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e23813b92eceb/Documents/"/>
    </mc:Choice>
  </mc:AlternateContent>
  <xr:revisionPtr revIDLastSave="147" documentId="8_{08552417-3B19-4AE4-9FFF-FA35F5EAB748}" xr6:coauthVersionLast="45" xr6:coauthVersionMax="45" xr10:uidLastSave="{E0CC14AF-558E-4AB6-ABE4-7945C1E5C981}"/>
  <bookViews>
    <workbookView xWindow="-120" yWindow="-120" windowWidth="29040" windowHeight="15990" activeTab="1" xr2:uid="{7AAEC272-34A0-4427-85F2-FA966B0F717B}"/>
  </bookViews>
  <sheets>
    <sheet name="Template" sheetId="16" r:id="rId1"/>
    <sheet name="Example" sheetId="17" r:id="rId2"/>
  </sheets>
  <definedNames>
    <definedName name="_xlnm._FilterDatabase" localSheetId="1" hidden="1">Example!$E$11:$AG$11</definedName>
    <definedName name="_xlnm._FilterDatabase" localSheetId="0" hidden="1">Template!$E$11:$AG$11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91" i="17" l="1"/>
  <c r="M391" i="17" s="1"/>
  <c r="I391" i="17"/>
  <c r="H391" i="17"/>
  <c r="J391" i="17" s="1"/>
  <c r="L390" i="17"/>
  <c r="M390" i="17" s="1"/>
  <c r="I390" i="17"/>
  <c r="H390" i="17"/>
  <c r="J390" i="17" s="1"/>
  <c r="M389" i="17"/>
  <c r="L389" i="17"/>
  <c r="I389" i="17"/>
  <c r="H389" i="17"/>
  <c r="L388" i="17"/>
  <c r="M388" i="17" s="1"/>
  <c r="I388" i="17"/>
  <c r="H388" i="17"/>
  <c r="L387" i="17"/>
  <c r="M387" i="17" s="1"/>
  <c r="I387" i="17"/>
  <c r="H387" i="17"/>
  <c r="L386" i="17"/>
  <c r="M386" i="17" s="1"/>
  <c r="I386" i="17"/>
  <c r="H386" i="17"/>
  <c r="J386" i="17" s="1"/>
  <c r="L385" i="17"/>
  <c r="M385" i="17" s="1"/>
  <c r="I385" i="17"/>
  <c r="H385" i="17"/>
  <c r="L384" i="17"/>
  <c r="M384" i="17" s="1"/>
  <c r="J384" i="17"/>
  <c r="I384" i="17"/>
  <c r="H384" i="17"/>
  <c r="L383" i="17"/>
  <c r="M383" i="17" s="1"/>
  <c r="I383" i="17"/>
  <c r="H383" i="17"/>
  <c r="L382" i="17"/>
  <c r="M382" i="17" s="1"/>
  <c r="I382" i="17"/>
  <c r="H382" i="17"/>
  <c r="J382" i="17" s="1"/>
  <c r="M381" i="17"/>
  <c r="J381" i="17" s="1"/>
  <c r="L381" i="17"/>
  <c r="I381" i="17"/>
  <c r="H381" i="17"/>
  <c r="L380" i="17"/>
  <c r="M380" i="17" s="1"/>
  <c r="I380" i="17"/>
  <c r="H380" i="17"/>
  <c r="L379" i="17"/>
  <c r="M379" i="17" s="1"/>
  <c r="I379" i="17"/>
  <c r="H379" i="17"/>
  <c r="L378" i="17"/>
  <c r="M378" i="17" s="1"/>
  <c r="I378" i="17"/>
  <c r="H378" i="17"/>
  <c r="J378" i="17" s="1"/>
  <c r="L377" i="17"/>
  <c r="M377" i="17" s="1"/>
  <c r="I377" i="17"/>
  <c r="H377" i="17"/>
  <c r="L376" i="17"/>
  <c r="M376" i="17" s="1"/>
  <c r="I376" i="17"/>
  <c r="H376" i="17"/>
  <c r="M375" i="17"/>
  <c r="L375" i="17"/>
  <c r="I375" i="17"/>
  <c r="H375" i="17"/>
  <c r="L374" i="17"/>
  <c r="M374" i="17" s="1"/>
  <c r="I374" i="17"/>
  <c r="H374" i="17"/>
  <c r="L373" i="17"/>
  <c r="M373" i="17" s="1"/>
  <c r="I373" i="17"/>
  <c r="H373" i="17"/>
  <c r="L372" i="17"/>
  <c r="M372" i="17" s="1"/>
  <c r="I372" i="17"/>
  <c r="H372" i="17"/>
  <c r="J372" i="17" s="1"/>
  <c r="L371" i="17"/>
  <c r="M371" i="17" s="1"/>
  <c r="I371" i="17"/>
  <c r="H371" i="17"/>
  <c r="L370" i="17"/>
  <c r="M370" i="17" s="1"/>
  <c r="I370" i="17"/>
  <c r="H370" i="17"/>
  <c r="L369" i="17"/>
  <c r="M369" i="17" s="1"/>
  <c r="J369" i="17" s="1"/>
  <c r="I369" i="17"/>
  <c r="H369" i="17"/>
  <c r="L368" i="17"/>
  <c r="M368" i="17" s="1"/>
  <c r="I368" i="17"/>
  <c r="H368" i="17"/>
  <c r="L367" i="17"/>
  <c r="M367" i="17" s="1"/>
  <c r="I367" i="17"/>
  <c r="H367" i="17"/>
  <c r="J367" i="17" s="1"/>
  <c r="M366" i="17"/>
  <c r="L366" i="17"/>
  <c r="I366" i="17"/>
  <c r="H366" i="17"/>
  <c r="L365" i="17"/>
  <c r="M365" i="17" s="1"/>
  <c r="I365" i="17"/>
  <c r="H365" i="17"/>
  <c r="L364" i="17"/>
  <c r="M364" i="17" s="1"/>
  <c r="I364" i="17"/>
  <c r="H364" i="17"/>
  <c r="L363" i="17"/>
  <c r="M363" i="17" s="1"/>
  <c r="J363" i="17" s="1"/>
  <c r="I363" i="17"/>
  <c r="H363" i="17"/>
  <c r="L362" i="17"/>
  <c r="M362" i="17" s="1"/>
  <c r="I362" i="17"/>
  <c r="H362" i="17"/>
  <c r="L361" i="17"/>
  <c r="M361" i="17" s="1"/>
  <c r="I361" i="17"/>
  <c r="H361" i="17"/>
  <c r="M360" i="17"/>
  <c r="L360" i="17"/>
  <c r="I360" i="17"/>
  <c r="H360" i="17"/>
  <c r="M359" i="17"/>
  <c r="L359" i="17"/>
  <c r="I359" i="17"/>
  <c r="H359" i="17"/>
  <c r="L358" i="17"/>
  <c r="M358" i="17" s="1"/>
  <c r="I358" i="17"/>
  <c r="H358" i="17"/>
  <c r="L357" i="17"/>
  <c r="M357" i="17" s="1"/>
  <c r="J357" i="17" s="1"/>
  <c r="I357" i="17"/>
  <c r="H357" i="17"/>
  <c r="L356" i="17"/>
  <c r="M356" i="17" s="1"/>
  <c r="I356" i="17"/>
  <c r="H356" i="17"/>
  <c r="J356" i="17" s="1"/>
  <c r="L355" i="17"/>
  <c r="M355" i="17" s="1"/>
  <c r="J355" i="17" s="1"/>
  <c r="I355" i="17"/>
  <c r="H355" i="17"/>
  <c r="M354" i="17"/>
  <c r="L354" i="17"/>
  <c r="I354" i="17"/>
  <c r="H354" i="17"/>
  <c r="L353" i="17"/>
  <c r="M353" i="17" s="1"/>
  <c r="I353" i="17"/>
  <c r="H353" i="17"/>
  <c r="L352" i="17"/>
  <c r="M352" i="17" s="1"/>
  <c r="I352" i="17"/>
  <c r="H352" i="17"/>
  <c r="L351" i="17"/>
  <c r="M351" i="17" s="1"/>
  <c r="J351" i="17" s="1"/>
  <c r="I351" i="17"/>
  <c r="H351" i="17"/>
  <c r="L350" i="17"/>
  <c r="M350" i="17" s="1"/>
  <c r="I350" i="17"/>
  <c r="H350" i="17"/>
  <c r="L349" i="17"/>
  <c r="M349" i="17" s="1"/>
  <c r="J349" i="17"/>
  <c r="I349" i="17"/>
  <c r="H349" i="17"/>
  <c r="L348" i="17"/>
  <c r="M348" i="17" s="1"/>
  <c r="I348" i="17"/>
  <c r="H348" i="17"/>
  <c r="M347" i="17"/>
  <c r="L347" i="17"/>
  <c r="I347" i="17"/>
  <c r="H347" i="17"/>
  <c r="L346" i="17"/>
  <c r="M346" i="17" s="1"/>
  <c r="I346" i="17"/>
  <c r="H346" i="17"/>
  <c r="L345" i="17"/>
  <c r="M345" i="17" s="1"/>
  <c r="J345" i="17" s="1"/>
  <c r="I345" i="17"/>
  <c r="H345" i="17"/>
  <c r="L344" i="17"/>
  <c r="M344" i="17" s="1"/>
  <c r="I344" i="17"/>
  <c r="H344" i="17"/>
  <c r="L343" i="17"/>
  <c r="M343" i="17" s="1"/>
  <c r="J343" i="17"/>
  <c r="I343" i="17"/>
  <c r="H343" i="17"/>
  <c r="L342" i="17"/>
  <c r="M342" i="17" s="1"/>
  <c r="I342" i="17"/>
  <c r="H342" i="17"/>
  <c r="M341" i="17"/>
  <c r="L341" i="17"/>
  <c r="I341" i="17"/>
  <c r="H341" i="17"/>
  <c r="L340" i="17"/>
  <c r="M340" i="17" s="1"/>
  <c r="I340" i="17"/>
  <c r="H340" i="17"/>
  <c r="L339" i="17"/>
  <c r="M339" i="17" s="1"/>
  <c r="J339" i="17" s="1"/>
  <c r="I339" i="17"/>
  <c r="H339" i="17"/>
  <c r="M338" i="17"/>
  <c r="L338" i="17"/>
  <c r="I338" i="17"/>
  <c r="H338" i="17"/>
  <c r="J338" i="17" s="1"/>
  <c r="L337" i="17"/>
  <c r="M337" i="17" s="1"/>
  <c r="I337" i="17"/>
  <c r="H337" i="17"/>
  <c r="J337" i="17" s="1"/>
  <c r="M336" i="17"/>
  <c r="L336" i="17"/>
  <c r="I336" i="17"/>
  <c r="H336" i="17"/>
  <c r="M335" i="17"/>
  <c r="L335" i="17"/>
  <c r="I335" i="17"/>
  <c r="H335" i="17"/>
  <c r="L334" i="17"/>
  <c r="M334" i="17" s="1"/>
  <c r="J334" i="17" s="1"/>
  <c r="I334" i="17"/>
  <c r="H334" i="17"/>
  <c r="L333" i="17"/>
  <c r="M333" i="17" s="1"/>
  <c r="J333" i="17" s="1"/>
  <c r="I333" i="17"/>
  <c r="H333" i="17"/>
  <c r="L332" i="17"/>
  <c r="M332" i="17" s="1"/>
  <c r="I332" i="17"/>
  <c r="H332" i="17"/>
  <c r="L331" i="17"/>
  <c r="M331" i="17" s="1"/>
  <c r="I331" i="17"/>
  <c r="H331" i="17"/>
  <c r="M330" i="17"/>
  <c r="L330" i="17"/>
  <c r="I330" i="17"/>
  <c r="H330" i="17"/>
  <c r="M329" i="17"/>
  <c r="L329" i="17"/>
  <c r="I329" i="17"/>
  <c r="H329" i="17"/>
  <c r="M328" i="17"/>
  <c r="J328" i="17" s="1"/>
  <c r="L328" i="17"/>
  <c r="I328" i="17"/>
  <c r="H328" i="17"/>
  <c r="M327" i="17"/>
  <c r="L327" i="17"/>
  <c r="I327" i="17"/>
  <c r="H327" i="17"/>
  <c r="L326" i="17"/>
  <c r="M326" i="17" s="1"/>
  <c r="I326" i="17"/>
  <c r="H326" i="17"/>
  <c r="M325" i="17"/>
  <c r="J325" i="17" s="1"/>
  <c r="L325" i="17"/>
  <c r="I325" i="17"/>
  <c r="H325" i="17"/>
  <c r="L324" i="17"/>
  <c r="M324" i="17" s="1"/>
  <c r="I324" i="17"/>
  <c r="H324" i="17"/>
  <c r="L323" i="17"/>
  <c r="M323" i="17" s="1"/>
  <c r="I323" i="17"/>
  <c r="H323" i="17"/>
  <c r="M322" i="17"/>
  <c r="L322" i="17"/>
  <c r="I322" i="17"/>
  <c r="H322" i="17"/>
  <c r="L321" i="17"/>
  <c r="M321" i="17" s="1"/>
  <c r="I321" i="17"/>
  <c r="H321" i="17"/>
  <c r="M320" i="17"/>
  <c r="L320" i="17"/>
  <c r="I320" i="17"/>
  <c r="H320" i="17"/>
  <c r="L319" i="17"/>
  <c r="M319" i="17" s="1"/>
  <c r="I319" i="17"/>
  <c r="H319" i="17"/>
  <c r="M318" i="17"/>
  <c r="L318" i="17"/>
  <c r="I318" i="17"/>
  <c r="H318" i="17"/>
  <c r="M317" i="17"/>
  <c r="L317" i="17"/>
  <c r="I317" i="17"/>
  <c r="H317" i="17"/>
  <c r="M316" i="17"/>
  <c r="J316" i="17" s="1"/>
  <c r="L316" i="17"/>
  <c r="I316" i="17"/>
  <c r="H316" i="17"/>
  <c r="L315" i="17"/>
  <c r="M315" i="17" s="1"/>
  <c r="I315" i="17"/>
  <c r="H315" i="17"/>
  <c r="L314" i="17"/>
  <c r="M314" i="17" s="1"/>
  <c r="I314" i="17"/>
  <c r="H314" i="17"/>
  <c r="J314" i="17" s="1"/>
  <c r="L313" i="17"/>
  <c r="M313" i="17" s="1"/>
  <c r="I313" i="17"/>
  <c r="H313" i="17"/>
  <c r="L312" i="17"/>
  <c r="M312" i="17" s="1"/>
  <c r="I312" i="17"/>
  <c r="H312" i="17"/>
  <c r="M311" i="17"/>
  <c r="L311" i="17"/>
  <c r="I311" i="17"/>
  <c r="H311" i="17"/>
  <c r="M310" i="17"/>
  <c r="L310" i="17"/>
  <c r="I310" i="17"/>
  <c r="H310" i="17"/>
  <c r="M309" i="17"/>
  <c r="L309" i="17"/>
  <c r="I309" i="17"/>
  <c r="H309" i="17"/>
  <c r="L308" i="17"/>
  <c r="M308" i="17" s="1"/>
  <c r="I308" i="17"/>
  <c r="H308" i="17"/>
  <c r="L307" i="17"/>
  <c r="M307" i="17" s="1"/>
  <c r="I307" i="17"/>
  <c r="H307" i="17"/>
  <c r="J307" i="17" s="1"/>
  <c r="M306" i="17"/>
  <c r="L306" i="17"/>
  <c r="I306" i="17"/>
  <c r="H306" i="17"/>
  <c r="J306" i="17" s="1"/>
  <c r="M305" i="17"/>
  <c r="L305" i="17"/>
  <c r="I305" i="17"/>
  <c r="H305" i="17"/>
  <c r="M304" i="17"/>
  <c r="L304" i="17"/>
  <c r="I304" i="17"/>
  <c r="H304" i="17"/>
  <c r="L303" i="17"/>
  <c r="M303" i="17" s="1"/>
  <c r="J303" i="17" s="1"/>
  <c r="I303" i="17"/>
  <c r="H303" i="17"/>
  <c r="L302" i="17"/>
  <c r="M302" i="17" s="1"/>
  <c r="J302" i="17" s="1"/>
  <c r="I302" i="17"/>
  <c r="H302" i="17"/>
  <c r="M301" i="17"/>
  <c r="L301" i="17"/>
  <c r="I301" i="17"/>
  <c r="H301" i="17"/>
  <c r="L300" i="17"/>
  <c r="M300" i="17" s="1"/>
  <c r="I300" i="17"/>
  <c r="H300" i="17"/>
  <c r="L299" i="17"/>
  <c r="M299" i="17" s="1"/>
  <c r="I299" i="17"/>
  <c r="H299" i="17"/>
  <c r="J299" i="17" s="1"/>
  <c r="M298" i="17"/>
  <c r="L298" i="17"/>
  <c r="I298" i="17"/>
  <c r="H298" i="17"/>
  <c r="L297" i="17"/>
  <c r="M297" i="17" s="1"/>
  <c r="I297" i="17"/>
  <c r="H297" i="17"/>
  <c r="L296" i="17"/>
  <c r="M296" i="17" s="1"/>
  <c r="I296" i="17"/>
  <c r="H296" i="17"/>
  <c r="J296" i="17" s="1"/>
  <c r="M295" i="17"/>
  <c r="L295" i="17"/>
  <c r="I295" i="17"/>
  <c r="H295" i="17"/>
  <c r="L294" i="17"/>
  <c r="M294" i="17" s="1"/>
  <c r="I294" i="17"/>
  <c r="H294" i="17"/>
  <c r="M293" i="17"/>
  <c r="L293" i="17"/>
  <c r="I293" i="17"/>
  <c r="H293" i="17"/>
  <c r="L292" i="17"/>
  <c r="M292" i="17" s="1"/>
  <c r="I292" i="17"/>
  <c r="H292" i="17"/>
  <c r="L291" i="17"/>
  <c r="M291" i="17" s="1"/>
  <c r="I291" i="17"/>
  <c r="H291" i="17"/>
  <c r="L290" i="17"/>
  <c r="M290" i="17" s="1"/>
  <c r="I290" i="17"/>
  <c r="H290" i="17"/>
  <c r="L289" i="17"/>
  <c r="M289" i="17" s="1"/>
  <c r="I289" i="17"/>
  <c r="H289" i="17"/>
  <c r="M288" i="17"/>
  <c r="L288" i="17"/>
  <c r="I288" i="17"/>
  <c r="H288" i="17"/>
  <c r="L287" i="17"/>
  <c r="M287" i="17" s="1"/>
  <c r="I287" i="17"/>
  <c r="H287" i="17"/>
  <c r="L286" i="17"/>
  <c r="M286" i="17" s="1"/>
  <c r="I286" i="17"/>
  <c r="H286" i="17"/>
  <c r="M285" i="17"/>
  <c r="L285" i="17"/>
  <c r="I285" i="17"/>
  <c r="H285" i="17"/>
  <c r="J285" i="17" s="1"/>
  <c r="L284" i="17"/>
  <c r="M284" i="17" s="1"/>
  <c r="I284" i="17"/>
  <c r="H284" i="17"/>
  <c r="L283" i="17"/>
  <c r="M283" i="17" s="1"/>
  <c r="I283" i="17"/>
  <c r="H283" i="17"/>
  <c r="L282" i="17"/>
  <c r="M282" i="17" s="1"/>
  <c r="I282" i="17"/>
  <c r="H282" i="17"/>
  <c r="M281" i="17"/>
  <c r="L281" i="17"/>
  <c r="I281" i="17"/>
  <c r="H281" i="17"/>
  <c r="J281" i="17" s="1"/>
  <c r="M280" i="17"/>
  <c r="L280" i="17"/>
  <c r="I280" i="17"/>
  <c r="H280" i="17"/>
  <c r="L279" i="17"/>
  <c r="M279" i="17" s="1"/>
  <c r="I279" i="17"/>
  <c r="H279" i="17"/>
  <c r="L278" i="17"/>
  <c r="M278" i="17" s="1"/>
  <c r="I278" i="17"/>
  <c r="H278" i="17"/>
  <c r="L277" i="17"/>
  <c r="M277" i="17" s="1"/>
  <c r="I277" i="17"/>
  <c r="H277" i="17"/>
  <c r="M276" i="17"/>
  <c r="L276" i="17"/>
  <c r="I276" i="17"/>
  <c r="H276" i="17"/>
  <c r="M275" i="17"/>
  <c r="L275" i="17"/>
  <c r="I275" i="17"/>
  <c r="H275" i="17"/>
  <c r="J275" i="17" s="1"/>
  <c r="M274" i="17"/>
  <c r="L274" i="17"/>
  <c r="I274" i="17"/>
  <c r="H274" i="17"/>
  <c r="M273" i="17"/>
  <c r="L273" i="17"/>
  <c r="I273" i="17"/>
  <c r="H273" i="17"/>
  <c r="M272" i="17"/>
  <c r="L272" i="17"/>
  <c r="I272" i="17"/>
  <c r="H272" i="17"/>
  <c r="L271" i="17"/>
  <c r="M271" i="17" s="1"/>
  <c r="I271" i="17"/>
  <c r="H271" i="17"/>
  <c r="L270" i="17"/>
  <c r="M270" i="17" s="1"/>
  <c r="J270" i="17" s="1"/>
  <c r="I270" i="17"/>
  <c r="H270" i="17"/>
  <c r="L269" i="17"/>
  <c r="M269" i="17" s="1"/>
  <c r="I269" i="17"/>
  <c r="H269" i="17"/>
  <c r="M268" i="17"/>
  <c r="L268" i="17"/>
  <c r="I268" i="17"/>
  <c r="H268" i="17"/>
  <c r="L267" i="17"/>
  <c r="M267" i="17" s="1"/>
  <c r="I267" i="17"/>
  <c r="H267" i="17"/>
  <c r="L266" i="17"/>
  <c r="M266" i="17" s="1"/>
  <c r="I266" i="17"/>
  <c r="H266" i="17"/>
  <c r="L265" i="17"/>
  <c r="M265" i="17" s="1"/>
  <c r="I265" i="17"/>
  <c r="H265" i="17"/>
  <c r="M264" i="17"/>
  <c r="L264" i="17"/>
  <c r="I264" i="17"/>
  <c r="H264" i="17"/>
  <c r="M263" i="17"/>
  <c r="L263" i="17"/>
  <c r="I263" i="17"/>
  <c r="H263" i="17"/>
  <c r="L262" i="17"/>
  <c r="M262" i="17" s="1"/>
  <c r="I262" i="17"/>
  <c r="H262" i="17"/>
  <c r="M261" i="17"/>
  <c r="L261" i="17"/>
  <c r="I261" i="17"/>
  <c r="H261" i="17"/>
  <c r="L260" i="17"/>
  <c r="M260" i="17" s="1"/>
  <c r="I260" i="17"/>
  <c r="H260" i="17"/>
  <c r="L259" i="17"/>
  <c r="M259" i="17" s="1"/>
  <c r="I259" i="17"/>
  <c r="H259" i="17"/>
  <c r="M258" i="17"/>
  <c r="L258" i="17"/>
  <c r="I258" i="17"/>
  <c r="H258" i="17"/>
  <c r="J258" i="17" s="1"/>
  <c r="L257" i="17"/>
  <c r="M257" i="17" s="1"/>
  <c r="I257" i="17"/>
  <c r="H257" i="17"/>
  <c r="J257" i="17" s="1"/>
  <c r="M256" i="17"/>
  <c r="L256" i="17"/>
  <c r="I256" i="17"/>
  <c r="H256" i="17"/>
  <c r="M255" i="17"/>
  <c r="L255" i="17"/>
  <c r="I255" i="17"/>
  <c r="H255" i="17"/>
  <c r="J255" i="17" s="1"/>
  <c r="L254" i="17"/>
  <c r="M254" i="17" s="1"/>
  <c r="I254" i="17"/>
  <c r="H254" i="17"/>
  <c r="L253" i="17"/>
  <c r="M253" i="17" s="1"/>
  <c r="I253" i="17"/>
  <c r="H253" i="17"/>
  <c r="L252" i="17"/>
  <c r="M252" i="17" s="1"/>
  <c r="I252" i="17"/>
  <c r="H252" i="17"/>
  <c r="L251" i="17"/>
  <c r="M251" i="17" s="1"/>
  <c r="I251" i="17"/>
  <c r="H251" i="17"/>
  <c r="J251" i="17" s="1"/>
  <c r="L250" i="17"/>
  <c r="M250" i="17" s="1"/>
  <c r="I250" i="17"/>
  <c r="H250" i="17"/>
  <c r="M249" i="17"/>
  <c r="L249" i="17"/>
  <c r="I249" i="17"/>
  <c r="H249" i="17"/>
  <c r="L248" i="17"/>
  <c r="M248" i="17" s="1"/>
  <c r="I248" i="17"/>
  <c r="H248" i="17"/>
  <c r="L247" i="17"/>
  <c r="M247" i="17" s="1"/>
  <c r="I247" i="17"/>
  <c r="H247" i="17"/>
  <c r="L246" i="17"/>
  <c r="M246" i="17" s="1"/>
  <c r="I246" i="17"/>
  <c r="H246" i="17"/>
  <c r="L245" i="17"/>
  <c r="M245" i="17" s="1"/>
  <c r="I245" i="17"/>
  <c r="H245" i="17"/>
  <c r="M244" i="17"/>
  <c r="L244" i="17"/>
  <c r="I244" i="17"/>
  <c r="H244" i="17"/>
  <c r="M243" i="17"/>
  <c r="L243" i="17"/>
  <c r="I243" i="17"/>
  <c r="H243" i="17"/>
  <c r="M242" i="17"/>
  <c r="L242" i="17"/>
  <c r="I242" i="17"/>
  <c r="H242" i="17"/>
  <c r="L241" i="17"/>
  <c r="M241" i="17" s="1"/>
  <c r="I241" i="17"/>
  <c r="H241" i="17"/>
  <c r="L240" i="17"/>
  <c r="M240" i="17" s="1"/>
  <c r="J240" i="17" s="1"/>
  <c r="I240" i="17"/>
  <c r="H240" i="17"/>
  <c r="L239" i="17"/>
  <c r="M239" i="17" s="1"/>
  <c r="I239" i="17"/>
  <c r="H239" i="17"/>
  <c r="L238" i="17"/>
  <c r="M238" i="17" s="1"/>
  <c r="J238" i="17" s="1"/>
  <c r="I238" i="17"/>
  <c r="H238" i="17"/>
  <c r="L237" i="17"/>
  <c r="M237" i="17" s="1"/>
  <c r="I237" i="17"/>
  <c r="H237" i="17"/>
  <c r="L236" i="17"/>
  <c r="M236" i="17" s="1"/>
  <c r="I236" i="17"/>
  <c r="H236" i="17"/>
  <c r="J236" i="17" s="1"/>
  <c r="L235" i="17"/>
  <c r="M235" i="17" s="1"/>
  <c r="J235" i="17" s="1"/>
  <c r="I235" i="17"/>
  <c r="H235" i="17"/>
  <c r="L234" i="17"/>
  <c r="M234" i="17" s="1"/>
  <c r="I234" i="17"/>
  <c r="H234" i="17"/>
  <c r="M233" i="17"/>
  <c r="L233" i="17"/>
  <c r="I233" i="17"/>
  <c r="H233" i="17"/>
  <c r="J233" i="17" s="1"/>
  <c r="L232" i="17"/>
  <c r="M232" i="17" s="1"/>
  <c r="I232" i="17"/>
  <c r="H232" i="17"/>
  <c r="J232" i="17" s="1"/>
  <c r="L231" i="17"/>
  <c r="M231" i="17" s="1"/>
  <c r="I231" i="17"/>
  <c r="H231" i="17"/>
  <c r="M230" i="17"/>
  <c r="L230" i="17"/>
  <c r="I230" i="17"/>
  <c r="H230" i="17"/>
  <c r="L229" i="17"/>
  <c r="M229" i="17" s="1"/>
  <c r="I229" i="17"/>
  <c r="H229" i="17"/>
  <c r="L228" i="17"/>
  <c r="M228" i="17" s="1"/>
  <c r="I228" i="17"/>
  <c r="H228" i="17"/>
  <c r="M227" i="17"/>
  <c r="L227" i="17"/>
  <c r="I227" i="17"/>
  <c r="H227" i="17"/>
  <c r="L226" i="17"/>
  <c r="M226" i="17" s="1"/>
  <c r="I226" i="17"/>
  <c r="H226" i="17"/>
  <c r="J226" i="17" s="1"/>
  <c r="M225" i="17"/>
  <c r="J225" i="17" s="1"/>
  <c r="L225" i="17"/>
  <c r="I225" i="17"/>
  <c r="H225" i="17"/>
  <c r="M224" i="17"/>
  <c r="L224" i="17"/>
  <c r="I224" i="17"/>
  <c r="H224" i="17"/>
  <c r="L223" i="17"/>
  <c r="M223" i="17" s="1"/>
  <c r="J223" i="17" s="1"/>
  <c r="I223" i="17"/>
  <c r="H223" i="17"/>
  <c r="L222" i="17"/>
  <c r="M222" i="17" s="1"/>
  <c r="I222" i="17"/>
  <c r="H222" i="17"/>
  <c r="L221" i="17"/>
  <c r="M221" i="17" s="1"/>
  <c r="I221" i="17"/>
  <c r="H221" i="17"/>
  <c r="M220" i="17"/>
  <c r="L220" i="17"/>
  <c r="I220" i="17"/>
  <c r="H220" i="17"/>
  <c r="M219" i="17"/>
  <c r="L219" i="17"/>
  <c r="I219" i="17"/>
  <c r="H219" i="17"/>
  <c r="J219" i="17" s="1"/>
  <c r="L218" i="17"/>
  <c r="M218" i="17" s="1"/>
  <c r="I218" i="17"/>
  <c r="H218" i="17"/>
  <c r="M217" i="17"/>
  <c r="L217" i="17"/>
  <c r="I217" i="17"/>
  <c r="H217" i="17"/>
  <c r="L216" i="17"/>
  <c r="M216" i="17" s="1"/>
  <c r="I216" i="17"/>
  <c r="H216" i="17"/>
  <c r="J216" i="17" s="1"/>
  <c r="M215" i="17"/>
  <c r="L215" i="17"/>
  <c r="I215" i="17"/>
  <c r="H215" i="17"/>
  <c r="L214" i="17"/>
  <c r="M214" i="17" s="1"/>
  <c r="I214" i="17"/>
  <c r="H214" i="17"/>
  <c r="L213" i="17"/>
  <c r="M213" i="17" s="1"/>
  <c r="I213" i="17"/>
  <c r="H213" i="17"/>
  <c r="L212" i="17"/>
  <c r="M212" i="17" s="1"/>
  <c r="I212" i="17"/>
  <c r="H212" i="17"/>
  <c r="L211" i="17"/>
  <c r="M211" i="17" s="1"/>
  <c r="I211" i="17"/>
  <c r="H211" i="17"/>
  <c r="M210" i="17"/>
  <c r="L210" i="17"/>
  <c r="I210" i="17"/>
  <c r="H210" i="17"/>
  <c r="L209" i="17"/>
  <c r="M209" i="17" s="1"/>
  <c r="I209" i="17"/>
  <c r="H209" i="17"/>
  <c r="M208" i="17"/>
  <c r="L208" i="17"/>
  <c r="I208" i="17"/>
  <c r="H208" i="17"/>
  <c r="L207" i="17"/>
  <c r="M207" i="17" s="1"/>
  <c r="I207" i="17"/>
  <c r="H207" i="17"/>
  <c r="L206" i="17"/>
  <c r="M206" i="17" s="1"/>
  <c r="I206" i="17"/>
  <c r="H206" i="17"/>
  <c r="L205" i="17"/>
  <c r="M205" i="17" s="1"/>
  <c r="J205" i="17" s="1"/>
  <c r="I205" i="17"/>
  <c r="H205" i="17"/>
  <c r="L204" i="17"/>
  <c r="M204" i="17" s="1"/>
  <c r="J204" i="17" s="1"/>
  <c r="I204" i="17"/>
  <c r="H204" i="17"/>
  <c r="L203" i="17"/>
  <c r="M203" i="17" s="1"/>
  <c r="I203" i="17"/>
  <c r="H203" i="17"/>
  <c r="M202" i="17"/>
  <c r="L202" i="17"/>
  <c r="I202" i="17"/>
  <c r="H202" i="17"/>
  <c r="L201" i="17"/>
  <c r="M201" i="17" s="1"/>
  <c r="I201" i="17"/>
  <c r="H201" i="17"/>
  <c r="M200" i="17"/>
  <c r="J200" i="17" s="1"/>
  <c r="L200" i="17"/>
  <c r="I200" i="17"/>
  <c r="H200" i="17"/>
  <c r="M199" i="17"/>
  <c r="L199" i="17"/>
  <c r="I199" i="17"/>
  <c r="H199" i="17"/>
  <c r="L198" i="17"/>
  <c r="M198" i="17" s="1"/>
  <c r="I198" i="17"/>
  <c r="H198" i="17"/>
  <c r="L197" i="17"/>
  <c r="M197" i="17" s="1"/>
  <c r="I197" i="17"/>
  <c r="H197" i="17"/>
  <c r="L196" i="17"/>
  <c r="M196" i="17" s="1"/>
  <c r="I196" i="17"/>
  <c r="H196" i="17"/>
  <c r="L195" i="17"/>
  <c r="M195" i="17" s="1"/>
  <c r="I195" i="17"/>
  <c r="H195" i="17"/>
  <c r="L194" i="17"/>
  <c r="M194" i="17" s="1"/>
  <c r="I194" i="17"/>
  <c r="H194" i="17"/>
  <c r="J194" i="17" s="1"/>
  <c r="L193" i="17"/>
  <c r="M193" i="17" s="1"/>
  <c r="I193" i="17"/>
  <c r="H193" i="17"/>
  <c r="J193" i="17" s="1"/>
  <c r="L192" i="17"/>
  <c r="M192" i="17" s="1"/>
  <c r="I192" i="17"/>
  <c r="H192" i="17"/>
  <c r="L191" i="17"/>
  <c r="M191" i="17" s="1"/>
  <c r="I191" i="17"/>
  <c r="H191" i="17"/>
  <c r="M190" i="17"/>
  <c r="L190" i="17"/>
  <c r="I190" i="17"/>
  <c r="H190" i="17"/>
  <c r="L189" i="17"/>
  <c r="M189" i="17" s="1"/>
  <c r="I189" i="17"/>
  <c r="H189" i="17"/>
  <c r="J189" i="17" s="1"/>
  <c r="M188" i="17"/>
  <c r="L188" i="17"/>
  <c r="I188" i="17"/>
  <c r="H188" i="17"/>
  <c r="L187" i="17"/>
  <c r="M187" i="17" s="1"/>
  <c r="I187" i="17"/>
  <c r="H187" i="17"/>
  <c r="L186" i="17"/>
  <c r="M186" i="17" s="1"/>
  <c r="I186" i="17"/>
  <c r="H186" i="17"/>
  <c r="L185" i="17"/>
  <c r="M185" i="17" s="1"/>
  <c r="I185" i="17"/>
  <c r="H185" i="17"/>
  <c r="J185" i="17" s="1"/>
  <c r="M184" i="17"/>
  <c r="L184" i="17"/>
  <c r="I184" i="17"/>
  <c r="H184" i="17"/>
  <c r="M183" i="17"/>
  <c r="L183" i="17"/>
  <c r="I183" i="17"/>
  <c r="H183" i="17"/>
  <c r="L182" i="17"/>
  <c r="M182" i="17" s="1"/>
  <c r="J182" i="17" s="1"/>
  <c r="I182" i="17"/>
  <c r="H182" i="17"/>
  <c r="L181" i="17"/>
  <c r="M181" i="17" s="1"/>
  <c r="I181" i="17"/>
  <c r="H181" i="17"/>
  <c r="L180" i="17"/>
  <c r="M180" i="17" s="1"/>
  <c r="I180" i="17"/>
  <c r="H180" i="17"/>
  <c r="M179" i="17"/>
  <c r="L179" i="17"/>
  <c r="I179" i="17"/>
  <c r="H179" i="17"/>
  <c r="J179" i="17" s="1"/>
  <c r="L178" i="17"/>
  <c r="M178" i="17" s="1"/>
  <c r="I178" i="17"/>
  <c r="H178" i="17"/>
  <c r="L177" i="17"/>
  <c r="M177" i="17" s="1"/>
  <c r="I177" i="17"/>
  <c r="H177" i="17"/>
  <c r="L176" i="17"/>
  <c r="M176" i="17" s="1"/>
  <c r="I176" i="17"/>
  <c r="H176" i="17"/>
  <c r="J176" i="17" s="1"/>
  <c r="L175" i="17"/>
  <c r="M175" i="17" s="1"/>
  <c r="I175" i="17"/>
  <c r="H175" i="17"/>
  <c r="J175" i="17" s="1"/>
  <c r="M174" i="17"/>
  <c r="L174" i="17"/>
  <c r="I174" i="17"/>
  <c r="H174" i="17"/>
  <c r="L173" i="17"/>
  <c r="M173" i="17" s="1"/>
  <c r="I173" i="17"/>
  <c r="H173" i="17"/>
  <c r="L172" i="17"/>
  <c r="M172" i="17" s="1"/>
  <c r="I172" i="17"/>
  <c r="H172" i="17"/>
  <c r="L171" i="17"/>
  <c r="M171" i="17" s="1"/>
  <c r="I171" i="17"/>
  <c r="H171" i="17"/>
  <c r="L170" i="17"/>
  <c r="M170" i="17" s="1"/>
  <c r="I170" i="17"/>
  <c r="H170" i="17"/>
  <c r="M169" i="17"/>
  <c r="L169" i="17"/>
  <c r="I169" i="17"/>
  <c r="H169" i="17"/>
  <c r="L168" i="17"/>
  <c r="M168" i="17" s="1"/>
  <c r="I168" i="17"/>
  <c r="H168" i="17"/>
  <c r="J168" i="17" s="1"/>
  <c r="M167" i="17"/>
  <c r="L167" i="17"/>
  <c r="I167" i="17"/>
  <c r="H167" i="17"/>
  <c r="L166" i="17"/>
  <c r="M166" i="17" s="1"/>
  <c r="I166" i="17"/>
  <c r="H166" i="17"/>
  <c r="L165" i="17"/>
  <c r="M165" i="17" s="1"/>
  <c r="I165" i="17"/>
  <c r="H165" i="17"/>
  <c r="L164" i="17"/>
  <c r="M164" i="17" s="1"/>
  <c r="J164" i="17" s="1"/>
  <c r="I164" i="17"/>
  <c r="H164" i="17"/>
  <c r="L163" i="17"/>
  <c r="M163" i="17" s="1"/>
  <c r="I163" i="17"/>
  <c r="H163" i="17"/>
  <c r="L162" i="17"/>
  <c r="M162" i="17" s="1"/>
  <c r="I162" i="17"/>
  <c r="H162" i="17"/>
  <c r="M161" i="17"/>
  <c r="L161" i="17"/>
  <c r="I161" i="17"/>
  <c r="H161" i="17"/>
  <c r="M160" i="17"/>
  <c r="L160" i="17"/>
  <c r="I160" i="17"/>
  <c r="H160" i="17"/>
  <c r="L159" i="17"/>
  <c r="M159" i="17" s="1"/>
  <c r="I159" i="17"/>
  <c r="H159" i="17"/>
  <c r="M158" i="17"/>
  <c r="J158" i="17" s="1"/>
  <c r="L158" i="17"/>
  <c r="I158" i="17"/>
  <c r="H158" i="17"/>
  <c r="L157" i="17"/>
  <c r="M157" i="17" s="1"/>
  <c r="I157" i="17"/>
  <c r="H157" i="17"/>
  <c r="M156" i="17"/>
  <c r="L156" i="17"/>
  <c r="I156" i="17"/>
  <c r="H156" i="17"/>
  <c r="L155" i="17"/>
  <c r="M155" i="17" s="1"/>
  <c r="I155" i="17"/>
  <c r="H155" i="17"/>
  <c r="M154" i="17"/>
  <c r="L154" i="17"/>
  <c r="I154" i="17"/>
  <c r="H154" i="17"/>
  <c r="L153" i="17"/>
  <c r="M153" i="17" s="1"/>
  <c r="I153" i="17"/>
  <c r="H153" i="17"/>
  <c r="L152" i="17"/>
  <c r="M152" i="17" s="1"/>
  <c r="I152" i="17"/>
  <c r="H152" i="17"/>
  <c r="M151" i="17"/>
  <c r="L151" i="17"/>
  <c r="I151" i="17"/>
  <c r="H151" i="17"/>
  <c r="M150" i="17"/>
  <c r="L150" i="17"/>
  <c r="I150" i="17"/>
  <c r="H150" i="17"/>
  <c r="L149" i="17"/>
  <c r="M149" i="17" s="1"/>
  <c r="I149" i="17"/>
  <c r="H149" i="17"/>
  <c r="L148" i="17"/>
  <c r="M148" i="17" s="1"/>
  <c r="I148" i="17"/>
  <c r="H148" i="17"/>
  <c r="L147" i="17"/>
  <c r="M147" i="17" s="1"/>
  <c r="I147" i="17"/>
  <c r="H147" i="17"/>
  <c r="J147" i="17" s="1"/>
  <c r="M146" i="17"/>
  <c r="J146" i="17" s="1"/>
  <c r="L146" i="17"/>
  <c r="I146" i="17"/>
  <c r="H146" i="17"/>
  <c r="M145" i="17"/>
  <c r="J145" i="17" s="1"/>
  <c r="L145" i="17"/>
  <c r="I145" i="17"/>
  <c r="H145" i="17"/>
  <c r="L144" i="17"/>
  <c r="M144" i="17" s="1"/>
  <c r="I144" i="17"/>
  <c r="H144" i="17"/>
  <c r="M143" i="17"/>
  <c r="L143" i="17"/>
  <c r="I143" i="17"/>
  <c r="H143" i="17"/>
  <c r="J143" i="17" s="1"/>
  <c r="L142" i="17"/>
  <c r="M142" i="17" s="1"/>
  <c r="I142" i="17"/>
  <c r="H142" i="17"/>
  <c r="L141" i="17"/>
  <c r="M141" i="17" s="1"/>
  <c r="I141" i="17"/>
  <c r="H141" i="17"/>
  <c r="L140" i="17"/>
  <c r="M140" i="17" s="1"/>
  <c r="I140" i="17"/>
  <c r="H140" i="17"/>
  <c r="J140" i="17" s="1"/>
  <c r="M139" i="17"/>
  <c r="L139" i="17"/>
  <c r="I139" i="17"/>
  <c r="H139" i="17"/>
  <c r="M138" i="17"/>
  <c r="L138" i="17"/>
  <c r="I138" i="17"/>
  <c r="H138" i="17"/>
  <c r="L137" i="17"/>
  <c r="M137" i="17" s="1"/>
  <c r="I137" i="17"/>
  <c r="H137" i="17"/>
  <c r="L136" i="17"/>
  <c r="M136" i="17" s="1"/>
  <c r="I136" i="17"/>
  <c r="H136" i="17"/>
  <c r="M135" i="17"/>
  <c r="L135" i="17"/>
  <c r="I135" i="17"/>
  <c r="H135" i="17"/>
  <c r="L134" i="17"/>
  <c r="M134" i="17" s="1"/>
  <c r="I134" i="17"/>
  <c r="H134" i="17"/>
  <c r="L133" i="17"/>
  <c r="M133" i="17" s="1"/>
  <c r="I133" i="17"/>
  <c r="H133" i="17"/>
  <c r="M132" i="17"/>
  <c r="L132" i="17"/>
  <c r="I132" i="17"/>
  <c r="H132" i="17"/>
  <c r="M131" i="17"/>
  <c r="L131" i="17"/>
  <c r="I131" i="17"/>
  <c r="H131" i="17"/>
  <c r="M130" i="17"/>
  <c r="L130" i="17"/>
  <c r="I130" i="17"/>
  <c r="H130" i="17"/>
  <c r="L129" i="17"/>
  <c r="M129" i="17" s="1"/>
  <c r="I129" i="17"/>
  <c r="H129" i="17"/>
  <c r="J129" i="17" s="1"/>
  <c r="L128" i="17"/>
  <c r="M128" i="17" s="1"/>
  <c r="I128" i="17"/>
  <c r="H128" i="17"/>
  <c r="L127" i="17"/>
  <c r="M127" i="17" s="1"/>
  <c r="I127" i="17"/>
  <c r="H127" i="17"/>
  <c r="L126" i="17"/>
  <c r="M126" i="17" s="1"/>
  <c r="I126" i="17"/>
  <c r="H126" i="17"/>
  <c r="M125" i="17"/>
  <c r="L125" i="17"/>
  <c r="I125" i="17"/>
  <c r="H125" i="17"/>
  <c r="L124" i="17"/>
  <c r="M124" i="17" s="1"/>
  <c r="I124" i="17"/>
  <c r="H124" i="17"/>
  <c r="L123" i="17"/>
  <c r="M123" i="17" s="1"/>
  <c r="J123" i="17" s="1"/>
  <c r="I123" i="17"/>
  <c r="H123" i="17"/>
  <c r="L122" i="17"/>
  <c r="M122" i="17" s="1"/>
  <c r="I122" i="17"/>
  <c r="H122" i="17"/>
  <c r="L121" i="17"/>
  <c r="M121" i="17" s="1"/>
  <c r="I121" i="17"/>
  <c r="H121" i="17"/>
  <c r="M120" i="17"/>
  <c r="L120" i="17"/>
  <c r="I120" i="17"/>
  <c r="H120" i="17"/>
  <c r="M119" i="17"/>
  <c r="L119" i="17"/>
  <c r="I119" i="17"/>
  <c r="H119" i="17"/>
  <c r="M118" i="17"/>
  <c r="L118" i="17"/>
  <c r="I118" i="17"/>
  <c r="H118" i="17"/>
  <c r="J118" i="17" s="1"/>
  <c r="L117" i="17"/>
  <c r="M117" i="17" s="1"/>
  <c r="J117" i="17" s="1"/>
  <c r="I117" i="17"/>
  <c r="H117" i="17"/>
  <c r="M116" i="17"/>
  <c r="L116" i="17"/>
  <c r="I116" i="17"/>
  <c r="H116" i="17"/>
  <c r="L115" i="17"/>
  <c r="M115" i="17" s="1"/>
  <c r="I115" i="17"/>
  <c r="H115" i="17"/>
  <c r="J115" i="17" s="1"/>
  <c r="M114" i="17"/>
  <c r="L114" i="17"/>
  <c r="I114" i="17"/>
  <c r="H114" i="17"/>
  <c r="L113" i="17"/>
  <c r="M113" i="17" s="1"/>
  <c r="I113" i="17"/>
  <c r="H113" i="17"/>
  <c r="L112" i="17"/>
  <c r="M112" i="17" s="1"/>
  <c r="I112" i="17"/>
  <c r="H112" i="17"/>
  <c r="L111" i="17"/>
  <c r="M111" i="17" s="1"/>
  <c r="I111" i="17"/>
  <c r="H111" i="17"/>
  <c r="M110" i="17"/>
  <c r="L110" i="17"/>
  <c r="I110" i="17"/>
  <c r="H110" i="17"/>
  <c r="M109" i="17"/>
  <c r="L109" i="17"/>
  <c r="I109" i="17"/>
  <c r="H109" i="17"/>
  <c r="J109" i="17" s="1"/>
  <c r="L108" i="17"/>
  <c r="M108" i="17" s="1"/>
  <c r="I108" i="17"/>
  <c r="H108" i="17"/>
  <c r="M107" i="17"/>
  <c r="L107" i="17"/>
  <c r="I107" i="17"/>
  <c r="H107" i="17"/>
  <c r="L106" i="17"/>
  <c r="M106" i="17" s="1"/>
  <c r="I106" i="17"/>
  <c r="H106" i="17"/>
  <c r="L105" i="17"/>
  <c r="M105" i="17" s="1"/>
  <c r="I105" i="17"/>
  <c r="H105" i="17"/>
  <c r="L104" i="17"/>
  <c r="M104" i="17" s="1"/>
  <c r="I104" i="17"/>
  <c r="H104" i="17"/>
  <c r="J104" i="17" s="1"/>
  <c r="L103" i="17"/>
  <c r="M103" i="17" s="1"/>
  <c r="I103" i="17"/>
  <c r="H103" i="17"/>
  <c r="L102" i="17"/>
  <c r="M102" i="17" s="1"/>
  <c r="I102" i="17"/>
  <c r="H102" i="17"/>
  <c r="L101" i="17"/>
  <c r="M101" i="17" s="1"/>
  <c r="I101" i="17"/>
  <c r="H101" i="17"/>
  <c r="M100" i="17"/>
  <c r="L100" i="17"/>
  <c r="I100" i="17"/>
  <c r="H100" i="17"/>
  <c r="L99" i="17"/>
  <c r="M99" i="17" s="1"/>
  <c r="I99" i="17"/>
  <c r="H99" i="17"/>
  <c r="M98" i="17"/>
  <c r="L98" i="17"/>
  <c r="I98" i="17"/>
  <c r="H98" i="17"/>
  <c r="M97" i="17"/>
  <c r="L97" i="17"/>
  <c r="I97" i="17"/>
  <c r="H97" i="17"/>
  <c r="L96" i="17"/>
  <c r="M96" i="17" s="1"/>
  <c r="I96" i="17"/>
  <c r="H96" i="17"/>
  <c r="L95" i="17"/>
  <c r="M95" i="17" s="1"/>
  <c r="I95" i="17"/>
  <c r="H95" i="17"/>
  <c r="L94" i="17"/>
  <c r="M94" i="17" s="1"/>
  <c r="I94" i="17"/>
  <c r="H94" i="17"/>
  <c r="L93" i="17"/>
  <c r="M93" i="17" s="1"/>
  <c r="I93" i="17"/>
  <c r="H93" i="17"/>
  <c r="L92" i="17"/>
  <c r="M92" i="17" s="1"/>
  <c r="I92" i="17"/>
  <c r="H92" i="17"/>
  <c r="L91" i="17"/>
  <c r="M91" i="17" s="1"/>
  <c r="I91" i="17"/>
  <c r="H91" i="17"/>
  <c r="M90" i="17"/>
  <c r="L90" i="17"/>
  <c r="I90" i="17"/>
  <c r="H90" i="17"/>
  <c r="M89" i="17"/>
  <c r="J89" i="17" s="1"/>
  <c r="L89" i="17"/>
  <c r="I89" i="17"/>
  <c r="H89" i="17"/>
  <c r="L88" i="17"/>
  <c r="M88" i="17" s="1"/>
  <c r="I88" i="17"/>
  <c r="H88" i="17"/>
  <c r="L87" i="17"/>
  <c r="M87" i="17" s="1"/>
  <c r="I87" i="17"/>
  <c r="H87" i="17"/>
  <c r="J87" i="17" s="1"/>
  <c r="M86" i="17"/>
  <c r="L86" i="17"/>
  <c r="I86" i="17"/>
  <c r="H86" i="17"/>
  <c r="J86" i="17" s="1"/>
  <c r="M85" i="17"/>
  <c r="L85" i="17"/>
  <c r="I85" i="17"/>
  <c r="H85" i="17"/>
  <c r="L84" i="17"/>
  <c r="M84" i="17" s="1"/>
  <c r="I84" i="17"/>
  <c r="H84" i="17"/>
  <c r="L83" i="17"/>
  <c r="M83" i="17" s="1"/>
  <c r="J83" i="17" s="1"/>
  <c r="I83" i="17"/>
  <c r="H83" i="17"/>
  <c r="L82" i="17"/>
  <c r="M82" i="17" s="1"/>
  <c r="I82" i="17"/>
  <c r="H82" i="17"/>
  <c r="L81" i="17"/>
  <c r="M81" i="17" s="1"/>
  <c r="I81" i="17"/>
  <c r="H81" i="17"/>
  <c r="M80" i="17"/>
  <c r="L80" i="17"/>
  <c r="I80" i="17"/>
  <c r="H80" i="17"/>
  <c r="L79" i="17"/>
  <c r="M79" i="17" s="1"/>
  <c r="I79" i="17"/>
  <c r="H79" i="17"/>
  <c r="J79" i="17" s="1"/>
  <c r="L78" i="17"/>
  <c r="M78" i="17" s="1"/>
  <c r="I78" i="17"/>
  <c r="H78" i="17"/>
  <c r="L77" i="17"/>
  <c r="M77" i="17" s="1"/>
  <c r="I77" i="17"/>
  <c r="H77" i="17"/>
  <c r="M76" i="17"/>
  <c r="L76" i="17"/>
  <c r="I76" i="17"/>
  <c r="H76" i="17"/>
  <c r="L75" i="17"/>
  <c r="M75" i="17" s="1"/>
  <c r="J75" i="17" s="1"/>
  <c r="I75" i="17"/>
  <c r="H75" i="17"/>
  <c r="L74" i="17"/>
  <c r="M74" i="17" s="1"/>
  <c r="I74" i="17"/>
  <c r="H74" i="17"/>
  <c r="M73" i="17"/>
  <c r="L73" i="17"/>
  <c r="I73" i="17"/>
  <c r="H73" i="17"/>
  <c r="L72" i="17"/>
  <c r="M72" i="17" s="1"/>
  <c r="I72" i="17"/>
  <c r="H72" i="17"/>
  <c r="J72" i="17" s="1"/>
  <c r="L71" i="17"/>
  <c r="M71" i="17" s="1"/>
  <c r="I71" i="17"/>
  <c r="H71" i="17"/>
  <c r="J71" i="17" s="1"/>
  <c r="M70" i="17"/>
  <c r="L70" i="17"/>
  <c r="I70" i="17"/>
  <c r="H70" i="17"/>
  <c r="L69" i="17"/>
  <c r="M69" i="17" s="1"/>
  <c r="I69" i="17"/>
  <c r="H69" i="17"/>
  <c r="L68" i="17"/>
  <c r="M68" i="17" s="1"/>
  <c r="I68" i="17"/>
  <c r="H68" i="17"/>
  <c r="L67" i="17"/>
  <c r="M67" i="17" s="1"/>
  <c r="I67" i="17"/>
  <c r="H67" i="17"/>
  <c r="L66" i="17"/>
  <c r="M66" i="17" s="1"/>
  <c r="I66" i="17"/>
  <c r="H66" i="17"/>
  <c r="L65" i="17"/>
  <c r="M65" i="17" s="1"/>
  <c r="J65" i="17"/>
  <c r="I65" i="17"/>
  <c r="H65" i="17"/>
  <c r="L64" i="17"/>
  <c r="M64" i="17" s="1"/>
  <c r="I64" i="17"/>
  <c r="H64" i="17"/>
  <c r="L63" i="17"/>
  <c r="M63" i="17" s="1"/>
  <c r="I63" i="17"/>
  <c r="H63" i="17"/>
  <c r="M62" i="17"/>
  <c r="L62" i="17"/>
  <c r="I62" i="17"/>
  <c r="H62" i="17"/>
  <c r="J62" i="17" s="1"/>
  <c r="L61" i="17"/>
  <c r="M61" i="17" s="1"/>
  <c r="I61" i="17"/>
  <c r="H61" i="17"/>
  <c r="L60" i="17"/>
  <c r="M60" i="17" s="1"/>
  <c r="I60" i="17"/>
  <c r="H60" i="17"/>
  <c r="L59" i="17"/>
  <c r="M59" i="17" s="1"/>
  <c r="J59" i="17" s="1"/>
  <c r="I59" i="17"/>
  <c r="H59" i="17"/>
  <c r="L58" i="17"/>
  <c r="M58" i="17" s="1"/>
  <c r="I58" i="17"/>
  <c r="H58" i="17"/>
  <c r="M57" i="17"/>
  <c r="L57" i="17"/>
  <c r="I57" i="17"/>
  <c r="H57" i="17"/>
  <c r="J57" i="17" s="1"/>
  <c r="L56" i="17"/>
  <c r="M56" i="17" s="1"/>
  <c r="I56" i="17"/>
  <c r="H56" i="17"/>
  <c r="L55" i="17"/>
  <c r="M55" i="17" s="1"/>
  <c r="I55" i="17"/>
  <c r="H55" i="17"/>
  <c r="M54" i="17"/>
  <c r="L54" i="17"/>
  <c r="I54" i="17"/>
  <c r="H54" i="17"/>
  <c r="L53" i="17"/>
  <c r="M53" i="17" s="1"/>
  <c r="I53" i="17"/>
  <c r="H53" i="17"/>
  <c r="M52" i="17"/>
  <c r="J52" i="17" s="1"/>
  <c r="L52" i="17"/>
  <c r="I52" i="17"/>
  <c r="H52" i="17"/>
  <c r="L51" i="17"/>
  <c r="M51" i="17" s="1"/>
  <c r="I51" i="17"/>
  <c r="H51" i="17"/>
  <c r="L50" i="17"/>
  <c r="M50" i="17" s="1"/>
  <c r="I50" i="17"/>
  <c r="H50" i="17"/>
  <c r="M49" i="17"/>
  <c r="L49" i="17"/>
  <c r="I49" i="17"/>
  <c r="H49" i="17"/>
  <c r="L48" i="17"/>
  <c r="M48" i="17" s="1"/>
  <c r="I48" i="17"/>
  <c r="H48" i="17"/>
  <c r="M47" i="17"/>
  <c r="L47" i="17"/>
  <c r="I47" i="17"/>
  <c r="H47" i="17"/>
  <c r="L46" i="17"/>
  <c r="M46" i="17" s="1"/>
  <c r="I46" i="17"/>
  <c r="H46" i="17"/>
  <c r="L45" i="17"/>
  <c r="M45" i="17" s="1"/>
  <c r="J45" i="17" s="1"/>
  <c r="I45" i="17"/>
  <c r="H45" i="17"/>
  <c r="L44" i="17"/>
  <c r="M44" i="17" s="1"/>
  <c r="I44" i="17"/>
  <c r="H44" i="17"/>
  <c r="L43" i="17"/>
  <c r="M43" i="17" s="1"/>
  <c r="I43" i="17"/>
  <c r="H43" i="17"/>
  <c r="L42" i="17"/>
  <c r="M42" i="17" s="1"/>
  <c r="I42" i="17"/>
  <c r="H42" i="17"/>
  <c r="L41" i="17"/>
  <c r="M41" i="17" s="1"/>
  <c r="I41" i="17"/>
  <c r="H41" i="17"/>
  <c r="M40" i="17"/>
  <c r="L40" i="17"/>
  <c r="I40" i="17"/>
  <c r="H40" i="17"/>
  <c r="M39" i="17"/>
  <c r="L39" i="17"/>
  <c r="J39" i="17"/>
  <c r="I39" i="17"/>
  <c r="H39" i="17"/>
  <c r="L38" i="17"/>
  <c r="M38" i="17" s="1"/>
  <c r="I38" i="17"/>
  <c r="H38" i="17"/>
  <c r="L37" i="17"/>
  <c r="M37" i="17" s="1"/>
  <c r="I37" i="17"/>
  <c r="H37" i="17"/>
  <c r="M36" i="17"/>
  <c r="L36" i="17"/>
  <c r="I36" i="17"/>
  <c r="H36" i="17"/>
  <c r="L35" i="17"/>
  <c r="M35" i="17" s="1"/>
  <c r="I35" i="17"/>
  <c r="H35" i="17"/>
  <c r="M34" i="17"/>
  <c r="L34" i="17"/>
  <c r="I34" i="17"/>
  <c r="H34" i="17"/>
  <c r="M33" i="17"/>
  <c r="L33" i="17"/>
  <c r="I33" i="17"/>
  <c r="H33" i="17"/>
  <c r="J33" i="17" s="1"/>
  <c r="M32" i="17"/>
  <c r="L32" i="17"/>
  <c r="I32" i="17"/>
  <c r="H32" i="17"/>
  <c r="L31" i="17"/>
  <c r="M31" i="17" s="1"/>
  <c r="I31" i="17"/>
  <c r="H31" i="17"/>
  <c r="L30" i="17"/>
  <c r="M30" i="17" s="1"/>
  <c r="I30" i="17"/>
  <c r="H30" i="17"/>
  <c r="M29" i="17"/>
  <c r="J29" i="17" s="1"/>
  <c r="L29" i="17"/>
  <c r="I29" i="17"/>
  <c r="H29" i="17"/>
  <c r="L28" i="17"/>
  <c r="M28" i="17" s="1"/>
  <c r="I28" i="17"/>
  <c r="H28" i="17"/>
  <c r="L27" i="17"/>
  <c r="M27" i="17" s="1"/>
  <c r="J27" i="17" s="1"/>
  <c r="I27" i="17"/>
  <c r="H27" i="17"/>
  <c r="L26" i="17"/>
  <c r="M26" i="17" s="1"/>
  <c r="I26" i="17"/>
  <c r="H26" i="17"/>
  <c r="J26" i="17" s="1"/>
  <c r="M25" i="17"/>
  <c r="L25" i="17"/>
  <c r="I25" i="17"/>
  <c r="H25" i="17"/>
  <c r="M24" i="17"/>
  <c r="L24" i="17"/>
  <c r="I24" i="17"/>
  <c r="H24" i="17"/>
  <c r="L23" i="17"/>
  <c r="M23" i="17" s="1"/>
  <c r="I23" i="17"/>
  <c r="H23" i="17"/>
  <c r="L22" i="17"/>
  <c r="M22" i="17" s="1"/>
  <c r="I22" i="17"/>
  <c r="H22" i="17"/>
  <c r="L21" i="17"/>
  <c r="M21" i="17" s="1"/>
  <c r="I21" i="17"/>
  <c r="H21" i="17"/>
  <c r="L20" i="17"/>
  <c r="M20" i="17" s="1"/>
  <c r="I20" i="17"/>
  <c r="H20" i="17"/>
  <c r="L19" i="17"/>
  <c r="M19" i="17" s="1"/>
  <c r="I19" i="17"/>
  <c r="H19" i="17"/>
  <c r="J19" i="17" s="1"/>
  <c r="L18" i="17"/>
  <c r="M18" i="17" s="1"/>
  <c r="I18" i="17"/>
  <c r="H18" i="17"/>
  <c r="M17" i="17"/>
  <c r="L17" i="17"/>
  <c r="I17" i="17"/>
  <c r="H17" i="17"/>
  <c r="M16" i="17"/>
  <c r="L16" i="17"/>
  <c r="I16" i="17"/>
  <c r="H16" i="17"/>
  <c r="L15" i="17"/>
  <c r="M15" i="17" s="1"/>
  <c r="I15" i="17"/>
  <c r="H15" i="17"/>
  <c r="L14" i="17"/>
  <c r="M14" i="17" s="1"/>
  <c r="I14" i="17"/>
  <c r="H14" i="17"/>
  <c r="M13" i="17"/>
  <c r="L13" i="17"/>
  <c r="I13" i="17"/>
  <c r="H13" i="17"/>
  <c r="L12" i="17"/>
  <c r="M12" i="17" s="1"/>
  <c r="I12" i="17"/>
  <c r="H12" i="17"/>
  <c r="L11" i="17"/>
  <c r="M11" i="17" s="1"/>
  <c r="I11" i="17"/>
  <c r="H11" i="17"/>
  <c r="L10" i="17"/>
  <c r="M10" i="17" s="1"/>
  <c r="I10" i="17"/>
  <c r="H10" i="17"/>
  <c r="L9" i="17"/>
  <c r="M9" i="17" s="1"/>
  <c r="I9" i="17"/>
  <c r="H9" i="17"/>
  <c r="L8" i="17"/>
  <c r="M8" i="17" s="1"/>
  <c r="J8" i="17" s="1"/>
  <c r="I8" i="17"/>
  <c r="H8" i="17"/>
  <c r="L7" i="17"/>
  <c r="M7" i="17" s="1"/>
  <c r="I7" i="17"/>
  <c r="H7" i="17"/>
  <c r="L6" i="17"/>
  <c r="M6" i="17" s="1"/>
  <c r="I6" i="17"/>
  <c r="H6" i="17"/>
  <c r="E6" i="17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M5" i="17"/>
  <c r="L5" i="17"/>
  <c r="I5" i="17"/>
  <c r="H5" i="17"/>
  <c r="E5" i="17"/>
  <c r="L4" i="17"/>
  <c r="M4" i="17" s="1"/>
  <c r="R4" i="17" s="1"/>
  <c r="I4" i="17"/>
  <c r="N4" i="17" s="1"/>
  <c r="H4" i="17"/>
  <c r="E4" i="17"/>
  <c r="J51" i="17" l="1"/>
  <c r="J58" i="17"/>
  <c r="J69" i="17"/>
  <c r="J80" i="17"/>
  <c r="J101" i="17"/>
  <c r="J112" i="17"/>
  <c r="J237" i="17"/>
  <c r="J244" i="17"/>
  <c r="J262" i="17"/>
  <c r="J297" i="17"/>
  <c r="J321" i="17"/>
  <c r="J331" i="17"/>
  <c r="J9" i="17"/>
  <c r="J202" i="17"/>
  <c r="J209" i="17"/>
  <c r="J252" i="17"/>
  <c r="J259" i="17"/>
  <c r="J276" i="17"/>
  <c r="J294" i="17"/>
  <c r="J308" i="17"/>
  <c r="J315" i="17"/>
  <c r="J95" i="17"/>
  <c r="J148" i="17"/>
  <c r="J155" i="17"/>
  <c r="J173" i="17"/>
  <c r="J184" i="17"/>
  <c r="J227" i="17"/>
  <c r="J234" i="17"/>
  <c r="J280" i="17"/>
  <c r="J287" i="17"/>
  <c r="J332" i="17"/>
  <c r="J120" i="17"/>
  <c r="J138" i="17"/>
  <c r="J162" i="17"/>
  <c r="J166" i="17"/>
  <c r="J249" i="17"/>
  <c r="J336" i="17"/>
  <c r="T5" i="17"/>
  <c r="J6" i="17"/>
  <c r="J56" i="17"/>
  <c r="J63" i="17"/>
  <c r="J74" i="17"/>
  <c r="J99" i="17"/>
  <c r="J210" i="17"/>
  <c r="J267" i="17"/>
  <c r="J295" i="17"/>
  <c r="J354" i="17"/>
  <c r="J361" i="17"/>
  <c r="J365" i="17"/>
  <c r="N12" i="17"/>
  <c r="J67" i="17"/>
  <c r="J135" i="17"/>
  <c r="J142" i="17"/>
  <c r="J149" i="17"/>
  <c r="J156" i="17"/>
  <c r="J192" i="17"/>
  <c r="J274" i="17"/>
  <c r="J388" i="17"/>
  <c r="R17" i="17"/>
  <c r="E18" i="17"/>
  <c r="P4" i="17"/>
  <c r="J218" i="17"/>
  <c r="Q4" i="17"/>
  <c r="O13" i="17"/>
  <c r="R6" i="17"/>
  <c r="P5" i="17"/>
  <c r="O5" i="17"/>
  <c r="S5" i="17" s="1"/>
  <c r="Q5" i="17"/>
  <c r="J348" i="17"/>
  <c r="J50" i="17"/>
  <c r="R5" i="17"/>
  <c r="J289" i="17"/>
  <c r="J211" i="17"/>
  <c r="J10" i="17"/>
  <c r="J124" i="17"/>
  <c r="J269" i="17"/>
  <c r="J141" i="17"/>
  <c r="N19" i="17"/>
  <c r="J34" i="17"/>
  <c r="J76" i="17"/>
  <c r="J108" i="17"/>
  <c r="Q6" i="17"/>
  <c r="Q7" i="17" s="1"/>
  <c r="J248" i="17"/>
  <c r="J292" i="17"/>
  <c r="N8" i="17"/>
  <c r="J214" i="17"/>
  <c r="J4" i="17"/>
  <c r="V4" i="17" s="1"/>
  <c r="J119" i="17"/>
  <c r="J243" i="17"/>
  <c r="J157" i="17"/>
  <c r="J177" i="17"/>
  <c r="J319" i="17"/>
  <c r="J379" i="17"/>
  <c r="J46" i="17"/>
  <c r="J88" i="17"/>
  <c r="J122" i="17"/>
  <c r="J186" i="17"/>
  <c r="J203" i="17"/>
  <c r="J346" i="17"/>
  <c r="J374" i="17"/>
  <c r="J25" i="17"/>
  <c r="J131" i="17"/>
  <c r="J301" i="17"/>
  <c r="J366" i="17"/>
  <c r="J20" i="17"/>
  <c r="J44" i="17"/>
  <c r="J81" i="17"/>
  <c r="J97" i="17"/>
  <c r="J172" i="17"/>
  <c r="J180" i="17"/>
  <c r="J196" i="17"/>
  <c r="J199" i="17"/>
  <c r="J239" i="17"/>
  <c r="J330" i="17"/>
  <c r="J377" i="17"/>
  <c r="J5" i="17"/>
  <c r="V5" i="17" s="1"/>
  <c r="J150" i="17"/>
  <c r="J12" i="17"/>
  <c r="J28" i="17"/>
  <c r="J92" i="17"/>
  <c r="J110" i="17"/>
  <c r="J121" i="17"/>
  <c r="J126" i="17"/>
  <c r="J134" i="17"/>
  <c r="J153" i="17"/>
  <c r="J161" i="17"/>
  <c r="J191" i="17"/>
  <c r="J231" i="17"/>
  <c r="J253" i="17"/>
  <c r="J277" i="17"/>
  <c r="J215" i="17"/>
  <c r="J305" i="17"/>
  <c r="J360" i="17"/>
  <c r="N171" i="17"/>
  <c r="J37" i="17"/>
  <c r="J93" i="17"/>
  <c r="J220" i="17"/>
  <c r="J245" i="17"/>
  <c r="J250" i="17"/>
  <c r="J273" i="17"/>
  <c r="J298" i="17"/>
  <c r="J350" i="17"/>
  <c r="J32" i="17"/>
  <c r="J42" i="17"/>
  <c r="J106" i="17"/>
  <c r="J113" i="17"/>
  <c r="J169" i="17"/>
  <c r="J278" i="17"/>
  <c r="J283" i="17"/>
  <c r="J310" i="17"/>
  <c r="J313" i="17"/>
  <c r="J340" i="17"/>
  <c r="J358" i="17"/>
  <c r="J371" i="17"/>
  <c r="J54" i="17"/>
  <c r="J70" i="17"/>
  <c r="J116" i="17"/>
  <c r="J125" i="17"/>
  <c r="J132" i="17"/>
  <c r="J139" i="17"/>
  <c r="J160" i="17"/>
  <c r="J167" i="17"/>
  <c r="J183" i="17"/>
  <c r="J190" i="17"/>
  <c r="J208" i="17"/>
  <c r="J217" i="17"/>
  <c r="J242" i="17"/>
  <c r="J256" i="17"/>
  <c r="J272" i="17"/>
  <c r="J293" i="17"/>
  <c r="J304" i="17"/>
  <c r="J311" i="17"/>
  <c r="J320" i="17"/>
  <c r="J359" i="17"/>
  <c r="J38" i="17"/>
  <c r="J68" i="17"/>
  <c r="J84" i="17"/>
  <c r="J98" i="17"/>
  <c r="J144" i="17"/>
  <c r="J197" i="17"/>
  <c r="J279" i="17"/>
  <c r="J286" i="17"/>
  <c r="J318" i="17"/>
  <c r="J380" i="17"/>
  <c r="J105" i="17"/>
  <c r="J114" i="17"/>
  <c r="J137" i="17"/>
  <c r="J174" i="17"/>
  <c r="J181" i="17"/>
  <c r="J213" i="17"/>
  <c r="J261" i="17"/>
  <c r="J268" i="17"/>
  <c r="J284" i="17"/>
  <c r="J291" i="17"/>
  <c r="J300" i="17"/>
  <c r="J322" i="17"/>
  <c r="J373" i="17"/>
  <c r="W4" i="17"/>
  <c r="R13" i="17"/>
  <c r="P10" i="17"/>
  <c r="P44" i="17"/>
  <c r="O9" i="17"/>
  <c r="J40" i="17"/>
  <c r="P20" i="17"/>
  <c r="O11" i="17"/>
  <c r="O16" i="17"/>
  <c r="O317" i="17"/>
  <c r="T315" i="17"/>
  <c r="T110" i="17"/>
  <c r="O102" i="17"/>
  <c r="P98" i="17"/>
  <c r="O72" i="17"/>
  <c r="P60" i="17"/>
  <c r="P43" i="17"/>
  <c r="O26" i="17"/>
  <c r="P25" i="17"/>
  <c r="P31" i="17"/>
  <c r="O30" i="17"/>
  <c r="O23" i="17"/>
  <c r="O18" i="17"/>
  <c r="P15" i="17"/>
  <c r="P12" i="17"/>
  <c r="T221" i="17"/>
  <c r="T202" i="17"/>
  <c r="T147" i="17"/>
  <c r="O103" i="17"/>
  <c r="O15" i="17"/>
  <c r="O12" i="17"/>
  <c r="P9" i="17"/>
  <c r="O344" i="17"/>
  <c r="R12" i="17"/>
  <c r="P48" i="17"/>
  <c r="R14" i="17"/>
  <c r="O36" i="17"/>
  <c r="R10" i="17"/>
  <c r="J7" i="17"/>
  <c r="R11" i="17"/>
  <c r="R15" i="17"/>
  <c r="R8" i="17"/>
  <c r="J13" i="17"/>
  <c r="J16" i="17"/>
  <c r="N18" i="17"/>
  <c r="N23" i="17"/>
  <c r="N30" i="17"/>
  <c r="N31" i="17"/>
  <c r="J35" i="17"/>
  <c r="J47" i="17"/>
  <c r="N73" i="17"/>
  <c r="J151" i="17"/>
  <c r="N10" i="17"/>
  <c r="N24" i="17"/>
  <c r="N35" i="17"/>
  <c r="T40" i="17"/>
  <c r="O73" i="17"/>
  <c r="J77" i="17"/>
  <c r="T81" i="17"/>
  <c r="P103" i="17"/>
  <c r="O135" i="17"/>
  <c r="T149" i="17"/>
  <c r="O159" i="17"/>
  <c r="T166" i="17"/>
  <c r="N170" i="17"/>
  <c r="O10" i="17"/>
  <c r="J11" i="17"/>
  <c r="P18" i="17"/>
  <c r="P23" i="17"/>
  <c r="O24" i="17"/>
  <c r="O25" i="17"/>
  <c r="P30" i="17"/>
  <c r="O35" i="17"/>
  <c r="N43" i="17"/>
  <c r="T51" i="17"/>
  <c r="N72" i="17"/>
  <c r="J91" i="17"/>
  <c r="N102" i="17"/>
  <c r="J128" i="17"/>
  <c r="J163" i="17"/>
  <c r="N187" i="17"/>
  <c r="N95" i="17"/>
  <c r="N122" i="17"/>
  <c r="N124" i="17"/>
  <c r="N130" i="17"/>
  <c r="N13" i="17"/>
  <c r="K13" i="17" s="1"/>
  <c r="J14" i="17"/>
  <c r="N16" i="17"/>
  <c r="J17" i="17"/>
  <c r="O19" i="17"/>
  <c r="J21" i="17"/>
  <c r="P26" i="17"/>
  <c r="T34" i="17"/>
  <c r="T39" i="17"/>
  <c r="O42" i="17"/>
  <c r="T50" i="17"/>
  <c r="J53" i="17"/>
  <c r="N65" i="17"/>
  <c r="P68" i="17"/>
  <c r="P72" i="17"/>
  <c r="T80" i="17"/>
  <c r="N89" i="17"/>
  <c r="O95" i="17"/>
  <c r="P102" i="17"/>
  <c r="N107" i="17"/>
  <c r="O130" i="17"/>
  <c r="T197" i="17"/>
  <c r="N251" i="17"/>
  <c r="P351" i="17"/>
  <c r="P38" i="17"/>
  <c r="P42" i="17"/>
  <c r="O65" i="17"/>
  <c r="O89" i="17"/>
  <c r="N165" i="17"/>
  <c r="N199" i="17"/>
  <c r="P19" i="17"/>
  <c r="N375" i="17"/>
  <c r="T6" i="17"/>
  <c r="T7" i="17"/>
  <c r="N11" i="17"/>
  <c r="P13" i="17"/>
  <c r="S13" i="17" s="1"/>
  <c r="P16" i="17"/>
  <c r="O20" i="17"/>
  <c r="J22" i="17"/>
  <c r="J61" i="17"/>
  <c r="J64" i="17"/>
  <c r="J78" i="17"/>
  <c r="P86" i="17"/>
  <c r="N91" i="17"/>
  <c r="O97" i="17"/>
  <c r="J100" i="17"/>
  <c r="N148" i="17"/>
  <c r="O165" i="17"/>
  <c r="N175" i="17"/>
  <c r="O218" i="17"/>
  <c r="J228" i="17"/>
  <c r="P307" i="17"/>
  <c r="P345" i="17"/>
  <c r="J41" i="17"/>
  <c r="T64" i="17"/>
  <c r="P67" i="17"/>
  <c r="J82" i="17"/>
  <c r="T94" i="17"/>
  <c r="O109" i="17"/>
  <c r="O148" i="17"/>
  <c r="O152" i="17"/>
  <c r="N160" i="17"/>
  <c r="P218" i="17"/>
  <c r="P391" i="17"/>
  <c r="T387" i="17"/>
  <c r="P385" i="17"/>
  <c r="T381" i="17"/>
  <c r="P379" i="17"/>
  <c r="T375" i="17"/>
  <c r="P373" i="17"/>
  <c r="T369" i="17"/>
  <c r="P367" i="17"/>
  <c r="T363" i="17"/>
  <c r="P361" i="17"/>
  <c r="T357" i="17"/>
  <c r="P355" i="17"/>
  <c r="T351" i="17"/>
  <c r="P349" i="17"/>
  <c r="T345" i="17"/>
  <c r="P343" i="17"/>
  <c r="T339" i="17"/>
  <c r="P337" i="17"/>
  <c r="O391" i="17"/>
  <c r="O385" i="17"/>
  <c r="O379" i="17"/>
  <c r="O373" i="17"/>
  <c r="O367" i="17"/>
  <c r="O361" i="17"/>
  <c r="O355" i="17"/>
  <c r="O349" i="17"/>
  <c r="T388" i="17"/>
  <c r="P386" i="17"/>
  <c r="T382" i="17"/>
  <c r="P380" i="17"/>
  <c r="T376" i="17"/>
  <c r="P374" i="17"/>
  <c r="T370" i="17"/>
  <c r="P368" i="17"/>
  <c r="T364" i="17"/>
  <c r="P362" i="17"/>
  <c r="T358" i="17"/>
  <c r="P356" i="17"/>
  <c r="T352" i="17"/>
  <c r="P350" i="17"/>
  <c r="T346" i="17"/>
  <c r="P344" i="17"/>
  <c r="T340" i="17"/>
  <c r="P338" i="17"/>
  <c r="P388" i="17"/>
  <c r="O384" i="17"/>
  <c r="P369" i="17"/>
  <c r="O365" i="17"/>
  <c r="P352" i="17"/>
  <c r="P348" i="17"/>
  <c r="O343" i="17"/>
  <c r="P336" i="17"/>
  <c r="T333" i="17"/>
  <c r="P331" i="17"/>
  <c r="T327" i="17"/>
  <c r="P325" i="17"/>
  <c r="P390" i="17"/>
  <c r="O388" i="17"/>
  <c r="O386" i="17"/>
  <c r="T383" i="17"/>
  <c r="T379" i="17"/>
  <c r="P371" i="17"/>
  <c r="O369" i="17"/>
  <c r="T366" i="17"/>
  <c r="T356" i="17"/>
  <c r="P354" i="17"/>
  <c r="O352" i="17"/>
  <c r="O350" i="17"/>
  <c r="O348" i="17"/>
  <c r="P341" i="17"/>
  <c r="O336" i="17"/>
  <c r="O331" i="17"/>
  <c r="O390" i="17"/>
  <c r="P375" i="17"/>
  <c r="O371" i="17"/>
  <c r="P358" i="17"/>
  <c r="O354" i="17"/>
  <c r="P346" i="17"/>
  <c r="T344" i="17"/>
  <c r="T342" i="17"/>
  <c r="O341" i="17"/>
  <c r="T337" i="17"/>
  <c r="T334" i="17"/>
  <c r="P332" i="17"/>
  <c r="T328" i="17"/>
  <c r="P326" i="17"/>
  <c r="T322" i="17"/>
  <c r="P320" i="17"/>
  <c r="O380" i="17"/>
  <c r="O374" i="17"/>
  <c r="T373" i="17"/>
  <c r="T368" i="17"/>
  <c r="P365" i="17"/>
  <c r="P364" i="17"/>
  <c r="O360" i="17"/>
  <c r="T350" i="17"/>
  <c r="O346" i="17"/>
  <c r="O340" i="17"/>
  <c r="T336" i="17"/>
  <c r="P334" i="17"/>
  <c r="O330" i="17"/>
  <c r="P323" i="17"/>
  <c r="O319" i="17"/>
  <c r="P383" i="17"/>
  <c r="O364" i="17"/>
  <c r="O334" i="17"/>
  <c r="O332" i="17"/>
  <c r="T329" i="17"/>
  <c r="O326" i="17"/>
  <c r="O323" i="17"/>
  <c r="T316" i="17"/>
  <c r="P314" i="17"/>
  <c r="T310" i="17"/>
  <c r="P308" i="17"/>
  <c r="T391" i="17"/>
  <c r="P387" i="17"/>
  <c r="O383" i="17"/>
  <c r="P372" i="17"/>
  <c r="O368" i="17"/>
  <c r="P359" i="17"/>
  <c r="T348" i="17"/>
  <c r="P339" i="17"/>
  <c r="T321" i="17"/>
  <c r="O320" i="17"/>
  <c r="O314" i="17"/>
  <c r="O308" i="17"/>
  <c r="O356" i="17"/>
  <c r="O351" i="17"/>
  <c r="P340" i="17"/>
  <c r="T331" i="17"/>
  <c r="P328" i="17"/>
  <c r="O325" i="17"/>
  <c r="P322" i="17"/>
  <c r="T319" i="17"/>
  <c r="P316" i="17"/>
  <c r="T314" i="17"/>
  <c r="P311" i="17"/>
  <c r="T385" i="17"/>
  <c r="O338" i="17"/>
  <c r="T335" i="17"/>
  <c r="O328" i="17"/>
  <c r="O322" i="17"/>
  <c r="T317" i="17"/>
  <c r="O316" i="17"/>
  <c r="T312" i="17"/>
  <c r="O311" i="17"/>
  <c r="T309" i="17"/>
  <c r="T307" i="17"/>
  <c r="T372" i="17"/>
  <c r="T371" i="17"/>
  <c r="P347" i="17"/>
  <c r="T332" i="17"/>
  <c r="T324" i="17"/>
  <c r="O306" i="17"/>
  <c r="O300" i="17"/>
  <c r="O294" i="17"/>
  <c r="P389" i="17"/>
  <c r="P370" i="17"/>
  <c r="T367" i="17"/>
  <c r="O347" i="17"/>
  <c r="T330" i="17"/>
  <c r="P327" i="17"/>
  <c r="P324" i="17"/>
  <c r="P309" i="17"/>
  <c r="T303" i="17"/>
  <c r="P301" i="17"/>
  <c r="T297" i="17"/>
  <c r="P377" i="17"/>
  <c r="P353" i="17"/>
  <c r="T320" i="17"/>
  <c r="P296" i="17"/>
  <c r="P292" i="17"/>
  <c r="T288" i="17"/>
  <c r="P286" i="17"/>
  <c r="T282" i="17"/>
  <c r="P280" i="17"/>
  <c r="T276" i="17"/>
  <c r="P274" i="17"/>
  <c r="T270" i="17"/>
  <c r="P268" i="17"/>
  <c r="T264" i="17"/>
  <c r="P262" i="17"/>
  <c r="T258" i="17"/>
  <c r="P256" i="17"/>
  <c r="T252" i="17"/>
  <c r="P250" i="17"/>
  <c r="T246" i="17"/>
  <c r="P244" i="17"/>
  <c r="T240" i="17"/>
  <c r="P238" i="17"/>
  <c r="T234" i="17"/>
  <c r="P232" i="17"/>
  <c r="T228" i="17"/>
  <c r="P226" i="17"/>
  <c r="T222" i="17"/>
  <c r="P220" i="17"/>
  <c r="O377" i="17"/>
  <c r="O353" i="17"/>
  <c r="P319" i="17"/>
  <c r="P306" i="17"/>
  <c r="O301" i="17"/>
  <c r="O296" i="17"/>
  <c r="O292" i="17"/>
  <c r="O286" i="17"/>
  <c r="O280" i="17"/>
  <c r="O274" i="17"/>
  <c r="O268" i="17"/>
  <c r="O262" i="17"/>
  <c r="O256" i="17"/>
  <c r="O250" i="17"/>
  <c r="O244" i="17"/>
  <c r="O238" i="17"/>
  <c r="O232" i="17"/>
  <c r="O226" i="17"/>
  <c r="O220" i="17"/>
  <c r="T374" i="17"/>
  <c r="T355" i="17"/>
  <c r="T347" i="17"/>
  <c r="P313" i="17"/>
  <c r="O309" i="17"/>
  <c r="T308" i="17"/>
  <c r="P299" i="17"/>
  <c r="T294" i="17"/>
  <c r="P293" i="17"/>
  <c r="T289" i="17"/>
  <c r="P287" i="17"/>
  <c r="T283" i="17"/>
  <c r="P281" i="17"/>
  <c r="T277" i="17"/>
  <c r="P275" i="17"/>
  <c r="T271" i="17"/>
  <c r="P269" i="17"/>
  <c r="T265" i="17"/>
  <c r="P263" i="17"/>
  <c r="T259" i="17"/>
  <c r="P257" i="17"/>
  <c r="T253" i="17"/>
  <c r="P251" i="17"/>
  <c r="T247" i="17"/>
  <c r="P245" i="17"/>
  <c r="T241" i="17"/>
  <c r="P239" i="17"/>
  <c r="T235" i="17"/>
  <c r="P233" i="17"/>
  <c r="T229" i="17"/>
  <c r="P227" i="17"/>
  <c r="T223" i="17"/>
  <c r="P221" i="17"/>
  <c r="P384" i="17"/>
  <c r="T378" i="17"/>
  <c r="T354" i="17"/>
  <c r="T338" i="17"/>
  <c r="O337" i="17"/>
  <c r="P318" i="17"/>
  <c r="O313" i="17"/>
  <c r="P312" i="17"/>
  <c r="T305" i="17"/>
  <c r="P304" i="17"/>
  <c r="T302" i="17"/>
  <c r="O299" i="17"/>
  <c r="O293" i="17"/>
  <c r="O287" i="17"/>
  <c r="O281" i="17"/>
  <c r="O275" i="17"/>
  <c r="O269" i="17"/>
  <c r="O263" i="17"/>
  <c r="O257" i="17"/>
  <c r="O251" i="17"/>
  <c r="O245" i="17"/>
  <c r="O239" i="17"/>
  <c r="O233" i="17"/>
  <c r="O227" i="17"/>
  <c r="O221" i="17"/>
  <c r="T365" i="17"/>
  <c r="T349" i="17"/>
  <c r="T343" i="17"/>
  <c r="P342" i="17"/>
  <c r="P330" i="17"/>
  <c r="O304" i="17"/>
  <c r="T299" i="17"/>
  <c r="T298" i="17"/>
  <c r="T291" i="17"/>
  <c r="P289" i="17"/>
  <c r="P278" i="17"/>
  <c r="O270" i="17"/>
  <c r="P267" i="17"/>
  <c r="T266" i="17"/>
  <c r="T255" i="17"/>
  <c r="P253" i="17"/>
  <c r="P242" i="17"/>
  <c r="O234" i="17"/>
  <c r="P231" i="17"/>
  <c r="T230" i="17"/>
  <c r="O215" i="17"/>
  <c r="O209" i="17"/>
  <c r="O203" i="17"/>
  <c r="O197" i="17"/>
  <c r="O191" i="17"/>
  <c r="O185" i="17"/>
  <c r="O342" i="17"/>
  <c r="T318" i="17"/>
  <c r="P315" i="17"/>
  <c r="P303" i="17"/>
  <c r="P295" i="17"/>
  <c r="O289" i="17"/>
  <c r="T280" i="17"/>
  <c r="O278" i="17"/>
  <c r="T275" i="17"/>
  <c r="O267" i="17"/>
  <c r="P264" i="17"/>
  <c r="O253" i="17"/>
  <c r="T244" i="17"/>
  <c r="O242" i="17"/>
  <c r="T239" i="17"/>
  <c r="O231" i="17"/>
  <c r="P228" i="17"/>
  <c r="T218" i="17"/>
  <c r="P216" i="17"/>
  <c r="T212" i="17"/>
  <c r="P210" i="17"/>
  <c r="T206" i="17"/>
  <c r="P204" i="17"/>
  <c r="T200" i="17"/>
  <c r="P198" i="17"/>
  <c r="T194" i="17"/>
  <c r="P192" i="17"/>
  <c r="T188" i="17"/>
  <c r="P186" i="17"/>
  <c r="T182" i="17"/>
  <c r="T386" i="17"/>
  <c r="O372" i="17"/>
  <c r="P366" i="17"/>
  <c r="O318" i="17"/>
  <c r="O315" i="17"/>
  <c r="O303" i="17"/>
  <c r="O295" i="17"/>
  <c r="T285" i="17"/>
  <c r="P283" i="17"/>
  <c r="P272" i="17"/>
  <c r="O264" i="17"/>
  <c r="P261" i="17"/>
  <c r="T260" i="17"/>
  <c r="T249" i="17"/>
  <c r="P247" i="17"/>
  <c r="P236" i="17"/>
  <c r="O228" i="17"/>
  <c r="P225" i="17"/>
  <c r="T224" i="17"/>
  <c r="O216" i="17"/>
  <c r="O210" i="17"/>
  <c r="O204" i="17"/>
  <c r="O198" i="17"/>
  <c r="O192" i="17"/>
  <c r="O186" i="17"/>
  <c r="O366" i="17"/>
  <c r="P357" i="17"/>
  <c r="O339" i="17"/>
  <c r="T323" i="17"/>
  <c r="O283" i="17"/>
  <c r="T274" i="17"/>
  <c r="O272" i="17"/>
  <c r="T269" i="17"/>
  <c r="O261" i="17"/>
  <c r="P258" i="17"/>
  <c r="O247" i="17"/>
  <c r="T238" i="17"/>
  <c r="O236" i="17"/>
  <c r="T233" i="17"/>
  <c r="O225" i="17"/>
  <c r="P222" i="17"/>
  <c r="T219" i="17"/>
  <c r="P217" i="17"/>
  <c r="T213" i="17"/>
  <c r="P211" i="17"/>
  <c r="T207" i="17"/>
  <c r="P205" i="17"/>
  <c r="T201" i="17"/>
  <c r="P199" i="17"/>
  <c r="T195" i="17"/>
  <c r="P193" i="17"/>
  <c r="T189" i="17"/>
  <c r="P187" i="17"/>
  <c r="T183" i="17"/>
  <c r="P181" i="17"/>
  <c r="T384" i="17"/>
  <c r="O370" i="17"/>
  <c r="O335" i="17"/>
  <c r="T281" i="17"/>
  <c r="O279" i="17"/>
  <c r="O277" i="17"/>
  <c r="O259" i="17"/>
  <c r="P255" i="17"/>
  <c r="P254" i="17"/>
  <c r="P237" i="17"/>
  <c r="O235" i="17"/>
  <c r="T232" i="17"/>
  <c r="P219" i="17"/>
  <c r="T216" i="17"/>
  <c r="O211" i="17"/>
  <c r="P208" i="17"/>
  <c r="P197" i="17"/>
  <c r="T196" i="17"/>
  <c r="P194" i="17"/>
  <c r="T185" i="17"/>
  <c r="T181" i="17"/>
  <c r="P180" i="17"/>
  <c r="T176" i="17"/>
  <c r="P174" i="17"/>
  <c r="T170" i="17"/>
  <c r="P168" i="17"/>
  <c r="T164" i="17"/>
  <c r="P162" i="17"/>
  <c r="T158" i="17"/>
  <c r="P156" i="17"/>
  <c r="T152" i="17"/>
  <c r="P150" i="17"/>
  <c r="T146" i="17"/>
  <c r="P144" i="17"/>
  <c r="P276" i="17"/>
  <c r="O255" i="17"/>
  <c r="O254" i="17"/>
  <c r="O237" i="17"/>
  <c r="O219" i="17"/>
  <c r="O208" i="17"/>
  <c r="T205" i="17"/>
  <c r="O194" i="17"/>
  <c r="O180" i="17"/>
  <c r="O174" i="17"/>
  <c r="O168" i="17"/>
  <c r="O162" i="17"/>
  <c r="O156" i="17"/>
  <c r="O150" i="17"/>
  <c r="P382" i="17"/>
  <c r="O358" i="17"/>
  <c r="T326" i="17"/>
  <c r="P297" i="17"/>
  <c r="P294" i="17"/>
  <c r="T293" i="17"/>
  <c r="T292" i="17"/>
  <c r="O276" i="17"/>
  <c r="T272" i="17"/>
  <c r="P271" i="17"/>
  <c r="P252" i="17"/>
  <c r="T231" i="17"/>
  <c r="T215" i="17"/>
  <c r="P213" i="17"/>
  <c r="T210" i="17"/>
  <c r="O205" i="17"/>
  <c r="P202" i="17"/>
  <c r="P191" i="17"/>
  <c r="T190" i="17"/>
  <c r="P188" i="17"/>
  <c r="P183" i="17"/>
  <c r="T177" i="17"/>
  <c r="P175" i="17"/>
  <c r="T171" i="17"/>
  <c r="P169" i="17"/>
  <c r="T165" i="17"/>
  <c r="P163" i="17"/>
  <c r="T159" i="17"/>
  <c r="P157" i="17"/>
  <c r="O382" i="17"/>
  <c r="T377" i="17"/>
  <c r="O327" i="17"/>
  <c r="T311" i="17"/>
  <c r="O297" i="17"/>
  <c r="P291" i="17"/>
  <c r="P290" i="17"/>
  <c r="P273" i="17"/>
  <c r="O271" i="17"/>
  <c r="T268" i="17"/>
  <c r="O252" i="17"/>
  <c r="T248" i="17"/>
  <c r="P234" i="17"/>
  <c r="O213" i="17"/>
  <c r="O202" i="17"/>
  <c r="T199" i="17"/>
  <c r="O188" i="17"/>
  <c r="O183" i="17"/>
  <c r="O181" i="17"/>
  <c r="O175" i="17"/>
  <c r="O169" i="17"/>
  <c r="O163" i="17"/>
  <c r="O157" i="17"/>
  <c r="O151" i="17"/>
  <c r="O378" i="17"/>
  <c r="O376" i="17"/>
  <c r="P363" i="17"/>
  <c r="O329" i="17"/>
  <c r="T313" i="17"/>
  <c r="O307" i="17"/>
  <c r="O298" i="17"/>
  <c r="O284" i="17"/>
  <c r="P266" i="17"/>
  <c r="O265" i="17"/>
  <c r="T250" i="17"/>
  <c r="T242" i="17"/>
  <c r="P224" i="17"/>
  <c r="P223" i="17"/>
  <c r="T217" i="17"/>
  <c r="P215" i="17"/>
  <c r="T209" i="17"/>
  <c r="T192" i="17"/>
  <c r="T191" i="17"/>
  <c r="T184" i="17"/>
  <c r="T179" i="17"/>
  <c r="P177" i="17"/>
  <c r="P166" i="17"/>
  <c r="O158" i="17"/>
  <c r="O138" i="17"/>
  <c r="O132" i="17"/>
  <c r="O126" i="17"/>
  <c r="O120" i="17"/>
  <c r="O114" i="17"/>
  <c r="O363" i="17"/>
  <c r="T359" i="17"/>
  <c r="O324" i="17"/>
  <c r="T300" i="17"/>
  <c r="T290" i="17"/>
  <c r="O266" i="17"/>
  <c r="P241" i="17"/>
  <c r="O224" i="17"/>
  <c r="O223" i="17"/>
  <c r="O217" i="17"/>
  <c r="P212" i="17"/>
  <c r="P190" i="17"/>
  <c r="O177" i="17"/>
  <c r="T168" i="17"/>
  <c r="O166" i="17"/>
  <c r="T163" i="17"/>
  <c r="T151" i="17"/>
  <c r="P147" i="17"/>
  <c r="T141" i="17"/>
  <c r="P139" i="17"/>
  <c r="T135" i="17"/>
  <c r="P133" i="17"/>
  <c r="T129" i="17"/>
  <c r="P127" i="17"/>
  <c r="T123" i="17"/>
  <c r="P121" i="17"/>
  <c r="T117" i="17"/>
  <c r="P115" i="17"/>
  <c r="T111" i="17"/>
  <c r="P109" i="17"/>
  <c r="P381" i="17"/>
  <c r="O357" i="17"/>
  <c r="T341" i="17"/>
  <c r="P333" i="17"/>
  <c r="P310" i="17"/>
  <c r="O290" i="17"/>
  <c r="T279" i="17"/>
  <c r="P243" i="17"/>
  <c r="O241" i="17"/>
  <c r="P240" i="17"/>
  <c r="P230" i="17"/>
  <c r="T225" i="17"/>
  <c r="P214" i="17"/>
  <c r="O212" i="17"/>
  <c r="T204" i="17"/>
  <c r="T203" i="17"/>
  <c r="O190" i="17"/>
  <c r="T173" i="17"/>
  <c r="P171" i="17"/>
  <c r="P160" i="17"/>
  <c r="P153" i="17"/>
  <c r="P149" i="17"/>
  <c r="O147" i="17"/>
  <c r="T145" i="17"/>
  <c r="O144" i="17"/>
  <c r="O139" i="17"/>
  <c r="O133" i="17"/>
  <c r="O127" i="17"/>
  <c r="O121" i="17"/>
  <c r="O115" i="17"/>
  <c r="T389" i="17"/>
  <c r="O381" i="17"/>
  <c r="O359" i="17"/>
  <c r="T353" i="17"/>
  <c r="O333" i="17"/>
  <c r="O310" i="17"/>
  <c r="T296" i="17"/>
  <c r="P277" i="17"/>
  <c r="T251" i="17"/>
  <c r="O243" i="17"/>
  <c r="O240" i="17"/>
  <c r="O230" i="17"/>
  <c r="T226" i="17"/>
  <c r="O214" i="17"/>
  <c r="T208" i="17"/>
  <c r="P189" i="17"/>
  <c r="T187" i="17"/>
  <c r="O171" i="17"/>
  <c r="T162" i="17"/>
  <c r="O160" i="17"/>
  <c r="T157" i="17"/>
  <c r="P155" i="17"/>
  <c r="O153" i="17"/>
  <c r="P151" i="17"/>
  <c r="O149" i="17"/>
  <c r="T148" i="17"/>
  <c r="T142" i="17"/>
  <c r="P140" i="17"/>
  <c r="T136" i="17"/>
  <c r="P134" i="17"/>
  <c r="T130" i="17"/>
  <c r="P128" i="17"/>
  <c r="T124" i="17"/>
  <c r="P122" i="17"/>
  <c r="T118" i="17"/>
  <c r="P116" i="17"/>
  <c r="T112" i="17"/>
  <c r="P110" i="17"/>
  <c r="T106" i="17"/>
  <c r="T325" i="17"/>
  <c r="P249" i="17"/>
  <c r="O248" i="17"/>
  <c r="P203" i="17"/>
  <c r="P200" i="17"/>
  <c r="O189" i="17"/>
  <c r="T186" i="17"/>
  <c r="O182" i="17"/>
  <c r="O179" i="17"/>
  <c r="O178" i="17"/>
  <c r="P143" i="17"/>
  <c r="T140" i="17"/>
  <c r="O129" i="17"/>
  <c r="O118" i="17"/>
  <c r="P105" i="17"/>
  <c r="T101" i="17"/>
  <c r="P99" i="17"/>
  <c r="T95" i="17"/>
  <c r="P93" i="17"/>
  <c r="T89" i="17"/>
  <c r="P87" i="17"/>
  <c r="T83" i="17"/>
  <c r="P81" i="17"/>
  <c r="T77" i="17"/>
  <c r="P75" i="17"/>
  <c r="T71" i="17"/>
  <c r="P69" i="17"/>
  <c r="T65" i="17"/>
  <c r="P63" i="17"/>
  <c r="T59" i="17"/>
  <c r="P57" i="17"/>
  <c r="T53" i="17"/>
  <c r="P51" i="17"/>
  <c r="T47" i="17"/>
  <c r="P45" i="17"/>
  <c r="T41" i="17"/>
  <c r="P39" i="17"/>
  <c r="T35" i="17"/>
  <c r="P33" i="17"/>
  <c r="T29" i="17"/>
  <c r="P27" i="17"/>
  <c r="T8" i="17"/>
  <c r="P6" i="17"/>
  <c r="O6" i="17"/>
  <c r="U4" i="17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U84" i="17" s="1"/>
  <c r="U85" i="17" s="1"/>
  <c r="U86" i="17" s="1"/>
  <c r="U87" i="17" s="1"/>
  <c r="U88" i="17" s="1"/>
  <c r="U89" i="17" s="1"/>
  <c r="U90" i="17" s="1"/>
  <c r="U91" i="17" s="1"/>
  <c r="U92" i="17" s="1"/>
  <c r="U93" i="17" s="1"/>
  <c r="U94" i="17" s="1"/>
  <c r="U95" i="17" s="1"/>
  <c r="U96" i="17" s="1"/>
  <c r="U97" i="17" s="1"/>
  <c r="U98" i="17" s="1"/>
  <c r="U99" i="17" s="1"/>
  <c r="U100" i="17" s="1"/>
  <c r="U101" i="17" s="1"/>
  <c r="U102" i="17" s="1"/>
  <c r="U103" i="17" s="1"/>
  <c r="U104" i="17" s="1"/>
  <c r="U105" i="17" s="1"/>
  <c r="U106" i="17" s="1"/>
  <c r="U107" i="17" s="1"/>
  <c r="U108" i="17" s="1"/>
  <c r="U109" i="17" s="1"/>
  <c r="U110" i="17" s="1"/>
  <c r="U111" i="17" s="1"/>
  <c r="U112" i="17" s="1"/>
  <c r="U113" i="17" s="1"/>
  <c r="U114" i="17" s="1"/>
  <c r="U115" i="17" s="1"/>
  <c r="U116" i="17" s="1"/>
  <c r="U117" i="17" s="1"/>
  <c r="U118" i="17" s="1"/>
  <c r="U119" i="17" s="1"/>
  <c r="U120" i="17" s="1"/>
  <c r="U121" i="17" s="1"/>
  <c r="U122" i="17" s="1"/>
  <c r="U123" i="17" s="1"/>
  <c r="U124" i="17" s="1"/>
  <c r="U125" i="17" s="1"/>
  <c r="U126" i="17" s="1"/>
  <c r="U127" i="17" s="1"/>
  <c r="U128" i="17" s="1"/>
  <c r="U129" i="17" s="1"/>
  <c r="U130" i="17" s="1"/>
  <c r="U131" i="17" s="1"/>
  <c r="U132" i="17" s="1"/>
  <c r="U133" i="17" s="1"/>
  <c r="U134" i="17" s="1"/>
  <c r="U135" i="17" s="1"/>
  <c r="U136" i="17" s="1"/>
  <c r="U137" i="17" s="1"/>
  <c r="U138" i="17" s="1"/>
  <c r="U139" i="17" s="1"/>
  <c r="U140" i="17" s="1"/>
  <c r="U141" i="17" s="1"/>
  <c r="U142" i="17" s="1"/>
  <c r="U143" i="17" s="1"/>
  <c r="U144" i="17" s="1"/>
  <c r="U145" i="17" s="1"/>
  <c r="U146" i="17" s="1"/>
  <c r="U147" i="17" s="1"/>
  <c r="U148" i="17" s="1"/>
  <c r="U149" i="17" s="1"/>
  <c r="U150" i="17" s="1"/>
  <c r="U151" i="17" s="1"/>
  <c r="U152" i="17" s="1"/>
  <c r="U153" i="17" s="1"/>
  <c r="U154" i="17" s="1"/>
  <c r="U155" i="17" s="1"/>
  <c r="U156" i="17" s="1"/>
  <c r="U157" i="17" s="1"/>
  <c r="U158" i="17" s="1"/>
  <c r="U159" i="17" s="1"/>
  <c r="U160" i="17" s="1"/>
  <c r="U161" i="17" s="1"/>
  <c r="U162" i="17" s="1"/>
  <c r="U163" i="17" s="1"/>
  <c r="U164" i="17" s="1"/>
  <c r="U165" i="17" s="1"/>
  <c r="U166" i="17" s="1"/>
  <c r="U167" i="17" s="1"/>
  <c r="U168" i="17" s="1"/>
  <c r="U169" i="17" s="1"/>
  <c r="U170" i="17" s="1"/>
  <c r="U171" i="17" s="1"/>
  <c r="U172" i="17" s="1"/>
  <c r="U173" i="17" s="1"/>
  <c r="U174" i="17" s="1"/>
  <c r="U175" i="17" s="1"/>
  <c r="U176" i="17" s="1"/>
  <c r="U177" i="17" s="1"/>
  <c r="U178" i="17" s="1"/>
  <c r="U179" i="17" s="1"/>
  <c r="U180" i="17" s="1"/>
  <c r="U181" i="17" s="1"/>
  <c r="U182" i="17" s="1"/>
  <c r="U183" i="17" s="1"/>
  <c r="U184" i="17" s="1"/>
  <c r="U185" i="17" s="1"/>
  <c r="U186" i="17" s="1"/>
  <c r="U187" i="17" s="1"/>
  <c r="U188" i="17" s="1"/>
  <c r="U189" i="17" s="1"/>
  <c r="U190" i="17" s="1"/>
  <c r="U191" i="17" s="1"/>
  <c r="U192" i="17" s="1"/>
  <c r="U193" i="17" s="1"/>
  <c r="U194" i="17" s="1"/>
  <c r="U195" i="17" s="1"/>
  <c r="U196" i="17" s="1"/>
  <c r="U197" i="17" s="1"/>
  <c r="U198" i="17" s="1"/>
  <c r="U199" i="17" s="1"/>
  <c r="U200" i="17" s="1"/>
  <c r="U201" i="17" s="1"/>
  <c r="U202" i="17" s="1"/>
  <c r="U203" i="17" s="1"/>
  <c r="U204" i="17" s="1"/>
  <c r="U205" i="17" s="1"/>
  <c r="U206" i="17" s="1"/>
  <c r="U207" i="17" s="1"/>
  <c r="U208" i="17" s="1"/>
  <c r="U209" i="17" s="1"/>
  <c r="U210" i="17" s="1"/>
  <c r="U211" i="17" s="1"/>
  <c r="U212" i="17" s="1"/>
  <c r="U213" i="17" s="1"/>
  <c r="U214" i="17" s="1"/>
  <c r="U215" i="17" s="1"/>
  <c r="U216" i="17" s="1"/>
  <c r="U217" i="17" s="1"/>
  <c r="U218" i="17" s="1"/>
  <c r="U219" i="17" s="1"/>
  <c r="U220" i="17" s="1"/>
  <c r="U221" i="17" s="1"/>
  <c r="U222" i="17" s="1"/>
  <c r="U223" i="17" s="1"/>
  <c r="U224" i="17" s="1"/>
  <c r="U225" i="17" s="1"/>
  <c r="U226" i="17" s="1"/>
  <c r="U227" i="17" s="1"/>
  <c r="U228" i="17" s="1"/>
  <c r="U229" i="17" s="1"/>
  <c r="U230" i="17" s="1"/>
  <c r="U231" i="17" s="1"/>
  <c r="U232" i="17" s="1"/>
  <c r="U233" i="17" s="1"/>
  <c r="U234" i="17" s="1"/>
  <c r="U235" i="17" s="1"/>
  <c r="U236" i="17" s="1"/>
  <c r="U237" i="17" s="1"/>
  <c r="U238" i="17" s="1"/>
  <c r="U239" i="17" s="1"/>
  <c r="U240" i="17" s="1"/>
  <c r="U241" i="17" s="1"/>
  <c r="U242" i="17" s="1"/>
  <c r="U243" i="17" s="1"/>
  <c r="U244" i="17" s="1"/>
  <c r="U245" i="17" s="1"/>
  <c r="U246" i="17" s="1"/>
  <c r="U247" i="17" s="1"/>
  <c r="U248" i="17" s="1"/>
  <c r="U249" i="17" s="1"/>
  <c r="U250" i="17" s="1"/>
  <c r="U251" i="17" s="1"/>
  <c r="U252" i="17" s="1"/>
  <c r="U253" i="17" s="1"/>
  <c r="U254" i="17" s="1"/>
  <c r="U255" i="17" s="1"/>
  <c r="U256" i="17" s="1"/>
  <c r="T304" i="17"/>
  <c r="P270" i="17"/>
  <c r="T261" i="17"/>
  <c r="P235" i="17"/>
  <c r="P184" i="17"/>
  <c r="T174" i="17"/>
  <c r="T67" i="17"/>
  <c r="P65" i="17"/>
  <c r="T55" i="17"/>
  <c r="P53" i="17"/>
  <c r="T43" i="17"/>
  <c r="P41" i="17"/>
  <c r="T37" i="17"/>
  <c r="P35" i="17"/>
  <c r="T19" i="17"/>
  <c r="T18" i="17"/>
  <c r="T12" i="17"/>
  <c r="T11" i="17"/>
  <c r="R9" i="17"/>
  <c r="T306" i="17"/>
  <c r="O258" i="17"/>
  <c r="O249" i="17"/>
  <c r="P229" i="17"/>
  <c r="O222" i="17"/>
  <c r="P207" i="17"/>
  <c r="O200" i="17"/>
  <c r="P176" i="17"/>
  <c r="P158" i="17"/>
  <c r="P146" i="17"/>
  <c r="O143" i="17"/>
  <c r="O140" i="17"/>
  <c r="P137" i="17"/>
  <c r="P126" i="17"/>
  <c r="T125" i="17"/>
  <c r="P123" i="17"/>
  <c r="T114" i="17"/>
  <c r="P112" i="17"/>
  <c r="O110" i="17"/>
  <c r="P108" i="17"/>
  <c r="O105" i="17"/>
  <c r="O99" i="17"/>
  <c r="O93" i="17"/>
  <c r="O87" i="17"/>
  <c r="O81" i="17"/>
  <c r="O75" i="17"/>
  <c r="O69" i="17"/>
  <c r="O63" i="17"/>
  <c r="O57" i="17"/>
  <c r="O51" i="17"/>
  <c r="O45" i="17"/>
  <c r="O39" i="17"/>
  <c r="O33" i="17"/>
  <c r="O27" i="17"/>
  <c r="O321" i="17"/>
  <c r="O282" i="17"/>
  <c r="O142" i="17"/>
  <c r="T107" i="17"/>
  <c r="T91" i="17"/>
  <c r="P89" i="17"/>
  <c r="T85" i="17"/>
  <c r="P83" i="17"/>
  <c r="P77" i="17"/>
  <c r="P47" i="17"/>
  <c r="T22" i="17"/>
  <c r="T16" i="17"/>
  <c r="T14" i="17"/>
  <c r="T13" i="17"/>
  <c r="O375" i="17"/>
  <c r="P305" i="17"/>
  <c r="T284" i="17"/>
  <c r="T278" i="17"/>
  <c r="P260" i="17"/>
  <c r="O229" i="17"/>
  <c r="T214" i="17"/>
  <c r="O207" i="17"/>
  <c r="P201" i="17"/>
  <c r="O176" i="17"/>
  <c r="T172" i="17"/>
  <c r="T155" i="17"/>
  <c r="O146" i="17"/>
  <c r="O137" i="17"/>
  <c r="T134" i="17"/>
  <c r="O123" i="17"/>
  <c r="O112" i="17"/>
  <c r="O108" i="17"/>
  <c r="T102" i="17"/>
  <c r="P100" i="17"/>
  <c r="T96" i="17"/>
  <c r="P94" i="17"/>
  <c r="T90" i="17"/>
  <c r="P88" i="17"/>
  <c r="T84" i="17"/>
  <c r="P82" i="17"/>
  <c r="T78" i="17"/>
  <c r="P76" i="17"/>
  <c r="T72" i="17"/>
  <c r="P70" i="17"/>
  <c r="T66" i="17"/>
  <c r="P64" i="17"/>
  <c r="T60" i="17"/>
  <c r="P58" i="17"/>
  <c r="T54" i="17"/>
  <c r="P52" i="17"/>
  <c r="T48" i="17"/>
  <c r="P46" i="17"/>
  <c r="T42" i="17"/>
  <c r="P40" i="17"/>
  <c r="T36" i="17"/>
  <c r="P34" i="17"/>
  <c r="T30" i="17"/>
  <c r="P28" i="17"/>
  <c r="T9" i="17"/>
  <c r="P7" i="17"/>
  <c r="P285" i="17"/>
  <c r="T273" i="17"/>
  <c r="T267" i="17"/>
  <c r="T263" i="17"/>
  <c r="T256" i="17"/>
  <c r="O187" i="17"/>
  <c r="P173" i="17"/>
  <c r="O154" i="17"/>
  <c r="T128" i="17"/>
  <c r="O117" i="17"/>
  <c r="O106" i="17"/>
  <c r="T97" i="17"/>
  <c r="P95" i="17"/>
  <c r="T49" i="17"/>
  <c r="T31" i="17"/>
  <c r="P29" i="17"/>
  <c r="T25" i="17"/>
  <c r="T15" i="17"/>
  <c r="P8" i="17"/>
  <c r="Q8" i="17" s="1"/>
  <c r="O389" i="17"/>
  <c r="O387" i="17"/>
  <c r="P321" i="17"/>
  <c r="O305" i="17"/>
  <c r="P282" i="17"/>
  <c r="T262" i="17"/>
  <c r="O260" i="17"/>
  <c r="P259" i="17"/>
  <c r="T245" i="17"/>
  <c r="T243" i="17"/>
  <c r="O201" i="17"/>
  <c r="T167" i="17"/>
  <c r="O155" i="17"/>
  <c r="P154" i="17"/>
  <c r="P142" i="17"/>
  <c r="T139" i="17"/>
  <c r="O134" i="17"/>
  <c r="P131" i="17"/>
  <c r="P120" i="17"/>
  <c r="T119" i="17"/>
  <c r="P117" i="17"/>
  <c r="P106" i="17"/>
  <c r="O100" i="17"/>
  <c r="O94" i="17"/>
  <c r="O88" i="17"/>
  <c r="O82" i="17"/>
  <c r="O76" i="17"/>
  <c r="O70" i="17"/>
  <c r="O64" i="17"/>
  <c r="O58" i="17"/>
  <c r="O52" i="17"/>
  <c r="O46" i="17"/>
  <c r="O40" i="17"/>
  <c r="O34" i="17"/>
  <c r="O28" i="17"/>
  <c r="O7" i="17"/>
  <c r="P335" i="17"/>
  <c r="T175" i="17"/>
  <c r="P145" i="17"/>
  <c r="O131" i="17"/>
  <c r="T109" i="17"/>
  <c r="T103" i="17"/>
  <c r="P101" i="17"/>
  <c r="T79" i="17"/>
  <c r="T73" i="17"/>
  <c r="P71" i="17"/>
  <c r="T61" i="17"/>
  <c r="P59" i="17"/>
  <c r="T24" i="17"/>
  <c r="T23" i="17"/>
  <c r="T21" i="17"/>
  <c r="T20" i="17"/>
  <c r="T17" i="17"/>
  <c r="T10" i="17"/>
  <c r="T4" i="17"/>
  <c r="P376" i="17"/>
  <c r="P360" i="17"/>
  <c r="P279" i="17"/>
  <c r="P246" i="17"/>
  <c r="T227" i="17"/>
  <c r="O196" i="17"/>
  <c r="P178" i="17"/>
  <c r="O101" i="17"/>
  <c r="T88" i="17"/>
  <c r="T87" i="17"/>
  <c r="O84" i="17"/>
  <c r="O80" i="17"/>
  <c r="T74" i="17"/>
  <c r="O67" i="17"/>
  <c r="P54" i="17"/>
  <c r="P50" i="17"/>
  <c r="P37" i="17"/>
  <c r="O29" i="17"/>
  <c r="T380" i="17"/>
  <c r="P378" i="17"/>
  <c r="P284" i="17"/>
  <c r="T254" i="17"/>
  <c r="O246" i="17"/>
  <c r="T236" i="17"/>
  <c r="T211" i="17"/>
  <c r="T198" i="17"/>
  <c r="T156" i="17"/>
  <c r="T153" i="17"/>
  <c r="O145" i="17"/>
  <c r="T144" i="17"/>
  <c r="P96" i="17"/>
  <c r="P92" i="17"/>
  <c r="P79" i="17"/>
  <c r="O71" i="17"/>
  <c r="T58" i="17"/>
  <c r="T57" i="17"/>
  <c r="O54" i="17"/>
  <c r="O50" i="17"/>
  <c r="T44" i="17"/>
  <c r="O37" i="17"/>
  <c r="P22" i="17"/>
  <c r="T361" i="17"/>
  <c r="P300" i="17"/>
  <c r="O273" i="17"/>
  <c r="T237" i="17"/>
  <c r="P179" i="17"/>
  <c r="P172" i="17"/>
  <c r="P167" i="17"/>
  <c r="P114" i="17"/>
  <c r="P113" i="17"/>
  <c r="P111" i="17"/>
  <c r="T100" i="17"/>
  <c r="T99" i="17"/>
  <c r="O96" i="17"/>
  <c r="O92" i="17"/>
  <c r="T86" i="17"/>
  <c r="O79" i="17"/>
  <c r="P66" i="17"/>
  <c r="P62" i="17"/>
  <c r="P49" i="17"/>
  <c r="O41" i="17"/>
  <c r="T28" i="17"/>
  <c r="T27" i="17"/>
  <c r="O22" i="17"/>
  <c r="P17" i="17"/>
  <c r="O312" i="17"/>
  <c r="P298" i="17"/>
  <c r="T287" i="17"/>
  <c r="P209" i="17"/>
  <c r="T180" i="17"/>
  <c r="O172" i="17"/>
  <c r="O167" i="17"/>
  <c r="T161" i="17"/>
  <c r="T127" i="17"/>
  <c r="T126" i="17"/>
  <c r="P125" i="17"/>
  <c r="P124" i="17"/>
  <c r="T122" i="17"/>
  <c r="P119" i="17"/>
  <c r="T116" i="17"/>
  <c r="O113" i="17"/>
  <c r="O111" i="17"/>
  <c r="P104" i="17"/>
  <c r="P91" i="17"/>
  <c r="O83" i="17"/>
  <c r="T70" i="17"/>
  <c r="T69" i="17"/>
  <c r="O66" i="17"/>
  <c r="O62" i="17"/>
  <c r="T56" i="17"/>
  <c r="O49" i="17"/>
  <c r="P36" i="17"/>
  <c r="P32" i="17"/>
  <c r="P24" i="17"/>
  <c r="T362" i="17"/>
  <c r="P317" i="17"/>
  <c r="O199" i="17"/>
  <c r="T150" i="17"/>
  <c r="P148" i="17"/>
  <c r="T133" i="17"/>
  <c r="T132" i="17"/>
  <c r="P130" i="17"/>
  <c r="O128" i="17"/>
  <c r="O125" i="17"/>
  <c r="O124" i="17"/>
  <c r="O122" i="17"/>
  <c r="T121" i="17"/>
  <c r="T120" i="17"/>
  <c r="O119" i="17"/>
  <c r="O116" i="17"/>
  <c r="T115" i="17"/>
  <c r="O104" i="17"/>
  <c r="O362" i="17"/>
  <c r="O345" i="17"/>
  <c r="T295" i="17"/>
  <c r="O291" i="17"/>
  <c r="T113" i="17"/>
  <c r="T82" i="17"/>
  <c r="O78" i="17"/>
  <c r="O77" i="17"/>
  <c r="T76" i="17"/>
  <c r="P56" i="17"/>
  <c r="P55" i="17"/>
  <c r="O53" i="17"/>
  <c r="O47" i="17"/>
  <c r="T46" i="17"/>
  <c r="T360" i="17"/>
  <c r="P329" i="17"/>
  <c r="T301" i="17"/>
  <c r="T193" i="17"/>
  <c r="O184" i="17"/>
  <c r="P161" i="17"/>
  <c r="P135" i="17"/>
  <c r="P118" i="17"/>
  <c r="P85" i="17"/>
  <c r="O56" i="17"/>
  <c r="O55" i="17"/>
  <c r="O285" i="17"/>
  <c r="O193" i="17"/>
  <c r="T169" i="17"/>
  <c r="O161" i="17"/>
  <c r="P195" i="17"/>
  <c r="P182" i="17"/>
  <c r="O141" i="17"/>
  <c r="P136" i="17"/>
  <c r="T131" i="17"/>
  <c r="T108" i="17"/>
  <c r="T105" i="17"/>
  <c r="T98" i="17"/>
  <c r="P90" i="17"/>
  <c r="O86" i="17"/>
  <c r="P80" i="17"/>
  <c r="T68" i="17"/>
  <c r="P61" i="17"/>
  <c r="O60" i="17"/>
  <c r="T38" i="17"/>
  <c r="O31" i="17"/>
  <c r="P302" i="17"/>
  <c r="P265" i="17"/>
  <c r="P206" i="17"/>
  <c r="O195" i="17"/>
  <c r="T178" i="17"/>
  <c r="T138" i="17"/>
  <c r="O136" i="17"/>
  <c r="P107" i="17"/>
  <c r="O90" i="17"/>
  <c r="P84" i="17"/>
  <c r="O61" i="17"/>
  <c r="T33" i="17"/>
  <c r="T32" i="17"/>
  <c r="O302" i="17"/>
  <c r="P248" i="17"/>
  <c r="T220" i="17"/>
  <c r="O206" i="17"/>
  <c r="P170" i="17"/>
  <c r="T137" i="17"/>
  <c r="O107" i="17"/>
  <c r="T93" i="17"/>
  <c r="T92" i="17"/>
  <c r="O91" i="17"/>
  <c r="T63" i="17"/>
  <c r="T62" i="17"/>
  <c r="O59" i="17"/>
  <c r="T390" i="17"/>
  <c r="P288" i="17"/>
  <c r="P196" i="17"/>
  <c r="P185" i="17"/>
  <c r="O170" i="17"/>
  <c r="P159" i="17"/>
  <c r="T286" i="17"/>
  <c r="T257" i="17"/>
  <c r="O173" i="17"/>
  <c r="P165" i="17"/>
  <c r="P164" i="17"/>
  <c r="T154" i="17"/>
  <c r="T143" i="17"/>
  <c r="P138" i="17"/>
  <c r="P132" i="17"/>
  <c r="O98" i="17"/>
  <c r="P97" i="17"/>
  <c r="P73" i="17"/>
  <c r="O68" i="17"/>
  <c r="O43" i="17"/>
  <c r="O38" i="17"/>
  <c r="N389" i="17"/>
  <c r="N88" i="17"/>
  <c r="N58" i="17"/>
  <c r="N46" i="17"/>
  <c r="N260" i="17"/>
  <c r="N201" i="17"/>
  <c r="N70" i="17"/>
  <c r="N64" i="17"/>
  <c r="N40" i="17"/>
  <c r="N134" i="17"/>
  <c r="N100" i="17"/>
  <c r="N82" i="17"/>
  <c r="N76" i="17"/>
  <c r="N52" i="17"/>
  <c r="N34" i="17"/>
  <c r="N305" i="17"/>
  <c r="N94" i="17"/>
  <c r="N28" i="17"/>
  <c r="N7" i="17"/>
  <c r="N345" i="17"/>
  <c r="N263" i="17"/>
  <c r="N206" i="17"/>
  <c r="N195" i="17"/>
  <c r="N152" i="17"/>
  <c r="N141" i="17"/>
  <c r="N97" i="17"/>
  <c r="N59" i="17"/>
  <c r="N42" i="17"/>
  <c r="N25" i="17"/>
  <c r="N196" i="17"/>
  <c r="N142" i="17"/>
  <c r="N101" i="17"/>
  <c r="N84" i="17"/>
  <c r="N67" i="17"/>
  <c r="N29" i="17"/>
  <c r="N20" i="17"/>
  <c r="N246" i="17"/>
  <c r="N227" i="17"/>
  <c r="N188" i="17"/>
  <c r="N153" i="17"/>
  <c r="N145" i="17"/>
  <c r="N71" i="17"/>
  <c r="N54" i="17"/>
  <c r="N37" i="17"/>
  <c r="N15" i="17"/>
  <c r="N96" i="17"/>
  <c r="N79" i="17"/>
  <c r="N41" i="17"/>
  <c r="N22" i="17"/>
  <c r="N312" i="17"/>
  <c r="N271" i="17"/>
  <c r="N117" i="17"/>
  <c r="N113" i="17"/>
  <c r="N111" i="17"/>
  <c r="N347" i="17"/>
  <c r="N247" i="17"/>
  <c r="N202" i="17"/>
  <c r="N103" i="17"/>
  <c r="N48" i="17"/>
  <c r="N362" i="17"/>
  <c r="N128" i="17"/>
  <c r="N78" i="17"/>
  <c r="N77" i="17"/>
  <c r="N53" i="17"/>
  <c r="N49" i="17"/>
  <c r="N47" i="17"/>
  <c r="N184" i="17"/>
  <c r="N135" i="17"/>
  <c r="N116" i="17"/>
  <c r="N85" i="17"/>
  <c r="N83" i="17"/>
  <c r="N131" i="17"/>
  <c r="N60" i="17"/>
  <c r="N150" i="17"/>
  <c r="N136" i="17"/>
  <c r="N90" i="17"/>
  <c r="N61" i="17"/>
  <c r="N344" i="17"/>
  <c r="N288" i="17"/>
  <c r="N230" i="17"/>
  <c r="N159" i="17"/>
  <c r="N151" i="17"/>
  <c r="N66" i="17"/>
  <c r="O8" i="17"/>
  <c r="P11" i="17"/>
  <c r="N14" i="17"/>
  <c r="J15" i="17"/>
  <c r="R16" i="17"/>
  <c r="N17" i="17"/>
  <c r="J18" i="17"/>
  <c r="N21" i="17"/>
  <c r="T26" i="17"/>
  <c r="J31" i="17"/>
  <c r="T45" i="17"/>
  <c r="T104" i="17"/>
  <c r="P152" i="17"/>
  <c r="N154" i="17"/>
  <c r="J288" i="17"/>
  <c r="O17" i="17"/>
  <c r="O21" i="17"/>
  <c r="J24" i="17"/>
  <c r="T52" i="17"/>
  <c r="O74" i="17"/>
  <c r="T75" i="17"/>
  <c r="O85" i="17"/>
  <c r="N106" i="17"/>
  <c r="N125" i="17"/>
  <c r="P129" i="17"/>
  <c r="P141" i="17"/>
  <c r="T160" i="17"/>
  <c r="N164" i="17"/>
  <c r="O288" i="17"/>
  <c r="O14" i="17"/>
  <c r="O4" i="17"/>
  <c r="K4" i="17" s="1"/>
  <c r="R7" i="17"/>
  <c r="N9" i="17"/>
  <c r="Q9" i="17" s="1"/>
  <c r="P14" i="17"/>
  <c r="P21" i="17"/>
  <c r="O32" i="17"/>
  <c r="N36" i="17"/>
  <c r="O44" i="17"/>
  <c r="O48" i="17"/>
  <c r="N55" i="17"/>
  <c r="P74" i="17"/>
  <c r="P78" i="17"/>
  <c r="N119" i="17"/>
  <c r="J133" i="17"/>
  <c r="O164" i="17"/>
  <c r="J344" i="17"/>
  <c r="J170" i="17"/>
  <c r="J49" i="17"/>
  <c r="J103" i="17"/>
  <c r="J111" i="17"/>
  <c r="J212" i="17"/>
  <c r="J66" i="17"/>
  <c r="J96" i="17"/>
  <c r="J127" i="17"/>
  <c r="J154" i="17"/>
  <c r="J36" i="17"/>
  <c r="J94" i="17"/>
  <c r="J230" i="17"/>
  <c r="J30" i="17"/>
  <c r="J55" i="17"/>
  <c r="J102" i="17"/>
  <c r="J188" i="17"/>
  <c r="J246" i="17"/>
  <c r="J23" i="17"/>
  <c r="J60" i="17"/>
  <c r="J85" i="17"/>
  <c r="J43" i="17"/>
  <c r="J90" i="17"/>
  <c r="J136" i="17"/>
  <c r="J152" i="17"/>
  <c r="J187" i="17"/>
  <c r="J201" i="17"/>
  <c r="J263" i="17"/>
  <c r="J326" i="17"/>
  <c r="J48" i="17"/>
  <c r="J73" i="17"/>
  <c r="J107" i="17"/>
  <c r="N112" i="17"/>
  <c r="N123" i="17"/>
  <c r="N137" i="17"/>
  <c r="N146" i="17"/>
  <c r="N156" i="17"/>
  <c r="N176" i="17"/>
  <c r="N183" i="17"/>
  <c r="N207" i="17"/>
  <c r="N297" i="17"/>
  <c r="N341" i="17"/>
  <c r="J385" i="17"/>
  <c r="N390" i="17"/>
  <c r="N384" i="17"/>
  <c r="N378" i="17"/>
  <c r="N372" i="17"/>
  <c r="N366" i="17"/>
  <c r="N360" i="17"/>
  <c r="N354" i="17"/>
  <c r="N348" i="17"/>
  <c r="N342" i="17"/>
  <c r="N336" i="17"/>
  <c r="N391" i="17"/>
  <c r="N385" i="17"/>
  <c r="N379" i="17"/>
  <c r="N373" i="17"/>
  <c r="N367" i="17"/>
  <c r="N361" i="17"/>
  <c r="N355" i="17"/>
  <c r="N349" i="17"/>
  <c r="N343" i="17"/>
  <c r="N337" i="17"/>
  <c r="N382" i="17"/>
  <c r="N380" i="17"/>
  <c r="N363" i="17"/>
  <c r="N338" i="17"/>
  <c r="N330" i="17"/>
  <c r="N365" i="17"/>
  <c r="N388" i="17"/>
  <c r="N386" i="17"/>
  <c r="N369" i="17"/>
  <c r="N352" i="17"/>
  <c r="N350" i="17"/>
  <c r="N331" i="17"/>
  <c r="N325" i="17"/>
  <c r="N328" i="17"/>
  <c r="N374" i="17"/>
  <c r="N346" i="17"/>
  <c r="N340" i="17"/>
  <c r="N319" i="17"/>
  <c r="N313" i="17"/>
  <c r="N307" i="17"/>
  <c r="N364" i="17"/>
  <c r="N334" i="17"/>
  <c r="N332" i="17"/>
  <c r="N326" i="17"/>
  <c r="N323" i="17"/>
  <c r="N359" i="17"/>
  <c r="N357" i="17"/>
  <c r="N353" i="17"/>
  <c r="N339" i="17"/>
  <c r="N333" i="17"/>
  <c r="N318" i="17"/>
  <c r="N356" i="17"/>
  <c r="N351" i="17"/>
  <c r="N322" i="17"/>
  <c r="N316" i="17"/>
  <c r="N311" i="17"/>
  <c r="N306" i="17"/>
  <c r="N300" i="17"/>
  <c r="N387" i="17"/>
  <c r="N315" i="17"/>
  <c r="N314" i="17"/>
  <c r="N298" i="17"/>
  <c r="N291" i="17"/>
  <c r="N285" i="17"/>
  <c r="N279" i="17"/>
  <c r="N273" i="17"/>
  <c r="N267" i="17"/>
  <c r="N261" i="17"/>
  <c r="N255" i="17"/>
  <c r="N249" i="17"/>
  <c r="N243" i="17"/>
  <c r="N237" i="17"/>
  <c r="N231" i="17"/>
  <c r="N225" i="17"/>
  <c r="N383" i="17"/>
  <c r="N377" i="17"/>
  <c r="N371" i="17"/>
  <c r="N320" i="17"/>
  <c r="N301" i="17"/>
  <c r="N296" i="17"/>
  <c r="N292" i="17"/>
  <c r="N286" i="17"/>
  <c r="N280" i="17"/>
  <c r="N274" i="17"/>
  <c r="N268" i="17"/>
  <c r="N262" i="17"/>
  <c r="N256" i="17"/>
  <c r="N250" i="17"/>
  <c r="N244" i="17"/>
  <c r="N238" i="17"/>
  <c r="N232" i="17"/>
  <c r="N226" i="17"/>
  <c r="N220" i="17"/>
  <c r="N309" i="17"/>
  <c r="N376" i="17"/>
  <c r="N329" i="17"/>
  <c r="N317" i="17"/>
  <c r="N284" i="17"/>
  <c r="N259" i="17"/>
  <c r="N248" i="17"/>
  <c r="N223" i="17"/>
  <c r="N304" i="17"/>
  <c r="N281" i="17"/>
  <c r="N270" i="17"/>
  <c r="N245" i="17"/>
  <c r="N234" i="17"/>
  <c r="N215" i="17"/>
  <c r="N209" i="17"/>
  <c r="N203" i="17"/>
  <c r="N197" i="17"/>
  <c r="N191" i="17"/>
  <c r="N185" i="17"/>
  <c r="N299" i="17"/>
  <c r="N289" i="17"/>
  <c r="N278" i="17"/>
  <c r="N253" i="17"/>
  <c r="N242" i="17"/>
  <c r="N303" i="17"/>
  <c r="N295" i="17"/>
  <c r="N275" i="17"/>
  <c r="N264" i="17"/>
  <c r="N239" i="17"/>
  <c r="N228" i="17"/>
  <c r="N216" i="17"/>
  <c r="N210" i="17"/>
  <c r="N204" i="17"/>
  <c r="N198" i="17"/>
  <c r="N192" i="17"/>
  <c r="N186" i="17"/>
  <c r="N381" i="17"/>
  <c r="N321" i="17"/>
  <c r="N282" i="17"/>
  <c r="N258" i="17"/>
  <c r="N240" i="17"/>
  <c r="N214" i="17"/>
  <c r="N200" i="17"/>
  <c r="N189" i="17"/>
  <c r="N179" i="17"/>
  <c r="N173" i="17"/>
  <c r="N167" i="17"/>
  <c r="N161" i="17"/>
  <c r="N155" i="17"/>
  <c r="N149" i="17"/>
  <c r="N143" i="17"/>
  <c r="N370" i="17"/>
  <c r="N335" i="17"/>
  <c r="N277" i="17"/>
  <c r="N257" i="17"/>
  <c r="N236" i="17"/>
  <c r="N235" i="17"/>
  <c r="N211" i="17"/>
  <c r="N308" i="17"/>
  <c r="N254" i="17"/>
  <c r="N219" i="17"/>
  <c r="N208" i="17"/>
  <c r="N194" i="17"/>
  <c r="N180" i="17"/>
  <c r="N174" i="17"/>
  <c r="N168" i="17"/>
  <c r="N162" i="17"/>
  <c r="N358" i="17"/>
  <c r="N294" i="17"/>
  <c r="N276" i="17"/>
  <c r="N233" i="17"/>
  <c r="N205" i="17"/>
  <c r="N287" i="17"/>
  <c r="N283" i="17"/>
  <c r="N229" i="17"/>
  <c r="N222" i="17"/>
  <c r="N193" i="17"/>
  <c r="N172" i="17"/>
  <c r="N272" i="17"/>
  <c r="N265" i="17"/>
  <c r="N169" i="17"/>
  <c r="N158" i="17"/>
  <c r="N138" i="17"/>
  <c r="N132" i="17"/>
  <c r="N126" i="17"/>
  <c r="N120" i="17"/>
  <c r="N114" i="17"/>
  <c r="N108" i="17"/>
  <c r="N368" i="17"/>
  <c r="N327" i="17"/>
  <c r="N324" i="17"/>
  <c r="N293" i="17"/>
  <c r="N266" i="17"/>
  <c r="N224" i="17"/>
  <c r="N217" i="17"/>
  <c r="N177" i="17"/>
  <c r="N166" i="17"/>
  <c r="N290" i="17"/>
  <c r="N241" i="17"/>
  <c r="N213" i="17"/>
  <c r="N212" i="17"/>
  <c r="N190" i="17"/>
  <c r="N163" i="17"/>
  <c r="N147" i="17"/>
  <c r="N144" i="17"/>
  <c r="N139" i="17"/>
  <c r="N133" i="17"/>
  <c r="N127" i="17"/>
  <c r="N121" i="17"/>
  <c r="N115" i="17"/>
  <c r="N109" i="17"/>
  <c r="N6" i="17"/>
  <c r="N27" i="17"/>
  <c r="N33" i="17"/>
  <c r="N39" i="17"/>
  <c r="N45" i="17"/>
  <c r="N51" i="17"/>
  <c r="N57" i="17"/>
  <c r="N63" i="17"/>
  <c r="N69" i="17"/>
  <c r="N75" i="17"/>
  <c r="N81" i="17"/>
  <c r="N87" i="17"/>
  <c r="N93" i="17"/>
  <c r="N99" i="17"/>
  <c r="N105" i="17"/>
  <c r="N110" i="17"/>
  <c r="N140" i="17"/>
  <c r="J165" i="17"/>
  <c r="J207" i="17"/>
  <c r="J375" i="17"/>
  <c r="N118" i="17"/>
  <c r="N129" i="17"/>
  <c r="J130" i="17"/>
  <c r="N157" i="17"/>
  <c r="N178" i="17"/>
  <c r="N182" i="17"/>
  <c r="N252" i="17"/>
  <c r="N269" i="17"/>
  <c r="N5" i="17"/>
  <c r="N26" i="17"/>
  <c r="N32" i="17"/>
  <c r="N38" i="17"/>
  <c r="N44" i="17"/>
  <c r="N50" i="17"/>
  <c r="N56" i="17"/>
  <c r="N62" i="17"/>
  <c r="N68" i="17"/>
  <c r="N74" i="17"/>
  <c r="N80" i="17"/>
  <c r="N86" i="17"/>
  <c r="N92" i="17"/>
  <c r="N98" i="17"/>
  <c r="N104" i="17"/>
  <c r="J171" i="17"/>
  <c r="N181" i="17"/>
  <c r="J206" i="17"/>
  <c r="N218" i="17"/>
  <c r="N221" i="17"/>
  <c r="N302" i="17"/>
  <c r="N310" i="17"/>
  <c r="J309" i="17"/>
  <c r="J327" i="17"/>
  <c r="J178" i="17"/>
  <c r="J159" i="17"/>
  <c r="J222" i="17"/>
  <c r="J229" i="17"/>
  <c r="J264" i="17"/>
  <c r="J198" i="17"/>
  <c r="J312" i="17"/>
  <c r="J362" i="17"/>
  <c r="J241" i="17"/>
  <c r="J195" i="17"/>
  <c r="J221" i="17"/>
  <c r="J324" i="17"/>
  <c r="J247" i="17"/>
  <c r="J266" i="17"/>
  <c r="J282" i="17"/>
  <c r="J265" i="17"/>
  <c r="J254" i="17"/>
  <c r="J290" i="17"/>
  <c r="J342" i="17"/>
  <c r="J271" i="17"/>
  <c r="J224" i="17"/>
  <c r="J260" i="17"/>
  <c r="J368" i="17"/>
  <c r="J387" i="17"/>
  <c r="J329" i="17"/>
  <c r="J323" i="17"/>
  <c r="J364" i="17"/>
  <c r="J317" i="17"/>
  <c r="J383" i="17"/>
  <c r="J341" i="17"/>
  <c r="J335" i="17"/>
  <c r="J352" i="17"/>
  <c r="J376" i="17"/>
  <c r="J347" i="17"/>
  <c r="J353" i="17"/>
  <c r="J370" i="17"/>
  <c r="J389" i="17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22" i="16"/>
  <c r="K5" i="17" l="1"/>
  <c r="R18" i="17"/>
  <c r="E19" i="17"/>
  <c r="Q10" i="17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Q84" i="17" s="1"/>
  <c r="Q85" i="17" s="1"/>
  <c r="Q86" i="17" s="1"/>
  <c r="Q87" i="17" s="1"/>
  <c r="Q88" i="17" s="1"/>
  <c r="Q89" i="17" s="1"/>
  <c r="Q90" i="17" s="1"/>
  <c r="Q91" i="17" s="1"/>
  <c r="Q92" i="17" s="1"/>
  <c r="Q93" i="17" s="1"/>
  <c r="Q94" i="17" s="1"/>
  <c r="Q95" i="17" s="1"/>
  <c r="Q96" i="17" s="1"/>
  <c r="Q97" i="17" s="1"/>
  <c r="Q98" i="17" s="1"/>
  <c r="Q99" i="17" s="1"/>
  <c r="Q100" i="17" s="1"/>
  <c r="Q101" i="17" s="1"/>
  <c r="Q102" i="17" s="1"/>
  <c r="Q103" i="17" s="1"/>
  <c r="Q104" i="17" s="1"/>
  <c r="Q105" i="17" s="1"/>
  <c r="Q106" i="17" s="1"/>
  <c r="Q107" i="17" s="1"/>
  <c r="Q108" i="17" s="1"/>
  <c r="Q109" i="17" s="1"/>
  <c r="Q110" i="17" s="1"/>
  <c r="Q111" i="17" s="1"/>
  <c r="Q112" i="17" s="1"/>
  <c r="Q113" i="17" s="1"/>
  <c r="Q114" i="17" s="1"/>
  <c r="Q115" i="17" s="1"/>
  <c r="Q116" i="17" s="1"/>
  <c r="Q117" i="17" s="1"/>
  <c r="Q118" i="17" s="1"/>
  <c r="Q119" i="17" s="1"/>
  <c r="Q120" i="17" s="1"/>
  <c r="Q121" i="17" s="1"/>
  <c r="Q122" i="17" s="1"/>
  <c r="Q123" i="17" s="1"/>
  <c r="Q124" i="17" s="1"/>
  <c r="Q125" i="17" s="1"/>
  <c r="Q126" i="17" s="1"/>
  <c r="Q127" i="17" s="1"/>
  <c r="Q128" i="17" s="1"/>
  <c r="Q129" i="17" s="1"/>
  <c r="Q130" i="17" s="1"/>
  <c r="Q131" i="17" s="1"/>
  <c r="Q132" i="17" s="1"/>
  <c r="Q133" i="17" s="1"/>
  <c r="Q134" i="17" s="1"/>
  <c r="Q135" i="17" s="1"/>
  <c r="Q136" i="17" s="1"/>
  <c r="Q137" i="17" s="1"/>
  <c r="Q138" i="17" s="1"/>
  <c r="Q139" i="17" s="1"/>
  <c r="Q140" i="17" s="1"/>
  <c r="Q141" i="17" s="1"/>
  <c r="Q142" i="17" s="1"/>
  <c r="Q143" i="17" s="1"/>
  <c r="Q144" i="17" s="1"/>
  <c r="Q145" i="17" s="1"/>
  <c r="Q146" i="17" s="1"/>
  <c r="Q147" i="17" s="1"/>
  <c r="Q148" i="17" s="1"/>
  <c r="Q149" i="17" s="1"/>
  <c r="Q150" i="17" s="1"/>
  <c r="Q151" i="17" s="1"/>
  <c r="Q152" i="17" s="1"/>
  <c r="Q153" i="17" s="1"/>
  <c r="Q154" i="17" s="1"/>
  <c r="Q155" i="17" s="1"/>
  <c r="Q156" i="17" s="1"/>
  <c r="Q157" i="17" s="1"/>
  <c r="Q158" i="17" s="1"/>
  <c r="Q159" i="17" s="1"/>
  <c r="Q160" i="17" s="1"/>
  <c r="Q161" i="17" s="1"/>
  <c r="Q162" i="17" s="1"/>
  <c r="Q163" i="17" s="1"/>
  <c r="Q164" i="17" s="1"/>
  <c r="Q165" i="17" s="1"/>
  <c r="Q166" i="17" s="1"/>
  <c r="Q167" i="17" s="1"/>
  <c r="Q168" i="17" s="1"/>
  <c r="Q169" i="17" s="1"/>
  <c r="Q170" i="17" s="1"/>
  <c r="Q171" i="17" s="1"/>
  <c r="Q172" i="17" s="1"/>
  <c r="Q173" i="17" s="1"/>
  <c r="Q174" i="17" s="1"/>
  <c r="Q175" i="17" s="1"/>
  <c r="Q176" i="17" s="1"/>
  <c r="Q177" i="17" s="1"/>
  <c r="Q178" i="17" s="1"/>
  <c r="Q179" i="17" s="1"/>
  <c r="Q180" i="17" s="1"/>
  <c r="Q181" i="17" s="1"/>
  <c r="Q182" i="17" s="1"/>
  <c r="Q183" i="17" s="1"/>
  <c r="Q184" i="17" s="1"/>
  <c r="Q185" i="17" s="1"/>
  <c r="Q186" i="17" s="1"/>
  <c r="Q187" i="17" s="1"/>
  <c r="Q188" i="17" s="1"/>
  <c r="Q189" i="17" s="1"/>
  <c r="Q190" i="17" s="1"/>
  <c r="Q191" i="17" s="1"/>
  <c r="Q192" i="17" s="1"/>
  <c r="Q193" i="17" s="1"/>
  <c r="Q194" i="17" s="1"/>
  <c r="Q195" i="17" s="1"/>
  <c r="Q196" i="17" s="1"/>
  <c r="Q197" i="17" s="1"/>
  <c r="Q198" i="17" s="1"/>
  <c r="Q199" i="17" s="1"/>
  <c r="Q200" i="17" s="1"/>
  <c r="Q201" i="17" s="1"/>
  <c r="Q202" i="17" s="1"/>
  <c r="Q203" i="17" s="1"/>
  <c r="Q204" i="17" s="1"/>
  <c r="Q205" i="17" s="1"/>
  <c r="Q206" i="17" s="1"/>
  <c r="Q207" i="17" s="1"/>
  <c r="Q208" i="17" s="1"/>
  <c r="Q209" i="17" s="1"/>
  <c r="Q210" i="17" s="1"/>
  <c r="Q211" i="17" s="1"/>
  <c r="Q212" i="17" s="1"/>
  <c r="Q213" i="17" s="1"/>
  <c r="Q214" i="17" s="1"/>
  <c r="Q215" i="17" s="1"/>
  <c r="Q216" i="17" s="1"/>
  <c r="Q217" i="17" s="1"/>
  <c r="Q218" i="17" s="1"/>
  <c r="Q219" i="17" s="1"/>
  <c r="Q220" i="17" s="1"/>
  <c r="Q221" i="17" s="1"/>
  <c r="Q222" i="17" s="1"/>
  <c r="Q223" i="17" s="1"/>
  <c r="Q224" i="17" s="1"/>
  <c r="Q225" i="17" s="1"/>
  <c r="Q226" i="17" s="1"/>
  <c r="Q227" i="17" s="1"/>
  <c r="Q228" i="17" s="1"/>
  <c r="Q229" i="17" s="1"/>
  <c r="Q230" i="17" s="1"/>
  <c r="Q231" i="17" s="1"/>
  <c r="Q232" i="17" s="1"/>
  <c r="Q233" i="17" s="1"/>
  <c r="Q234" i="17" s="1"/>
  <c r="Q235" i="17" s="1"/>
  <c r="Q236" i="17" s="1"/>
  <c r="Q237" i="17" s="1"/>
  <c r="Q238" i="17" s="1"/>
  <c r="Q239" i="17" s="1"/>
  <c r="Q240" i="17" s="1"/>
  <c r="Q241" i="17" s="1"/>
  <c r="Q242" i="17" s="1"/>
  <c r="Q243" i="17" s="1"/>
  <c r="Q244" i="17" s="1"/>
  <c r="Q245" i="17" s="1"/>
  <c r="Q246" i="17" s="1"/>
  <c r="Q247" i="17" s="1"/>
  <c r="Q248" i="17" s="1"/>
  <c r="Q249" i="17" s="1"/>
  <c r="Q250" i="17" s="1"/>
  <c r="Q251" i="17" s="1"/>
  <c r="Q252" i="17" s="1"/>
  <c r="Q253" i="17" s="1"/>
  <c r="Q254" i="17" s="1"/>
  <c r="Q255" i="17" s="1"/>
  <c r="Q256" i="17" s="1"/>
  <c r="Q257" i="17"/>
  <c r="Q258" i="17" s="1"/>
  <c r="Q259" i="17" s="1"/>
  <c r="Q260" i="17" s="1"/>
  <c r="Q261" i="17" s="1"/>
  <c r="Q262" i="17" s="1"/>
  <c r="Q263" i="17" s="1"/>
  <c r="Q264" i="17" s="1"/>
  <c r="Q265" i="17" s="1"/>
  <c r="Q266" i="17" s="1"/>
  <c r="Q267" i="17" s="1"/>
  <c r="Q268" i="17" s="1"/>
  <c r="Q269" i="17" s="1"/>
  <c r="Q270" i="17" s="1"/>
  <c r="Q271" i="17" s="1"/>
  <c r="Q272" i="17" s="1"/>
  <c r="Q273" i="17" s="1"/>
  <c r="Q274" i="17" s="1"/>
  <c r="Q275" i="17" s="1"/>
  <c r="Q276" i="17" s="1"/>
  <c r="Q277" i="17" s="1"/>
  <c r="Q278" i="17" s="1"/>
  <c r="Q279" i="17" s="1"/>
  <c r="Q280" i="17" s="1"/>
  <c r="Q281" i="17" s="1"/>
  <c r="Q282" i="17" s="1"/>
  <c r="Q283" i="17" s="1"/>
  <c r="Q284" i="17" s="1"/>
  <c r="Q285" i="17" s="1"/>
  <c r="Q286" i="17" s="1"/>
  <c r="Q287" i="17" s="1"/>
  <c r="Q288" i="17" s="1"/>
  <c r="Q289" i="17" s="1"/>
  <c r="Q290" i="17" s="1"/>
  <c r="Q291" i="17" s="1"/>
  <c r="Q292" i="17" s="1"/>
  <c r="Q293" i="17" s="1"/>
  <c r="Q294" i="17" s="1"/>
  <c r="Q295" i="17" s="1"/>
  <c r="Q296" i="17" s="1"/>
  <c r="Q297" i="17" s="1"/>
  <c r="Q298" i="17" s="1"/>
  <c r="Q299" i="17" s="1"/>
  <c r="Q300" i="17" s="1"/>
  <c r="Q301" i="17" s="1"/>
  <c r="Q302" i="17" s="1"/>
  <c r="Q303" i="17" s="1"/>
  <c r="Q304" i="17" s="1"/>
  <c r="Q305" i="17" s="1"/>
  <c r="Q306" i="17" s="1"/>
  <c r="Q307" i="17" s="1"/>
  <c r="Q308" i="17" s="1"/>
  <c r="Q309" i="17" s="1"/>
  <c r="Q310" i="17" s="1"/>
  <c r="Q311" i="17" s="1"/>
  <c r="Q312" i="17" s="1"/>
  <c r="Q313" i="17" s="1"/>
  <c r="Q314" i="17" s="1"/>
  <c r="Q315" i="17" s="1"/>
  <c r="Q316" i="17" s="1"/>
  <c r="Q317" i="17" s="1"/>
  <c r="Q318" i="17" s="1"/>
  <c r="Q319" i="17" s="1"/>
  <c r="Q320" i="17" s="1"/>
  <c r="Q321" i="17" s="1"/>
  <c r="Q322" i="17" s="1"/>
  <c r="Q323" i="17" s="1"/>
  <c r="Q324" i="17" s="1"/>
  <c r="Q325" i="17" s="1"/>
  <c r="Q326" i="17" s="1"/>
  <c r="Q327" i="17" s="1"/>
  <c r="Q328" i="17" s="1"/>
  <c r="Q329" i="17" s="1"/>
  <c r="Q330" i="17" s="1"/>
  <c r="Q331" i="17" s="1"/>
  <c r="Q332" i="17" s="1"/>
  <c r="Q333" i="17" s="1"/>
  <c r="Q334" i="17" s="1"/>
  <c r="Q335" i="17" s="1"/>
  <c r="Q336" i="17" s="1"/>
  <c r="Q337" i="17" s="1"/>
  <c r="Q338" i="17" s="1"/>
  <c r="Q339" i="17" s="1"/>
  <c r="Q340" i="17" s="1"/>
  <c r="Q341" i="17" s="1"/>
  <c r="Q342" i="17" s="1"/>
  <c r="Q343" i="17" s="1"/>
  <c r="Q344" i="17" s="1"/>
  <c r="Q345" i="17" s="1"/>
  <c r="Q346" i="17" s="1"/>
  <c r="Q347" i="17" s="1"/>
  <c r="Q348" i="17" s="1"/>
  <c r="Q349" i="17" s="1"/>
  <c r="Q350" i="17" s="1"/>
  <c r="Q351" i="17" s="1"/>
  <c r="Q352" i="17" s="1"/>
  <c r="Q353" i="17" s="1"/>
  <c r="Q354" i="17" s="1"/>
  <c r="Q355" i="17" s="1"/>
  <c r="Q356" i="17" s="1"/>
  <c r="Q357" i="17" s="1"/>
  <c r="Q358" i="17" s="1"/>
  <c r="Q359" i="17" s="1"/>
  <c r="Q360" i="17" s="1"/>
  <c r="Q361" i="17" s="1"/>
  <c r="Q362" i="17" s="1"/>
  <c r="Q363" i="17" s="1"/>
  <c r="Q364" i="17" s="1"/>
  <c r="Q365" i="17" s="1"/>
  <c r="Q366" i="17" s="1"/>
  <c r="Q367" i="17" s="1"/>
  <c r="Q368" i="17" s="1"/>
  <c r="Q369" i="17" s="1"/>
  <c r="Q370" i="17" s="1"/>
  <c r="Q371" i="17" s="1"/>
  <c r="Q372" i="17" s="1"/>
  <c r="Q373" i="17" s="1"/>
  <c r="Q374" i="17" s="1"/>
  <c r="Q375" i="17" s="1"/>
  <c r="Q376" i="17" s="1"/>
  <c r="Q377" i="17" s="1"/>
  <c r="Q378" i="17" s="1"/>
  <c r="Q379" i="17" s="1"/>
  <c r="Q380" i="17" s="1"/>
  <c r="Q381" i="17" s="1"/>
  <c r="Q382" i="17" s="1"/>
  <c r="Q383" i="17" s="1"/>
  <c r="Q384" i="17" s="1"/>
  <c r="Q385" i="17" s="1"/>
  <c r="Q386" i="17" s="1"/>
  <c r="Q387" i="17" s="1"/>
  <c r="Q388" i="17" s="1"/>
  <c r="Q389" i="17" s="1"/>
  <c r="Q390" i="17" s="1"/>
  <c r="Q391" i="17" s="1"/>
  <c r="K98" i="17"/>
  <c r="S98" i="17"/>
  <c r="S170" i="17"/>
  <c r="K170" i="17"/>
  <c r="K91" i="17"/>
  <c r="S91" i="17"/>
  <c r="K161" i="17"/>
  <c r="S161" i="17"/>
  <c r="K362" i="17"/>
  <c r="S362" i="17"/>
  <c r="S111" i="17"/>
  <c r="K111" i="17"/>
  <c r="S41" i="17"/>
  <c r="K41" i="17"/>
  <c r="S145" i="17"/>
  <c r="K145" i="17"/>
  <c r="S29" i="17"/>
  <c r="K29" i="17"/>
  <c r="S28" i="17"/>
  <c r="K28" i="17"/>
  <c r="S100" i="17"/>
  <c r="K100" i="17"/>
  <c r="S27" i="17"/>
  <c r="K27" i="17"/>
  <c r="S99" i="17"/>
  <c r="K99" i="17"/>
  <c r="U257" i="17"/>
  <c r="U258" i="17" s="1"/>
  <c r="U259" i="17" s="1"/>
  <c r="U260" i="17" s="1"/>
  <c r="U261" i="17" s="1"/>
  <c r="U262" i="17" s="1"/>
  <c r="U263" i="17" s="1"/>
  <c r="U264" i="17" s="1"/>
  <c r="U265" i="17" s="1"/>
  <c r="U266" i="17" s="1"/>
  <c r="U267" i="17" s="1"/>
  <c r="U268" i="17" s="1"/>
  <c r="U269" i="17" s="1"/>
  <c r="U270" i="17" s="1"/>
  <c r="U271" i="17" s="1"/>
  <c r="U272" i="17" s="1"/>
  <c r="U273" i="17" s="1"/>
  <c r="U274" i="17" s="1"/>
  <c r="U275" i="17" s="1"/>
  <c r="U276" i="17" s="1"/>
  <c r="U277" i="17" s="1"/>
  <c r="U278" i="17" s="1"/>
  <c r="U279" i="17" s="1"/>
  <c r="U280" i="17" s="1"/>
  <c r="U281" i="17" s="1"/>
  <c r="U282" i="17" s="1"/>
  <c r="U283" i="17" s="1"/>
  <c r="U284" i="17" s="1"/>
  <c r="U285" i="17" s="1"/>
  <c r="U286" i="17" s="1"/>
  <c r="U287" i="17" s="1"/>
  <c r="U288" i="17" s="1"/>
  <c r="U289" i="17" s="1"/>
  <c r="U290" i="17" s="1"/>
  <c r="U291" i="17" s="1"/>
  <c r="U292" i="17" s="1"/>
  <c r="U293" i="17" s="1"/>
  <c r="U294" i="17" s="1"/>
  <c r="U295" i="17" s="1"/>
  <c r="U296" i="17" s="1"/>
  <c r="U297" i="17" s="1"/>
  <c r="U298" i="17" s="1"/>
  <c r="U299" i="17" s="1"/>
  <c r="U300" i="17" s="1"/>
  <c r="U301" i="17" s="1"/>
  <c r="U302" i="17" s="1"/>
  <c r="U303" i="17" s="1"/>
  <c r="U304" i="17" s="1"/>
  <c r="U305" i="17" s="1"/>
  <c r="U306" i="17" s="1"/>
  <c r="U307" i="17" s="1"/>
  <c r="U308" i="17" s="1"/>
  <c r="U309" i="17" s="1"/>
  <c r="U310" i="17" s="1"/>
  <c r="U311" i="17" s="1"/>
  <c r="U312" i="17" s="1"/>
  <c r="U313" i="17" s="1"/>
  <c r="U314" i="17" s="1"/>
  <c r="U315" i="17" s="1"/>
  <c r="U316" i="17" s="1"/>
  <c r="U317" i="17" s="1"/>
  <c r="U318" i="17" s="1"/>
  <c r="U319" i="17" s="1"/>
  <c r="U320" i="17" s="1"/>
  <c r="U321" i="17" s="1"/>
  <c r="U322" i="17" s="1"/>
  <c r="U323" i="17" s="1"/>
  <c r="U324" i="17" s="1"/>
  <c r="U325" i="17" s="1"/>
  <c r="U326" i="17" s="1"/>
  <c r="U327" i="17" s="1"/>
  <c r="U328" i="17" s="1"/>
  <c r="U329" i="17" s="1"/>
  <c r="U330" i="17" s="1"/>
  <c r="U331" i="17" s="1"/>
  <c r="U332" i="17" s="1"/>
  <c r="U333" i="17" s="1"/>
  <c r="U334" i="17" s="1"/>
  <c r="U335" i="17" s="1"/>
  <c r="U336" i="17" s="1"/>
  <c r="U337" i="17" s="1"/>
  <c r="U338" i="17" s="1"/>
  <c r="U339" i="17" s="1"/>
  <c r="U340" i="17" s="1"/>
  <c r="U341" i="17" s="1"/>
  <c r="U342" i="17" s="1"/>
  <c r="U343" i="17" s="1"/>
  <c r="U344" i="17" s="1"/>
  <c r="U345" i="17" s="1"/>
  <c r="U346" i="17" s="1"/>
  <c r="U347" i="17" s="1"/>
  <c r="U348" i="17" s="1"/>
  <c r="U349" i="17" s="1"/>
  <c r="U350" i="17" s="1"/>
  <c r="U351" i="17" s="1"/>
  <c r="U352" i="17" s="1"/>
  <c r="U353" i="17" s="1"/>
  <c r="U354" i="17" s="1"/>
  <c r="U355" i="17" s="1"/>
  <c r="U356" i="17" s="1"/>
  <c r="U357" i="17" s="1"/>
  <c r="U358" i="17" s="1"/>
  <c r="U359" i="17" s="1"/>
  <c r="U360" i="17" s="1"/>
  <c r="U361" i="17" s="1"/>
  <c r="U362" i="17" s="1"/>
  <c r="U363" i="17" s="1"/>
  <c r="U364" i="17" s="1"/>
  <c r="U365" i="17" s="1"/>
  <c r="U366" i="17" s="1"/>
  <c r="U367" i="17" s="1"/>
  <c r="U368" i="17" s="1"/>
  <c r="U369" i="17" s="1"/>
  <c r="U370" i="17" s="1"/>
  <c r="U371" i="17" s="1"/>
  <c r="U372" i="17" s="1"/>
  <c r="U373" i="17" s="1"/>
  <c r="U374" i="17" s="1"/>
  <c r="U375" i="17" s="1"/>
  <c r="U376" i="17" s="1"/>
  <c r="U377" i="17" s="1"/>
  <c r="U378" i="17" s="1"/>
  <c r="U379" i="17" s="1"/>
  <c r="U380" i="17" s="1"/>
  <c r="U381" i="17" s="1"/>
  <c r="U382" i="17" s="1"/>
  <c r="U383" i="17" s="1"/>
  <c r="U384" i="17" s="1"/>
  <c r="U385" i="17" s="1"/>
  <c r="U386" i="17" s="1"/>
  <c r="U387" i="17" s="1"/>
  <c r="U388" i="17" s="1"/>
  <c r="U389" i="17" s="1"/>
  <c r="U390" i="17" s="1"/>
  <c r="U391" i="17" s="1"/>
  <c r="K179" i="17"/>
  <c r="S179" i="17"/>
  <c r="S217" i="17"/>
  <c r="K217" i="17"/>
  <c r="S120" i="17"/>
  <c r="K120" i="17"/>
  <c r="K298" i="17"/>
  <c r="S298" i="17"/>
  <c r="S169" i="17"/>
  <c r="K169" i="17"/>
  <c r="K254" i="17"/>
  <c r="S254" i="17"/>
  <c r="K186" i="17"/>
  <c r="S186" i="17"/>
  <c r="K318" i="17"/>
  <c r="S318" i="17"/>
  <c r="K231" i="17"/>
  <c r="S231" i="17"/>
  <c r="S234" i="17"/>
  <c r="K234" i="17"/>
  <c r="S245" i="17"/>
  <c r="K245" i="17"/>
  <c r="S280" i="17"/>
  <c r="K280" i="17"/>
  <c r="K306" i="17"/>
  <c r="S306" i="17"/>
  <c r="S314" i="17"/>
  <c r="K314" i="17"/>
  <c r="S319" i="17"/>
  <c r="K319" i="17"/>
  <c r="S350" i="17"/>
  <c r="K350" i="17"/>
  <c r="S385" i="17"/>
  <c r="K385" i="17"/>
  <c r="S165" i="17"/>
  <c r="K165" i="17"/>
  <c r="S102" i="17"/>
  <c r="K102" i="17"/>
  <c r="K113" i="17"/>
  <c r="S113" i="17"/>
  <c r="K105" i="17"/>
  <c r="S105" i="17"/>
  <c r="K182" i="17"/>
  <c r="S182" i="17"/>
  <c r="K359" i="17"/>
  <c r="S359" i="17"/>
  <c r="S223" i="17"/>
  <c r="K223" i="17"/>
  <c r="S307" i="17"/>
  <c r="K307" i="17"/>
  <c r="K175" i="17"/>
  <c r="S175" i="17"/>
  <c r="K255" i="17"/>
  <c r="S255" i="17"/>
  <c r="K184" i="17"/>
  <c r="S184" i="17"/>
  <c r="K104" i="17"/>
  <c r="S104" i="17"/>
  <c r="K50" i="17"/>
  <c r="S50" i="17"/>
  <c r="K34" i="17"/>
  <c r="S34" i="17"/>
  <c r="K155" i="17"/>
  <c r="S155" i="17"/>
  <c r="K33" i="17"/>
  <c r="S33" i="17"/>
  <c r="K6" i="17"/>
  <c r="S6" i="17"/>
  <c r="K214" i="17"/>
  <c r="S214" i="17"/>
  <c r="K126" i="17"/>
  <c r="S126" i="17"/>
  <c r="S271" i="17"/>
  <c r="K271" i="17"/>
  <c r="K150" i="17"/>
  <c r="S150" i="17"/>
  <c r="S247" i="17"/>
  <c r="K247" i="17"/>
  <c r="K192" i="17"/>
  <c r="S192" i="17"/>
  <c r="K251" i="17"/>
  <c r="S251" i="17"/>
  <c r="S286" i="17"/>
  <c r="K286" i="17"/>
  <c r="S387" i="17"/>
  <c r="K387" i="17"/>
  <c r="S381" i="17"/>
  <c r="K381" i="17"/>
  <c r="S357" i="17"/>
  <c r="K357" i="17"/>
  <c r="K224" i="17"/>
  <c r="S224" i="17"/>
  <c r="K156" i="17"/>
  <c r="S156" i="17"/>
  <c r="K257" i="17"/>
  <c r="S257" i="17"/>
  <c r="K220" i="17"/>
  <c r="S220" i="17"/>
  <c r="K374" i="17"/>
  <c r="S374" i="17"/>
  <c r="K148" i="17"/>
  <c r="S148" i="17"/>
  <c r="K20" i="17"/>
  <c r="S20" i="17"/>
  <c r="K130" i="17"/>
  <c r="S130" i="17"/>
  <c r="S35" i="17"/>
  <c r="K35" i="17"/>
  <c r="K23" i="17"/>
  <c r="S23" i="17"/>
  <c r="K61" i="17"/>
  <c r="S61" i="17"/>
  <c r="K389" i="17"/>
  <c r="S389" i="17"/>
  <c r="S176" i="17"/>
  <c r="K176" i="17"/>
  <c r="K189" i="17"/>
  <c r="S189" i="17"/>
  <c r="S276" i="17"/>
  <c r="K276" i="17"/>
  <c r="S162" i="17"/>
  <c r="K162" i="17"/>
  <c r="S235" i="17"/>
  <c r="K235" i="17"/>
  <c r="K261" i="17"/>
  <c r="S261" i="17"/>
  <c r="S264" i="17"/>
  <c r="K264" i="17"/>
  <c r="S342" i="17"/>
  <c r="K342" i="17"/>
  <c r="K263" i="17"/>
  <c r="S263" i="17"/>
  <c r="S296" i="17"/>
  <c r="K296" i="17"/>
  <c r="K322" i="17"/>
  <c r="S322" i="17"/>
  <c r="S354" i="17"/>
  <c r="K354" i="17"/>
  <c r="S141" i="17"/>
  <c r="K141" i="17"/>
  <c r="S52" i="17"/>
  <c r="K52" i="17"/>
  <c r="K51" i="17"/>
  <c r="S51" i="17"/>
  <c r="S153" i="17"/>
  <c r="K153" i="17"/>
  <c r="S115" i="17"/>
  <c r="K115" i="17"/>
  <c r="S241" i="17"/>
  <c r="K241" i="17"/>
  <c r="K329" i="17"/>
  <c r="S329" i="17"/>
  <c r="S185" i="17"/>
  <c r="K185" i="17"/>
  <c r="S269" i="17"/>
  <c r="K269" i="17"/>
  <c r="K301" i="17"/>
  <c r="S301" i="17"/>
  <c r="K325" i="17"/>
  <c r="S325" i="17"/>
  <c r="K326" i="17"/>
  <c r="S326" i="17"/>
  <c r="K97" i="17"/>
  <c r="S97" i="17"/>
  <c r="S42" i="17"/>
  <c r="K42" i="17"/>
  <c r="S317" i="17"/>
  <c r="K317" i="17"/>
  <c r="S288" i="17"/>
  <c r="K288" i="17"/>
  <c r="K21" i="17"/>
  <c r="S21" i="17"/>
  <c r="K119" i="17"/>
  <c r="S119" i="17"/>
  <c r="K62" i="17"/>
  <c r="S62" i="17"/>
  <c r="S71" i="17"/>
  <c r="K71" i="17"/>
  <c r="K131" i="17"/>
  <c r="S131" i="17"/>
  <c r="S58" i="17"/>
  <c r="K58" i="17"/>
  <c r="K154" i="17"/>
  <c r="S154" i="17"/>
  <c r="S57" i="17"/>
  <c r="K57" i="17"/>
  <c r="K243" i="17"/>
  <c r="S243" i="17"/>
  <c r="K121" i="17"/>
  <c r="S121" i="17"/>
  <c r="S158" i="17"/>
  <c r="K158" i="17"/>
  <c r="S297" i="17"/>
  <c r="K297" i="17"/>
  <c r="S174" i="17"/>
  <c r="K174" i="17"/>
  <c r="K272" i="17"/>
  <c r="S272" i="17"/>
  <c r="S216" i="17"/>
  <c r="K216" i="17"/>
  <c r="S191" i="17"/>
  <c r="K191" i="17"/>
  <c r="S275" i="17"/>
  <c r="K275" i="17"/>
  <c r="K337" i="17"/>
  <c r="S337" i="17"/>
  <c r="K238" i="17"/>
  <c r="S238" i="17"/>
  <c r="K340" i="17"/>
  <c r="S340" i="17"/>
  <c r="K371" i="17"/>
  <c r="S371" i="17"/>
  <c r="S369" i="17"/>
  <c r="K369" i="17"/>
  <c r="S343" i="17"/>
  <c r="K343" i="17"/>
  <c r="K25" i="17"/>
  <c r="S25" i="17"/>
  <c r="K16" i="17"/>
  <c r="S16" i="17"/>
  <c r="X4" i="17"/>
  <c r="Y4" i="17"/>
  <c r="S164" i="17"/>
  <c r="K164" i="17"/>
  <c r="S48" i="17"/>
  <c r="K48" i="17"/>
  <c r="K85" i="17"/>
  <c r="S85" i="17"/>
  <c r="K17" i="17"/>
  <c r="S17" i="17"/>
  <c r="K55" i="17"/>
  <c r="S55" i="17"/>
  <c r="S66" i="17"/>
  <c r="K66" i="17"/>
  <c r="K312" i="17"/>
  <c r="S312" i="17"/>
  <c r="K92" i="17"/>
  <c r="S92" i="17"/>
  <c r="K80" i="17"/>
  <c r="S80" i="17"/>
  <c r="K64" i="17"/>
  <c r="S64" i="17"/>
  <c r="S108" i="17"/>
  <c r="K108" i="17"/>
  <c r="K207" i="17"/>
  <c r="S207" i="17"/>
  <c r="K63" i="17"/>
  <c r="S63" i="17"/>
  <c r="S222" i="17"/>
  <c r="K222" i="17"/>
  <c r="K248" i="17"/>
  <c r="S248" i="17"/>
  <c r="K127" i="17"/>
  <c r="S127" i="17"/>
  <c r="K190" i="17"/>
  <c r="S190" i="17"/>
  <c r="K202" i="17"/>
  <c r="S202" i="17"/>
  <c r="K180" i="17"/>
  <c r="S180" i="17"/>
  <c r="K267" i="17"/>
  <c r="S267" i="17"/>
  <c r="K197" i="17"/>
  <c r="S197" i="17"/>
  <c r="S281" i="17"/>
  <c r="K281" i="17"/>
  <c r="S244" i="17"/>
  <c r="K244" i="17"/>
  <c r="K338" i="17"/>
  <c r="S338" i="17"/>
  <c r="S368" i="17"/>
  <c r="K368" i="17"/>
  <c r="S332" i="17"/>
  <c r="K332" i="17"/>
  <c r="S346" i="17"/>
  <c r="K346" i="17"/>
  <c r="S349" i="17"/>
  <c r="K349" i="17"/>
  <c r="S109" i="17"/>
  <c r="K109" i="17"/>
  <c r="K24" i="17"/>
  <c r="S24" i="17"/>
  <c r="K26" i="17"/>
  <c r="S26" i="17"/>
  <c r="K11" i="17"/>
  <c r="S11" i="17"/>
  <c r="W5" i="17"/>
  <c r="V6" i="17"/>
  <c r="K44" i="17"/>
  <c r="S44" i="17"/>
  <c r="S8" i="17"/>
  <c r="K8" i="17"/>
  <c r="K38" i="17"/>
  <c r="S38" i="17"/>
  <c r="K173" i="17"/>
  <c r="S173" i="17"/>
  <c r="S59" i="17"/>
  <c r="K59" i="17"/>
  <c r="K136" i="17"/>
  <c r="S136" i="17"/>
  <c r="K56" i="17"/>
  <c r="S56" i="17"/>
  <c r="S199" i="17"/>
  <c r="K199" i="17"/>
  <c r="S96" i="17"/>
  <c r="K96" i="17"/>
  <c r="K273" i="17"/>
  <c r="S273" i="17"/>
  <c r="S246" i="17"/>
  <c r="K246" i="17"/>
  <c r="S84" i="17"/>
  <c r="K84" i="17"/>
  <c r="S70" i="17"/>
  <c r="K70" i="17"/>
  <c r="S187" i="17"/>
  <c r="K187" i="17"/>
  <c r="K112" i="17"/>
  <c r="S112" i="17"/>
  <c r="S375" i="17"/>
  <c r="K375" i="17"/>
  <c r="S69" i="17"/>
  <c r="K69" i="17"/>
  <c r="K118" i="17"/>
  <c r="S118" i="17"/>
  <c r="K160" i="17"/>
  <c r="S160" i="17"/>
  <c r="K133" i="17"/>
  <c r="S133" i="17"/>
  <c r="K166" i="17"/>
  <c r="S166" i="17"/>
  <c r="K376" i="17"/>
  <c r="S376" i="17"/>
  <c r="K213" i="17"/>
  <c r="S213" i="17"/>
  <c r="S327" i="17"/>
  <c r="K327" i="17"/>
  <c r="S194" i="17"/>
  <c r="K194" i="17"/>
  <c r="S259" i="17"/>
  <c r="K259" i="17"/>
  <c r="S283" i="17"/>
  <c r="K283" i="17"/>
  <c r="K203" i="17"/>
  <c r="S203" i="17"/>
  <c r="S270" i="17"/>
  <c r="K270" i="17"/>
  <c r="K287" i="17"/>
  <c r="S287" i="17"/>
  <c r="S250" i="17"/>
  <c r="K250" i="17"/>
  <c r="K353" i="17"/>
  <c r="S353" i="17"/>
  <c r="K334" i="17"/>
  <c r="S334" i="17"/>
  <c r="S390" i="17"/>
  <c r="K390" i="17"/>
  <c r="K355" i="17"/>
  <c r="S355" i="17"/>
  <c r="S95" i="17"/>
  <c r="K95" i="17"/>
  <c r="K103" i="17"/>
  <c r="S103" i="17"/>
  <c r="K43" i="17"/>
  <c r="S43" i="17"/>
  <c r="S206" i="17"/>
  <c r="K206" i="17"/>
  <c r="S122" i="17"/>
  <c r="K122" i="17"/>
  <c r="K76" i="17"/>
  <c r="S76" i="17"/>
  <c r="S134" i="17"/>
  <c r="K134" i="17"/>
  <c r="K260" i="17"/>
  <c r="S260" i="17"/>
  <c r="S123" i="17"/>
  <c r="K123" i="17"/>
  <c r="K142" i="17"/>
  <c r="S142" i="17"/>
  <c r="S75" i="17"/>
  <c r="K75" i="17"/>
  <c r="K249" i="17"/>
  <c r="S249" i="17"/>
  <c r="S129" i="17"/>
  <c r="K129" i="17"/>
  <c r="S139" i="17"/>
  <c r="K139" i="17"/>
  <c r="S324" i="17"/>
  <c r="K324" i="17"/>
  <c r="K378" i="17"/>
  <c r="S378" i="17"/>
  <c r="S228" i="17"/>
  <c r="K228" i="17"/>
  <c r="K278" i="17"/>
  <c r="S278" i="17"/>
  <c r="S209" i="17"/>
  <c r="K209" i="17"/>
  <c r="K221" i="17"/>
  <c r="S221" i="17"/>
  <c r="K293" i="17"/>
  <c r="S293" i="17"/>
  <c r="K256" i="17"/>
  <c r="S256" i="17"/>
  <c r="C14" i="17" a="1"/>
  <c r="C14" i="17" s="1"/>
  <c r="K383" i="17"/>
  <c r="S383" i="17"/>
  <c r="S331" i="17"/>
  <c r="K331" i="17"/>
  <c r="K365" i="17"/>
  <c r="S365" i="17"/>
  <c r="K361" i="17"/>
  <c r="S361" i="17"/>
  <c r="C19" i="17" a="1"/>
  <c r="C19" i="17" s="1"/>
  <c r="S229" i="17"/>
  <c r="K229" i="17"/>
  <c r="K81" i="17"/>
  <c r="S81" i="17"/>
  <c r="S258" i="17"/>
  <c r="K258" i="17"/>
  <c r="S171" i="17"/>
  <c r="K171" i="17"/>
  <c r="K144" i="17"/>
  <c r="S144" i="17"/>
  <c r="K290" i="17"/>
  <c r="S290" i="17"/>
  <c r="S177" i="17"/>
  <c r="K177" i="17"/>
  <c r="S265" i="17"/>
  <c r="K265" i="17"/>
  <c r="S151" i="17"/>
  <c r="K151" i="17"/>
  <c r="K208" i="17"/>
  <c r="S208" i="17"/>
  <c r="K225" i="17"/>
  <c r="S225" i="17"/>
  <c r="S339" i="17"/>
  <c r="K339" i="17"/>
  <c r="K295" i="17"/>
  <c r="S295" i="17"/>
  <c r="S215" i="17"/>
  <c r="K215" i="17"/>
  <c r="S227" i="17"/>
  <c r="K227" i="17"/>
  <c r="S299" i="17"/>
  <c r="K299" i="17"/>
  <c r="S309" i="17"/>
  <c r="K309" i="17"/>
  <c r="K262" i="17"/>
  <c r="S262" i="17"/>
  <c r="S351" i="17"/>
  <c r="K351" i="17"/>
  <c r="S360" i="17"/>
  <c r="K360" i="17"/>
  <c r="S336" i="17"/>
  <c r="K336" i="17"/>
  <c r="S386" i="17"/>
  <c r="K386" i="17"/>
  <c r="S367" i="17"/>
  <c r="K367" i="17"/>
  <c r="S89" i="17"/>
  <c r="K89" i="17"/>
  <c r="S72" i="17"/>
  <c r="K72" i="17"/>
  <c r="C15" i="17" a="1"/>
  <c r="C15" i="17" s="1"/>
  <c r="S316" i="17"/>
  <c r="K316" i="17"/>
  <c r="K320" i="17"/>
  <c r="S320" i="17"/>
  <c r="K352" i="17"/>
  <c r="S352" i="17"/>
  <c r="S391" i="17"/>
  <c r="K391" i="17"/>
  <c r="S152" i="17"/>
  <c r="K152" i="17"/>
  <c r="S159" i="17"/>
  <c r="K159" i="17"/>
  <c r="K73" i="17"/>
  <c r="S73" i="17"/>
  <c r="S36" i="17"/>
  <c r="K36" i="17"/>
  <c r="S344" i="17"/>
  <c r="K344" i="17"/>
  <c r="K18" i="17"/>
  <c r="S18" i="17"/>
  <c r="S54" i="17"/>
  <c r="K54" i="17"/>
  <c r="K40" i="17"/>
  <c r="S40" i="17"/>
  <c r="S106" i="17"/>
  <c r="K106" i="17"/>
  <c r="S39" i="17"/>
  <c r="K39" i="17"/>
  <c r="K149" i="17"/>
  <c r="S149" i="17"/>
  <c r="K132" i="17"/>
  <c r="S132" i="17"/>
  <c r="S181" i="17"/>
  <c r="K181" i="17"/>
  <c r="K198" i="17"/>
  <c r="S198" i="17"/>
  <c r="K242" i="17"/>
  <c r="S242" i="17"/>
  <c r="K304" i="17"/>
  <c r="S304" i="17"/>
  <c r="K313" i="17"/>
  <c r="S313" i="17"/>
  <c r="K292" i="17"/>
  <c r="S292" i="17"/>
  <c r="S330" i="17"/>
  <c r="K330" i="17"/>
  <c r="K31" i="17"/>
  <c r="S31" i="17"/>
  <c r="S193" i="17"/>
  <c r="K193" i="17"/>
  <c r="S77" i="17"/>
  <c r="K77" i="17"/>
  <c r="K49" i="17"/>
  <c r="S49" i="17"/>
  <c r="K196" i="17"/>
  <c r="S196" i="17"/>
  <c r="S46" i="17"/>
  <c r="K46" i="17"/>
  <c r="S117" i="17"/>
  <c r="K117" i="17"/>
  <c r="S45" i="17"/>
  <c r="K45" i="17"/>
  <c r="S110" i="17"/>
  <c r="K110" i="17"/>
  <c r="K230" i="17"/>
  <c r="S230" i="17"/>
  <c r="K138" i="17"/>
  <c r="S138" i="17"/>
  <c r="K183" i="17"/>
  <c r="S183" i="17"/>
  <c r="K335" i="17"/>
  <c r="S335" i="17"/>
  <c r="S204" i="17"/>
  <c r="K204" i="17"/>
  <c r="K226" i="17"/>
  <c r="S226" i="17"/>
  <c r="K323" i="17"/>
  <c r="S323" i="17"/>
  <c r="K380" i="17"/>
  <c r="S380" i="17"/>
  <c r="S135" i="17"/>
  <c r="K135" i="17"/>
  <c r="K12" i="17"/>
  <c r="S12" i="17"/>
  <c r="S30" i="17"/>
  <c r="K30" i="17"/>
  <c r="K14" i="17"/>
  <c r="S14" i="17"/>
  <c r="K107" i="17"/>
  <c r="S107" i="17"/>
  <c r="S78" i="17"/>
  <c r="K78" i="17"/>
  <c r="S116" i="17"/>
  <c r="K116" i="17"/>
  <c r="K79" i="17"/>
  <c r="S79" i="17"/>
  <c r="K67" i="17"/>
  <c r="S67" i="17"/>
  <c r="K201" i="17"/>
  <c r="S201" i="17"/>
  <c r="S200" i="17"/>
  <c r="K200" i="17"/>
  <c r="S240" i="17"/>
  <c r="K240" i="17"/>
  <c r="K266" i="17"/>
  <c r="S266" i="17"/>
  <c r="S188" i="17"/>
  <c r="K188" i="17"/>
  <c r="S205" i="17"/>
  <c r="K205" i="17"/>
  <c r="S168" i="17"/>
  <c r="K168" i="17"/>
  <c r="K370" i="17"/>
  <c r="S370" i="17"/>
  <c r="S210" i="17"/>
  <c r="K210" i="17"/>
  <c r="S372" i="17"/>
  <c r="K372" i="17"/>
  <c r="S253" i="17"/>
  <c r="K253" i="17"/>
  <c r="S232" i="17"/>
  <c r="K232" i="17"/>
  <c r="K347" i="17"/>
  <c r="S347" i="17"/>
  <c r="K328" i="17"/>
  <c r="S328" i="17"/>
  <c r="K15" i="17"/>
  <c r="S15" i="17"/>
  <c r="S9" i="17"/>
  <c r="K9" i="17"/>
  <c r="S90" i="17"/>
  <c r="K90" i="17"/>
  <c r="S60" i="17"/>
  <c r="K60" i="17"/>
  <c r="K285" i="17"/>
  <c r="S285" i="17"/>
  <c r="K195" i="17"/>
  <c r="S195" i="17"/>
  <c r="S47" i="17"/>
  <c r="K47" i="17"/>
  <c r="K125" i="17"/>
  <c r="S125" i="17"/>
  <c r="K167" i="17"/>
  <c r="S167" i="17"/>
  <c r="S101" i="17"/>
  <c r="K101" i="17"/>
  <c r="S88" i="17"/>
  <c r="K88" i="17"/>
  <c r="K137" i="17"/>
  <c r="S137" i="17"/>
  <c r="S282" i="17"/>
  <c r="K282" i="17"/>
  <c r="S87" i="17"/>
  <c r="K87" i="17"/>
  <c r="S140" i="17"/>
  <c r="K140" i="17"/>
  <c r="S310" i="17"/>
  <c r="K310" i="17"/>
  <c r="S363" i="17"/>
  <c r="K363" i="17"/>
  <c r="S157" i="17"/>
  <c r="K157" i="17"/>
  <c r="S382" i="17"/>
  <c r="K382" i="17"/>
  <c r="K219" i="17"/>
  <c r="S219" i="17"/>
  <c r="S277" i="17"/>
  <c r="K277" i="17"/>
  <c r="K303" i="17"/>
  <c r="S303" i="17"/>
  <c r="S289" i="17"/>
  <c r="K289" i="17"/>
  <c r="S233" i="17"/>
  <c r="K233" i="17"/>
  <c r="S268" i="17"/>
  <c r="K268" i="17"/>
  <c r="K377" i="17"/>
  <c r="S377" i="17"/>
  <c r="S294" i="17"/>
  <c r="K294" i="17"/>
  <c r="S356" i="17"/>
  <c r="K356" i="17"/>
  <c r="S364" i="17"/>
  <c r="K364" i="17"/>
  <c r="S388" i="17"/>
  <c r="K388" i="17"/>
  <c r="K384" i="17"/>
  <c r="S384" i="17"/>
  <c r="S373" i="17"/>
  <c r="K373" i="17"/>
  <c r="S218" i="17"/>
  <c r="K218" i="17"/>
  <c r="S65" i="17"/>
  <c r="K65" i="17"/>
  <c r="K19" i="17"/>
  <c r="S19" i="17"/>
  <c r="K10" i="17"/>
  <c r="S10" i="17"/>
  <c r="C13" i="17" a="1"/>
  <c r="C13" i="17" s="1"/>
  <c r="K32" i="17"/>
  <c r="S32" i="17"/>
  <c r="K68" i="17"/>
  <c r="S68" i="17"/>
  <c r="K86" i="17"/>
  <c r="S86" i="17"/>
  <c r="K291" i="17"/>
  <c r="S291" i="17"/>
  <c r="K124" i="17"/>
  <c r="S124" i="17"/>
  <c r="S83" i="17"/>
  <c r="K83" i="17"/>
  <c r="K22" i="17"/>
  <c r="S22" i="17"/>
  <c r="S82" i="17"/>
  <c r="K82" i="17"/>
  <c r="K74" i="17"/>
  <c r="S74" i="17"/>
  <c r="S302" i="17"/>
  <c r="K302" i="17"/>
  <c r="S53" i="17"/>
  <c r="K53" i="17"/>
  <c r="K345" i="17"/>
  <c r="S345" i="17"/>
  <c r="S128" i="17"/>
  <c r="K128" i="17"/>
  <c r="K172" i="17"/>
  <c r="S172" i="17"/>
  <c r="K37" i="17"/>
  <c r="S37" i="17"/>
  <c r="K7" i="17"/>
  <c r="S7" i="17"/>
  <c r="S94" i="17"/>
  <c r="K94" i="17"/>
  <c r="K305" i="17"/>
  <c r="S305" i="17"/>
  <c r="S146" i="17"/>
  <c r="K146" i="17"/>
  <c r="S321" i="17"/>
  <c r="K321" i="17"/>
  <c r="K93" i="17"/>
  <c r="S93" i="17"/>
  <c r="K143" i="17"/>
  <c r="S143" i="17"/>
  <c r="K178" i="17"/>
  <c r="S178" i="17"/>
  <c r="S333" i="17"/>
  <c r="K333" i="17"/>
  <c r="S147" i="17"/>
  <c r="K147" i="17"/>
  <c r="S212" i="17"/>
  <c r="K212" i="17"/>
  <c r="S114" i="17"/>
  <c r="K114" i="17"/>
  <c r="K284" i="17"/>
  <c r="S284" i="17"/>
  <c r="S163" i="17"/>
  <c r="K163" i="17"/>
  <c r="S252" i="17"/>
  <c r="K252" i="17"/>
  <c r="K358" i="17"/>
  <c r="S358" i="17"/>
  <c r="K237" i="17"/>
  <c r="S237" i="17"/>
  <c r="S211" i="17"/>
  <c r="K211" i="17"/>
  <c r="K279" i="17"/>
  <c r="S279" i="17"/>
  <c r="K236" i="17"/>
  <c r="S236" i="17"/>
  <c r="S366" i="17"/>
  <c r="K366" i="17"/>
  <c r="K315" i="17"/>
  <c r="S315" i="17"/>
  <c r="S239" i="17"/>
  <c r="K239" i="17"/>
  <c r="S274" i="17"/>
  <c r="K274" i="17"/>
  <c r="K300" i="17"/>
  <c r="S300" i="17"/>
  <c r="S311" i="17"/>
  <c r="K311" i="17"/>
  <c r="K308" i="17"/>
  <c r="S308" i="17"/>
  <c r="K341" i="17"/>
  <c r="S341" i="17"/>
  <c r="S348" i="17"/>
  <c r="K348" i="17"/>
  <c r="S379" i="17"/>
  <c r="K379" i="17"/>
  <c r="L391" i="16"/>
  <c r="H391" i="16"/>
  <c r="L390" i="16"/>
  <c r="H390" i="16"/>
  <c r="L389" i="16"/>
  <c r="H389" i="16"/>
  <c r="L388" i="16"/>
  <c r="H388" i="16"/>
  <c r="L387" i="16"/>
  <c r="H387" i="16"/>
  <c r="L386" i="16"/>
  <c r="H386" i="16"/>
  <c r="J386" i="16" s="1"/>
  <c r="L385" i="16"/>
  <c r="H385" i="16"/>
  <c r="L384" i="16"/>
  <c r="H384" i="16"/>
  <c r="L383" i="16"/>
  <c r="H383" i="16"/>
  <c r="L382" i="16"/>
  <c r="H382" i="16"/>
  <c r="L381" i="16"/>
  <c r="H381" i="16"/>
  <c r="L380" i="16"/>
  <c r="H380" i="16"/>
  <c r="L379" i="16"/>
  <c r="H379" i="16"/>
  <c r="L378" i="16"/>
  <c r="H378" i="16"/>
  <c r="L377" i="16"/>
  <c r="H377" i="16"/>
  <c r="L376" i="16"/>
  <c r="H376" i="16"/>
  <c r="L375" i="16"/>
  <c r="H375" i="16"/>
  <c r="L374" i="16"/>
  <c r="H374" i="16"/>
  <c r="L373" i="16"/>
  <c r="H373" i="16"/>
  <c r="L372" i="16"/>
  <c r="H372" i="16"/>
  <c r="L371" i="16"/>
  <c r="H371" i="16"/>
  <c r="L370" i="16"/>
  <c r="H370" i="16"/>
  <c r="L369" i="16"/>
  <c r="H369" i="16"/>
  <c r="L368" i="16"/>
  <c r="H368" i="16"/>
  <c r="L367" i="16"/>
  <c r="H367" i="16"/>
  <c r="L366" i="16"/>
  <c r="H366" i="16"/>
  <c r="J366" i="16" s="1"/>
  <c r="L365" i="16"/>
  <c r="H365" i="16"/>
  <c r="L364" i="16"/>
  <c r="H364" i="16"/>
  <c r="L363" i="16"/>
  <c r="H363" i="16"/>
  <c r="L362" i="16"/>
  <c r="H362" i="16"/>
  <c r="J362" i="16" s="1"/>
  <c r="L361" i="16"/>
  <c r="H361" i="16"/>
  <c r="L360" i="16"/>
  <c r="H360" i="16"/>
  <c r="L359" i="16"/>
  <c r="H359" i="16"/>
  <c r="L358" i="16"/>
  <c r="H358" i="16"/>
  <c r="L357" i="16"/>
  <c r="H357" i="16"/>
  <c r="L356" i="16"/>
  <c r="H356" i="16"/>
  <c r="L355" i="16"/>
  <c r="H355" i="16"/>
  <c r="J355" i="16" s="1"/>
  <c r="L354" i="16"/>
  <c r="H354" i="16"/>
  <c r="L353" i="16"/>
  <c r="H353" i="16"/>
  <c r="L352" i="16"/>
  <c r="H352" i="16"/>
  <c r="L351" i="16"/>
  <c r="H351" i="16"/>
  <c r="L350" i="16"/>
  <c r="H350" i="16"/>
  <c r="L349" i="16"/>
  <c r="H349" i="16"/>
  <c r="L348" i="16"/>
  <c r="H348" i="16"/>
  <c r="L347" i="16"/>
  <c r="H347" i="16"/>
  <c r="L346" i="16"/>
  <c r="H346" i="16"/>
  <c r="J346" i="16" s="1"/>
  <c r="L345" i="16"/>
  <c r="H345" i="16"/>
  <c r="L344" i="16"/>
  <c r="H344" i="16"/>
  <c r="L343" i="16"/>
  <c r="H343" i="16"/>
  <c r="J343" i="16" s="1"/>
  <c r="L342" i="16"/>
  <c r="H342" i="16"/>
  <c r="L341" i="16"/>
  <c r="H341" i="16"/>
  <c r="L340" i="16"/>
  <c r="H340" i="16"/>
  <c r="L339" i="16"/>
  <c r="H339" i="16"/>
  <c r="J339" i="16" s="1"/>
  <c r="L338" i="16"/>
  <c r="H338" i="16"/>
  <c r="L337" i="16"/>
  <c r="H337" i="16"/>
  <c r="L336" i="16"/>
  <c r="H336" i="16"/>
  <c r="J336" i="16" s="1"/>
  <c r="L335" i="16"/>
  <c r="H335" i="16"/>
  <c r="J335" i="16" s="1"/>
  <c r="L334" i="16"/>
  <c r="H334" i="16"/>
  <c r="L333" i="16"/>
  <c r="H333" i="16"/>
  <c r="L332" i="16"/>
  <c r="H332" i="16"/>
  <c r="J332" i="16" s="1"/>
  <c r="L331" i="16"/>
  <c r="H331" i="16"/>
  <c r="L330" i="16"/>
  <c r="H330" i="16"/>
  <c r="J330" i="16" s="1"/>
  <c r="L329" i="16"/>
  <c r="H329" i="16"/>
  <c r="L328" i="16"/>
  <c r="H328" i="16"/>
  <c r="L327" i="16"/>
  <c r="H327" i="16"/>
  <c r="L326" i="16"/>
  <c r="H326" i="16"/>
  <c r="L325" i="16"/>
  <c r="H325" i="16"/>
  <c r="L324" i="16"/>
  <c r="H324" i="16"/>
  <c r="L323" i="16"/>
  <c r="H323" i="16"/>
  <c r="J323" i="16" s="1"/>
  <c r="L322" i="16"/>
  <c r="H322" i="16"/>
  <c r="L321" i="16"/>
  <c r="H321" i="16"/>
  <c r="L320" i="16"/>
  <c r="H320" i="16"/>
  <c r="L319" i="16"/>
  <c r="H319" i="16"/>
  <c r="L318" i="16"/>
  <c r="H318" i="16"/>
  <c r="L317" i="16"/>
  <c r="H317" i="16"/>
  <c r="L316" i="16"/>
  <c r="H316" i="16"/>
  <c r="L315" i="16"/>
  <c r="H315" i="16"/>
  <c r="L314" i="16"/>
  <c r="H314" i="16"/>
  <c r="L313" i="16"/>
  <c r="H313" i="16"/>
  <c r="L312" i="16"/>
  <c r="H312" i="16"/>
  <c r="L311" i="16"/>
  <c r="H311" i="16"/>
  <c r="L310" i="16"/>
  <c r="H310" i="16"/>
  <c r="L309" i="16"/>
  <c r="H309" i="16"/>
  <c r="L308" i="16"/>
  <c r="H308" i="16"/>
  <c r="L307" i="16"/>
  <c r="H307" i="16"/>
  <c r="J307" i="16" s="1"/>
  <c r="L306" i="16"/>
  <c r="H306" i="16"/>
  <c r="L305" i="16"/>
  <c r="H305" i="16"/>
  <c r="L304" i="16"/>
  <c r="H304" i="16"/>
  <c r="L303" i="16"/>
  <c r="H303" i="16"/>
  <c r="L302" i="16"/>
  <c r="H302" i="16"/>
  <c r="J302" i="16" s="1"/>
  <c r="L301" i="16"/>
  <c r="H301" i="16"/>
  <c r="L300" i="16"/>
  <c r="H300" i="16"/>
  <c r="J300" i="16" s="1"/>
  <c r="L299" i="16"/>
  <c r="H299" i="16"/>
  <c r="L298" i="16"/>
  <c r="H298" i="16"/>
  <c r="L297" i="16"/>
  <c r="H297" i="16"/>
  <c r="L296" i="16"/>
  <c r="H296" i="16"/>
  <c r="L295" i="16"/>
  <c r="H295" i="16"/>
  <c r="L294" i="16"/>
  <c r="H294" i="16"/>
  <c r="L293" i="16"/>
  <c r="H293" i="16"/>
  <c r="L292" i="16"/>
  <c r="H292" i="16"/>
  <c r="J292" i="16" s="1"/>
  <c r="L291" i="16"/>
  <c r="H291" i="16"/>
  <c r="J291" i="16" s="1"/>
  <c r="L290" i="16"/>
  <c r="H290" i="16"/>
  <c r="L289" i="16"/>
  <c r="H289" i="16"/>
  <c r="L288" i="16"/>
  <c r="H288" i="16"/>
  <c r="L287" i="16"/>
  <c r="H287" i="16"/>
  <c r="L286" i="16"/>
  <c r="H286" i="16"/>
  <c r="L285" i="16"/>
  <c r="H285" i="16"/>
  <c r="L284" i="16"/>
  <c r="H284" i="16"/>
  <c r="L283" i="16"/>
  <c r="H283" i="16"/>
  <c r="J283" i="16" s="1"/>
  <c r="L282" i="16"/>
  <c r="H282" i="16"/>
  <c r="L281" i="16"/>
  <c r="H281" i="16"/>
  <c r="J281" i="16" s="1"/>
  <c r="L280" i="16"/>
  <c r="H280" i="16"/>
  <c r="L279" i="16"/>
  <c r="H279" i="16"/>
  <c r="J279" i="16" s="1"/>
  <c r="L278" i="16"/>
  <c r="H278" i="16"/>
  <c r="L277" i="16"/>
  <c r="H277" i="16"/>
  <c r="J277" i="16" s="1"/>
  <c r="L276" i="16"/>
  <c r="H276" i="16"/>
  <c r="L275" i="16"/>
  <c r="H275" i="16"/>
  <c r="L274" i="16"/>
  <c r="H274" i="16"/>
  <c r="L273" i="16"/>
  <c r="H273" i="16"/>
  <c r="L272" i="16"/>
  <c r="H272" i="16"/>
  <c r="L271" i="16"/>
  <c r="H271" i="16"/>
  <c r="L270" i="16"/>
  <c r="H270" i="16"/>
  <c r="L269" i="16"/>
  <c r="H269" i="16"/>
  <c r="L268" i="16"/>
  <c r="H268" i="16"/>
  <c r="L267" i="16"/>
  <c r="H267" i="16"/>
  <c r="L266" i="16"/>
  <c r="H266" i="16"/>
  <c r="L265" i="16"/>
  <c r="H265" i="16"/>
  <c r="L264" i="16"/>
  <c r="H264" i="16"/>
  <c r="L263" i="16"/>
  <c r="H263" i="16"/>
  <c r="J263" i="16" s="1"/>
  <c r="L262" i="16"/>
  <c r="H262" i="16"/>
  <c r="L261" i="16"/>
  <c r="H261" i="16"/>
  <c r="L260" i="16"/>
  <c r="H260" i="16"/>
  <c r="L259" i="16"/>
  <c r="H259" i="16"/>
  <c r="L258" i="16"/>
  <c r="H258" i="16"/>
  <c r="L257" i="16"/>
  <c r="H257" i="16"/>
  <c r="L256" i="16"/>
  <c r="H256" i="16"/>
  <c r="L255" i="16"/>
  <c r="H255" i="16"/>
  <c r="J255" i="16" s="1"/>
  <c r="L254" i="16"/>
  <c r="H254" i="16"/>
  <c r="L253" i="16"/>
  <c r="H253" i="16"/>
  <c r="L252" i="16"/>
  <c r="H252" i="16"/>
  <c r="L251" i="16"/>
  <c r="H251" i="16"/>
  <c r="J251" i="16" s="1"/>
  <c r="L250" i="16"/>
  <c r="H250" i="16"/>
  <c r="L249" i="16"/>
  <c r="H249" i="16"/>
  <c r="L248" i="16"/>
  <c r="H248" i="16"/>
  <c r="L247" i="16"/>
  <c r="H247" i="16"/>
  <c r="J247" i="16" s="1"/>
  <c r="L246" i="16"/>
  <c r="H246" i="16"/>
  <c r="L245" i="16"/>
  <c r="H245" i="16"/>
  <c r="L244" i="16"/>
  <c r="H244" i="16"/>
  <c r="L243" i="16"/>
  <c r="H243" i="16"/>
  <c r="J243" i="16" s="1"/>
  <c r="L242" i="16"/>
  <c r="H242" i="16"/>
  <c r="L241" i="16"/>
  <c r="H241" i="16"/>
  <c r="L240" i="16"/>
  <c r="H240" i="16"/>
  <c r="L239" i="16"/>
  <c r="H239" i="16"/>
  <c r="L238" i="16"/>
  <c r="H238" i="16"/>
  <c r="L237" i="16"/>
  <c r="H237" i="16"/>
  <c r="L236" i="16"/>
  <c r="H236" i="16"/>
  <c r="L235" i="16"/>
  <c r="H235" i="16"/>
  <c r="L234" i="16"/>
  <c r="H234" i="16"/>
  <c r="L233" i="16"/>
  <c r="H233" i="16"/>
  <c r="J233" i="16" s="1"/>
  <c r="L232" i="16"/>
  <c r="H232" i="16"/>
  <c r="L231" i="16"/>
  <c r="H231" i="16"/>
  <c r="L230" i="16"/>
  <c r="H230" i="16"/>
  <c r="L229" i="16"/>
  <c r="H229" i="16"/>
  <c r="L228" i="16"/>
  <c r="H228" i="16"/>
  <c r="L227" i="16"/>
  <c r="H227" i="16"/>
  <c r="L226" i="16"/>
  <c r="H226" i="16"/>
  <c r="L225" i="16"/>
  <c r="H225" i="16"/>
  <c r="L224" i="16"/>
  <c r="H224" i="16"/>
  <c r="L223" i="16"/>
  <c r="H223" i="16"/>
  <c r="L222" i="16"/>
  <c r="H222" i="16"/>
  <c r="L221" i="16"/>
  <c r="H221" i="16"/>
  <c r="L220" i="16"/>
  <c r="H220" i="16"/>
  <c r="L219" i="16"/>
  <c r="H219" i="16"/>
  <c r="L218" i="16"/>
  <c r="H218" i="16"/>
  <c r="L217" i="16"/>
  <c r="H217" i="16"/>
  <c r="L216" i="16"/>
  <c r="H216" i="16"/>
  <c r="J216" i="16" s="1"/>
  <c r="L215" i="16"/>
  <c r="H215" i="16"/>
  <c r="L214" i="16"/>
  <c r="H214" i="16"/>
  <c r="L213" i="16"/>
  <c r="H213" i="16"/>
  <c r="L212" i="16"/>
  <c r="H212" i="16"/>
  <c r="L211" i="16"/>
  <c r="H211" i="16"/>
  <c r="L210" i="16"/>
  <c r="H210" i="16"/>
  <c r="L209" i="16"/>
  <c r="H209" i="16"/>
  <c r="L208" i="16"/>
  <c r="H208" i="16"/>
  <c r="L207" i="16"/>
  <c r="H207" i="16"/>
  <c r="J207" i="16" s="1"/>
  <c r="L206" i="16"/>
  <c r="H206" i="16"/>
  <c r="L205" i="16"/>
  <c r="H205" i="16"/>
  <c r="L204" i="16"/>
  <c r="H204" i="16"/>
  <c r="L203" i="16"/>
  <c r="H203" i="16"/>
  <c r="J203" i="16" s="1"/>
  <c r="L202" i="16"/>
  <c r="H202" i="16"/>
  <c r="L201" i="16"/>
  <c r="H201" i="16"/>
  <c r="L200" i="16"/>
  <c r="H200" i="16"/>
  <c r="L199" i="16"/>
  <c r="H199" i="16"/>
  <c r="J199" i="16" s="1"/>
  <c r="L198" i="16"/>
  <c r="H198" i="16"/>
  <c r="L197" i="16"/>
  <c r="H197" i="16"/>
  <c r="J197" i="16" s="1"/>
  <c r="L196" i="16"/>
  <c r="H196" i="16"/>
  <c r="L195" i="16"/>
  <c r="H195" i="16"/>
  <c r="L194" i="16"/>
  <c r="H194" i="16"/>
  <c r="L193" i="16"/>
  <c r="H193" i="16"/>
  <c r="L192" i="16"/>
  <c r="H192" i="16"/>
  <c r="L191" i="16"/>
  <c r="H191" i="16"/>
  <c r="L190" i="16"/>
  <c r="H190" i="16"/>
  <c r="L189" i="16"/>
  <c r="H189" i="16"/>
  <c r="L188" i="16"/>
  <c r="H188" i="16"/>
  <c r="L187" i="16"/>
  <c r="H187" i="16"/>
  <c r="L186" i="16"/>
  <c r="H186" i="16"/>
  <c r="L185" i="16"/>
  <c r="H185" i="16"/>
  <c r="J185" i="16" s="1"/>
  <c r="L184" i="16"/>
  <c r="H184" i="16"/>
  <c r="L183" i="16"/>
  <c r="H183" i="16"/>
  <c r="L182" i="16"/>
  <c r="H182" i="16"/>
  <c r="L181" i="16"/>
  <c r="H181" i="16"/>
  <c r="L180" i="16"/>
  <c r="H180" i="16"/>
  <c r="L179" i="16"/>
  <c r="H179" i="16"/>
  <c r="J179" i="16" s="1"/>
  <c r="L178" i="16"/>
  <c r="H178" i="16"/>
  <c r="L177" i="16"/>
  <c r="H177" i="16"/>
  <c r="L176" i="16"/>
  <c r="H176" i="16"/>
  <c r="L175" i="16"/>
  <c r="H175" i="16"/>
  <c r="J175" i="16" s="1"/>
  <c r="L174" i="16"/>
  <c r="H174" i="16"/>
  <c r="L173" i="16"/>
  <c r="H173" i="16"/>
  <c r="L172" i="16"/>
  <c r="H172" i="16"/>
  <c r="L171" i="16"/>
  <c r="H171" i="16"/>
  <c r="L170" i="16"/>
  <c r="H170" i="16"/>
  <c r="L169" i="16"/>
  <c r="H169" i="16"/>
  <c r="L168" i="16"/>
  <c r="H168" i="16"/>
  <c r="L167" i="16"/>
  <c r="H167" i="16"/>
  <c r="L166" i="16"/>
  <c r="H166" i="16"/>
  <c r="L165" i="16"/>
  <c r="H165" i="16"/>
  <c r="L164" i="16"/>
  <c r="H164" i="16"/>
  <c r="L163" i="16"/>
  <c r="H163" i="16"/>
  <c r="L162" i="16"/>
  <c r="H162" i="16"/>
  <c r="L161" i="16"/>
  <c r="H161" i="16"/>
  <c r="L160" i="16"/>
  <c r="H160" i="16"/>
  <c r="L159" i="16"/>
  <c r="H159" i="16"/>
  <c r="L158" i="16"/>
  <c r="H158" i="16"/>
  <c r="L157" i="16"/>
  <c r="H157" i="16"/>
  <c r="L156" i="16"/>
  <c r="H156" i="16"/>
  <c r="L155" i="16"/>
  <c r="H155" i="16"/>
  <c r="L154" i="16"/>
  <c r="H154" i="16"/>
  <c r="L153" i="16"/>
  <c r="H153" i="16"/>
  <c r="L152" i="16"/>
  <c r="H152" i="16"/>
  <c r="L151" i="16"/>
  <c r="H151" i="16"/>
  <c r="L150" i="16"/>
  <c r="H150" i="16"/>
  <c r="L149" i="16"/>
  <c r="H149" i="16"/>
  <c r="L148" i="16"/>
  <c r="H148" i="16"/>
  <c r="J148" i="16" s="1"/>
  <c r="L147" i="16"/>
  <c r="H147" i="16"/>
  <c r="J147" i="16" s="1"/>
  <c r="L146" i="16"/>
  <c r="H146" i="16"/>
  <c r="L145" i="16"/>
  <c r="H145" i="16"/>
  <c r="L144" i="16"/>
  <c r="H144" i="16"/>
  <c r="L143" i="16"/>
  <c r="H143" i="16"/>
  <c r="J143" i="16" s="1"/>
  <c r="L142" i="16"/>
  <c r="H142" i="16"/>
  <c r="L141" i="16"/>
  <c r="H141" i="16"/>
  <c r="L140" i="16"/>
  <c r="H140" i="16"/>
  <c r="J140" i="16" s="1"/>
  <c r="L139" i="16"/>
  <c r="H139" i="16"/>
  <c r="J139" i="16" s="1"/>
  <c r="L138" i="16"/>
  <c r="H138" i="16"/>
  <c r="L137" i="16"/>
  <c r="H137" i="16"/>
  <c r="L136" i="16"/>
  <c r="H136" i="16"/>
  <c r="L135" i="16"/>
  <c r="H135" i="16"/>
  <c r="J135" i="16" s="1"/>
  <c r="L134" i="16"/>
  <c r="H134" i="16"/>
  <c r="L133" i="16"/>
  <c r="H133" i="16"/>
  <c r="L132" i="16"/>
  <c r="H132" i="16"/>
  <c r="L131" i="16"/>
  <c r="H131" i="16"/>
  <c r="L130" i="16"/>
  <c r="H130" i="16"/>
  <c r="L129" i="16"/>
  <c r="H129" i="16"/>
  <c r="L128" i="16"/>
  <c r="H128" i="16"/>
  <c r="L127" i="16"/>
  <c r="H127" i="16"/>
  <c r="L126" i="16"/>
  <c r="H126" i="16"/>
  <c r="L125" i="16"/>
  <c r="H125" i="16"/>
  <c r="L124" i="16"/>
  <c r="H124" i="16"/>
  <c r="J124" i="16" s="1"/>
  <c r="L123" i="16"/>
  <c r="H123" i="16"/>
  <c r="J123" i="16" s="1"/>
  <c r="L122" i="16"/>
  <c r="H122" i="16"/>
  <c r="L121" i="16"/>
  <c r="H121" i="16"/>
  <c r="L120" i="16"/>
  <c r="H120" i="16"/>
  <c r="L119" i="16"/>
  <c r="H119" i="16"/>
  <c r="J119" i="16" s="1"/>
  <c r="L118" i="16"/>
  <c r="H118" i="16"/>
  <c r="L117" i="16"/>
  <c r="H117" i="16"/>
  <c r="L116" i="16"/>
  <c r="H116" i="16"/>
  <c r="J116" i="16" s="1"/>
  <c r="L115" i="16"/>
  <c r="H115" i="16"/>
  <c r="L114" i="16"/>
  <c r="H114" i="16"/>
  <c r="L113" i="16"/>
  <c r="H113" i="16"/>
  <c r="L112" i="16"/>
  <c r="H112" i="16"/>
  <c r="J112" i="16" s="1"/>
  <c r="L111" i="16"/>
  <c r="H111" i="16"/>
  <c r="J111" i="16" s="1"/>
  <c r="L110" i="16"/>
  <c r="H110" i="16"/>
  <c r="L109" i="16"/>
  <c r="H109" i="16"/>
  <c r="L108" i="16"/>
  <c r="H108" i="16"/>
  <c r="L107" i="16"/>
  <c r="H107" i="16"/>
  <c r="L106" i="16"/>
  <c r="H106" i="16"/>
  <c r="L105" i="16"/>
  <c r="H105" i="16"/>
  <c r="L104" i="16"/>
  <c r="H104" i="16"/>
  <c r="L103" i="16"/>
  <c r="H103" i="16"/>
  <c r="L102" i="16"/>
  <c r="H102" i="16"/>
  <c r="L101" i="16"/>
  <c r="H101" i="16"/>
  <c r="L100" i="16"/>
  <c r="H100" i="16"/>
  <c r="L99" i="16"/>
  <c r="H99" i="16"/>
  <c r="L98" i="16"/>
  <c r="H98" i="16"/>
  <c r="L97" i="16"/>
  <c r="H97" i="16"/>
  <c r="L96" i="16"/>
  <c r="H96" i="16"/>
  <c r="J96" i="16" s="1"/>
  <c r="L95" i="16"/>
  <c r="H95" i="16"/>
  <c r="L94" i="16"/>
  <c r="H94" i="16"/>
  <c r="L93" i="16"/>
  <c r="H93" i="16"/>
  <c r="J93" i="16" s="1"/>
  <c r="L92" i="16"/>
  <c r="H92" i="16"/>
  <c r="J92" i="16" s="1"/>
  <c r="L91" i="16"/>
  <c r="H91" i="16"/>
  <c r="L90" i="16"/>
  <c r="H90" i="16"/>
  <c r="L89" i="16"/>
  <c r="H89" i="16"/>
  <c r="J89" i="16" s="1"/>
  <c r="L88" i="16"/>
  <c r="H88" i="16"/>
  <c r="L87" i="16"/>
  <c r="H87" i="16"/>
  <c r="L86" i="16"/>
  <c r="H86" i="16"/>
  <c r="L85" i="16"/>
  <c r="H85" i="16"/>
  <c r="L84" i="16"/>
  <c r="H84" i="16"/>
  <c r="L83" i="16"/>
  <c r="H83" i="16"/>
  <c r="L82" i="16"/>
  <c r="H82" i="16"/>
  <c r="L81" i="16"/>
  <c r="H81" i="16"/>
  <c r="J81" i="16" s="1"/>
  <c r="L80" i="16"/>
  <c r="H80" i="16"/>
  <c r="L79" i="16"/>
  <c r="H79" i="16"/>
  <c r="L78" i="16"/>
  <c r="H78" i="16"/>
  <c r="L77" i="16"/>
  <c r="H77" i="16"/>
  <c r="J77" i="16" s="1"/>
  <c r="L76" i="16"/>
  <c r="H76" i="16"/>
  <c r="L75" i="16"/>
  <c r="H75" i="16"/>
  <c r="L74" i="16"/>
  <c r="H74" i="16"/>
  <c r="L73" i="16"/>
  <c r="H73" i="16"/>
  <c r="L72" i="16"/>
  <c r="H72" i="16"/>
  <c r="L71" i="16"/>
  <c r="H71" i="16"/>
  <c r="L70" i="16"/>
  <c r="H70" i="16"/>
  <c r="L69" i="16"/>
  <c r="H69" i="16"/>
  <c r="L68" i="16"/>
  <c r="H68" i="16"/>
  <c r="J68" i="16" s="1"/>
  <c r="L67" i="16"/>
  <c r="H67" i="16"/>
  <c r="L66" i="16"/>
  <c r="H66" i="16"/>
  <c r="L65" i="16"/>
  <c r="H65" i="16"/>
  <c r="L64" i="16"/>
  <c r="H64" i="16"/>
  <c r="J64" i="16" s="1"/>
  <c r="L63" i="16"/>
  <c r="H63" i="16"/>
  <c r="L62" i="16"/>
  <c r="H62" i="16"/>
  <c r="L61" i="16"/>
  <c r="H61" i="16"/>
  <c r="L60" i="16"/>
  <c r="H60" i="16"/>
  <c r="L59" i="16"/>
  <c r="H59" i="16"/>
  <c r="L58" i="16"/>
  <c r="H58" i="16"/>
  <c r="L57" i="16"/>
  <c r="H57" i="16"/>
  <c r="L56" i="16"/>
  <c r="H56" i="16"/>
  <c r="J56" i="16" s="1"/>
  <c r="L55" i="16"/>
  <c r="H55" i="16"/>
  <c r="L54" i="16"/>
  <c r="H54" i="16"/>
  <c r="L53" i="16"/>
  <c r="H53" i="16"/>
  <c r="L52" i="16"/>
  <c r="H52" i="16"/>
  <c r="J52" i="16" s="1"/>
  <c r="L51" i="16"/>
  <c r="H51" i="16"/>
  <c r="L50" i="16"/>
  <c r="H50" i="16"/>
  <c r="L49" i="16"/>
  <c r="H49" i="16"/>
  <c r="L48" i="16"/>
  <c r="H48" i="16"/>
  <c r="L47" i="16"/>
  <c r="H47" i="16"/>
  <c r="L46" i="16"/>
  <c r="H46" i="16"/>
  <c r="L45" i="16"/>
  <c r="H45" i="16"/>
  <c r="J45" i="16" s="1"/>
  <c r="L44" i="16"/>
  <c r="H44" i="16"/>
  <c r="L43" i="16"/>
  <c r="H43" i="16"/>
  <c r="L42" i="16"/>
  <c r="H42" i="16"/>
  <c r="L41" i="16"/>
  <c r="H41" i="16"/>
  <c r="J41" i="16" s="1"/>
  <c r="L40" i="16"/>
  <c r="H40" i="16"/>
  <c r="L39" i="16"/>
  <c r="H39" i="16"/>
  <c r="L38" i="16"/>
  <c r="H38" i="16"/>
  <c r="L37" i="16"/>
  <c r="H37" i="16"/>
  <c r="L36" i="16"/>
  <c r="H36" i="16"/>
  <c r="J36" i="16" s="1"/>
  <c r="L35" i="16"/>
  <c r="H35" i="16"/>
  <c r="L34" i="16"/>
  <c r="H34" i="16"/>
  <c r="L33" i="16"/>
  <c r="H33" i="16"/>
  <c r="J33" i="16" s="1"/>
  <c r="L32" i="16"/>
  <c r="H32" i="16"/>
  <c r="J32" i="16" s="1"/>
  <c r="L31" i="16"/>
  <c r="H31" i="16"/>
  <c r="L30" i="16"/>
  <c r="H30" i="16"/>
  <c r="L29" i="16"/>
  <c r="H29" i="16"/>
  <c r="J29" i="16" s="1"/>
  <c r="L28" i="16"/>
  <c r="H28" i="16"/>
  <c r="L27" i="16"/>
  <c r="H27" i="16"/>
  <c r="L26" i="16"/>
  <c r="H26" i="16"/>
  <c r="L25" i="16"/>
  <c r="H25" i="16"/>
  <c r="L24" i="16"/>
  <c r="H24" i="16"/>
  <c r="J24" i="16" s="1"/>
  <c r="L23" i="16"/>
  <c r="H23" i="16"/>
  <c r="L22" i="16"/>
  <c r="H22" i="16"/>
  <c r="L21" i="16"/>
  <c r="H21" i="16"/>
  <c r="L20" i="16"/>
  <c r="H20" i="16"/>
  <c r="L19" i="16"/>
  <c r="H19" i="16"/>
  <c r="L18" i="16"/>
  <c r="H18" i="16"/>
  <c r="L17" i="16"/>
  <c r="H17" i="16"/>
  <c r="L16" i="16"/>
  <c r="H16" i="16"/>
  <c r="L15" i="16"/>
  <c r="H15" i="16"/>
  <c r="L14" i="16"/>
  <c r="H14" i="16"/>
  <c r="L13" i="16"/>
  <c r="H13" i="16"/>
  <c r="L12" i="16"/>
  <c r="H12" i="16"/>
  <c r="L11" i="16"/>
  <c r="H11" i="16"/>
  <c r="L10" i="16"/>
  <c r="H10" i="16"/>
  <c r="L9" i="16"/>
  <c r="H9" i="16"/>
  <c r="L8" i="16"/>
  <c r="H8" i="16"/>
  <c r="L7" i="16"/>
  <c r="H7" i="16"/>
  <c r="L6" i="16"/>
  <c r="M6" i="16" s="1"/>
  <c r="H6" i="16"/>
  <c r="L5" i="16"/>
  <c r="M5" i="16" s="1"/>
  <c r="H5" i="16"/>
  <c r="L4" i="16"/>
  <c r="H4" i="16"/>
  <c r="E4" i="16"/>
  <c r="E5" i="16" s="1"/>
  <c r="C20" i="17" l="1" a="1"/>
  <c r="C20" i="17" s="1"/>
  <c r="E20" i="17"/>
  <c r="R19" i="17"/>
  <c r="C12" i="17" a="1"/>
  <c r="C12" i="17" s="1"/>
  <c r="C18" i="17" a="1"/>
  <c r="C18" i="17" s="1"/>
  <c r="AA4" i="17"/>
  <c r="AB4" i="17" s="1"/>
  <c r="Z4" i="17"/>
  <c r="X5" i="17"/>
  <c r="Y5" i="17" s="1"/>
  <c r="V7" i="17"/>
  <c r="W6" i="17"/>
  <c r="C16" i="17" a="1"/>
  <c r="C16" i="17" s="1"/>
  <c r="M4" i="16"/>
  <c r="J237" i="16"/>
  <c r="J221" i="16"/>
  <c r="J249" i="16"/>
  <c r="J18" i="16"/>
  <c r="J86" i="16"/>
  <c r="J90" i="16"/>
  <c r="J94" i="16"/>
  <c r="J102" i="16"/>
  <c r="J106" i="16"/>
  <c r="J162" i="16"/>
  <c r="J186" i="16"/>
  <c r="J218" i="16"/>
  <c r="J222" i="16"/>
  <c r="J381" i="16"/>
  <c r="J385" i="16"/>
  <c r="J389" i="16"/>
  <c r="J228" i="16"/>
  <c r="J379" i="16"/>
  <c r="J387" i="16"/>
  <c r="J391" i="16"/>
  <c r="J240" i="16"/>
  <c r="J244" i="16"/>
  <c r="J260" i="16"/>
  <c r="J276" i="16"/>
  <c r="J280" i="16"/>
  <c r="J368" i="16"/>
  <c r="J364" i="16"/>
  <c r="J117" i="16"/>
  <c r="J121" i="16"/>
  <c r="J137" i="16"/>
  <c r="J141" i="16"/>
  <c r="J145" i="16"/>
  <c r="J168" i="16"/>
  <c r="J180" i="16"/>
  <c r="J360" i="16"/>
  <c r="J15" i="16"/>
  <c r="J46" i="16"/>
  <c r="J50" i="16"/>
  <c r="J54" i="16"/>
  <c r="J58" i="16"/>
  <c r="J70" i="16"/>
  <c r="J74" i="16"/>
  <c r="J262" i="16"/>
  <c r="J208" i="16"/>
  <c r="J337" i="16"/>
  <c r="J190" i="16"/>
  <c r="J347" i="16"/>
  <c r="J160" i="16"/>
  <c r="J230" i="16"/>
  <c r="J353" i="16"/>
  <c r="J220" i="16"/>
  <c r="J299" i="16"/>
  <c r="J7" i="16"/>
  <c r="J101" i="16"/>
  <c r="J8" i="16"/>
  <c r="J98" i="16"/>
  <c r="J172" i="16"/>
  <c r="J361" i="16"/>
  <c r="J166" i="16"/>
  <c r="J272" i="16"/>
  <c r="J370" i="16"/>
  <c r="J184" i="16"/>
  <c r="J200" i="16"/>
  <c r="J12" i="16"/>
  <c r="J110" i="16"/>
  <c r="J246" i="16"/>
  <c r="J258" i="16"/>
  <c r="J270" i="16"/>
  <c r="J325" i="16"/>
  <c r="J59" i="16"/>
  <c r="J75" i="16"/>
  <c r="J83" i="16"/>
  <c r="J122" i="16"/>
  <c r="J142" i="16"/>
  <c r="J161" i="16"/>
  <c r="J204" i="16"/>
  <c r="J231" i="16"/>
  <c r="J274" i="16"/>
  <c r="J278" i="16"/>
  <c r="J329" i="16"/>
  <c r="J333" i="16"/>
  <c r="J39" i="16"/>
  <c r="J51" i="16"/>
  <c r="J63" i="16"/>
  <c r="J71" i="16"/>
  <c r="J9" i="16"/>
  <c r="J87" i="16"/>
  <c r="J103" i="16"/>
  <c r="J286" i="16"/>
  <c r="J290" i="16"/>
  <c r="J341" i="16"/>
  <c r="J349" i="16"/>
  <c r="J372" i="16"/>
  <c r="J384" i="16"/>
  <c r="N7" i="16"/>
  <c r="N6" i="16"/>
  <c r="J202" i="16"/>
  <c r="J226" i="16"/>
  <c r="J238" i="16"/>
  <c r="J95" i="16"/>
  <c r="J88" i="16"/>
  <c r="J219" i="16"/>
  <c r="J269" i="16"/>
  <c r="J129" i="16"/>
  <c r="J21" i="16"/>
  <c r="J319" i="16"/>
  <c r="J327" i="16"/>
  <c r="J376" i="16"/>
  <c r="J273" i="16"/>
  <c r="J28" i="16"/>
  <c r="J165" i="16"/>
  <c r="J322" i="16"/>
  <c r="J383" i="16"/>
  <c r="J193" i="16"/>
  <c r="J217" i="16"/>
  <c r="J358" i="16"/>
  <c r="J380" i="16"/>
  <c r="J13" i="16"/>
  <c r="J25" i="16"/>
  <c r="J159" i="16"/>
  <c r="J363" i="16"/>
  <c r="J390" i="16"/>
  <c r="J356" i="16"/>
  <c r="J304" i="16"/>
  <c r="J114" i="16"/>
  <c r="J187" i="16"/>
  <c r="J11" i="16"/>
  <c r="J14" i="16"/>
  <c r="J17" i="16"/>
  <c r="J20" i="16"/>
  <c r="J23" i="16"/>
  <c r="J146" i="16"/>
  <c r="J201" i="16"/>
  <c r="J285" i="16"/>
  <c r="J334" i="16"/>
  <c r="J371" i="16"/>
  <c r="J16" i="16"/>
  <c r="J22" i="16"/>
  <c r="J169" i="16"/>
  <c r="N80" i="16"/>
  <c r="J183" i="16"/>
  <c r="J97" i="16"/>
  <c r="J317" i="16"/>
  <c r="J359" i="16"/>
  <c r="J128" i="16"/>
  <c r="J38" i="16"/>
  <c r="J53" i="16"/>
  <c r="J60" i="16"/>
  <c r="J181" i="16"/>
  <c r="J198" i="16"/>
  <c r="J215" i="16"/>
  <c r="J232" i="16"/>
  <c r="J311" i="16"/>
  <c r="J340" i="16"/>
  <c r="J378" i="16"/>
  <c r="J312" i="16"/>
  <c r="J134" i="16"/>
  <c r="J223" i="16"/>
  <c r="J250" i="16"/>
  <c r="J306" i="16"/>
  <c r="J297" i="16"/>
  <c r="J10" i="16"/>
  <c r="J19" i="16"/>
  <c r="J152" i="16"/>
  <c r="J100" i="16"/>
  <c r="J234" i="16"/>
  <c r="J57" i="16"/>
  <c r="J65" i="16"/>
  <c r="J69" i="16"/>
  <c r="J105" i="16"/>
  <c r="J118" i="16"/>
  <c r="J167" i="16"/>
  <c r="J205" i="16"/>
  <c r="J229" i="16"/>
  <c r="J245" i="16"/>
  <c r="J252" i="16"/>
  <c r="J256" i="16"/>
  <c r="J305" i="16"/>
  <c r="J308" i="16"/>
  <c r="J318" i="16"/>
  <c r="E6" i="16"/>
  <c r="T47" i="16"/>
  <c r="J5" i="16"/>
  <c r="J30" i="16"/>
  <c r="J66" i="16"/>
  <c r="J79" i="16"/>
  <c r="J99" i="16"/>
  <c r="N73" i="16"/>
  <c r="J43" i="16"/>
  <c r="J76" i="16"/>
  <c r="N213" i="16"/>
  <c r="J40" i="16"/>
  <c r="J6" i="16"/>
  <c r="J26" i="16"/>
  <c r="J47" i="16"/>
  <c r="J84" i="16"/>
  <c r="J154" i="16"/>
  <c r="N115" i="16"/>
  <c r="J27" i="16"/>
  <c r="J48" i="16"/>
  <c r="N78" i="16"/>
  <c r="N99" i="16"/>
  <c r="N34" i="16"/>
  <c r="N74" i="16"/>
  <c r="N49" i="16"/>
  <c r="N35" i="16"/>
  <c r="N154" i="16"/>
  <c r="N136" i="16"/>
  <c r="N47" i="16"/>
  <c r="N43" i="16"/>
  <c r="J78" i="16"/>
  <c r="J85" i="16"/>
  <c r="J42" i="16"/>
  <c r="J49" i="16"/>
  <c r="J82" i="16"/>
  <c r="N108" i="16"/>
  <c r="N72" i="16"/>
  <c r="J34" i="16"/>
  <c r="J61" i="16"/>
  <c r="J37" i="16"/>
  <c r="J261" i="16"/>
  <c r="J131" i="16"/>
  <c r="J267" i="16"/>
  <c r="N30" i="16"/>
  <c r="N42" i="16"/>
  <c r="J73" i="16"/>
  <c r="N83" i="16"/>
  <c r="N39" i="16"/>
  <c r="N44" i="16"/>
  <c r="N50" i="16"/>
  <c r="J170" i="16"/>
  <c r="T11" i="16"/>
  <c r="N27" i="16"/>
  <c r="N28" i="16"/>
  <c r="J132" i="16"/>
  <c r="N390" i="16"/>
  <c r="N384" i="16"/>
  <c r="N391" i="16"/>
  <c r="N385" i="16"/>
  <c r="N379" i="16"/>
  <c r="N373" i="16"/>
  <c r="N367" i="16"/>
  <c r="N361" i="16"/>
  <c r="N355" i="16"/>
  <c r="N349" i="16"/>
  <c r="N386" i="16"/>
  <c r="N380" i="16"/>
  <c r="N374" i="16"/>
  <c r="N368" i="16"/>
  <c r="N362" i="16"/>
  <c r="N356" i="16"/>
  <c r="N350" i="16"/>
  <c r="N344" i="16"/>
  <c r="N389" i="16"/>
  <c r="N376" i="16"/>
  <c r="N363" i="16"/>
  <c r="N353" i="16"/>
  <c r="N383" i="16"/>
  <c r="N366" i="16"/>
  <c r="N339" i="16"/>
  <c r="N369" i="16"/>
  <c r="N359" i="16"/>
  <c r="N346" i="16"/>
  <c r="N388" i="16"/>
  <c r="N372" i="16"/>
  <c r="N343" i="16"/>
  <c r="N340" i="16"/>
  <c r="N334" i="16"/>
  <c r="N328" i="16"/>
  <c r="N322" i="16"/>
  <c r="N382" i="16"/>
  <c r="N375" i="16"/>
  <c r="N365" i="16"/>
  <c r="N352" i="16"/>
  <c r="N378" i="16"/>
  <c r="N371" i="16"/>
  <c r="N318" i="16"/>
  <c r="N312" i="16"/>
  <c r="N306" i="16"/>
  <c r="N354" i="16"/>
  <c r="N332" i="16"/>
  <c r="N364" i="16"/>
  <c r="N337" i="16"/>
  <c r="N327" i="16"/>
  <c r="N325" i="16"/>
  <c r="N319" i="16"/>
  <c r="N313" i="16"/>
  <c r="N307" i="16"/>
  <c r="N381" i="16"/>
  <c r="N329" i="16"/>
  <c r="N323" i="16"/>
  <c r="N320" i="16"/>
  <c r="N314" i="16"/>
  <c r="N308" i="16"/>
  <c r="N351" i="16"/>
  <c r="N302" i="16"/>
  <c r="N297" i="16"/>
  <c r="N291" i="16"/>
  <c r="N377" i="16"/>
  <c r="N345" i="16"/>
  <c r="N317" i="16"/>
  <c r="N358" i="16"/>
  <c r="N348" i="16"/>
  <c r="N341" i="16"/>
  <c r="N324" i="16"/>
  <c r="N298" i="16"/>
  <c r="N292" i="16"/>
  <c r="N286" i="16"/>
  <c r="N360" i="16"/>
  <c r="N342" i="16"/>
  <c r="N326" i="16"/>
  <c r="N321" i="16"/>
  <c r="N311" i="16"/>
  <c r="N304" i="16"/>
  <c r="N303" i="16"/>
  <c r="N276" i="16"/>
  <c r="N267" i="16"/>
  <c r="N261" i="16"/>
  <c r="N255" i="16"/>
  <c r="N370" i="16"/>
  <c r="N335" i="16"/>
  <c r="N333" i="16"/>
  <c r="N296" i="16"/>
  <c r="N273" i="16"/>
  <c r="N338" i="16"/>
  <c r="N305" i="16"/>
  <c r="N301" i="16"/>
  <c r="N290" i="16"/>
  <c r="N283" i="16"/>
  <c r="N268" i="16"/>
  <c r="N331" i="16"/>
  <c r="N295" i="16"/>
  <c r="N285" i="16"/>
  <c r="N280" i="16"/>
  <c r="N336" i="16"/>
  <c r="N300" i="16"/>
  <c r="N289" i="16"/>
  <c r="N277" i="16"/>
  <c r="N269" i="16"/>
  <c r="N263" i="16"/>
  <c r="N387" i="16"/>
  <c r="N299" i="16"/>
  <c r="N288" i="16"/>
  <c r="N270" i="16"/>
  <c r="N264" i="16"/>
  <c r="N250" i="16"/>
  <c r="N244" i="16"/>
  <c r="N238" i="16"/>
  <c r="N330" i="16"/>
  <c r="N315" i="16"/>
  <c r="N260" i="16"/>
  <c r="N310" i="16"/>
  <c r="N251" i="16"/>
  <c r="N245" i="16"/>
  <c r="N239" i="16"/>
  <c r="N233" i="16"/>
  <c r="N293" i="16"/>
  <c r="N274" i="16"/>
  <c r="N262" i="16"/>
  <c r="N258" i="16"/>
  <c r="N282" i="16"/>
  <c r="N281" i="16"/>
  <c r="N279" i="16"/>
  <c r="N271" i="16"/>
  <c r="N256" i="16"/>
  <c r="C13" i="16" s="1" a="1"/>
  <c r="C13" i="16" s="1"/>
  <c r="N284" i="16"/>
  <c r="N227" i="16"/>
  <c r="N221" i="16"/>
  <c r="N215" i="16"/>
  <c r="N209" i="16"/>
  <c r="N203" i="16"/>
  <c r="N197" i="16"/>
  <c r="N191" i="16"/>
  <c r="N185" i="16"/>
  <c r="N179" i="16"/>
  <c r="N173" i="16"/>
  <c r="N167" i="16"/>
  <c r="N161" i="16"/>
  <c r="N278" i="16"/>
  <c r="N234" i="16"/>
  <c r="N230" i="16"/>
  <c r="N347" i="16"/>
  <c r="N254" i="16"/>
  <c r="N253" i="16"/>
  <c r="N222" i="16"/>
  <c r="N216" i="16"/>
  <c r="N210" i="16"/>
  <c r="N204" i="16"/>
  <c r="N198" i="16"/>
  <c r="N192" i="16"/>
  <c r="N186" i="16"/>
  <c r="N180" i="16"/>
  <c r="N174" i="16"/>
  <c r="N168" i="16"/>
  <c r="N316" i="16"/>
  <c r="N309" i="16"/>
  <c r="N287" i="16"/>
  <c r="N252" i="16"/>
  <c r="N228" i="16"/>
  <c r="N223" i="16"/>
  <c r="N217" i="16"/>
  <c r="N211" i="16"/>
  <c r="N205" i="16"/>
  <c r="N199" i="16"/>
  <c r="N193" i="16"/>
  <c r="N187" i="16"/>
  <c r="N181" i="16"/>
  <c r="N175" i="16"/>
  <c r="N169" i="16"/>
  <c r="N163" i="16"/>
  <c r="N257" i="16"/>
  <c r="N246" i="16"/>
  <c r="N224" i="16"/>
  <c r="N218" i="16"/>
  <c r="N212" i="16"/>
  <c r="N206" i="16"/>
  <c r="N200" i="16"/>
  <c r="N194" i="16"/>
  <c r="N188" i="16"/>
  <c r="N182" i="16"/>
  <c r="N176" i="16"/>
  <c r="N170" i="16"/>
  <c r="N225" i="16"/>
  <c r="N207" i="16"/>
  <c r="N189" i="16"/>
  <c r="N171" i="16"/>
  <c r="N266" i="16"/>
  <c r="N240" i="16"/>
  <c r="N231" i="16"/>
  <c r="N152" i="16"/>
  <c r="N146" i="16"/>
  <c r="N140" i="16"/>
  <c r="N134" i="16"/>
  <c r="N128" i="16"/>
  <c r="N122" i="16"/>
  <c r="N116" i="16"/>
  <c r="N110" i="16"/>
  <c r="N357" i="16"/>
  <c r="N275" i="16"/>
  <c r="N237" i="16"/>
  <c r="N232" i="16"/>
  <c r="N162" i="16"/>
  <c r="N157" i="16"/>
  <c r="N243" i="16"/>
  <c r="N220" i="16"/>
  <c r="N202" i="16"/>
  <c r="N184" i="16"/>
  <c r="N166" i="16"/>
  <c r="N153" i="16"/>
  <c r="N147" i="16"/>
  <c r="N141" i="16"/>
  <c r="N135" i="16"/>
  <c r="N129" i="16"/>
  <c r="N123" i="16"/>
  <c r="N117" i="16"/>
  <c r="N111" i="16"/>
  <c r="N105" i="16"/>
  <c r="N272" i="16"/>
  <c r="N241" i="16"/>
  <c r="N219" i="16"/>
  <c r="N201" i="16"/>
  <c r="N183" i="16"/>
  <c r="N165" i="16"/>
  <c r="N159" i="16"/>
  <c r="N235" i="16"/>
  <c r="N226" i="16"/>
  <c r="N196" i="16"/>
  <c r="N158" i="16"/>
  <c r="N151" i="16"/>
  <c r="N150" i="16"/>
  <c r="N149" i="16"/>
  <c r="N127" i="16"/>
  <c r="N126" i="16"/>
  <c r="N125" i="16"/>
  <c r="N208" i="16"/>
  <c r="N178" i="16"/>
  <c r="N148" i="16"/>
  <c r="N124" i="16"/>
  <c r="N190" i="16"/>
  <c r="N172" i="16"/>
  <c r="N160" i="16"/>
  <c r="N145" i="16"/>
  <c r="N144" i="16"/>
  <c r="N143" i="16"/>
  <c r="N121" i="16"/>
  <c r="N120" i="16"/>
  <c r="N119" i="16"/>
  <c r="N98" i="16"/>
  <c r="N294" i="16"/>
  <c r="N247" i="16"/>
  <c r="N142" i="16"/>
  <c r="N118" i="16"/>
  <c r="N265" i="16"/>
  <c r="N155" i="16"/>
  <c r="N95" i="16"/>
  <c r="N177" i="16"/>
  <c r="N139" i="16"/>
  <c r="N137" i="16"/>
  <c r="N132" i="16"/>
  <c r="N104" i="16"/>
  <c r="N87" i="16"/>
  <c r="N81" i="16"/>
  <c r="N75" i="16"/>
  <c r="N69" i="16"/>
  <c r="N63" i="16"/>
  <c r="N57" i="16"/>
  <c r="N51" i="16"/>
  <c r="N45" i="16"/>
  <c r="N236" i="16"/>
  <c r="N214" i="16"/>
  <c r="N103" i="16"/>
  <c r="N93" i="16"/>
  <c r="N109" i="16"/>
  <c r="N88" i="16"/>
  <c r="N82" i="16"/>
  <c r="N76" i="16"/>
  <c r="N70" i="16"/>
  <c r="N64" i="16"/>
  <c r="N58" i="16"/>
  <c r="N52" i="16"/>
  <c r="N46" i="16"/>
  <c r="N40" i="16"/>
  <c r="N195" i="16"/>
  <c r="N156" i="16"/>
  <c r="N114" i="16"/>
  <c r="N106" i="16"/>
  <c r="N100" i="16"/>
  <c r="N259" i="16"/>
  <c r="N133" i="16"/>
  <c r="N130" i="16"/>
  <c r="N112" i="16"/>
  <c r="N107" i="16"/>
  <c r="N102" i="16"/>
  <c r="N96" i="16"/>
  <c r="N71" i="16"/>
  <c r="N8" i="16"/>
  <c r="N164" i="16"/>
  <c r="N138" i="16"/>
  <c r="N131" i="16"/>
  <c r="N68" i="16"/>
  <c r="N67" i="16"/>
  <c r="N66" i="16"/>
  <c r="N101" i="16"/>
  <c r="N65" i="16"/>
  <c r="N38" i="16"/>
  <c r="N31" i="16"/>
  <c r="N29" i="16"/>
  <c r="N9" i="16"/>
  <c r="N90" i="16"/>
  <c r="N54" i="16"/>
  <c r="N248" i="16"/>
  <c r="N242" i="16"/>
  <c r="N62" i="16"/>
  <c r="N61" i="16"/>
  <c r="N60" i="16"/>
  <c r="N37" i="16"/>
  <c r="N4" i="16"/>
  <c r="N91" i="16"/>
  <c r="N55" i="16"/>
  <c r="N94" i="16"/>
  <c r="N59" i="16"/>
  <c r="N33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2" i="16"/>
  <c r="N56" i="16"/>
  <c r="N36" i="16"/>
  <c r="N229" i="16"/>
  <c r="N113" i="16"/>
  <c r="N89" i="16"/>
  <c r="N53" i="16"/>
  <c r="N26" i="16"/>
  <c r="N5" i="16"/>
  <c r="N97" i="16"/>
  <c r="N86" i="16"/>
  <c r="N85" i="16"/>
  <c r="N84" i="16"/>
  <c r="N48" i="16"/>
  <c r="N77" i="16"/>
  <c r="J91" i="16"/>
  <c r="J104" i="16"/>
  <c r="J138" i="16"/>
  <c r="J150" i="16"/>
  <c r="N32" i="16"/>
  <c r="N41" i="16"/>
  <c r="J55" i="16"/>
  <c r="N79" i="16"/>
  <c r="J107" i="16"/>
  <c r="T387" i="16"/>
  <c r="P350" i="16"/>
  <c r="P359" i="16"/>
  <c r="P378" i="16"/>
  <c r="O354" i="16"/>
  <c r="P302" i="16"/>
  <c r="P317" i="16"/>
  <c r="O298" i="16"/>
  <c r="T349" i="16"/>
  <c r="O305" i="16"/>
  <c r="O277" i="16"/>
  <c r="O281" i="16"/>
  <c r="P245" i="16"/>
  <c r="O303" i="16"/>
  <c r="P216" i="16"/>
  <c r="O254" i="16"/>
  <c r="T207" i="16"/>
  <c r="O187" i="16"/>
  <c r="T190" i="16"/>
  <c r="T197" i="16"/>
  <c r="P221" i="16"/>
  <c r="T216" i="16"/>
  <c r="O183" i="16"/>
  <c r="O148" i="16"/>
  <c r="O113" i="16"/>
  <c r="P121" i="16"/>
  <c r="O265" i="16"/>
  <c r="P266" i="16"/>
  <c r="P109" i="16"/>
  <c r="O226" i="16"/>
  <c r="T73" i="16"/>
  <c r="O35" i="16"/>
  <c r="T56" i="16"/>
  <c r="T27" i="16"/>
  <c r="P94" i="16"/>
  <c r="O12" i="16"/>
  <c r="P5" i="16"/>
  <c r="P6" i="16"/>
  <c r="J31" i="16"/>
  <c r="J35" i="16"/>
  <c r="J67" i="16"/>
  <c r="J72" i="16"/>
  <c r="N249" i="16"/>
  <c r="J113" i="16"/>
  <c r="J120" i="16"/>
  <c r="J130" i="16"/>
  <c r="J156" i="16"/>
  <c r="J62" i="16"/>
  <c r="J288" i="16"/>
  <c r="J126" i="16"/>
  <c r="J176" i="16"/>
  <c r="J242" i="16"/>
  <c r="J194" i="16"/>
  <c r="J164" i="16"/>
  <c r="J149" i="16"/>
  <c r="J153" i="16"/>
  <c r="J44" i="16"/>
  <c r="J80" i="16"/>
  <c r="J136" i="16"/>
  <c r="J182" i="16"/>
  <c r="J163" i="16"/>
  <c r="J224" i="16"/>
  <c r="J206" i="16"/>
  <c r="J241" i="16"/>
  <c r="J125" i="16"/>
  <c r="J158" i="16"/>
  <c r="J115" i="16"/>
  <c r="J144" i="16"/>
  <c r="J155" i="16"/>
  <c r="J188" i="16"/>
  <c r="J212" i="16"/>
  <c r="J239" i="16"/>
  <c r="J171" i="16"/>
  <c r="J127" i="16"/>
  <c r="J151" i="16"/>
  <c r="J189" i="16"/>
  <c r="J211" i="16"/>
  <c r="J157" i="16"/>
  <c r="J178" i="16"/>
  <c r="J108" i="16"/>
  <c r="J196" i="16"/>
  <c r="J225" i="16"/>
  <c r="J235" i="16"/>
  <c r="J321" i="16"/>
  <c r="J331" i="16"/>
  <c r="J109" i="16"/>
  <c r="J133" i="16"/>
  <c r="J214" i="16"/>
  <c r="J248" i="16"/>
  <c r="J254" i="16"/>
  <c r="J315" i="16"/>
  <c r="J373" i="16"/>
  <c r="J275" i="16"/>
  <c r="J253" i="16"/>
  <c r="J264" i="16"/>
  <c r="J293" i="16"/>
  <c r="J173" i="16"/>
  <c r="J174" i="16"/>
  <c r="J177" i="16"/>
  <c r="J191" i="16"/>
  <c r="J192" i="16"/>
  <c r="J195" i="16"/>
  <c r="J209" i="16"/>
  <c r="J210" i="16"/>
  <c r="J213" i="16"/>
  <c r="J227" i="16"/>
  <c r="J271" i="16"/>
  <c r="J303" i="16"/>
  <c r="J345" i="16"/>
  <c r="J236" i="16"/>
  <c r="J257" i="16"/>
  <c r="J294" i="16"/>
  <c r="J298" i="16"/>
  <c r="J289" i="16"/>
  <c r="J309" i="16"/>
  <c r="J316" i="16"/>
  <c r="J320" i="16"/>
  <c r="J268" i="16"/>
  <c r="J282" i="16"/>
  <c r="J301" i="16"/>
  <c r="J375" i="16"/>
  <c r="J266" i="16"/>
  <c r="J287" i="16"/>
  <c r="J310" i="16"/>
  <c r="J259" i="16"/>
  <c r="J265" i="16"/>
  <c r="J313" i="16"/>
  <c r="J295" i="16"/>
  <c r="J314" i="16"/>
  <c r="J324" i="16"/>
  <c r="J344" i="16"/>
  <c r="J367" i="16"/>
  <c r="J296" i="16"/>
  <c r="J284" i="16"/>
  <c r="J374" i="16"/>
  <c r="J328" i="16"/>
  <c r="J352" i="16"/>
  <c r="J357" i="16"/>
  <c r="J365" i="16"/>
  <c r="J369" i="16"/>
  <c r="J338" i="16"/>
  <c r="J351" i="16"/>
  <c r="J342" i="16"/>
  <c r="J350" i="16"/>
  <c r="J388" i="16"/>
  <c r="J326" i="16"/>
  <c r="J348" i="16"/>
  <c r="J382" i="16"/>
  <c r="J354" i="16"/>
  <c r="J377" i="16"/>
  <c r="E21" i="17" l="1"/>
  <c r="R20" i="17"/>
  <c r="Z5" i="17"/>
  <c r="AA5" i="17"/>
  <c r="AB5" i="17" s="1"/>
  <c r="X6" i="17"/>
  <c r="Y6" i="17" s="1"/>
  <c r="V8" i="17"/>
  <c r="W7" i="17"/>
  <c r="P34" i="16"/>
  <c r="P45" i="16"/>
  <c r="P8" i="16"/>
  <c r="P7" i="16"/>
  <c r="P68" i="16"/>
  <c r="S68" i="16" s="1"/>
  <c r="T129" i="16"/>
  <c r="O343" i="16"/>
  <c r="K343" i="16" s="1"/>
  <c r="T352" i="16"/>
  <c r="T383" i="16"/>
  <c r="P345" i="16"/>
  <c r="O369" i="16"/>
  <c r="K369" i="16" s="1"/>
  <c r="T361" i="16"/>
  <c r="O352" i="16"/>
  <c r="K352" i="16" s="1"/>
  <c r="P371" i="16"/>
  <c r="T323" i="16"/>
  <c r="O337" i="16"/>
  <c r="K337" i="16" s="1"/>
  <c r="T304" i="16"/>
  <c r="O302" i="16"/>
  <c r="K302" i="16" s="1"/>
  <c r="T305" i="16"/>
  <c r="O377" i="16"/>
  <c r="O348" i="16"/>
  <c r="K348" i="16" s="1"/>
  <c r="O286" i="16"/>
  <c r="P293" i="16"/>
  <c r="T319" i="16"/>
  <c r="O296" i="16"/>
  <c r="T313" i="16"/>
  <c r="P300" i="16"/>
  <c r="T350" i="16"/>
  <c r="O390" i="16"/>
  <c r="K390" i="16" s="1"/>
  <c r="T334" i="16"/>
  <c r="T385" i="16"/>
  <c r="O351" i="16"/>
  <c r="T235" i="16"/>
  <c r="P303" i="16"/>
  <c r="S303" i="16" s="1"/>
  <c r="P234" i="16"/>
  <c r="O240" i="16"/>
  <c r="K240" i="16" s="1"/>
  <c r="P254" i="16"/>
  <c r="S254" i="16" s="1"/>
  <c r="T200" i="16"/>
  <c r="P162" i="16"/>
  <c r="O216" i="16"/>
  <c r="K216" i="16" s="1"/>
  <c r="T257" i="16"/>
  <c r="T201" i="16"/>
  <c r="T322" i="16"/>
  <c r="O205" i="16"/>
  <c r="K205" i="16" s="1"/>
  <c r="P247" i="16"/>
  <c r="T196" i="16"/>
  <c r="O264" i="16"/>
  <c r="T215" i="16"/>
  <c r="P177" i="16"/>
  <c r="O152" i="16"/>
  <c r="K152" i="16" s="1"/>
  <c r="P203" i="16"/>
  <c r="P141" i="16"/>
  <c r="T318" i="16"/>
  <c r="P159" i="16"/>
  <c r="O201" i="16"/>
  <c r="K201" i="16" s="1"/>
  <c r="T132" i="16"/>
  <c r="O218" i="16"/>
  <c r="K218" i="16" s="1"/>
  <c r="O106" i="16"/>
  <c r="O178" i="16"/>
  <c r="K178" i="16" s="1"/>
  <c r="T290" i="16"/>
  <c r="O190" i="16"/>
  <c r="T115" i="16"/>
  <c r="O121" i="16"/>
  <c r="S121" i="16" s="1"/>
  <c r="P99" i="16"/>
  <c r="T133" i="16"/>
  <c r="T152" i="16"/>
  <c r="P158" i="16"/>
  <c r="O63" i="16"/>
  <c r="K63" i="16" s="1"/>
  <c r="T116" i="16"/>
  <c r="P64" i="16"/>
  <c r="O109" i="16"/>
  <c r="O40" i="16"/>
  <c r="S40" i="16" s="1"/>
  <c r="P89" i="16"/>
  <c r="T49" i="16"/>
  <c r="O89" i="16"/>
  <c r="K89" i="16" s="1"/>
  <c r="P110" i="16"/>
  <c r="T147" i="16"/>
  <c r="T5" i="16"/>
  <c r="P37" i="16"/>
  <c r="P25" i="16"/>
  <c r="P13" i="16"/>
  <c r="T157" i="16"/>
  <c r="P56" i="16"/>
  <c r="O20" i="16"/>
  <c r="K20" i="16" s="1"/>
  <c r="T75" i="16"/>
  <c r="T22" i="16"/>
  <c r="T21" i="16"/>
  <c r="O7" i="16"/>
  <c r="S7" i="16" s="1"/>
  <c r="O150" i="16"/>
  <c r="K150" i="16" s="1"/>
  <c r="T23" i="16"/>
  <c r="O28" i="16"/>
  <c r="K28" i="16" s="1"/>
  <c r="O379" i="16"/>
  <c r="P368" i="16"/>
  <c r="O350" i="16"/>
  <c r="T353" i="16"/>
  <c r="O327" i="16"/>
  <c r="K327" i="16" s="1"/>
  <c r="P365" i="16"/>
  <c r="T342" i="16"/>
  <c r="P358" i="16"/>
  <c r="T315" i="16"/>
  <c r="O325" i="16"/>
  <c r="K325" i="16" s="1"/>
  <c r="P331" i="16"/>
  <c r="T324" i="16"/>
  <c r="O297" i="16"/>
  <c r="K297" i="16" s="1"/>
  <c r="T294" i="16"/>
  <c r="T306" i="16"/>
  <c r="O304" i="16"/>
  <c r="T320" i="16"/>
  <c r="P290" i="16"/>
  <c r="O301" i="16"/>
  <c r="K301" i="16" s="1"/>
  <c r="P285" i="16"/>
  <c r="O300" i="16"/>
  <c r="S300" i="16" s="1"/>
  <c r="T275" i="16"/>
  <c r="P278" i="16"/>
  <c r="O255" i="16"/>
  <c r="K255" i="16" s="1"/>
  <c r="P251" i="16"/>
  <c r="T379" i="16"/>
  <c r="P240" i="16"/>
  <c r="O246" i="16"/>
  <c r="T251" i="16"/>
  <c r="T194" i="16"/>
  <c r="O347" i="16"/>
  <c r="K347" i="16" s="1"/>
  <c r="O186" i="16"/>
  <c r="K186" i="16" s="1"/>
  <c r="P223" i="16"/>
  <c r="S223" i="16" s="1"/>
  <c r="P181" i="16"/>
  <c r="T245" i="16"/>
  <c r="O157" i="16"/>
  <c r="T208" i="16"/>
  <c r="P164" i="16"/>
  <c r="P219" i="16"/>
  <c r="T173" i="16"/>
  <c r="O140" i="16"/>
  <c r="P184" i="16"/>
  <c r="T125" i="16"/>
  <c r="O202" i="16"/>
  <c r="K202" i="16" s="1"/>
  <c r="O117" i="16"/>
  <c r="K117" i="16" s="1"/>
  <c r="T150" i="16"/>
  <c r="T108" i="16"/>
  <c r="O124" i="16"/>
  <c r="T192" i="16"/>
  <c r="O107" i="16"/>
  <c r="P172" i="16"/>
  <c r="O103" i="16"/>
  <c r="O227" i="16"/>
  <c r="K227" i="16" s="1"/>
  <c r="P215" i="16"/>
  <c r="O242" i="16"/>
  <c r="K242" i="16" s="1"/>
  <c r="O114" i="16"/>
  <c r="K114" i="16" s="1"/>
  <c r="T100" i="16"/>
  <c r="P179" i="16"/>
  <c r="T72" i="16"/>
  <c r="T204" i="16"/>
  <c r="O46" i="16"/>
  <c r="K46" i="16" s="1"/>
  <c r="T85" i="16"/>
  <c r="T43" i="16"/>
  <c r="O65" i="16"/>
  <c r="O78" i="16"/>
  <c r="O67" i="16"/>
  <c r="P63" i="16"/>
  <c r="O61" i="16"/>
  <c r="K61" i="16" s="1"/>
  <c r="P17" i="16"/>
  <c r="T35" i="16"/>
  <c r="T59" i="16"/>
  <c r="O21" i="16"/>
  <c r="P49" i="16"/>
  <c r="T44" i="16"/>
  <c r="T53" i="16"/>
  <c r="O50" i="16"/>
  <c r="P81" i="16"/>
  <c r="T62" i="16"/>
  <c r="R4" i="16"/>
  <c r="T18" i="16"/>
  <c r="T17" i="16"/>
  <c r="T70" i="16"/>
  <c r="P44" i="16"/>
  <c r="O373" i="16"/>
  <c r="K373" i="16" s="1"/>
  <c r="T364" i="16"/>
  <c r="O344" i="16"/>
  <c r="K344" i="16" s="1"/>
  <c r="P351" i="16"/>
  <c r="P388" i="16"/>
  <c r="P352" i="16"/>
  <c r="P341" i="16"/>
  <c r="P355" i="16"/>
  <c r="P313" i="16"/>
  <c r="O319" i="16"/>
  <c r="K319" i="16" s="1"/>
  <c r="O329" i="16"/>
  <c r="P321" i="16"/>
  <c r="O291" i="16"/>
  <c r="K291" i="16" s="1"/>
  <c r="P292" i="16"/>
  <c r="P304" i="16"/>
  <c r="T295" i="16"/>
  <c r="O316" i="16"/>
  <c r="S316" i="16" s="1"/>
  <c r="P283" i="16"/>
  <c r="P295" i="16"/>
  <c r="T281" i="16"/>
  <c r="O289" i="16"/>
  <c r="O274" i="16"/>
  <c r="T276" i="16"/>
  <c r="O250" i="16"/>
  <c r="K250" i="16" s="1"/>
  <c r="T247" i="16"/>
  <c r="P367" i="16"/>
  <c r="T236" i="16"/>
  <c r="O376" i="16"/>
  <c r="K376" i="16" s="1"/>
  <c r="T249" i="16"/>
  <c r="P192" i="16"/>
  <c r="P291" i="16"/>
  <c r="O180" i="16"/>
  <c r="K180" i="16" s="1"/>
  <c r="T219" i="16"/>
  <c r="T177" i="16"/>
  <c r="T243" i="16"/>
  <c r="T298" i="16"/>
  <c r="T202" i="16"/>
  <c r="P281" i="16"/>
  <c r="S281" i="16" s="1"/>
  <c r="P213" i="16"/>
  <c r="P171" i="16"/>
  <c r="S171" i="16" s="1"/>
  <c r="O134" i="16"/>
  <c r="P166" i="16"/>
  <c r="P123" i="16"/>
  <c r="T198" i="16"/>
  <c r="O111" i="16"/>
  <c r="P148" i="16"/>
  <c r="S148" i="16" s="1"/>
  <c r="P106" i="16"/>
  <c r="O118" i="16"/>
  <c r="O179" i="16"/>
  <c r="P230" i="16"/>
  <c r="O171" i="16"/>
  <c r="K171" i="16" s="1"/>
  <c r="P279" i="16"/>
  <c r="S279" i="16" s="1"/>
  <c r="P209" i="16"/>
  <c r="O209" i="16"/>
  <c r="O236" i="16"/>
  <c r="P113" i="16"/>
  <c r="S113" i="16" s="1"/>
  <c r="T96" i="16"/>
  <c r="T163" i="16"/>
  <c r="P70" i="16"/>
  <c r="T153" i="16"/>
  <c r="O34" i="16"/>
  <c r="P83" i="16"/>
  <c r="T37" i="16"/>
  <c r="O59" i="16"/>
  <c r="O72" i="16"/>
  <c r="P66" i="16"/>
  <c r="S66" i="16" s="1"/>
  <c r="P62" i="16"/>
  <c r="P60" i="16"/>
  <c r="P16" i="16"/>
  <c r="T285" i="16"/>
  <c r="P57" i="16"/>
  <c r="O19" i="16"/>
  <c r="T32" i="16"/>
  <c r="P36" i="16"/>
  <c r="P50" i="16"/>
  <c r="O49" i="16"/>
  <c r="P80" i="16"/>
  <c r="T14" i="16"/>
  <c r="T13" i="16"/>
  <c r="P67" i="16"/>
  <c r="P75" i="16"/>
  <c r="P134" i="16"/>
  <c r="O6" i="16"/>
  <c r="S6" i="16" s="1"/>
  <c r="T19" i="16"/>
  <c r="T77" i="16"/>
  <c r="O349" i="16"/>
  <c r="K349" i="16" s="1"/>
  <c r="O380" i="16"/>
  <c r="K380" i="16" s="1"/>
  <c r="P363" i="16"/>
  <c r="O333" i="16"/>
  <c r="P343" i="16"/>
  <c r="S343" i="16" s="1"/>
  <c r="P329" i="16"/>
  <c r="P337" i="16"/>
  <c r="T333" i="16"/>
  <c r="T357" i="16"/>
  <c r="P315" i="16"/>
  <c r="P348" i="16"/>
  <c r="P328" i="16"/>
  <c r="P316" i="16"/>
  <c r="P330" i="16"/>
  <c r="P273" i="16"/>
  <c r="O262" i="16"/>
  <c r="K262" i="16" s="1"/>
  <c r="P390" i="16"/>
  <c r="T307" i="16"/>
  <c r="T279" i="16"/>
  <c r="O238" i="16"/>
  <c r="K238" i="16" s="1"/>
  <c r="O310" i="16"/>
  <c r="K310" i="16" s="1"/>
  <c r="O258" i="16"/>
  <c r="O275" i="16"/>
  <c r="O271" i="16"/>
  <c r="K271" i="16" s="1"/>
  <c r="P186" i="16"/>
  <c r="T244" i="16"/>
  <c r="T263" i="16"/>
  <c r="T189" i="16"/>
  <c r="P248" i="16"/>
  <c r="O248" i="16"/>
  <c r="P188" i="16"/>
  <c r="T232" i="16"/>
  <c r="T185" i="16"/>
  <c r="O146" i="16"/>
  <c r="K146" i="16" s="1"/>
  <c r="P157" i="16"/>
  <c r="P111" i="16"/>
  <c r="O147" i="16"/>
  <c r="K147" i="16" s="1"/>
  <c r="O165" i="16"/>
  <c r="P112" i="16"/>
  <c r="P376" i="16"/>
  <c r="O155" i="16"/>
  <c r="S155" i="16" s="1"/>
  <c r="P146" i="16"/>
  <c r="P120" i="16"/>
  <c r="P119" i="16"/>
  <c r="T187" i="16"/>
  <c r="P173" i="16"/>
  <c r="O132" i="16"/>
  <c r="O33" i="16"/>
  <c r="P76" i="16"/>
  <c r="P100" i="16"/>
  <c r="T146" i="16"/>
  <c r="T61" i="16"/>
  <c r="P96" i="16"/>
  <c r="O84" i="16"/>
  <c r="P38" i="16"/>
  <c r="O38" i="16"/>
  <c r="K38" i="16" s="1"/>
  <c r="P22" i="16"/>
  <c r="S22" i="16" s="1"/>
  <c r="P87" i="16"/>
  <c r="S87" i="16" s="1"/>
  <c r="T81" i="16"/>
  <c r="O17" i="16"/>
  <c r="K17" i="16" s="1"/>
  <c r="O92" i="16"/>
  <c r="K92" i="16" s="1"/>
  <c r="P128" i="16"/>
  <c r="O85" i="16"/>
  <c r="K85" i="16" s="1"/>
  <c r="T83" i="16"/>
  <c r="T68" i="16"/>
  <c r="O80" i="16"/>
  <c r="T9" i="16"/>
  <c r="P73" i="16"/>
  <c r="T388" i="16"/>
  <c r="O374" i="16"/>
  <c r="K374" i="16" s="1"/>
  <c r="T359" i="16"/>
  <c r="O359" i="16"/>
  <c r="O340" i="16"/>
  <c r="T325" i="16"/>
  <c r="O332" i="16"/>
  <c r="T329" i="16"/>
  <c r="T326" i="16"/>
  <c r="T311" i="16"/>
  <c r="T341" i="16"/>
  <c r="P326" i="16"/>
  <c r="O311" i="16"/>
  <c r="K311" i="16" s="1"/>
  <c r="T301" i="16"/>
  <c r="T270" i="16"/>
  <c r="P384" i="16"/>
  <c r="O384" i="16"/>
  <c r="S384" i="16" s="1"/>
  <c r="O294" i="16"/>
  <c r="K294" i="16" s="1"/>
  <c r="P271" i="16"/>
  <c r="S271" i="16" s="1"/>
  <c r="O232" i="16"/>
  <c r="K232" i="16" s="1"/>
  <c r="O288" i="16"/>
  <c r="K288" i="16" s="1"/>
  <c r="T254" i="16"/>
  <c r="T268" i="16"/>
  <c r="O234" i="16"/>
  <c r="K234" i="16" s="1"/>
  <c r="P180" i="16"/>
  <c r="T233" i="16"/>
  <c r="P255" i="16"/>
  <c r="P187" i="16"/>
  <c r="S187" i="16" s="1"/>
  <c r="T229" i="16"/>
  <c r="T238" i="16"/>
  <c r="T184" i="16"/>
  <c r="O231" i="16"/>
  <c r="P183" i="16"/>
  <c r="S183" i="16" s="1"/>
  <c r="O128" i="16"/>
  <c r="T155" i="16"/>
  <c r="T107" i="16"/>
  <c r="O141" i="16"/>
  <c r="S141" i="16" s="1"/>
  <c r="O159" i="16"/>
  <c r="P284" i="16"/>
  <c r="T328" i="16"/>
  <c r="O149" i="16"/>
  <c r="K149" i="16" s="1"/>
  <c r="T124" i="16"/>
  <c r="T117" i="16"/>
  <c r="T205" i="16"/>
  <c r="O176" i="16"/>
  <c r="S176" i="16" s="1"/>
  <c r="T169" i="16"/>
  <c r="T122" i="16"/>
  <c r="P226" i="16"/>
  <c r="S226" i="16" s="1"/>
  <c r="T66" i="16"/>
  <c r="P98" i="16"/>
  <c r="S98" i="16" s="1"/>
  <c r="T145" i="16"/>
  <c r="P59" i="16"/>
  <c r="O83" i="16"/>
  <c r="S83" i="16" s="1"/>
  <c r="O66" i="16"/>
  <c r="K66" i="16" s="1"/>
  <c r="P31" i="16"/>
  <c r="O31" i="16"/>
  <c r="P21" i="16"/>
  <c r="S21" i="16" s="1"/>
  <c r="P51" i="16"/>
  <c r="P55" i="16"/>
  <c r="O16" i="16"/>
  <c r="O91" i="16"/>
  <c r="K91" i="16" s="1"/>
  <c r="O95" i="16"/>
  <c r="K95" i="16" s="1"/>
  <c r="P84" i="16"/>
  <c r="P79" i="16"/>
  <c r="P74" i="16"/>
  <c r="P32" i="16"/>
  <c r="T104" i="16"/>
  <c r="P386" i="16"/>
  <c r="O368" i="16"/>
  <c r="S368" i="16" s="1"/>
  <c r="P357" i="16"/>
  <c r="T348" i="16"/>
  <c r="O334" i="16"/>
  <c r="K334" i="16" s="1"/>
  <c r="P323" i="16"/>
  <c r="P325" i="16"/>
  <c r="P327" i="16"/>
  <c r="O323" i="16"/>
  <c r="K323" i="16" s="1"/>
  <c r="P309" i="16"/>
  <c r="P324" i="16"/>
  <c r="O324" i="16"/>
  <c r="O307" i="16"/>
  <c r="K307" i="16" s="1"/>
  <c r="O299" i="16"/>
  <c r="P268" i="16"/>
  <c r="P361" i="16"/>
  <c r="P339" i="16"/>
  <c r="T282" i="16"/>
  <c r="T267" i="16"/>
  <c r="O330" i="16"/>
  <c r="P258" i="16"/>
  <c r="P252" i="16"/>
  <c r="O252" i="16"/>
  <c r="S252" i="16" s="1"/>
  <c r="O230" i="16"/>
  <c r="K230" i="16" s="1"/>
  <c r="T176" i="16"/>
  <c r="T231" i="16"/>
  <c r="T252" i="16"/>
  <c r="T183" i="16"/>
  <c r="O223" i="16"/>
  <c r="K223" i="16" s="1"/>
  <c r="P233" i="16"/>
  <c r="P182" i="16"/>
  <c r="T227" i="16"/>
  <c r="T179" i="16"/>
  <c r="O116" i="16"/>
  <c r="K116" i="16" s="1"/>
  <c r="P153" i="16"/>
  <c r="P105" i="16"/>
  <c r="O135" i="16"/>
  <c r="P154" i="16"/>
  <c r="T234" i="16"/>
  <c r="T312" i="16"/>
  <c r="O143" i="16"/>
  <c r="S143" i="16" s="1"/>
  <c r="P122" i="16"/>
  <c r="O105" i="16"/>
  <c r="K105" i="16" s="1"/>
  <c r="O194" i="16"/>
  <c r="P139" i="16"/>
  <c r="O139" i="16"/>
  <c r="K139" i="16" s="1"/>
  <c r="T121" i="16"/>
  <c r="P214" i="16"/>
  <c r="S214" i="16" s="1"/>
  <c r="T60" i="16"/>
  <c r="T94" i="16"/>
  <c r="T127" i="16"/>
  <c r="T55" i="16"/>
  <c r="O71" i="16"/>
  <c r="K71" i="16" s="1"/>
  <c r="O60" i="16"/>
  <c r="S60" i="16" s="1"/>
  <c r="P29" i="16"/>
  <c r="S29" i="16" s="1"/>
  <c r="O29" i="16"/>
  <c r="P20" i="16"/>
  <c r="T46" i="16"/>
  <c r="T52" i="16"/>
  <c r="O15" i="16"/>
  <c r="P90" i="16"/>
  <c r="T89" i="16"/>
  <c r="T74" i="16"/>
  <c r="T76" i="16"/>
  <c r="O79" i="16"/>
  <c r="K79" i="16" s="1"/>
  <c r="U4" i="16"/>
  <c r="U5" i="16" s="1"/>
  <c r="U6" i="16" s="1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U84" i="16" s="1"/>
  <c r="U85" i="16" s="1"/>
  <c r="U86" i="16" s="1"/>
  <c r="U87" i="16" s="1"/>
  <c r="U88" i="16" s="1"/>
  <c r="U89" i="16" s="1"/>
  <c r="U90" i="16" s="1"/>
  <c r="U91" i="16" s="1"/>
  <c r="U92" i="16" s="1"/>
  <c r="U93" i="16" s="1"/>
  <c r="U94" i="16" s="1"/>
  <c r="U95" i="16" s="1"/>
  <c r="U96" i="16" s="1"/>
  <c r="U97" i="16" s="1"/>
  <c r="U98" i="16" s="1"/>
  <c r="U99" i="16" s="1"/>
  <c r="U100" i="16" s="1"/>
  <c r="U101" i="16" s="1"/>
  <c r="U102" i="16" s="1"/>
  <c r="U103" i="16" s="1"/>
  <c r="U104" i="16" s="1"/>
  <c r="U105" i="16" s="1"/>
  <c r="U106" i="16" s="1"/>
  <c r="U107" i="16" s="1"/>
  <c r="U108" i="16" s="1"/>
  <c r="U109" i="16" s="1"/>
  <c r="U110" i="16" s="1"/>
  <c r="U111" i="16" s="1"/>
  <c r="U112" i="16" s="1"/>
  <c r="U113" i="16" s="1"/>
  <c r="U114" i="16" s="1"/>
  <c r="U115" i="16" s="1"/>
  <c r="U116" i="16" s="1"/>
  <c r="U117" i="16" s="1"/>
  <c r="U118" i="16" s="1"/>
  <c r="U119" i="16" s="1"/>
  <c r="U120" i="16" s="1"/>
  <c r="U121" i="16" s="1"/>
  <c r="U122" i="16" s="1"/>
  <c r="U123" i="16" s="1"/>
  <c r="U124" i="16" s="1"/>
  <c r="U125" i="16" s="1"/>
  <c r="U126" i="16" s="1"/>
  <c r="U127" i="16" s="1"/>
  <c r="U128" i="16" s="1"/>
  <c r="U129" i="16" s="1"/>
  <c r="U130" i="16" s="1"/>
  <c r="U131" i="16" s="1"/>
  <c r="U132" i="16" s="1"/>
  <c r="U133" i="16" s="1"/>
  <c r="U134" i="16" s="1"/>
  <c r="U135" i="16" s="1"/>
  <c r="U136" i="16" s="1"/>
  <c r="U137" i="16" s="1"/>
  <c r="U138" i="16" s="1"/>
  <c r="U139" i="16" s="1"/>
  <c r="U140" i="16" s="1"/>
  <c r="U141" i="16" s="1"/>
  <c r="U142" i="16" s="1"/>
  <c r="U143" i="16" s="1"/>
  <c r="U144" i="16" s="1"/>
  <c r="U145" i="16" s="1"/>
  <c r="U146" i="16" s="1"/>
  <c r="U147" i="16" s="1"/>
  <c r="U148" i="16" s="1"/>
  <c r="U149" i="16" s="1"/>
  <c r="U150" i="16" s="1"/>
  <c r="U151" i="16" s="1"/>
  <c r="U152" i="16" s="1"/>
  <c r="U153" i="16" s="1"/>
  <c r="U154" i="16" s="1"/>
  <c r="U155" i="16" s="1"/>
  <c r="U156" i="16" s="1"/>
  <c r="U157" i="16" s="1"/>
  <c r="U158" i="16" s="1"/>
  <c r="U159" i="16" s="1"/>
  <c r="U160" i="16" s="1"/>
  <c r="U161" i="16" s="1"/>
  <c r="U162" i="16" s="1"/>
  <c r="U163" i="16" s="1"/>
  <c r="U164" i="16" s="1"/>
  <c r="U165" i="16" s="1"/>
  <c r="U166" i="16" s="1"/>
  <c r="U167" i="16" s="1"/>
  <c r="U168" i="16" s="1"/>
  <c r="U169" i="16" s="1"/>
  <c r="U170" i="16" s="1"/>
  <c r="U171" i="16" s="1"/>
  <c r="U172" i="16" s="1"/>
  <c r="U173" i="16" s="1"/>
  <c r="U174" i="16" s="1"/>
  <c r="U175" i="16" s="1"/>
  <c r="U176" i="16" s="1"/>
  <c r="U177" i="16" s="1"/>
  <c r="U178" i="16" s="1"/>
  <c r="U179" i="16" s="1"/>
  <c r="U180" i="16" s="1"/>
  <c r="U181" i="16" s="1"/>
  <c r="U182" i="16" s="1"/>
  <c r="U183" i="16" s="1"/>
  <c r="U184" i="16" s="1"/>
  <c r="U185" i="16" s="1"/>
  <c r="U186" i="16" s="1"/>
  <c r="U187" i="16" s="1"/>
  <c r="U188" i="16" s="1"/>
  <c r="U189" i="16" s="1"/>
  <c r="U190" i="16" s="1"/>
  <c r="U191" i="16" s="1"/>
  <c r="U192" i="16" s="1"/>
  <c r="U193" i="16" s="1"/>
  <c r="U194" i="16" s="1"/>
  <c r="U195" i="16" s="1"/>
  <c r="U196" i="16" s="1"/>
  <c r="U197" i="16" s="1"/>
  <c r="U198" i="16" s="1"/>
  <c r="U199" i="16" s="1"/>
  <c r="U200" i="16" s="1"/>
  <c r="U201" i="16" s="1"/>
  <c r="U202" i="16" s="1"/>
  <c r="U203" i="16" s="1"/>
  <c r="U204" i="16" s="1"/>
  <c r="U205" i="16" s="1"/>
  <c r="U206" i="16" s="1"/>
  <c r="U207" i="16" s="1"/>
  <c r="U208" i="16" s="1"/>
  <c r="U209" i="16" s="1"/>
  <c r="U210" i="16" s="1"/>
  <c r="U211" i="16" s="1"/>
  <c r="U212" i="16" s="1"/>
  <c r="U213" i="16" s="1"/>
  <c r="U214" i="16" s="1"/>
  <c r="U215" i="16" s="1"/>
  <c r="U216" i="16" s="1"/>
  <c r="U217" i="16" s="1"/>
  <c r="U218" i="16" s="1"/>
  <c r="U219" i="16" s="1"/>
  <c r="U220" i="16" s="1"/>
  <c r="U221" i="16" s="1"/>
  <c r="U222" i="16" s="1"/>
  <c r="U223" i="16" s="1"/>
  <c r="U224" i="16" s="1"/>
  <c r="U225" i="16" s="1"/>
  <c r="U226" i="16" s="1"/>
  <c r="U227" i="16" s="1"/>
  <c r="U228" i="16" s="1"/>
  <c r="U229" i="16" s="1"/>
  <c r="U230" i="16" s="1"/>
  <c r="U231" i="16" s="1"/>
  <c r="U232" i="16" s="1"/>
  <c r="U233" i="16" s="1"/>
  <c r="U234" i="16" s="1"/>
  <c r="U235" i="16" s="1"/>
  <c r="U236" i="16" s="1"/>
  <c r="U237" i="16" s="1"/>
  <c r="U238" i="16" s="1"/>
  <c r="U239" i="16" s="1"/>
  <c r="U240" i="16" s="1"/>
  <c r="U241" i="16" s="1"/>
  <c r="U242" i="16" s="1"/>
  <c r="U243" i="16" s="1"/>
  <c r="U244" i="16" s="1"/>
  <c r="U245" i="16" s="1"/>
  <c r="U246" i="16" s="1"/>
  <c r="U247" i="16" s="1"/>
  <c r="U248" i="16" s="1"/>
  <c r="U249" i="16" s="1"/>
  <c r="U250" i="16" s="1"/>
  <c r="U251" i="16" s="1"/>
  <c r="U252" i="16" s="1"/>
  <c r="U253" i="16" s="1"/>
  <c r="U254" i="16" s="1"/>
  <c r="U255" i="16" s="1"/>
  <c r="U256" i="16" s="1"/>
  <c r="T31" i="16"/>
  <c r="T33" i="16"/>
  <c r="T382" i="16"/>
  <c r="O362" i="16"/>
  <c r="T347" i="16"/>
  <c r="O346" i="16"/>
  <c r="O328" i="16"/>
  <c r="O387" i="16"/>
  <c r="K387" i="16" s="1"/>
  <c r="T321" i="16"/>
  <c r="O363" i="16"/>
  <c r="K363" i="16" s="1"/>
  <c r="O320" i="16"/>
  <c r="P377" i="16"/>
  <c r="O317" i="16"/>
  <c r="K317" i="16" s="1"/>
  <c r="P322" i="16"/>
  <c r="T289" i="16"/>
  <c r="O293" i="16"/>
  <c r="T264" i="16"/>
  <c r="P354" i="16"/>
  <c r="S354" i="16" s="1"/>
  <c r="O336" i="16"/>
  <c r="T272" i="16"/>
  <c r="P265" i="16"/>
  <c r="S265" i="16" s="1"/>
  <c r="P310" i="16"/>
  <c r="O251" i="16"/>
  <c r="T248" i="16"/>
  <c r="P297" i="16"/>
  <c r="T224" i="16"/>
  <c r="P174" i="16"/>
  <c r="O222" i="16"/>
  <c r="K222" i="16" s="1"/>
  <c r="O228" i="16"/>
  <c r="K228" i="16" s="1"/>
  <c r="P175" i="16"/>
  <c r="O217" i="16"/>
  <c r="T226" i="16"/>
  <c r="T178" i="16"/>
  <c r="P225" i="16"/>
  <c r="T167" i="16"/>
  <c r="O110" i="16"/>
  <c r="K110" i="16" s="1"/>
  <c r="T149" i="16"/>
  <c r="O243" i="16"/>
  <c r="K243" i="16" s="1"/>
  <c r="O129" i="16"/>
  <c r="K129" i="16" s="1"/>
  <c r="T144" i="16"/>
  <c r="O200" i="16"/>
  <c r="S200" i="16" s="1"/>
  <c r="P286" i="16"/>
  <c r="O131" i="16"/>
  <c r="P103" i="16"/>
  <c r="T223" i="16"/>
  <c r="T142" i="16"/>
  <c r="P138" i="16"/>
  <c r="O138" i="16"/>
  <c r="K138" i="16" s="1"/>
  <c r="P104" i="16"/>
  <c r="S104" i="16" s="1"/>
  <c r="O158" i="16"/>
  <c r="K158" i="16" s="1"/>
  <c r="P58" i="16"/>
  <c r="O88" i="16"/>
  <c r="P126" i="16"/>
  <c r="P53" i="16"/>
  <c r="O53" i="16"/>
  <c r="O54" i="16"/>
  <c r="P9" i="16"/>
  <c r="P151" i="16"/>
  <c r="P19" i="16"/>
  <c r="O225" i="16"/>
  <c r="K225" i="16" s="1"/>
  <c r="T45" i="16"/>
  <c r="O14" i="16"/>
  <c r="K14" i="16" s="1"/>
  <c r="T80" i="16"/>
  <c r="P86" i="16"/>
  <c r="P48" i="16"/>
  <c r="T69" i="16"/>
  <c r="T98" i="16"/>
  <c r="R5" i="16"/>
  <c r="T136" i="16"/>
  <c r="O74" i="16"/>
  <c r="T34" i="16"/>
  <c r="P391" i="16"/>
  <c r="T376" i="16"/>
  <c r="O356" i="16"/>
  <c r="P379" i="16"/>
  <c r="P340" i="16"/>
  <c r="T391" i="16"/>
  <c r="O378" i="16"/>
  <c r="P319" i="16"/>
  <c r="P320" i="16"/>
  <c r="O314" i="16"/>
  <c r="O371" i="16"/>
  <c r="K371" i="16" s="1"/>
  <c r="O312" i="16"/>
  <c r="K312" i="16" s="1"/>
  <c r="P311" i="16"/>
  <c r="P287" i="16"/>
  <c r="O287" i="16"/>
  <c r="T258" i="16"/>
  <c r="P306" i="16"/>
  <c r="O306" i="16"/>
  <c r="K306" i="16" s="1"/>
  <c r="P270" i="16"/>
  <c r="T261" i="16"/>
  <c r="T299" i="16"/>
  <c r="O245" i="16"/>
  <c r="P246" i="16"/>
  <c r="O284" i="16"/>
  <c r="K284" i="16" s="1"/>
  <c r="P222" i="16"/>
  <c r="T170" i="16"/>
  <c r="O210" i="16"/>
  <c r="T225" i="16"/>
  <c r="T171" i="16"/>
  <c r="O199" i="16"/>
  <c r="P224" i="16"/>
  <c r="P176" i="16"/>
  <c r="T221" i="16"/>
  <c r="P165" i="16"/>
  <c r="O104" i="16"/>
  <c r="P147" i="16"/>
  <c r="O220" i="16"/>
  <c r="K220" i="16" s="1"/>
  <c r="O123" i="16"/>
  <c r="K123" i="16" s="1"/>
  <c r="P142" i="16"/>
  <c r="O182" i="16"/>
  <c r="P244" i="16"/>
  <c r="O125" i="16"/>
  <c r="O97" i="16"/>
  <c r="O212" i="16"/>
  <c r="P140" i="16"/>
  <c r="T135" i="16"/>
  <c r="P137" i="16"/>
  <c r="T102" i="16"/>
  <c r="P125" i="16"/>
  <c r="T54" i="16"/>
  <c r="O76" i="16"/>
  <c r="K76" i="16" s="1"/>
  <c r="O100" i="16"/>
  <c r="P47" i="16"/>
  <c r="O47" i="16"/>
  <c r="S47" i="16" s="1"/>
  <c r="O48" i="16"/>
  <c r="S48" i="16" s="1"/>
  <c r="P155" i="16"/>
  <c r="O133" i="16"/>
  <c r="P18" i="16"/>
  <c r="O151" i="16"/>
  <c r="K151" i="16" s="1"/>
  <c r="T36" i="16"/>
  <c r="O13" i="16"/>
  <c r="K13" i="16" s="1"/>
  <c r="O56" i="16"/>
  <c r="K56" i="16" s="1"/>
  <c r="T82" i="16"/>
  <c r="T39" i="16"/>
  <c r="T12" i="16"/>
  <c r="T8" i="16"/>
  <c r="T7" i="16"/>
  <c r="O18" i="16"/>
  <c r="T97" i="16"/>
  <c r="O37" i="16"/>
  <c r="O68" i="16"/>
  <c r="K68" i="16" s="1"/>
  <c r="O41" i="16"/>
  <c r="T79" i="16"/>
  <c r="T228" i="16"/>
  <c r="O39" i="16"/>
  <c r="K39" i="16" s="1"/>
  <c r="O115" i="16"/>
  <c r="K115" i="16" s="1"/>
  <c r="T95" i="16"/>
  <c r="T139" i="16"/>
  <c r="O119" i="16"/>
  <c r="O154" i="16"/>
  <c r="T199" i="16"/>
  <c r="T113" i="16"/>
  <c r="P232" i="16"/>
  <c r="P201" i="16"/>
  <c r="P194" i="16"/>
  <c r="O193" i="16"/>
  <c r="K193" i="16" s="1"/>
  <c r="P211" i="16"/>
  <c r="T269" i="16"/>
  <c r="O282" i="16"/>
  <c r="K282" i="16" s="1"/>
  <c r="P228" i="16"/>
  <c r="T253" i="16"/>
  <c r="T291" i="16"/>
  <c r="T284" i="16"/>
  <c r="O318" i="16"/>
  <c r="P353" i="16"/>
  <c r="T330" i="16"/>
  <c r="T327" i="16"/>
  <c r="P308" i="16"/>
  <c r="T372" i="16"/>
  <c r="O382" i="16"/>
  <c r="T362" i="16"/>
  <c r="P356" i="16"/>
  <c r="S356" i="16" s="1"/>
  <c r="P69" i="16"/>
  <c r="T64" i="16"/>
  <c r="P4" i="16"/>
  <c r="P27" i="16"/>
  <c r="P26" i="16"/>
  <c r="O22" i="16"/>
  <c r="K22" i="16" s="1"/>
  <c r="O102" i="16"/>
  <c r="K102" i="16" s="1"/>
  <c r="T50" i="16"/>
  <c r="T92" i="16"/>
  <c r="P102" i="16"/>
  <c r="T91" i="16"/>
  <c r="P40" i="16"/>
  <c r="O45" i="16"/>
  <c r="T128" i="16"/>
  <c r="T101" i="16"/>
  <c r="T141" i="16"/>
  <c r="O161" i="16"/>
  <c r="K161" i="16" s="1"/>
  <c r="T156" i="16"/>
  <c r="O219" i="16"/>
  <c r="K219" i="16" s="1"/>
  <c r="P117" i="16"/>
  <c r="O237" i="16"/>
  <c r="T203" i="16"/>
  <c r="P200" i="16"/>
  <c r="P249" i="16"/>
  <c r="T213" i="16"/>
  <c r="P156" i="16"/>
  <c r="P347" i="16"/>
  <c r="T230" i="16"/>
  <c r="T256" i="16"/>
  <c r="T293" i="16"/>
  <c r="T265" i="16"/>
  <c r="O338" i="16"/>
  <c r="K338" i="16" s="1"/>
  <c r="P366" i="16"/>
  <c r="T332" i="16"/>
  <c r="T340" i="16"/>
  <c r="T310" i="16"/>
  <c r="T373" i="16"/>
  <c r="P349" i="16"/>
  <c r="O366" i="16"/>
  <c r="K366" i="16" s="1"/>
  <c r="T358" i="16"/>
  <c r="O27" i="16"/>
  <c r="K27" i="16" s="1"/>
  <c r="P235" i="16"/>
  <c r="T162" i="16"/>
  <c r="T10" i="16"/>
  <c r="T41" i="16"/>
  <c r="P30" i="16"/>
  <c r="T28" i="16"/>
  <c r="O23" i="16"/>
  <c r="O229" i="16"/>
  <c r="K229" i="16" s="1"/>
  <c r="O62" i="16"/>
  <c r="P101" i="16"/>
  <c r="T123" i="16"/>
  <c r="O98" i="16"/>
  <c r="K98" i="16" s="1"/>
  <c r="P46" i="16"/>
  <c r="O51" i="16"/>
  <c r="K51" i="16" s="1"/>
  <c r="O191" i="16"/>
  <c r="K191" i="16" s="1"/>
  <c r="P116" i="16"/>
  <c r="P144" i="16"/>
  <c r="O164" i="16"/>
  <c r="K164" i="16" s="1"/>
  <c r="T160" i="16"/>
  <c r="P238" i="16"/>
  <c r="T119" i="16"/>
  <c r="O170" i="16"/>
  <c r="K170" i="16" s="1"/>
  <c r="P207" i="16"/>
  <c r="P212" i="16"/>
  <c r="O256" i="16"/>
  <c r="K256" i="16" s="1"/>
  <c r="P217" i="16"/>
  <c r="T158" i="16"/>
  <c r="O235" i="16"/>
  <c r="P272" i="16"/>
  <c r="O260" i="16"/>
  <c r="K260" i="16" s="1"/>
  <c r="O315" i="16"/>
  <c r="P269" i="16"/>
  <c r="P256" i="16"/>
  <c r="P383" i="16"/>
  <c r="O341" i="16"/>
  <c r="K341" i="16" s="1"/>
  <c r="T317" i="16"/>
  <c r="P314" i="16"/>
  <c r="T380" i="16"/>
  <c r="O372" i="16"/>
  <c r="K372" i="16" s="1"/>
  <c r="T369" i="16"/>
  <c r="P362" i="16"/>
  <c r="O26" i="16"/>
  <c r="K26" i="16" s="1"/>
  <c r="O9" i="16"/>
  <c r="K9" i="16" s="1"/>
  <c r="T71" i="16"/>
  <c r="O86" i="16"/>
  <c r="P54" i="16"/>
  <c r="O24" i="16"/>
  <c r="T6" i="16"/>
  <c r="T86" i="16"/>
  <c r="P131" i="16"/>
  <c r="O126" i="16"/>
  <c r="K126" i="16" s="1"/>
  <c r="P163" i="16"/>
  <c r="T48" i="16"/>
  <c r="O57" i="16"/>
  <c r="K57" i="16" s="1"/>
  <c r="P197" i="16"/>
  <c r="T118" i="16"/>
  <c r="P145" i="16"/>
  <c r="T174" i="16"/>
  <c r="T114" i="16"/>
  <c r="P241" i="16"/>
  <c r="P129" i="16"/>
  <c r="O188" i="16"/>
  <c r="S188" i="16" s="1"/>
  <c r="T209" i="16"/>
  <c r="T214" i="16"/>
  <c r="T259" i="16"/>
  <c r="T287" i="16"/>
  <c r="T164" i="16"/>
  <c r="O247" i="16"/>
  <c r="K247" i="16" s="1"/>
  <c r="P275" i="16"/>
  <c r="P263" i="16"/>
  <c r="P344" i="16"/>
  <c r="T271" i="16"/>
  <c r="T274" i="16"/>
  <c r="P389" i="16"/>
  <c r="P360" i="16"/>
  <c r="O331" i="16"/>
  <c r="S331" i="16" s="1"/>
  <c r="T316" i="16"/>
  <c r="T386" i="16"/>
  <c r="T375" i="16"/>
  <c r="T365" i="16"/>
  <c r="T370" i="16"/>
  <c r="T24" i="16"/>
  <c r="T112" i="16"/>
  <c r="P43" i="16"/>
  <c r="P78" i="16"/>
  <c r="J4" i="16"/>
  <c r="V4" i="16" s="1"/>
  <c r="W4" i="16" s="1"/>
  <c r="X4" i="16" s="1"/>
  <c r="O32" i="16"/>
  <c r="K32" i="16" s="1"/>
  <c r="O96" i="16"/>
  <c r="O55" i="16"/>
  <c r="K55" i="16" s="1"/>
  <c r="O25" i="16"/>
  <c r="S25" i="16" s="1"/>
  <c r="P10" i="16"/>
  <c r="T51" i="16"/>
  <c r="O36" i="16"/>
  <c r="P133" i="16"/>
  <c r="T193" i="16"/>
  <c r="P52" i="16"/>
  <c r="O69" i="16"/>
  <c r="O213" i="16"/>
  <c r="K213" i="16" s="1"/>
  <c r="O120" i="16"/>
  <c r="K120" i="16" s="1"/>
  <c r="P160" i="16"/>
  <c r="O196" i="16"/>
  <c r="P118" i="16"/>
  <c r="T286" i="16"/>
  <c r="P135" i="16"/>
  <c r="O206" i="16"/>
  <c r="K206" i="16" s="1"/>
  <c r="T237" i="16"/>
  <c r="P218" i="16"/>
  <c r="T260" i="16"/>
  <c r="O309" i="16"/>
  <c r="P168" i="16"/>
  <c r="S168" i="16" s="1"/>
  <c r="O253" i="16"/>
  <c r="K253" i="16" s="1"/>
  <c r="T277" i="16"/>
  <c r="O244" i="16"/>
  <c r="K244" i="16" s="1"/>
  <c r="P264" i="16"/>
  <c r="P277" i="16"/>
  <c r="S277" i="16" s="1"/>
  <c r="P305" i="16"/>
  <c r="S305" i="16" s="1"/>
  <c r="T283" i="16"/>
  <c r="T288" i="16"/>
  <c r="P336" i="16"/>
  <c r="T339" i="16"/>
  <c r="T367" i="16"/>
  <c r="P382" i="16"/>
  <c r="P369" i="16"/>
  <c r="P374" i="16"/>
  <c r="O8" i="16"/>
  <c r="K8" i="16" s="1"/>
  <c r="O73" i="16"/>
  <c r="T57" i="16"/>
  <c r="T40" i="16"/>
  <c r="P97" i="16"/>
  <c r="P95" i="16"/>
  <c r="T30" i="16"/>
  <c r="P11" i="16"/>
  <c r="T58" i="16"/>
  <c r="O42" i="16"/>
  <c r="K42" i="16" s="1"/>
  <c r="T140" i="16"/>
  <c r="O195" i="16"/>
  <c r="K195" i="16" s="1"/>
  <c r="P82" i="16"/>
  <c r="O75" i="16"/>
  <c r="K75" i="16" s="1"/>
  <c r="O99" i="16"/>
  <c r="T134" i="16"/>
  <c r="T168" i="16"/>
  <c r="O197" i="16"/>
  <c r="T120" i="16"/>
  <c r="O166" i="16"/>
  <c r="K166" i="16" s="1"/>
  <c r="T137" i="16"/>
  <c r="O224" i="16"/>
  <c r="K224" i="16" s="1"/>
  <c r="T239" i="16"/>
  <c r="T220" i="16"/>
  <c r="P267" i="16"/>
  <c r="O162" i="16"/>
  <c r="K162" i="16" s="1"/>
  <c r="T188" i="16"/>
  <c r="P261" i="16"/>
  <c r="T297" i="16"/>
  <c r="P260" i="16"/>
  <c r="S260" i="16" s="1"/>
  <c r="T266" i="16"/>
  <c r="O280" i="16"/>
  <c r="K280" i="16" s="1"/>
  <c r="P318" i="16"/>
  <c r="O321" i="16"/>
  <c r="K321" i="16" s="1"/>
  <c r="P298" i="16"/>
  <c r="S298" i="16" s="1"/>
  <c r="O357" i="16"/>
  <c r="K357" i="16" s="1"/>
  <c r="T363" i="16"/>
  <c r="T374" i="16"/>
  <c r="O388" i="16"/>
  <c r="K388" i="16" s="1"/>
  <c r="T371" i="16"/>
  <c r="O355" i="16"/>
  <c r="P28" i="16"/>
  <c r="S28" i="16" s="1"/>
  <c r="T63" i="16"/>
  <c r="O261" i="16"/>
  <c r="K261" i="16" s="1"/>
  <c r="T4" i="16"/>
  <c r="T20" i="16"/>
  <c r="P108" i="16"/>
  <c r="T103" i="16"/>
  <c r="P33" i="16"/>
  <c r="P12" i="16"/>
  <c r="S12" i="16" s="1"/>
  <c r="P61" i="16"/>
  <c r="O90" i="16"/>
  <c r="P149" i="16"/>
  <c r="S149" i="16" s="1"/>
  <c r="O52" i="16"/>
  <c r="K52" i="16" s="1"/>
  <c r="T84" i="16"/>
  <c r="O87" i="16"/>
  <c r="T109" i="16"/>
  <c r="P143" i="16"/>
  <c r="T148" i="16"/>
  <c r="O214" i="16"/>
  <c r="K214" i="16" s="1"/>
  <c r="P124" i="16"/>
  <c r="O167" i="16"/>
  <c r="K167" i="16" s="1"/>
  <c r="T143" i="16"/>
  <c r="P231" i="16"/>
  <c r="P242" i="16"/>
  <c r="O267" i="16"/>
  <c r="T165" i="16"/>
  <c r="O168" i="16"/>
  <c r="K168" i="16" s="1"/>
  <c r="P198" i="16"/>
  <c r="O270" i="16"/>
  <c r="K270" i="16" s="1"/>
  <c r="T308" i="16"/>
  <c r="T262" i="16"/>
  <c r="T314" i="16"/>
  <c r="P289" i="16"/>
  <c r="O335" i="16"/>
  <c r="S335" i="16" s="1"/>
  <c r="O322" i="16"/>
  <c r="T300" i="16"/>
  <c r="O358" i="16"/>
  <c r="O364" i="16"/>
  <c r="K364" i="16" s="1"/>
  <c r="T331" i="16"/>
  <c r="P334" i="16"/>
  <c r="P375" i="16"/>
  <c r="O361" i="16"/>
  <c r="S361" i="16" s="1"/>
  <c r="T25" i="16"/>
  <c r="O44" i="16"/>
  <c r="K44" i="16" s="1"/>
  <c r="P35" i="16"/>
  <c r="S35" i="16" s="1"/>
  <c r="P42" i="16"/>
  <c r="T16" i="16"/>
  <c r="T130" i="16"/>
  <c r="P257" i="16"/>
  <c r="T88" i="16"/>
  <c r="P14" i="16"/>
  <c r="T65" i="16"/>
  <c r="O94" i="16"/>
  <c r="S94" i="16" s="1"/>
  <c r="T222" i="16"/>
  <c r="O58" i="16"/>
  <c r="P88" i="16"/>
  <c r="P152" i="16"/>
  <c r="T111" i="16"/>
  <c r="O144" i="16"/>
  <c r="T186" i="16"/>
  <c r="O215" i="16"/>
  <c r="K215" i="16" s="1"/>
  <c r="T126" i="16"/>
  <c r="T180" i="16"/>
  <c r="T161" i="16"/>
  <c r="P237" i="16"/>
  <c r="P243" i="16"/>
  <c r="O163" i="16"/>
  <c r="K163" i="16" s="1"/>
  <c r="P169" i="16"/>
  <c r="O174" i="16"/>
  <c r="S174" i="16" s="1"/>
  <c r="P204" i="16"/>
  <c r="P276" i="16"/>
  <c r="O233" i="16"/>
  <c r="T273" i="16"/>
  <c r="O257" i="16"/>
  <c r="K257" i="16" s="1"/>
  <c r="O295" i="16"/>
  <c r="S295" i="16" s="1"/>
  <c r="O370" i="16"/>
  <c r="K370" i="16" s="1"/>
  <c r="O326" i="16"/>
  <c r="K326" i="16" s="1"/>
  <c r="O273" i="16"/>
  <c r="K273" i="16" s="1"/>
  <c r="P373" i="16"/>
  <c r="T366" i="16"/>
  <c r="P335" i="16"/>
  <c r="T336" i="16"/>
  <c r="P381" i="16"/>
  <c r="O367" i="16"/>
  <c r="P39" i="16"/>
  <c r="T38" i="16"/>
  <c r="O108" i="16"/>
  <c r="K108" i="16" s="1"/>
  <c r="O207" i="16"/>
  <c r="K207" i="16" s="1"/>
  <c r="P85" i="16"/>
  <c r="P91" i="16"/>
  <c r="S91" i="16" s="1"/>
  <c r="P15" i="16"/>
  <c r="T87" i="16"/>
  <c r="P127" i="16"/>
  <c r="P65" i="16"/>
  <c r="O64" i="16"/>
  <c r="K64" i="16" s="1"/>
  <c r="T90" i="16"/>
  <c r="T175" i="16"/>
  <c r="P114" i="16"/>
  <c r="O145" i="16"/>
  <c r="K145" i="16" s="1"/>
  <c r="O189" i="16"/>
  <c r="K189" i="16" s="1"/>
  <c r="O112" i="16"/>
  <c r="K112" i="16" s="1"/>
  <c r="P130" i="16"/>
  <c r="O184" i="16"/>
  <c r="K184" i="16" s="1"/>
  <c r="P185" i="16"/>
  <c r="O266" i="16"/>
  <c r="K266" i="16" s="1"/>
  <c r="O259" i="16"/>
  <c r="S259" i="16" s="1"/>
  <c r="O169" i="16"/>
  <c r="S169" i="16" s="1"/>
  <c r="P193" i="16"/>
  <c r="O198" i="16"/>
  <c r="K198" i="16" s="1"/>
  <c r="T206" i="16"/>
  <c r="O278" i="16"/>
  <c r="K278" i="16" s="1"/>
  <c r="O239" i="16"/>
  <c r="K239" i="16" s="1"/>
  <c r="T296" i="16"/>
  <c r="O263" i="16"/>
  <c r="K263" i="16" s="1"/>
  <c r="P280" i="16"/>
  <c r="T378" i="16"/>
  <c r="O342" i="16"/>
  <c r="K342" i="16" s="1"/>
  <c r="O279" i="16"/>
  <c r="K279" i="16" s="1"/>
  <c r="O308" i="16"/>
  <c r="K308" i="16" s="1"/>
  <c r="P301" i="16"/>
  <c r="T337" i="16"/>
  <c r="O339" i="16"/>
  <c r="P387" i="16"/>
  <c r="O385" i="16"/>
  <c r="K385" i="16" s="1"/>
  <c r="P72" i="16"/>
  <c r="P132" i="16"/>
  <c r="P259" i="16"/>
  <c r="O10" i="16"/>
  <c r="K10" i="16" s="1"/>
  <c r="P92" i="16"/>
  <c r="P23" i="16"/>
  <c r="O101" i="16"/>
  <c r="K101" i="16" s="1"/>
  <c r="P150" i="16"/>
  <c r="T67" i="16"/>
  <c r="O70" i="16"/>
  <c r="O93" i="16"/>
  <c r="K93" i="16" s="1"/>
  <c r="T250" i="16"/>
  <c r="P191" i="16"/>
  <c r="O160" i="16"/>
  <c r="S160" i="16" s="1"/>
  <c r="P190" i="16"/>
  <c r="O136" i="16"/>
  <c r="P136" i="16"/>
  <c r="S136" i="16" s="1"/>
  <c r="O185" i="16"/>
  <c r="K185" i="16" s="1"/>
  <c r="P202" i="16"/>
  <c r="P189" i="16"/>
  <c r="T166" i="16"/>
  <c r="O175" i="16"/>
  <c r="P199" i="16"/>
  <c r="O204" i="16"/>
  <c r="K204" i="16" s="1"/>
  <c r="P210" i="16"/>
  <c r="P282" i="16"/>
  <c r="O353" i="16"/>
  <c r="T302" i="16"/>
  <c r="O269" i="16"/>
  <c r="K269" i="16" s="1"/>
  <c r="O283" i="16"/>
  <c r="K283" i="16" s="1"/>
  <c r="O389" i="16"/>
  <c r="K389" i="16" s="1"/>
  <c r="O360" i="16"/>
  <c r="O285" i="16"/>
  <c r="T360" i="16"/>
  <c r="P307" i="16"/>
  <c r="T354" i="16"/>
  <c r="P346" i="16"/>
  <c r="T389" i="16"/>
  <c r="T381" i="16"/>
  <c r="O5" i="16"/>
  <c r="T211" i="16"/>
  <c r="P196" i="16"/>
  <c r="O11" i="16"/>
  <c r="T93" i="16"/>
  <c r="P24" i="16"/>
  <c r="P107" i="16"/>
  <c r="T151" i="16"/>
  <c r="P71" i="16"/>
  <c r="S71" i="16" s="1"/>
  <c r="T106" i="16"/>
  <c r="T105" i="16"/>
  <c r="T255" i="16"/>
  <c r="P236" i="16"/>
  <c r="O172" i="16"/>
  <c r="K172" i="16" s="1"/>
  <c r="O208" i="16"/>
  <c r="K208" i="16" s="1"/>
  <c r="O142" i="16"/>
  <c r="T181" i="16"/>
  <c r="O203" i="16"/>
  <c r="P220" i="16"/>
  <c r="T191" i="16"/>
  <c r="T172" i="16"/>
  <c r="O181" i="16"/>
  <c r="P205" i="16"/>
  <c r="P253" i="16"/>
  <c r="T212" i="16"/>
  <c r="P296" i="16"/>
  <c r="T241" i="16"/>
  <c r="P370" i="16"/>
  <c r="P274" i="16"/>
  <c r="O290" i="16"/>
  <c r="K290" i="16" s="1"/>
  <c r="T338" i="16"/>
  <c r="T384" i="16"/>
  <c r="P312" i="16"/>
  <c r="O381" i="16"/>
  <c r="K381" i="16" s="1"/>
  <c r="T309" i="16"/>
  <c r="O365" i="16"/>
  <c r="T355" i="16"/>
  <c r="T346" i="16"/>
  <c r="P385" i="16"/>
  <c r="T15" i="16"/>
  <c r="O43" i="16"/>
  <c r="O4" i="16"/>
  <c r="P208" i="16"/>
  <c r="T154" i="16"/>
  <c r="O127" i="16"/>
  <c r="T246" i="16"/>
  <c r="T29" i="16"/>
  <c r="O391" i="16"/>
  <c r="K391" i="16" s="1"/>
  <c r="P380" i="16"/>
  <c r="O386" i="16"/>
  <c r="T377" i="16"/>
  <c r="O383" i="16"/>
  <c r="K383" i="16" s="1"/>
  <c r="P372" i="16"/>
  <c r="T368" i="16"/>
  <c r="O375" i="16"/>
  <c r="S375" i="16" s="1"/>
  <c r="T390" i="16"/>
  <c r="P364" i="16"/>
  <c r="T303" i="16"/>
  <c r="O313" i="16"/>
  <c r="K313" i="16" s="1"/>
  <c r="T356" i="16"/>
  <c r="T344" i="16"/>
  <c r="T345" i="16"/>
  <c r="O345" i="16"/>
  <c r="K345" i="16" s="1"/>
  <c r="P342" i="16"/>
  <c r="S342" i="16" s="1"/>
  <c r="O292" i="16"/>
  <c r="P299" i="16"/>
  <c r="P333" i="16"/>
  <c r="P338" i="16"/>
  <c r="P262" i="16"/>
  <c r="O268" i="16"/>
  <c r="K268" i="16" s="1"/>
  <c r="T278" i="16"/>
  <c r="P294" i="16"/>
  <c r="P288" i="16"/>
  <c r="T292" i="16"/>
  <c r="T351" i="16"/>
  <c r="T335" i="16"/>
  <c r="P239" i="16"/>
  <c r="T343" i="16"/>
  <c r="T242" i="16"/>
  <c r="O272" i="16"/>
  <c r="K272" i="16" s="1"/>
  <c r="O241" i="16"/>
  <c r="S241" i="16" s="1"/>
  <c r="T218" i="16"/>
  <c r="T182" i="16"/>
  <c r="T280" i="16"/>
  <c r="O192" i="16"/>
  <c r="P250" i="16"/>
  <c r="S250" i="16" s="1"/>
  <c r="T195" i="16"/>
  <c r="O276" i="16"/>
  <c r="S276" i="16" s="1"/>
  <c r="O211" i="16"/>
  <c r="K211" i="16" s="1"/>
  <c r="O249" i="16"/>
  <c r="K249" i="16" s="1"/>
  <c r="P206" i="16"/>
  <c r="P170" i="16"/>
  <c r="P229" i="16"/>
  <c r="P195" i="16"/>
  <c r="S195" i="16" s="1"/>
  <c r="T240" i="16"/>
  <c r="O122" i="16"/>
  <c r="K122" i="16" s="1"/>
  <c r="P167" i="16"/>
  <c r="S167" i="16" s="1"/>
  <c r="T131" i="16"/>
  <c r="O221" i="16"/>
  <c r="K221" i="16" s="1"/>
  <c r="O153" i="16"/>
  <c r="K153" i="16" s="1"/>
  <c r="T217" i="16"/>
  <c r="T138" i="16"/>
  <c r="P332" i="16"/>
  <c r="O130" i="16"/>
  <c r="K130" i="16" s="1"/>
  <c r="T210" i="16"/>
  <c r="O137" i="16"/>
  <c r="S137" i="16" s="1"/>
  <c r="P178" i="16"/>
  <c r="T159" i="16"/>
  <c r="P227" i="16"/>
  <c r="T110" i="16"/>
  <c r="P93" i="16"/>
  <c r="P115" i="16"/>
  <c r="S115" i="16" s="1"/>
  <c r="P161" i="16"/>
  <c r="O177" i="16"/>
  <c r="K177" i="16" s="1"/>
  <c r="O81" i="16"/>
  <c r="K81" i="16" s="1"/>
  <c r="O173" i="16"/>
  <c r="K173" i="16" s="1"/>
  <c r="T78" i="16"/>
  <c r="T42" i="16"/>
  <c r="O82" i="16"/>
  <c r="K82" i="16" s="1"/>
  <c r="O156" i="16"/>
  <c r="K156" i="16" s="1"/>
  <c r="P77" i="16"/>
  <c r="P41" i="16"/>
  <c r="O77" i="16"/>
  <c r="T99" i="16"/>
  <c r="O30" i="16"/>
  <c r="T26" i="16"/>
  <c r="Q4" i="16"/>
  <c r="Q6" i="16"/>
  <c r="Q7" i="16" s="1"/>
  <c r="Q8" i="16"/>
  <c r="Q9" i="16" s="1"/>
  <c r="Q10" i="16" s="1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Q84" i="16" s="1"/>
  <c r="Q85" i="16" s="1"/>
  <c r="Q86" i="16" s="1"/>
  <c r="Q87" i="16" s="1"/>
  <c r="Q88" i="16" s="1"/>
  <c r="Q89" i="16" s="1"/>
  <c r="Q90" i="16" s="1"/>
  <c r="Q91" i="16" s="1"/>
  <c r="Q92" i="16" s="1"/>
  <c r="Q93" i="16" s="1"/>
  <c r="Q94" i="16" s="1"/>
  <c r="Q95" i="16" s="1"/>
  <c r="Q96" i="16" s="1"/>
  <c r="Q97" i="16" s="1"/>
  <c r="Q98" i="16" s="1"/>
  <c r="Q99" i="16" s="1"/>
  <c r="Q100" i="16" s="1"/>
  <c r="Q101" i="16" s="1"/>
  <c r="Q102" i="16" s="1"/>
  <c r="Q103" i="16" s="1"/>
  <c r="Q104" i="16" s="1"/>
  <c r="Q105" i="16" s="1"/>
  <c r="Q106" i="16" s="1"/>
  <c r="Q107" i="16" s="1"/>
  <c r="Q108" i="16" s="1"/>
  <c r="Q109" i="16" s="1"/>
  <c r="Q110" i="16" s="1"/>
  <c r="Q111" i="16" s="1"/>
  <c r="Q112" i="16" s="1"/>
  <c r="Q113" i="16" s="1"/>
  <c r="Q114" i="16" s="1"/>
  <c r="Q115" i="16" s="1"/>
  <c r="Q116" i="16" s="1"/>
  <c r="Q117" i="16" s="1"/>
  <c r="Q118" i="16" s="1"/>
  <c r="Q119" i="16" s="1"/>
  <c r="Q120" i="16" s="1"/>
  <c r="Q121" i="16" s="1"/>
  <c r="Q122" i="16" s="1"/>
  <c r="Q123" i="16" s="1"/>
  <c r="Q124" i="16" s="1"/>
  <c r="Q125" i="16" s="1"/>
  <c r="Q126" i="16" s="1"/>
  <c r="Q127" i="16" s="1"/>
  <c r="Q128" i="16" s="1"/>
  <c r="Q129" i="16" s="1"/>
  <c r="Q130" i="16" s="1"/>
  <c r="Q131" i="16" s="1"/>
  <c r="Q132" i="16" s="1"/>
  <c r="Q133" i="16" s="1"/>
  <c r="Q134" i="16" s="1"/>
  <c r="Q135" i="16" s="1"/>
  <c r="Q136" i="16" s="1"/>
  <c r="Q137" i="16" s="1"/>
  <c r="Q138" i="16" s="1"/>
  <c r="Q139" i="16" s="1"/>
  <c r="Q140" i="16" s="1"/>
  <c r="Q141" i="16" s="1"/>
  <c r="Q142" i="16" s="1"/>
  <c r="Q143" i="16" s="1"/>
  <c r="Q144" i="16" s="1"/>
  <c r="Q145" i="16" s="1"/>
  <c r="Q146" i="16" s="1"/>
  <c r="Q147" i="16" s="1"/>
  <c r="Q148" i="16" s="1"/>
  <c r="Q149" i="16" s="1"/>
  <c r="Q150" i="16" s="1"/>
  <c r="Q151" i="16" s="1"/>
  <c r="Q152" i="16" s="1"/>
  <c r="Q153" i="16" s="1"/>
  <c r="Q154" i="16" s="1"/>
  <c r="Q155" i="16" s="1"/>
  <c r="Q156" i="16" s="1"/>
  <c r="Q157" i="16" s="1"/>
  <c r="Q158" i="16" s="1"/>
  <c r="Q159" i="16" s="1"/>
  <c r="Q160" i="16" s="1"/>
  <c r="Q161" i="16" s="1"/>
  <c r="Q162" i="16" s="1"/>
  <c r="Q163" i="16" s="1"/>
  <c r="Q164" i="16" s="1"/>
  <c r="Q165" i="16" s="1"/>
  <c r="Q166" i="16" s="1"/>
  <c r="Q167" i="16" s="1"/>
  <c r="Q168" i="16" s="1"/>
  <c r="Q169" i="16" s="1"/>
  <c r="Q170" i="16" s="1"/>
  <c r="Q171" i="16" s="1"/>
  <c r="Q172" i="16" s="1"/>
  <c r="Q173" i="16" s="1"/>
  <c r="Q174" i="16" s="1"/>
  <c r="Q175" i="16" s="1"/>
  <c r="Q176" i="16" s="1"/>
  <c r="Q177" i="16" s="1"/>
  <c r="Q178" i="16" s="1"/>
  <c r="Q179" i="16" s="1"/>
  <c r="Q180" i="16" s="1"/>
  <c r="Q181" i="16" s="1"/>
  <c r="Q182" i="16" s="1"/>
  <c r="Q183" i="16" s="1"/>
  <c r="Q184" i="16" s="1"/>
  <c r="Q185" i="16" s="1"/>
  <c r="Q186" i="16" s="1"/>
  <c r="Q187" i="16" s="1"/>
  <c r="Q188" i="16" s="1"/>
  <c r="Q189" i="16" s="1"/>
  <c r="Q190" i="16" s="1"/>
  <c r="Q191" i="16" s="1"/>
  <c r="Q192" i="16" s="1"/>
  <c r="Q193" i="16" s="1"/>
  <c r="Q194" i="16" s="1"/>
  <c r="Q195" i="16" s="1"/>
  <c r="Q196" i="16" s="1"/>
  <c r="Q197" i="16" s="1"/>
  <c r="Q198" i="16" s="1"/>
  <c r="Q199" i="16" s="1"/>
  <c r="Q200" i="16" s="1"/>
  <c r="Q201" i="16" s="1"/>
  <c r="Q202" i="16" s="1"/>
  <c r="Q203" i="16" s="1"/>
  <c r="Q204" i="16" s="1"/>
  <c r="Q205" i="16" s="1"/>
  <c r="Q206" i="16" s="1"/>
  <c r="Q207" i="16" s="1"/>
  <c r="Q208" i="16" s="1"/>
  <c r="Q209" i="16" s="1"/>
  <c r="Q210" i="16" s="1"/>
  <c r="Q211" i="16" s="1"/>
  <c r="Q212" i="16" s="1"/>
  <c r="Q213" i="16" s="1"/>
  <c r="Q214" i="16" s="1"/>
  <c r="Q215" i="16" s="1"/>
  <c r="Q216" i="16" s="1"/>
  <c r="Q217" i="16" s="1"/>
  <c r="Q218" i="16" s="1"/>
  <c r="Q219" i="16" s="1"/>
  <c r="Q220" i="16" s="1"/>
  <c r="Q221" i="16" s="1"/>
  <c r="Q222" i="16" s="1"/>
  <c r="Q223" i="16" s="1"/>
  <c r="Q224" i="16" s="1"/>
  <c r="Q225" i="16" s="1"/>
  <c r="Q226" i="16" s="1"/>
  <c r="Q227" i="16" s="1"/>
  <c r="Q228" i="16" s="1"/>
  <c r="Q229" i="16" s="1"/>
  <c r="Q230" i="16" s="1"/>
  <c r="Q231" i="16" s="1"/>
  <c r="Q232" i="16" s="1"/>
  <c r="Q233" i="16" s="1"/>
  <c r="Q234" i="16" s="1"/>
  <c r="Q235" i="16" s="1"/>
  <c r="Q236" i="16" s="1"/>
  <c r="Q237" i="16" s="1"/>
  <c r="Q238" i="16" s="1"/>
  <c r="Q239" i="16" s="1"/>
  <c r="Q240" i="16" s="1"/>
  <c r="Q241" i="16" s="1"/>
  <c r="Q242" i="16" s="1"/>
  <c r="Q243" i="16" s="1"/>
  <c r="Q244" i="16" s="1"/>
  <c r="Q245" i="16" s="1"/>
  <c r="Q246" i="16" s="1"/>
  <c r="Q247" i="16" s="1"/>
  <c r="Q248" i="16" s="1"/>
  <c r="Q249" i="16" s="1"/>
  <c r="Q250" i="16" s="1"/>
  <c r="Q251" i="16" s="1"/>
  <c r="Q252" i="16" s="1"/>
  <c r="Q253" i="16" s="1"/>
  <c r="Q254" i="16" s="1"/>
  <c r="Q255" i="16" s="1"/>
  <c r="Q256" i="16" s="1"/>
  <c r="Q257" i="16" s="1"/>
  <c r="Q258" i="16" s="1"/>
  <c r="Q259" i="16" s="1"/>
  <c r="Q260" i="16" s="1"/>
  <c r="Q261" i="16" s="1"/>
  <c r="Q262" i="16" s="1"/>
  <c r="Q263" i="16" s="1"/>
  <c r="Q264" i="16" s="1"/>
  <c r="Q265" i="16" s="1"/>
  <c r="Q266" i="16" s="1"/>
  <c r="Q267" i="16" s="1"/>
  <c r="Q268" i="16" s="1"/>
  <c r="Q269" i="16" s="1"/>
  <c r="Q270" i="16" s="1"/>
  <c r="Q271" i="16" s="1"/>
  <c r="Q272" i="16" s="1"/>
  <c r="Q273" i="16" s="1"/>
  <c r="Q274" i="16" s="1"/>
  <c r="Q275" i="16" s="1"/>
  <c r="Q276" i="16" s="1"/>
  <c r="Q277" i="16" s="1"/>
  <c r="Q278" i="16" s="1"/>
  <c r="Q279" i="16" s="1"/>
  <c r="Q280" i="16" s="1"/>
  <c r="Q281" i="16" s="1"/>
  <c r="Q282" i="16" s="1"/>
  <c r="Q283" i="16" s="1"/>
  <c r="Q284" i="16" s="1"/>
  <c r="Q285" i="16" s="1"/>
  <c r="Q286" i="16" s="1"/>
  <c r="Q287" i="16" s="1"/>
  <c r="Q288" i="16" s="1"/>
  <c r="Q289" i="16" s="1"/>
  <c r="Q290" i="16" s="1"/>
  <c r="Q291" i="16" s="1"/>
  <c r="Q292" i="16" s="1"/>
  <c r="Q293" i="16" s="1"/>
  <c r="Q294" i="16" s="1"/>
  <c r="Q295" i="16" s="1"/>
  <c r="Q296" i="16" s="1"/>
  <c r="Q297" i="16" s="1"/>
  <c r="Q298" i="16" s="1"/>
  <c r="Q299" i="16" s="1"/>
  <c r="Q300" i="16" s="1"/>
  <c r="Q301" i="16" s="1"/>
  <c r="Q302" i="16" s="1"/>
  <c r="Q303" i="16" s="1"/>
  <c r="Q304" i="16" s="1"/>
  <c r="Q305" i="16" s="1"/>
  <c r="Q306" i="16" s="1"/>
  <c r="Q307" i="16" s="1"/>
  <c r="Q308" i="16" s="1"/>
  <c r="Q309" i="16" s="1"/>
  <c r="Q310" i="16" s="1"/>
  <c r="Q311" i="16" s="1"/>
  <c r="Q312" i="16" s="1"/>
  <c r="Q313" i="16" s="1"/>
  <c r="Q314" i="16" s="1"/>
  <c r="Q315" i="16" s="1"/>
  <c r="Q316" i="16" s="1"/>
  <c r="Q317" i="16" s="1"/>
  <c r="Q318" i="16" s="1"/>
  <c r="Q319" i="16" s="1"/>
  <c r="Q320" i="16" s="1"/>
  <c r="Q321" i="16" s="1"/>
  <c r="Q322" i="16" s="1"/>
  <c r="Q323" i="16" s="1"/>
  <c r="Q324" i="16" s="1"/>
  <c r="Q325" i="16" s="1"/>
  <c r="Q326" i="16" s="1"/>
  <c r="Q327" i="16" s="1"/>
  <c r="Q328" i="16" s="1"/>
  <c r="Q329" i="16" s="1"/>
  <c r="Q330" i="16" s="1"/>
  <c r="Q331" i="16" s="1"/>
  <c r="Q332" i="16" s="1"/>
  <c r="Q333" i="16" s="1"/>
  <c r="Q334" i="16" s="1"/>
  <c r="Q335" i="16" s="1"/>
  <c r="Q336" i="16" s="1"/>
  <c r="Q337" i="16" s="1"/>
  <c r="Q338" i="16" s="1"/>
  <c r="Q339" i="16" s="1"/>
  <c r="Q340" i="16" s="1"/>
  <c r="Q341" i="16" s="1"/>
  <c r="Q342" i="16" s="1"/>
  <c r="Q343" i="16" s="1"/>
  <c r="Q344" i="16" s="1"/>
  <c r="Q345" i="16" s="1"/>
  <c r="Q346" i="16" s="1"/>
  <c r="Q347" i="16" s="1"/>
  <c r="Q348" i="16" s="1"/>
  <c r="Q349" i="16" s="1"/>
  <c r="Q350" i="16" s="1"/>
  <c r="Q351" i="16" s="1"/>
  <c r="Q352" i="16" s="1"/>
  <c r="Q353" i="16" s="1"/>
  <c r="Q354" i="16" s="1"/>
  <c r="Q355" i="16" s="1"/>
  <c r="Q356" i="16" s="1"/>
  <c r="Q357" i="16" s="1"/>
  <c r="Q358" i="16" s="1"/>
  <c r="Q359" i="16" s="1"/>
  <c r="Q360" i="16" s="1"/>
  <c r="Q361" i="16" s="1"/>
  <c r="Q362" i="16" s="1"/>
  <c r="Q363" i="16" s="1"/>
  <c r="Q364" i="16" s="1"/>
  <c r="Q365" i="16" s="1"/>
  <c r="Q366" i="16" s="1"/>
  <c r="Q367" i="16" s="1"/>
  <c r="Q368" i="16" s="1"/>
  <c r="Q369" i="16" s="1"/>
  <c r="Q370" i="16" s="1"/>
  <c r="Q371" i="16" s="1"/>
  <c r="Q372" i="16" s="1"/>
  <c r="Q373" i="16" s="1"/>
  <c r="Q374" i="16" s="1"/>
  <c r="Q375" i="16" s="1"/>
  <c r="Q376" i="16" s="1"/>
  <c r="Q377" i="16" s="1"/>
  <c r="Q378" i="16" s="1"/>
  <c r="Q379" i="16" s="1"/>
  <c r="Q380" i="16" s="1"/>
  <c r="Q381" i="16" s="1"/>
  <c r="Q382" i="16" s="1"/>
  <c r="Q383" i="16" s="1"/>
  <c r="Q384" i="16" s="1"/>
  <c r="Q385" i="16" s="1"/>
  <c r="Q386" i="16" s="1"/>
  <c r="Q387" i="16" s="1"/>
  <c r="Q388" i="16" s="1"/>
  <c r="Q389" i="16" s="1"/>
  <c r="Q390" i="16" s="1"/>
  <c r="Q391" i="16" s="1"/>
  <c r="Q5" i="16"/>
  <c r="K196" i="16"/>
  <c r="S196" i="16"/>
  <c r="K241" i="16"/>
  <c r="K87" i="16"/>
  <c r="K136" i="16"/>
  <c r="K298" i="16"/>
  <c r="K265" i="16"/>
  <c r="K289" i="16"/>
  <c r="S341" i="16"/>
  <c r="K148" i="16"/>
  <c r="K5" i="16"/>
  <c r="S5" i="16"/>
  <c r="K69" i="16"/>
  <c r="K16" i="16"/>
  <c r="S16" i="16"/>
  <c r="K4" i="16"/>
  <c r="K35" i="16"/>
  <c r="K190" i="16"/>
  <c r="K111" i="16"/>
  <c r="K74" i="16"/>
  <c r="K305" i="16"/>
  <c r="R6" i="16"/>
  <c r="E7" i="16"/>
  <c r="K281" i="16"/>
  <c r="K365" i="16"/>
  <c r="K12" i="16"/>
  <c r="K67" i="16"/>
  <c r="K41" i="16"/>
  <c r="K175" i="16"/>
  <c r="K309" i="16"/>
  <c r="K303" i="16"/>
  <c r="K29" i="16"/>
  <c r="K320" i="16"/>
  <c r="K356" i="16"/>
  <c r="K254" i="16"/>
  <c r="K353" i="16"/>
  <c r="K251" i="16"/>
  <c r="K160" i="16"/>
  <c r="K113" i="16"/>
  <c r="K187" i="16"/>
  <c r="K359" i="16"/>
  <c r="S359" i="16"/>
  <c r="K354" i="16"/>
  <c r="K21" i="16"/>
  <c r="K226" i="16"/>
  <c r="K183" i="16"/>
  <c r="K104" i="16"/>
  <c r="K274" i="16"/>
  <c r="K277" i="16"/>
  <c r="S312" i="16" l="1"/>
  <c r="S326" i="16"/>
  <c r="S95" i="16"/>
  <c r="S263" i="16"/>
  <c r="S320" i="16"/>
  <c r="S360" i="16"/>
  <c r="S301" i="16"/>
  <c r="S145" i="16"/>
  <c r="S18" i="16"/>
  <c r="S217" i="16"/>
  <c r="S234" i="16"/>
  <c r="S180" i="16"/>
  <c r="S261" i="16"/>
  <c r="S238" i="16"/>
  <c r="S69" i="16"/>
  <c r="S363" i="16"/>
  <c r="S108" i="16"/>
  <c r="S204" i="16"/>
  <c r="S249" i="16"/>
  <c r="S13" i="16"/>
  <c r="K121" i="16"/>
  <c r="S380" i="16"/>
  <c r="S152" i="16"/>
  <c r="S289" i="16"/>
  <c r="S73" i="16"/>
  <c r="S244" i="16"/>
  <c r="S88" i="16"/>
  <c r="S362" i="16"/>
  <c r="S309" i="16"/>
  <c r="S74" i="16"/>
  <c r="S186" i="16"/>
  <c r="S251" i="16"/>
  <c r="S379" i="16"/>
  <c r="S377" i="16"/>
  <c r="S253" i="16"/>
  <c r="S334" i="16"/>
  <c r="S311" i="16"/>
  <c r="S371" i="16"/>
  <c r="S339" i="16"/>
  <c r="S120" i="16"/>
  <c r="S161" i="16"/>
  <c r="S347" i="16"/>
  <c r="S390" i="16"/>
  <c r="S166" i="16"/>
  <c r="S81" i="16"/>
  <c r="S225" i="16"/>
  <c r="S150" i="16"/>
  <c r="S242" i="16"/>
  <c r="S131" i="16"/>
  <c r="S93" i="16"/>
  <c r="S224" i="16"/>
  <c r="S175" i="16"/>
  <c r="S105" i="16"/>
  <c r="S219" i="16"/>
  <c r="S41" i="16"/>
  <c r="S385" i="16"/>
  <c r="S61" i="16"/>
  <c r="S99" i="16"/>
  <c r="S315" i="16"/>
  <c r="S125" i="16"/>
  <c r="S32" i="16"/>
  <c r="S165" i="16"/>
  <c r="S151" i="16"/>
  <c r="K295" i="16"/>
  <c r="K141" i="16"/>
  <c r="K375" i="16"/>
  <c r="K143" i="16"/>
  <c r="S38" i="16"/>
  <c r="S102" i="16"/>
  <c r="S382" i="16"/>
  <c r="S182" i="16"/>
  <c r="S79" i="16"/>
  <c r="S111" i="16"/>
  <c r="S34" i="16"/>
  <c r="S179" i="16"/>
  <c r="S157" i="16"/>
  <c r="S158" i="16"/>
  <c r="S114" i="16"/>
  <c r="S89" i="16"/>
  <c r="S358" i="16"/>
  <c r="K60" i="16"/>
  <c r="S274" i="16"/>
  <c r="S189" i="16"/>
  <c r="S256" i="16"/>
  <c r="S62" i="16"/>
  <c r="S56" i="16"/>
  <c r="S370" i="16"/>
  <c r="S202" i="16"/>
  <c r="S381" i="16"/>
  <c r="S270" i="16"/>
  <c r="S112" i="16"/>
  <c r="S42" i="16"/>
  <c r="S199" i="16"/>
  <c r="S213" i="16"/>
  <c r="S110" i="16"/>
  <c r="S353" i="16"/>
  <c r="S190" i="16"/>
  <c r="S280" i="16"/>
  <c r="S374" i="16"/>
  <c r="S235" i="16"/>
  <c r="S237" i="16"/>
  <c r="S210" i="16"/>
  <c r="S287" i="16"/>
  <c r="S194" i="16"/>
  <c r="S284" i="16"/>
  <c r="S132" i="16"/>
  <c r="S19" i="16"/>
  <c r="S321" i="16"/>
  <c r="S278" i="16"/>
  <c r="Y4" i="16"/>
  <c r="E22" i="17"/>
  <c r="R21" i="17"/>
  <c r="AA6" i="17"/>
  <c r="AB6" i="17" s="1"/>
  <c r="Z6" i="17"/>
  <c r="X7" i="17"/>
  <c r="Y7" i="17"/>
  <c r="V9" i="17"/>
  <c r="W8" i="17"/>
  <c r="C14" i="16" a="1"/>
  <c r="C14" i="16" s="1"/>
  <c r="S117" i="16"/>
  <c r="S310" i="16"/>
  <c r="K188" i="16"/>
  <c r="S337" i="16"/>
  <c r="S216" i="16"/>
  <c r="S55" i="16"/>
  <c r="S58" i="16"/>
  <c r="S357" i="16"/>
  <c r="K157" i="16"/>
  <c r="V5" i="16"/>
  <c r="V6" i="16" s="1"/>
  <c r="V7" i="16" s="1"/>
  <c r="S201" i="16"/>
  <c r="S239" i="16"/>
  <c r="S26" i="16"/>
  <c r="K19" i="16"/>
  <c r="S159" i="16"/>
  <c r="S116" i="16"/>
  <c r="S33" i="16"/>
  <c r="K58" i="16"/>
  <c r="S138" i="16"/>
  <c r="K379" i="16"/>
  <c r="S123" i="16"/>
  <c r="K377" i="16"/>
  <c r="S391" i="16"/>
  <c r="S129" i="16"/>
  <c r="K33" i="16"/>
  <c r="K384" i="16"/>
  <c r="K361" i="16"/>
  <c r="K159" i="16"/>
  <c r="K331" i="16"/>
  <c r="S255" i="16"/>
  <c r="S222" i="16"/>
  <c r="K287" i="16"/>
  <c r="K34" i="16"/>
  <c r="S75" i="16"/>
  <c r="K300" i="16"/>
  <c r="S118" i="16"/>
  <c r="S76" i="16"/>
  <c r="K179" i="16"/>
  <c r="S181" i="16"/>
  <c r="S207" i="16"/>
  <c r="S27" i="16"/>
  <c r="S314" i="16"/>
  <c r="S67" i="16"/>
  <c r="K165" i="16"/>
  <c r="S340" i="16"/>
  <c r="S389" i="16"/>
  <c r="S100" i="16"/>
  <c r="K182" i="16"/>
  <c r="S92" i="16"/>
  <c r="S44" i="16"/>
  <c r="K88" i="16"/>
  <c r="K174" i="16"/>
  <c r="K194" i="16"/>
  <c r="S193" i="16"/>
  <c r="K315" i="16"/>
  <c r="K237" i="16"/>
  <c r="K132" i="16"/>
  <c r="S139" i="16"/>
  <c r="S162" i="16"/>
  <c r="K252" i="16"/>
  <c r="S164" i="16"/>
  <c r="K7" i="16"/>
  <c r="S163" i="16"/>
  <c r="S327" i="16"/>
  <c r="S319" i="16"/>
  <c r="S247" i="16"/>
  <c r="K94" i="16"/>
  <c r="S286" i="16"/>
  <c r="S85" i="16"/>
  <c r="S23" i="16"/>
  <c r="S63" i="16"/>
  <c r="S269" i="16"/>
  <c r="K118" i="16"/>
  <c r="K62" i="16"/>
  <c r="K83" i="16"/>
  <c r="S126" i="16"/>
  <c r="S258" i="16"/>
  <c r="K368" i="16"/>
  <c r="S323" i="16"/>
  <c r="S57" i="16"/>
  <c r="K181" i="16"/>
  <c r="K358" i="16"/>
  <c r="S10" i="16"/>
  <c r="K210" i="16"/>
  <c r="S243" i="16"/>
  <c r="K316" i="16"/>
  <c r="K40" i="16"/>
  <c r="S228" i="16"/>
  <c r="S124" i="16"/>
  <c r="S330" i="16"/>
  <c r="S14" i="16"/>
  <c r="S325" i="16"/>
  <c r="S369" i="16"/>
  <c r="K124" i="16"/>
  <c r="S205" i="16"/>
  <c r="K73" i="16"/>
  <c r="K100" i="16"/>
  <c r="S30" i="16"/>
  <c r="S292" i="16"/>
  <c r="S372" i="16"/>
  <c r="S220" i="16"/>
  <c r="S218" i="16"/>
  <c r="S344" i="16"/>
  <c r="S37" i="16"/>
  <c r="S51" i="16"/>
  <c r="S128" i="16"/>
  <c r="S80" i="16"/>
  <c r="S146" i="16"/>
  <c r="S291" i="16"/>
  <c r="S184" i="16"/>
  <c r="S365" i="16"/>
  <c r="S177" i="16"/>
  <c r="U257" i="16"/>
  <c r="U258" i="16" s="1"/>
  <c r="U259" i="16" s="1"/>
  <c r="U260" i="16" s="1"/>
  <c r="U261" i="16" s="1"/>
  <c r="U262" i="16" s="1"/>
  <c r="U263" i="16" s="1"/>
  <c r="U264" i="16" s="1"/>
  <c r="U265" i="16" s="1"/>
  <c r="U266" i="16" s="1"/>
  <c r="U267" i="16" s="1"/>
  <c r="U268" i="16" s="1"/>
  <c r="U269" i="16" s="1"/>
  <c r="U270" i="16" s="1"/>
  <c r="U271" i="16" s="1"/>
  <c r="U272" i="16" s="1"/>
  <c r="U273" i="16" s="1"/>
  <c r="U274" i="16" s="1"/>
  <c r="U275" i="16" s="1"/>
  <c r="U276" i="16" s="1"/>
  <c r="U277" i="16" s="1"/>
  <c r="U278" i="16" s="1"/>
  <c r="U279" i="16" s="1"/>
  <c r="U280" i="16" s="1"/>
  <c r="U281" i="16" s="1"/>
  <c r="U282" i="16" s="1"/>
  <c r="U283" i="16" s="1"/>
  <c r="U284" i="16" s="1"/>
  <c r="U285" i="16" s="1"/>
  <c r="U286" i="16" s="1"/>
  <c r="U287" i="16" s="1"/>
  <c r="U288" i="16" s="1"/>
  <c r="U289" i="16" s="1"/>
  <c r="U290" i="16" s="1"/>
  <c r="U291" i="16" s="1"/>
  <c r="U292" i="16" s="1"/>
  <c r="U293" i="16" s="1"/>
  <c r="U294" i="16" s="1"/>
  <c r="U295" i="16" s="1"/>
  <c r="U296" i="16" s="1"/>
  <c r="U297" i="16" s="1"/>
  <c r="U298" i="16" s="1"/>
  <c r="U299" i="16" s="1"/>
  <c r="U300" i="16" s="1"/>
  <c r="U301" i="16" s="1"/>
  <c r="U302" i="16" s="1"/>
  <c r="U303" i="16" s="1"/>
  <c r="U304" i="16" s="1"/>
  <c r="U305" i="16" s="1"/>
  <c r="U306" i="16" s="1"/>
  <c r="U307" i="16" s="1"/>
  <c r="U308" i="16" s="1"/>
  <c r="U309" i="16" s="1"/>
  <c r="U310" i="16" s="1"/>
  <c r="U311" i="16" s="1"/>
  <c r="U312" i="16" s="1"/>
  <c r="U313" i="16" s="1"/>
  <c r="U314" i="16" s="1"/>
  <c r="U315" i="16" s="1"/>
  <c r="U316" i="16" s="1"/>
  <c r="U317" i="16" s="1"/>
  <c r="U318" i="16" s="1"/>
  <c r="U319" i="16" s="1"/>
  <c r="U320" i="16" s="1"/>
  <c r="U321" i="16" s="1"/>
  <c r="U322" i="16" s="1"/>
  <c r="U323" i="16" s="1"/>
  <c r="U324" i="16" s="1"/>
  <c r="U325" i="16" s="1"/>
  <c r="U326" i="16" s="1"/>
  <c r="U327" i="16" s="1"/>
  <c r="U328" i="16" s="1"/>
  <c r="U329" i="16" s="1"/>
  <c r="U330" i="16" s="1"/>
  <c r="U331" i="16" s="1"/>
  <c r="U332" i="16" s="1"/>
  <c r="U333" i="16" s="1"/>
  <c r="U334" i="16" s="1"/>
  <c r="U335" i="16" s="1"/>
  <c r="U336" i="16" s="1"/>
  <c r="U337" i="16" s="1"/>
  <c r="U338" i="16" s="1"/>
  <c r="U339" i="16" s="1"/>
  <c r="U340" i="16" s="1"/>
  <c r="U341" i="16" s="1"/>
  <c r="U342" i="16" s="1"/>
  <c r="U343" i="16" s="1"/>
  <c r="U344" i="16" s="1"/>
  <c r="U345" i="16" s="1"/>
  <c r="U346" i="16" s="1"/>
  <c r="U347" i="16" s="1"/>
  <c r="U348" i="16" s="1"/>
  <c r="U349" i="16" s="1"/>
  <c r="U350" i="16" s="1"/>
  <c r="U351" i="16" s="1"/>
  <c r="U352" i="16" s="1"/>
  <c r="U353" i="16" s="1"/>
  <c r="U354" i="16" s="1"/>
  <c r="U355" i="16" s="1"/>
  <c r="U356" i="16" s="1"/>
  <c r="U357" i="16" s="1"/>
  <c r="U358" i="16" s="1"/>
  <c r="U359" i="16" s="1"/>
  <c r="U360" i="16" s="1"/>
  <c r="U361" i="16" s="1"/>
  <c r="U362" i="16" s="1"/>
  <c r="U363" i="16" s="1"/>
  <c r="U364" i="16" s="1"/>
  <c r="U365" i="16" s="1"/>
  <c r="U366" i="16" s="1"/>
  <c r="U367" i="16" s="1"/>
  <c r="U368" i="16" s="1"/>
  <c r="U369" i="16" s="1"/>
  <c r="U370" i="16" s="1"/>
  <c r="U371" i="16" s="1"/>
  <c r="U372" i="16" s="1"/>
  <c r="U373" i="16" s="1"/>
  <c r="U374" i="16" s="1"/>
  <c r="U375" i="16" s="1"/>
  <c r="U376" i="16" s="1"/>
  <c r="U377" i="16" s="1"/>
  <c r="U378" i="16" s="1"/>
  <c r="U379" i="16" s="1"/>
  <c r="U380" i="16" s="1"/>
  <c r="U381" i="16" s="1"/>
  <c r="U382" i="16" s="1"/>
  <c r="U383" i="16" s="1"/>
  <c r="U384" i="16" s="1"/>
  <c r="U385" i="16" s="1"/>
  <c r="U386" i="16" s="1"/>
  <c r="U387" i="16" s="1"/>
  <c r="U388" i="16" s="1"/>
  <c r="U389" i="16" s="1"/>
  <c r="U390" i="16" s="1"/>
  <c r="U391" i="16" s="1"/>
  <c r="K285" i="16"/>
  <c r="S285" i="16"/>
  <c r="K197" i="16"/>
  <c r="S197" i="16"/>
  <c r="S54" i="16"/>
  <c r="K86" i="16"/>
  <c r="S86" i="16"/>
  <c r="S336" i="16"/>
  <c r="K336" i="16"/>
  <c r="K103" i="16"/>
  <c r="S103" i="16"/>
  <c r="S246" i="16"/>
  <c r="K246" i="16"/>
  <c r="K109" i="16"/>
  <c r="S109" i="16"/>
  <c r="S290" i="16"/>
  <c r="K322" i="16"/>
  <c r="S322" i="16"/>
  <c r="S90" i="16"/>
  <c r="K90" i="16"/>
  <c r="K119" i="16"/>
  <c r="S119" i="16"/>
  <c r="S97" i="16"/>
  <c r="K97" i="16"/>
  <c r="S15" i="16"/>
  <c r="K15" i="16"/>
  <c r="K49" i="16"/>
  <c r="S49" i="16"/>
  <c r="S227" i="16"/>
  <c r="S215" i="16"/>
  <c r="S376" i="16"/>
  <c r="K176" i="16"/>
  <c r="K37" i="16"/>
  <c r="K18" i="16"/>
  <c r="K80" i="16"/>
  <c r="K286" i="16"/>
  <c r="S329" i="16"/>
  <c r="S206" i="16"/>
  <c r="S232" i="16"/>
  <c r="K48" i="16"/>
  <c r="S267" i="16"/>
  <c r="K267" i="16"/>
  <c r="S299" i="16"/>
  <c r="K299" i="16"/>
  <c r="S78" i="16"/>
  <c r="K78" i="16"/>
  <c r="S366" i="16"/>
  <c r="S240" i="16"/>
  <c r="K155" i="16"/>
  <c r="K43" i="16"/>
  <c r="S43" i="16"/>
  <c r="K367" i="16"/>
  <c r="S367" i="16"/>
  <c r="S154" i="16"/>
  <c r="K154" i="16"/>
  <c r="S328" i="16"/>
  <c r="K328" i="16"/>
  <c r="K135" i="16"/>
  <c r="S135" i="16"/>
  <c r="S231" i="16"/>
  <c r="K231" i="16"/>
  <c r="K134" i="16"/>
  <c r="S134" i="16"/>
  <c r="K50" i="16"/>
  <c r="S50" i="16"/>
  <c r="S198" i="16"/>
  <c r="S11" i="16"/>
  <c r="K11" i="16"/>
  <c r="S59" i="16"/>
  <c r="K59" i="16"/>
  <c r="S20" i="16"/>
  <c r="S257" i="16"/>
  <c r="S307" i="16"/>
  <c r="K217" i="16"/>
  <c r="K360" i="16"/>
  <c r="S293" i="16"/>
  <c r="S64" i="16"/>
  <c r="K314" i="16"/>
  <c r="K128" i="16"/>
  <c r="S101" i="16"/>
  <c r="K131" i="16"/>
  <c r="S308" i="16"/>
  <c r="K169" i="16"/>
  <c r="K339" i="16"/>
  <c r="S387" i="16"/>
  <c r="K203" i="16"/>
  <c r="S203" i="16"/>
  <c r="K133" i="16"/>
  <c r="S133" i="16"/>
  <c r="K209" i="16"/>
  <c r="S209" i="16"/>
  <c r="K140" i="16"/>
  <c r="S140" i="16"/>
  <c r="S233" i="16"/>
  <c r="K233" i="16"/>
  <c r="S355" i="16"/>
  <c r="K355" i="16"/>
  <c r="S36" i="16"/>
  <c r="K36" i="16"/>
  <c r="S212" i="16"/>
  <c r="K212" i="16"/>
  <c r="S53" i="16"/>
  <c r="K53" i="16"/>
  <c r="K31" i="16"/>
  <c r="S31" i="16"/>
  <c r="S333" i="16"/>
  <c r="K333" i="16"/>
  <c r="S72" i="16"/>
  <c r="K72" i="16"/>
  <c r="S65" i="16"/>
  <c r="K65" i="16"/>
  <c r="S304" i="16"/>
  <c r="K304" i="16"/>
  <c r="S264" i="16"/>
  <c r="K264" i="16"/>
  <c r="S386" i="16"/>
  <c r="S142" i="16"/>
  <c r="K142" i="16"/>
  <c r="K144" i="16"/>
  <c r="S144" i="16"/>
  <c r="K45" i="16"/>
  <c r="S45" i="16"/>
  <c r="K378" i="16"/>
  <c r="S378" i="16"/>
  <c r="S346" i="16"/>
  <c r="K346" i="16"/>
  <c r="K324" i="16"/>
  <c r="S324" i="16"/>
  <c r="S332" i="16"/>
  <c r="K332" i="16"/>
  <c r="K350" i="16"/>
  <c r="S350" i="16"/>
  <c r="S106" i="16"/>
  <c r="K106" i="16"/>
  <c r="S107" i="16"/>
  <c r="S351" i="16"/>
  <c r="K54" i="16"/>
  <c r="S230" i="16"/>
  <c r="S96" i="16"/>
  <c r="S275" i="16"/>
  <c r="S52" i="16"/>
  <c r="K70" i="16"/>
  <c r="S70" i="16"/>
  <c r="S24" i="16"/>
  <c r="K24" i="16"/>
  <c r="K318" i="16"/>
  <c r="S318" i="16"/>
  <c r="K245" i="16"/>
  <c r="S245" i="16"/>
  <c r="S84" i="16"/>
  <c r="K84" i="16"/>
  <c r="K248" i="16"/>
  <c r="S248" i="16"/>
  <c r="K236" i="16"/>
  <c r="S236" i="16"/>
  <c r="S296" i="16"/>
  <c r="K296" i="16"/>
  <c r="S352" i="16"/>
  <c r="S288" i="16"/>
  <c r="S283" i="16"/>
  <c r="S294" i="16"/>
  <c r="S185" i="16"/>
  <c r="S348" i="16"/>
  <c r="K199" i="16"/>
  <c r="K362" i="16"/>
  <c r="K200" i="16"/>
  <c r="S306" i="16"/>
  <c r="S297" i="16"/>
  <c r="K23" i="16"/>
  <c r="S388" i="16"/>
  <c r="S8" i="16"/>
  <c r="S147" i="16"/>
  <c r="K351" i="16"/>
  <c r="K25" i="16"/>
  <c r="S364" i="16"/>
  <c r="C19" i="16" a="1"/>
  <c r="C19" i="16" s="1"/>
  <c r="S192" i="16"/>
  <c r="S178" i="16"/>
  <c r="S172" i="16"/>
  <c r="K107" i="16"/>
  <c r="K47" i="16"/>
  <c r="S46" i="16"/>
  <c r="K335" i="16"/>
  <c r="S17" i="16"/>
  <c r="S229" i="16"/>
  <c r="S262" i="16"/>
  <c r="S127" i="16"/>
  <c r="S317" i="16"/>
  <c r="K235" i="16"/>
  <c r="K125" i="16"/>
  <c r="K99" i="16"/>
  <c r="S9" i="16"/>
  <c r="K259" i="16"/>
  <c r="K340" i="16"/>
  <c r="K258" i="16"/>
  <c r="S39" i="16"/>
  <c r="S191" i="16"/>
  <c r="K382" i="16"/>
  <c r="K96" i="16"/>
  <c r="K329" i="16"/>
  <c r="K275" i="16"/>
  <c r="S266" i="16"/>
  <c r="S170" i="16"/>
  <c r="S338" i="16"/>
  <c r="S373" i="16"/>
  <c r="S282" i="16"/>
  <c r="K330" i="16"/>
  <c r="S349" i="16"/>
  <c r="K293" i="16"/>
  <c r="S302" i="16"/>
  <c r="S208" i="16"/>
  <c r="K6" i="16"/>
  <c r="S273" i="16"/>
  <c r="S77" i="16"/>
  <c r="S130" i="16"/>
  <c r="S173" i="16"/>
  <c r="S272" i="16"/>
  <c r="C15" i="16" a="1"/>
  <c r="C15" i="16" s="1"/>
  <c r="S82" i="16"/>
  <c r="S345" i="16"/>
  <c r="S268" i="16"/>
  <c r="K137" i="16"/>
  <c r="K276" i="16"/>
  <c r="K192" i="16"/>
  <c r="S153" i="16"/>
  <c r="S156" i="16"/>
  <c r="S122" i="16"/>
  <c r="K127" i="16"/>
  <c r="S211" i="16"/>
  <c r="S221" i="16"/>
  <c r="K386" i="16"/>
  <c r="S383" i="16"/>
  <c r="K30" i="16"/>
  <c r="K77" i="16"/>
  <c r="K292" i="16"/>
  <c r="S313" i="16"/>
  <c r="C16" i="16" a="1"/>
  <c r="C16" i="16" s="1"/>
  <c r="AA4" i="16"/>
  <c r="AB4" i="16" s="1"/>
  <c r="Z4" i="16"/>
  <c r="R7" i="16"/>
  <c r="E8" i="16"/>
  <c r="C20" i="16" l="1" a="1"/>
  <c r="C20" i="16" s="1"/>
  <c r="E23" i="17"/>
  <c r="R22" i="17"/>
  <c r="X8" i="17"/>
  <c r="Y8" i="17" s="1"/>
  <c r="V10" i="17"/>
  <c r="W9" i="17"/>
  <c r="Z7" i="17"/>
  <c r="AA7" i="17"/>
  <c r="AB7" i="17" s="1"/>
  <c r="W6" i="16"/>
  <c r="W5" i="16"/>
  <c r="X5" i="16" s="1"/>
  <c r="Y5" i="16" s="1"/>
  <c r="AA5" i="16" s="1"/>
  <c r="AB5" i="16" s="1"/>
  <c r="C12" i="16" a="1"/>
  <c r="C12" i="16" s="1"/>
  <c r="C18" i="16" a="1"/>
  <c r="C18" i="16" s="1"/>
  <c r="V8" i="16"/>
  <c r="W7" i="16"/>
  <c r="E9" i="16"/>
  <c r="R8" i="16"/>
  <c r="X6" i="16" l="1"/>
  <c r="Y6" i="16" s="1"/>
  <c r="Z5" i="16"/>
  <c r="E24" i="17"/>
  <c r="R23" i="17"/>
  <c r="Z8" i="17"/>
  <c r="AA8" i="17"/>
  <c r="AB8" i="17" s="1"/>
  <c r="X9" i="17"/>
  <c r="Y9" i="17" s="1"/>
  <c r="W10" i="17"/>
  <c r="V11" i="17"/>
  <c r="AA6" i="16"/>
  <c r="AB6" i="16" s="1"/>
  <c r="Z6" i="16"/>
  <c r="E10" i="16"/>
  <c r="R9" i="16"/>
  <c r="X7" i="16"/>
  <c r="Y7" i="16" s="1"/>
  <c r="W8" i="16"/>
  <c r="V9" i="16"/>
  <c r="E25" i="17" l="1"/>
  <c r="R24" i="17"/>
  <c r="AA9" i="17"/>
  <c r="AB9" i="17" s="1"/>
  <c r="Z9" i="17"/>
  <c r="W11" i="17"/>
  <c r="V12" i="17"/>
  <c r="X10" i="17"/>
  <c r="Y10" i="17" s="1"/>
  <c r="W9" i="16"/>
  <c r="V10" i="16"/>
  <c r="X8" i="16"/>
  <c r="Y8" i="16" s="1"/>
  <c r="AA7" i="16"/>
  <c r="AB7" i="16" s="1"/>
  <c r="Z7" i="16"/>
  <c r="R10" i="16"/>
  <c r="E11" i="16"/>
  <c r="E26" i="17" l="1"/>
  <c r="R25" i="17"/>
  <c r="Z10" i="17"/>
  <c r="AA10" i="17"/>
  <c r="AB10" i="17" s="1"/>
  <c r="W12" i="17"/>
  <c r="V13" i="17"/>
  <c r="X11" i="17"/>
  <c r="Y11" i="17" s="1"/>
  <c r="Z8" i="16"/>
  <c r="AA8" i="16"/>
  <c r="AB8" i="16" s="1"/>
  <c r="W10" i="16"/>
  <c r="V11" i="16"/>
  <c r="R11" i="16"/>
  <c r="E12" i="16"/>
  <c r="X9" i="16"/>
  <c r="Y9" i="16" s="1"/>
  <c r="E27" i="17" l="1"/>
  <c r="R26" i="17"/>
  <c r="W13" i="17"/>
  <c r="V14" i="17"/>
  <c r="AA11" i="17"/>
  <c r="AB11" i="17" s="1"/>
  <c r="Z11" i="17"/>
  <c r="X12" i="17"/>
  <c r="Y12" i="17" s="1"/>
  <c r="Z9" i="16"/>
  <c r="AA9" i="16"/>
  <c r="AB9" i="16" s="1"/>
  <c r="R12" i="16"/>
  <c r="E13" i="16"/>
  <c r="W11" i="16"/>
  <c r="V12" i="16"/>
  <c r="X10" i="16"/>
  <c r="Y10" i="16" s="1"/>
  <c r="E28" i="17" l="1"/>
  <c r="R27" i="17"/>
  <c r="AA12" i="17"/>
  <c r="AB12" i="17" s="1"/>
  <c r="Z12" i="17"/>
  <c r="W14" i="17"/>
  <c r="V15" i="17"/>
  <c r="X13" i="17"/>
  <c r="Y13" i="17" s="1"/>
  <c r="AA10" i="16"/>
  <c r="AB10" i="16" s="1"/>
  <c r="Z10" i="16"/>
  <c r="V13" i="16"/>
  <c r="W12" i="16"/>
  <c r="R13" i="16"/>
  <c r="E14" i="16"/>
  <c r="X11" i="16"/>
  <c r="Y11" i="16" s="1"/>
  <c r="E29" i="17" l="1"/>
  <c r="R28" i="17"/>
  <c r="W15" i="17"/>
  <c r="V16" i="17"/>
  <c r="AA13" i="17"/>
  <c r="AB13" i="17" s="1"/>
  <c r="Z13" i="17"/>
  <c r="X14" i="17"/>
  <c r="Y14" i="17" s="1"/>
  <c r="AA11" i="16"/>
  <c r="AB11" i="16" s="1"/>
  <c r="Z11" i="16"/>
  <c r="R14" i="16"/>
  <c r="E15" i="16"/>
  <c r="V14" i="16"/>
  <c r="W13" i="16"/>
  <c r="X12" i="16"/>
  <c r="Y12" i="16" s="1"/>
  <c r="E30" i="17" l="1"/>
  <c r="R29" i="17"/>
  <c r="Z14" i="17"/>
  <c r="AA14" i="17"/>
  <c r="AB14" i="17" s="1"/>
  <c r="W16" i="17"/>
  <c r="V17" i="17"/>
  <c r="X15" i="17"/>
  <c r="Y15" i="17"/>
  <c r="AA12" i="16"/>
  <c r="AB12" i="16" s="1"/>
  <c r="Z12" i="16"/>
  <c r="X13" i="16"/>
  <c r="Y13" i="16" s="1"/>
  <c r="R15" i="16"/>
  <c r="E16" i="16"/>
  <c r="W14" i="16"/>
  <c r="V15" i="16"/>
  <c r="E31" i="17" l="1"/>
  <c r="R30" i="17"/>
  <c r="AA15" i="17"/>
  <c r="AB15" i="17" s="1"/>
  <c r="Z15" i="17"/>
  <c r="W17" i="17"/>
  <c r="V18" i="17"/>
  <c r="X16" i="17"/>
  <c r="Y16" i="17" s="1"/>
  <c r="AA13" i="16"/>
  <c r="AB13" i="16" s="1"/>
  <c r="Z13" i="16"/>
  <c r="W15" i="16"/>
  <c r="V16" i="16"/>
  <c r="X14" i="16"/>
  <c r="Y14" i="16" s="1"/>
  <c r="R16" i="16"/>
  <c r="E17" i="16"/>
  <c r="E32" i="17" l="1"/>
  <c r="R31" i="17"/>
  <c r="Z16" i="17"/>
  <c r="AA16" i="17"/>
  <c r="AB16" i="17" s="1"/>
  <c r="W18" i="17"/>
  <c r="V19" i="17"/>
  <c r="X17" i="17"/>
  <c r="Y17" i="17" s="1"/>
  <c r="X15" i="16"/>
  <c r="Y15" i="16" s="1"/>
  <c r="R17" i="16"/>
  <c r="E18" i="16"/>
  <c r="V17" i="16"/>
  <c r="W16" i="16"/>
  <c r="AA14" i="16"/>
  <c r="AB14" i="16" s="1"/>
  <c r="Z14" i="16"/>
  <c r="E33" i="17" l="1"/>
  <c r="R32" i="17"/>
  <c r="Z17" i="17"/>
  <c r="AA17" i="17"/>
  <c r="AB17" i="17" s="1"/>
  <c r="W19" i="17"/>
  <c r="V20" i="17"/>
  <c r="X18" i="17"/>
  <c r="Y18" i="17" s="1"/>
  <c r="AA15" i="16"/>
  <c r="AB15" i="16" s="1"/>
  <c r="Z15" i="16"/>
  <c r="X16" i="16"/>
  <c r="Y16" i="16" s="1"/>
  <c r="V18" i="16"/>
  <c r="W17" i="16"/>
  <c r="R18" i="16"/>
  <c r="E19" i="16"/>
  <c r="E34" i="17" l="1"/>
  <c r="R33" i="17"/>
  <c r="AA18" i="17"/>
  <c r="AB18" i="17" s="1"/>
  <c r="Z18" i="17"/>
  <c r="W20" i="17"/>
  <c r="V21" i="17"/>
  <c r="X19" i="17"/>
  <c r="Y19" i="17" s="1"/>
  <c r="AA16" i="16"/>
  <c r="AB16" i="16" s="1"/>
  <c r="Z16" i="16"/>
  <c r="R19" i="16"/>
  <c r="E20" i="16"/>
  <c r="V19" i="16"/>
  <c r="W18" i="16"/>
  <c r="X17" i="16"/>
  <c r="Y17" i="16" s="1"/>
  <c r="E35" i="17" l="1"/>
  <c r="R34" i="17"/>
  <c r="W21" i="17"/>
  <c r="V22" i="17"/>
  <c r="AA19" i="17"/>
  <c r="AB19" i="17" s="1"/>
  <c r="Z19" i="17"/>
  <c r="X20" i="17"/>
  <c r="Y20" i="17" s="1"/>
  <c r="AA17" i="16"/>
  <c r="AB17" i="16" s="1"/>
  <c r="Z17" i="16"/>
  <c r="X18" i="16"/>
  <c r="Y18" i="16" s="1"/>
  <c r="R20" i="16"/>
  <c r="E21" i="16"/>
  <c r="W19" i="16"/>
  <c r="V20" i="16"/>
  <c r="E36" i="17" l="1"/>
  <c r="R35" i="17"/>
  <c r="AA20" i="17"/>
  <c r="AB20" i="17" s="1"/>
  <c r="Z20" i="17"/>
  <c r="W22" i="17"/>
  <c r="V23" i="17"/>
  <c r="X21" i="17"/>
  <c r="Y21" i="17" s="1"/>
  <c r="AA18" i="16"/>
  <c r="AB18" i="16" s="1"/>
  <c r="Z18" i="16"/>
  <c r="V21" i="16"/>
  <c r="W20" i="16"/>
  <c r="X19" i="16"/>
  <c r="Y19" i="16" s="1"/>
  <c r="R21" i="16"/>
  <c r="E22" i="16"/>
  <c r="E37" i="17" l="1"/>
  <c r="R36" i="17"/>
  <c r="W23" i="17"/>
  <c r="V24" i="17"/>
  <c r="Z21" i="17"/>
  <c r="AA21" i="17"/>
  <c r="AB21" i="17" s="1"/>
  <c r="X22" i="17"/>
  <c r="Y22" i="17" s="1"/>
  <c r="AA19" i="16"/>
  <c r="AB19" i="16" s="1"/>
  <c r="Z19" i="16"/>
  <c r="V22" i="16"/>
  <c r="W21" i="16"/>
  <c r="X20" i="16"/>
  <c r="Y20" i="16" s="1"/>
  <c r="R22" i="16"/>
  <c r="E23" i="16"/>
  <c r="E38" i="17" l="1"/>
  <c r="R37" i="17"/>
  <c r="AA22" i="17"/>
  <c r="AB22" i="17" s="1"/>
  <c r="Z22" i="17"/>
  <c r="W24" i="17"/>
  <c r="V25" i="17"/>
  <c r="X23" i="17"/>
  <c r="Y23" i="17" s="1"/>
  <c r="AA20" i="16"/>
  <c r="AB20" i="16" s="1"/>
  <c r="Z20" i="16"/>
  <c r="X21" i="16"/>
  <c r="Y21" i="16" s="1"/>
  <c r="R23" i="16"/>
  <c r="E24" i="16"/>
  <c r="V23" i="16"/>
  <c r="W22" i="16"/>
  <c r="E39" i="17" l="1"/>
  <c r="R38" i="17"/>
  <c r="X24" i="17"/>
  <c r="Y24" i="17" s="1"/>
  <c r="AA23" i="17"/>
  <c r="AB23" i="17" s="1"/>
  <c r="Z23" i="17"/>
  <c r="W25" i="17"/>
  <c r="V26" i="17"/>
  <c r="AA21" i="16"/>
  <c r="AB21" i="16" s="1"/>
  <c r="Z21" i="16"/>
  <c r="X22" i="16"/>
  <c r="Y22" i="16" s="1"/>
  <c r="V24" i="16"/>
  <c r="W23" i="16"/>
  <c r="R24" i="16"/>
  <c r="E25" i="16"/>
  <c r="E40" i="17" l="1"/>
  <c r="R39" i="17"/>
  <c r="AA24" i="17"/>
  <c r="AB24" i="17" s="1"/>
  <c r="Z24" i="17"/>
  <c r="W26" i="17"/>
  <c r="V27" i="17"/>
  <c r="X25" i="17"/>
  <c r="Y25" i="17" s="1"/>
  <c r="R25" i="16"/>
  <c r="E26" i="16"/>
  <c r="X23" i="16"/>
  <c r="Y23" i="16" s="1"/>
  <c r="AA22" i="16"/>
  <c r="AB22" i="16" s="1"/>
  <c r="Z22" i="16"/>
  <c r="W24" i="16"/>
  <c r="V25" i="16"/>
  <c r="E41" i="17" l="1"/>
  <c r="R40" i="17"/>
  <c r="AA25" i="17"/>
  <c r="AB25" i="17" s="1"/>
  <c r="Z25" i="17"/>
  <c r="V28" i="17"/>
  <c r="W27" i="17"/>
  <c r="X26" i="17"/>
  <c r="Y26" i="17" s="1"/>
  <c r="X24" i="16"/>
  <c r="Y24" i="16" s="1"/>
  <c r="V26" i="16"/>
  <c r="W25" i="16"/>
  <c r="AA23" i="16"/>
  <c r="AB23" i="16" s="1"/>
  <c r="Z23" i="16"/>
  <c r="R26" i="16"/>
  <c r="E27" i="16"/>
  <c r="E42" i="17" l="1"/>
  <c r="R41" i="17"/>
  <c r="Z26" i="17"/>
  <c r="AA26" i="17"/>
  <c r="AB26" i="17" s="1"/>
  <c r="X27" i="17"/>
  <c r="Y27" i="17" s="1"/>
  <c r="W28" i="17"/>
  <c r="V29" i="17"/>
  <c r="AA24" i="16"/>
  <c r="AB24" i="16" s="1"/>
  <c r="Z24" i="16"/>
  <c r="X25" i="16"/>
  <c r="Y25" i="16" s="1"/>
  <c r="V27" i="16"/>
  <c r="W26" i="16"/>
  <c r="R27" i="16"/>
  <c r="E28" i="16"/>
  <c r="E43" i="17" l="1"/>
  <c r="R42" i="17"/>
  <c r="AA27" i="17"/>
  <c r="AB27" i="17" s="1"/>
  <c r="Z27" i="17"/>
  <c r="V30" i="17"/>
  <c r="W29" i="17"/>
  <c r="X28" i="17"/>
  <c r="Y28" i="17" s="1"/>
  <c r="AA25" i="16"/>
  <c r="AB25" i="16" s="1"/>
  <c r="Z25" i="16"/>
  <c r="E29" i="16"/>
  <c r="R28" i="16"/>
  <c r="V28" i="16"/>
  <c r="W27" i="16"/>
  <c r="X26" i="16"/>
  <c r="Y26" i="16" s="1"/>
  <c r="E44" i="17" l="1"/>
  <c r="R43" i="17"/>
  <c r="AA28" i="17"/>
  <c r="AB28" i="17" s="1"/>
  <c r="Z28" i="17"/>
  <c r="V31" i="17"/>
  <c r="W30" i="17"/>
  <c r="X29" i="17"/>
  <c r="Y29" i="17" s="1"/>
  <c r="AA26" i="16"/>
  <c r="AB26" i="16" s="1"/>
  <c r="Z26" i="16"/>
  <c r="X27" i="16"/>
  <c r="Y27" i="16" s="1"/>
  <c r="E30" i="16"/>
  <c r="R29" i="16"/>
  <c r="W28" i="16"/>
  <c r="V29" i="16"/>
  <c r="E45" i="17" l="1"/>
  <c r="R44" i="17"/>
  <c r="AA29" i="17"/>
  <c r="AB29" i="17" s="1"/>
  <c r="Z29" i="17"/>
  <c r="X30" i="17"/>
  <c r="Y30" i="17" s="1"/>
  <c r="W31" i="17"/>
  <c r="V32" i="17"/>
  <c r="AA27" i="16"/>
  <c r="AB27" i="16" s="1"/>
  <c r="Z27" i="16"/>
  <c r="V30" i="16"/>
  <c r="W29" i="16"/>
  <c r="X28" i="16"/>
  <c r="Y28" i="16" s="1"/>
  <c r="R30" i="16"/>
  <c r="E31" i="16"/>
  <c r="E46" i="17" l="1"/>
  <c r="R45" i="17"/>
  <c r="AA30" i="17"/>
  <c r="AB30" i="17" s="1"/>
  <c r="Z30" i="17"/>
  <c r="W32" i="17"/>
  <c r="V33" i="17"/>
  <c r="X31" i="17"/>
  <c r="Y31" i="17" s="1"/>
  <c r="AA28" i="16"/>
  <c r="AB28" i="16" s="1"/>
  <c r="Z28" i="16"/>
  <c r="E32" i="16"/>
  <c r="R31" i="16"/>
  <c r="W30" i="16"/>
  <c r="V31" i="16"/>
  <c r="X29" i="16"/>
  <c r="Y29" i="16" s="1"/>
  <c r="E47" i="17" l="1"/>
  <c r="R46" i="17"/>
  <c r="Z31" i="17"/>
  <c r="AA31" i="17"/>
  <c r="AB31" i="17" s="1"/>
  <c r="W33" i="17"/>
  <c r="V34" i="17"/>
  <c r="X32" i="17"/>
  <c r="Y32" i="17" s="1"/>
  <c r="AA29" i="16"/>
  <c r="AB29" i="16" s="1"/>
  <c r="Z29" i="16"/>
  <c r="R32" i="16"/>
  <c r="E33" i="16"/>
  <c r="W31" i="16"/>
  <c r="V32" i="16"/>
  <c r="X30" i="16"/>
  <c r="Y30" i="16" s="1"/>
  <c r="E48" i="17" l="1"/>
  <c r="R47" i="17"/>
  <c r="Z32" i="17"/>
  <c r="AA32" i="17"/>
  <c r="AB32" i="17" s="1"/>
  <c r="V35" i="17"/>
  <c r="W34" i="17"/>
  <c r="X33" i="17"/>
  <c r="Y33" i="17" s="1"/>
  <c r="AA30" i="16"/>
  <c r="AB30" i="16" s="1"/>
  <c r="Z30" i="16"/>
  <c r="X31" i="16"/>
  <c r="Y31" i="16" s="1"/>
  <c r="R33" i="16"/>
  <c r="E34" i="16"/>
  <c r="W32" i="16"/>
  <c r="V33" i="16"/>
  <c r="E49" i="17" l="1"/>
  <c r="R48" i="17"/>
  <c r="AA33" i="17"/>
  <c r="AB33" i="17" s="1"/>
  <c r="Z33" i="17"/>
  <c r="X34" i="17"/>
  <c r="Y34" i="17" s="1"/>
  <c r="V36" i="17"/>
  <c r="W35" i="17"/>
  <c r="Z31" i="16"/>
  <c r="AA31" i="16"/>
  <c r="AB31" i="16" s="1"/>
  <c r="X32" i="16"/>
  <c r="Y32" i="16" s="1"/>
  <c r="E35" i="16"/>
  <c r="R34" i="16"/>
  <c r="V34" i="16"/>
  <c r="W33" i="16"/>
  <c r="E50" i="17" l="1"/>
  <c r="R49" i="17"/>
  <c r="Z34" i="17"/>
  <c r="AA34" i="17"/>
  <c r="AB34" i="17" s="1"/>
  <c r="V37" i="17"/>
  <c r="W36" i="17"/>
  <c r="X35" i="17"/>
  <c r="Y35" i="17" s="1"/>
  <c r="AA32" i="16"/>
  <c r="AB32" i="16" s="1"/>
  <c r="Z32" i="16"/>
  <c r="W34" i="16"/>
  <c r="V35" i="16"/>
  <c r="X33" i="16"/>
  <c r="Y33" i="16" s="1"/>
  <c r="E36" i="16"/>
  <c r="R35" i="16"/>
  <c r="E51" i="17" l="1"/>
  <c r="R50" i="17"/>
  <c r="AA35" i="17"/>
  <c r="AB35" i="17" s="1"/>
  <c r="Z35" i="17"/>
  <c r="W37" i="17"/>
  <c r="V38" i="17"/>
  <c r="X36" i="17"/>
  <c r="Y36" i="17" s="1"/>
  <c r="AA33" i="16"/>
  <c r="AB33" i="16" s="1"/>
  <c r="Z33" i="16"/>
  <c r="X34" i="16"/>
  <c r="Y34" i="16" s="1"/>
  <c r="R36" i="16"/>
  <c r="E37" i="16"/>
  <c r="V36" i="16"/>
  <c r="W35" i="16"/>
  <c r="E52" i="17" l="1"/>
  <c r="R51" i="17"/>
  <c r="W38" i="17"/>
  <c r="V39" i="17"/>
  <c r="AA36" i="17"/>
  <c r="AB36" i="17" s="1"/>
  <c r="Z36" i="17"/>
  <c r="X37" i="17"/>
  <c r="Y37" i="17" s="1"/>
  <c r="AA34" i="16"/>
  <c r="AB34" i="16" s="1"/>
  <c r="Z34" i="16"/>
  <c r="W36" i="16"/>
  <c r="V37" i="16"/>
  <c r="E38" i="16"/>
  <c r="R37" i="16"/>
  <c r="X35" i="16"/>
  <c r="Y35" i="16" s="1"/>
  <c r="E53" i="17" l="1"/>
  <c r="R52" i="17"/>
  <c r="AA37" i="17"/>
  <c r="AB37" i="17" s="1"/>
  <c r="Z37" i="17"/>
  <c r="W39" i="17"/>
  <c r="V40" i="17"/>
  <c r="X38" i="17"/>
  <c r="Y38" i="17" s="1"/>
  <c r="AA35" i="16"/>
  <c r="AB35" i="16" s="1"/>
  <c r="Z35" i="16"/>
  <c r="X36" i="16"/>
  <c r="Y36" i="16" s="1"/>
  <c r="E39" i="16"/>
  <c r="R38" i="16"/>
  <c r="W37" i="16"/>
  <c r="V38" i="16"/>
  <c r="E54" i="17" l="1"/>
  <c r="R53" i="17"/>
  <c r="Z38" i="17"/>
  <c r="AA38" i="17"/>
  <c r="AB38" i="17" s="1"/>
  <c r="V41" i="17"/>
  <c r="W40" i="17"/>
  <c r="X39" i="17"/>
  <c r="Y39" i="17" s="1"/>
  <c r="AA36" i="16"/>
  <c r="AB36" i="16" s="1"/>
  <c r="Z36" i="16"/>
  <c r="E40" i="16"/>
  <c r="R39" i="16"/>
  <c r="W38" i="16"/>
  <c r="V39" i="16"/>
  <c r="X37" i="16"/>
  <c r="Y37" i="16" s="1"/>
  <c r="E55" i="17" l="1"/>
  <c r="R54" i="17"/>
  <c r="AA39" i="17"/>
  <c r="AB39" i="17" s="1"/>
  <c r="Z39" i="17"/>
  <c r="X40" i="17"/>
  <c r="Y40" i="17" s="1"/>
  <c r="V42" i="17"/>
  <c r="W41" i="17"/>
  <c r="AA37" i="16"/>
  <c r="AB37" i="16" s="1"/>
  <c r="Z37" i="16"/>
  <c r="X38" i="16"/>
  <c r="Y38" i="16" s="1"/>
  <c r="W39" i="16"/>
  <c r="V40" i="16"/>
  <c r="E41" i="16"/>
  <c r="R40" i="16"/>
  <c r="E56" i="17" l="1"/>
  <c r="R55" i="17"/>
  <c r="X41" i="17"/>
  <c r="Y41" i="17" s="1"/>
  <c r="V43" i="17"/>
  <c r="W42" i="17"/>
  <c r="Z40" i="17"/>
  <c r="AA40" i="17"/>
  <c r="AB40" i="17" s="1"/>
  <c r="AA38" i="16"/>
  <c r="AB38" i="16" s="1"/>
  <c r="Z38" i="16"/>
  <c r="X39" i="16"/>
  <c r="Y39" i="16" s="1"/>
  <c r="R41" i="16"/>
  <c r="E42" i="16"/>
  <c r="W40" i="16"/>
  <c r="V41" i="16"/>
  <c r="E57" i="17" l="1"/>
  <c r="R56" i="17"/>
  <c r="AA41" i="17"/>
  <c r="AB41" i="17" s="1"/>
  <c r="Z41" i="17"/>
  <c r="W43" i="17"/>
  <c r="V44" i="17"/>
  <c r="X42" i="17"/>
  <c r="Y42" i="17" s="1"/>
  <c r="AA39" i="16"/>
  <c r="AB39" i="16" s="1"/>
  <c r="Z39" i="16"/>
  <c r="W41" i="16"/>
  <c r="V42" i="16"/>
  <c r="R42" i="16"/>
  <c r="E43" i="16"/>
  <c r="X40" i="16"/>
  <c r="Y40" i="16" s="1"/>
  <c r="E58" i="17" l="1"/>
  <c r="R57" i="17"/>
  <c r="AA42" i="17"/>
  <c r="AB42" i="17" s="1"/>
  <c r="Z42" i="17"/>
  <c r="W44" i="17"/>
  <c r="V45" i="17"/>
  <c r="X43" i="17"/>
  <c r="Y43" i="17" s="1"/>
  <c r="AA40" i="16"/>
  <c r="AB40" i="16" s="1"/>
  <c r="Z40" i="16"/>
  <c r="V43" i="16"/>
  <c r="W42" i="16"/>
  <c r="E44" i="16"/>
  <c r="R43" i="16"/>
  <c r="X41" i="16"/>
  <c r="Y41" i="16" s="1"/>
  <c r="E59" i="17" l="1"/>
  <c r="R58" i="17"/>
  <c r="W45" i="17"/>
  <c r="V46" i="17"/>
  <c r="AA43" i="17"/>
  <c r="AB43" i="17" s="1"/>
  <c r="Z43" i="17"/>
  <c r="X44" i="17"/>
  <c r="Y44" i="17" s="1"/>
  <c r="AA41" i="16"/>
  <c r="AB41" i="16" s="1"/>
  <c r="Z41" i="16"/>
  <c r="E45" i="16"/>
  <c r="R44" i="16"/>
  <c r="W43" i="16"/>
  <c r="V44" i="16"/>
  <c r="X42" i="16"/>
  <c r="Y42" i="16" s="1"/>
  <c r="E60" i="17" l="1"/>
  <c r="R59" i="17"/>
  <c r="Z44" i="17"/>
  <c r="AA44" i="17"/>
  <c r="AB44" i="17" s="1"/>
  <c r="W46" i="17"/>
  <c r="V47" i="17"/>
  <c r="X45" i="17"/>
  <c r="Y45" i="17" s="1"/>
  <c r="AA42" i="16"/>
  <c r="AB42" i="16" s="1"/>
  <c r="Z42" i="16"/>
  <c r="X43" i="16"/>
  <c r="Y43" i="16" s="1"/>
  <c r="W44" i="16"/>
  <c r="V45" i="16"/>
  <c r="E46" i="16"/>
  <c r="R45" i="16"/>
  <c r="E61" i="17" l="1"/>
  <c r="R60" i="17"/>
  <c r="AA45" i="17"/>
  <c r="AB45" i="17" s="1"/>
  <c r="Z45" i="17"/>
  <c r="V48" i="17"/>
  <c r="W47" i="17"/>
  <c r="X46" i="17"/>
  <c r="Y46" i="17" s="1"/>
  <c r="AA43" i="16"/>
  <c r="AB43" i="16" s="1"/>
  <c r="Z43" i="16"/>
  <c r="W45" i="16"/>
  <c r="V46" i="16"/>
  <c r="E47" i="16"/>
  <c r="R46" i="16"/>
  <c r="X44" i="16"/>
  <c r="Y44" i="16" s="1"/>
  <c r="E62" i="17" l="1"/>
  <c r="R61" i="17"/>
  <c r="V49" i="17"/>
  <c r="W48" i="17"/>
  <c r="X47" i="17"/>
  <c r="Y47" i="17" s="1"/>
  <c r="Z46" i="17"/>
  <c r="AA46" i="17"/>
  <c r="AB46" i="17" s="1"/>
  <c r="AA44" i="16"/>
  <c r="AB44" i="16" s="1"/>
  <c r="Z44" i="16"/>
  <c r="W46" i="16"/>
  <c r="V47" i="16"/>
  <c r="X45" i="16"/>
  <c r="Y45" i="16" s="1"/>
  <c r="R47" i="16"/>
  <c r="E48" i="16"/>
  <c r="E63" i="17" l="1"/>
  <c r="R62" i="17"/>
  <c r="AA47" i="17"/>
  <c r="AB47" i="17" s="1"/>
  <c r="Z47" i="17"/>
  <c r="X48" i="17"/>
  <c r="Y48" i="17" s="1"/>
  <c r="W49" i="17"/>
  <c r="V50" i="17"/>
  <c r="AA45" i="16"/>
  <c r="AB45" i="16" s="1"/>
  <c r="Z45" i="16"/>
  <c r="R48" i="16"/>
  <c r="E49" i="16"/>
  <c r="V48" i="16"/>
  <c r="W47" i="16"/>
  <c r="X46" i="16"/>
  <c r="Y46" i="16" s="1"/>
  <c r="E64" i="17" l="1"/>
  <c r="R63" i="17"/>
  <c r="Z48" i="17"/>
  <c r="AA48" i="17"/>
  <c r="AB48" i="17" s="1"/>
  <c r="W50" i="17"/>
  <c r="V51" i="17"/>
  <c r="X49" i="17"/>
  <c r="Y49" i="17" s="1"/>
  <c r="AA46" i="16"/>
  <c r="AB46" i="16" s="1"/>
  <c r="Z46" i="16"/>
  <c r="V49" i="16"/>
  <c r="W48" i="16"/>
  <c r="E50" i="16"/>
  <c r="R49" i="16"/>
  <c r="X47" i="16"/>
  <c r="Y47" i="16" s="1"/>
  <c r="E65" i="17" l="1"/>
  <c r="R64" i="17"/>
  <c r="AA49" i="17"/>
  <c r="AB49" i="17" s="1"/>
  <c r="Z49" i="17"/>
  <c r="W51" i="17"/>
  <c r="V52" i="17"/>
  <c r="X50" i="17"/>
  <c r="Y50" i="17" s="1"/>
  <c r="AA47" i="16"/>
  <c r="AB47" i="16" s="1"/>
  <c r="Z47" i="16"/>
  <c r="X48" i="16"/>
  <c r="Y48" i="16" s="1"/>
  <c r="W49" i="16"/>
  <c r="V50" i="16"/>
  <c r="R50" i="16"/>
  <c r="E51" i="16"/>
  <c r="E66" i="17" l="1"/>
  <c r="R65" i="17"/>
  <c r="Z50" i="17"/>
  <c r="AA50" i="17"/>
  <c r="AB50" i="17" s="1"/>
  <c r="V53" i="17"/>
  <c r="W52" i="17"/>
  <c r="X51" i="17"/>
  <c r="Y51" i="17"/>
  <c r="AA48" i="16"/>
  <c r="AB48" i="16" s="1"/>
  <c r="Z48" i="16"/>
  <c r="R51" i="16"/>
  <c r="E52" i="16"/>
  <c r="W50" i="16"/>
  <c r="V51" i="16"/>
  <c r="X49" i="16"/>
  <c r="Y49" i="16" s="1"/>
  <c r="E67" i="17" l="1"/>
  <c r="R66" i="17"/>
  <c r="AA51" i="17"/>
  <c r="AB51" i="17" s="1"/>
  <c r="Z51" i="17"/>
  <c r="X52" i="17"/>
  <c r="Y52" i="17" s="1"/>
  <c r="V54" i="17"/>
  <c r="W53" i="17"/>
  <c r="AA49" i="16"/>
  <c r="AB49" i="16" s="1"/>
  <c r="Z49" i="16"/>
  <c r="E53" i="16"/>
  <c r="R52" i="16"/>
  <c r="W51" i="16"/>
  <c r="V52" i="16"/>
  <c r="X50" i="16"/>
  <c r="Y50" i="16" s="1"/>
  <c r="E68" i="17" l="1"/>
  <c r="R67" i="17"/>
  <c r="Z52" i="17"/>
  <c r="AA52" i="17"/>
  <c r="AB52" i="17" s="1"/>
  <c r="X53" i="17"/>
  <c r="Y53" i="17" s="1"/>
  <c r="V55" i="17"/>
  <c r="W54" i="17"/>
  <c r="AA50" i="16"/>
  <c r="AB50" i="16" s="1"/>
  <c r="Z50" i="16"/>
  <c r="R53" i="16"/>
  <c r="E54" i="16"/>
  <c r="W52" i="16"/>
  <c r="V53" i="16"/>
  <c r="X51" i="16"/>
  <c r="Y51" i="16" s="1"/>
  <c r="E69" i="17" l="1"/>
  <c r="R68" i="17"/>
  <c r="W55" i="17"/>
  <c r="V56" i="17"/>
  <c r="X54" i="17"/>
  <c r="Y54" i="17" s="1"/>
  <c r="AA53" i="17"/>
  <c r="AB53" i="17" s="1"/>
  <c r="Z53" i="17"/>
  <c r="AA51" i="16"/>
  <c r="AB51" i="16" s="1"/>
  <c r="Z51" i="16"/>
  <c r="W53" i="16"/>
  <c r="V54" i="16"/>
  <c r="X52" i="16"/>
  <c r="Y52" i="16" s="1"/>
  <c r="R54" i="16"/>
  <c r="E55" i="16"/>
  <c r="E70" i="17" l="1"/>
  <c r="R69" i="17"/>
  <c r="W56" i="17"/>
  <c r="V57" i="17"/>
  <c r="AA54" i="17"/>
  <c r="AB54" i="17" s="1"/>
  <c r="Z54" i="17"/>
  <c r="X55" i="17"/>
  <c r="Y55" i="17" s="1"/>
  <c r="AA52" i="16"/>
  <c r="AB52" i="16" s="1"/>
  <c r="Z52" i="16"/>
  <c r="V55" i="16"/>
  <c r="W54" i="16"/>
  <c r="X53" i="16"/>
  <c r="Y53" i="16" s="1"/>
  <c r="E56" i="16"/>
  <c r="R55" i="16"/>
  <c r="E71" i="17" l="1"/>
  <c r="R70" i="17"/>
  <c r="AA55" i="17"/>
  <c r="AB55" i="17" s="1"/>
  <c r="Z55" i="17"/>
  <c r="V58" i="17"/>
  <c r="W57" i="17"/>
  <c r="X56" i="17"/>
  <c r="Y56" i="17" s="1"/>
  <c r="AA53" i="16"/>
  <c r="AB53" i="16" s="1"/>
  <c r="Z53" i="16"/>
  <c r="W55" i="16"/>
  <c r="V56" i="16"/>
  <c r="X54" i="16"/>
  <c r="Y54" i="16" s="1"/>
  <c r="R56" i="16"/>
  <c r="E57" i="16"/>
  <c r="E72" i="17" l="1"/>
  <c r="R71" i="17"/>
  <c r="Z56" i="17"/>
  <c r="AA56" i="17"/>
  <c r="AB56" i="17" s="1"/>
  <c r="V59" i="17"/>
  <c r="W58" i="17"/>
  <c r="X57" i="17"/>
  <c r="Y57" i="17" s="1"/>
  <c r="AA54" i="16"/>
  <c r="AB54" i="16" s="1"/>
  <c r="Z54" i="16"/>
  <c r="R57" i="16"/>
  <c r="E58" i="16"/>
  <c r="X55" i="16"/>
  <c r="Y55" i="16" s="1"/>
  <c r="W56" i="16"/>
  <c r="V57" i="16"/>
  <c r="E73" i="17" l="1"/>
  <c r="R72" i="17"/>
  <c r="AA57" i="17"/>
  <c r="AB57" i="17" s="1"/>
  <c r="Z57" i="17"/>
  <c r="X58" i="17"/>
  <c r="Y58" i="17" s="1"/>
  <c r="V60" i="17"/>
  <c r="W59" i="17"/>
  <c r="Z55" i="16"/>
  <c r="AA55" i="16"/>
  <c r="AB55" i="16" s="1"/>
  <c r="W57" i="16"/>
  <c r="V58" i="16"/>
  <c r="E59" i="16"/>
  <c r="R58" i="16"/>
  <c r="X56" i="16"/>
  <c r="Y56" i="16" s="1"/>
  <c r="E74" i="17" l="1"/>
  <c r="R73" i="17"/>
  <c r="Z58" i="17"/>
  <c r="AA58" i="17"/>
  <c r="AB58" i="17" s="1"/>
  <c r="X59" i="17"/>
  <c r="Y59" i="17" s="1"/>
  <c r="V61" i="17"/>
  <c r="W60" i="17"/>
  <c r="AA56" i="16"/>
  <c r="AB56" i="16" s="1"/>
  <c r="Z56" i="16"/>
  <c r="W58" i="16"/>
  <c r="V59" i="16"/>
  <c r="R59" i="16"/>
  <c r="E60" i="16"/>
  <c r="X57" i="16"/>
  <c r="Y57" i="16" s="1"/>
  <c r="E75" i="17" l="1"/>
  <c r="R74" i="17"/>
  <c r="AA59" i="17"/>
  <c r="AB59" i="17" s="1"/>
  <c r="Z59" i="17"/>
  <c r="X60" i="17"/>
  <c r="Y60" i="17" s="1"/>
  <c r="W61" i="17"/>
  <c r="V62" i="17"/>
  <c r="AA57" i="16"/>
  <c r="AB57" i="16" s="1"/>
  <c r="Z57" i="16"/>
  <c r="X58" i="16"/>
  <c r="Y58" i="16" s="1"/>
  <c r="W59" i="16"/>
  <c r="V60" i="16"/>
  <c r="R60" i="16"/>
  <c r="E61" i="16"/>
  <c r="E76" i="17" l="1"/>
  <c r="R75" i="17"/>
  <c r="AA60" i="17"/>
  <c r="AB60" i="17" s="1"/>
  <c r="Z60" i="17"/>
  <c r="X61" i="17"/>
  <c r="Y61" i="17" s="1"/>
  <c r="W62" i="17"/>
  <c r="V63" i="17"/>
  <c r="AA58" i="16"/>
  <c r="AB58" i="16" s="1"/>
  <c r="Z58" i="16"/>
  <c r="E62" i="16"/>
  <c r="R61" i="16"/>
  <c r="V61" i="16"/>
  <c r="W60" i="16"/>
  <c r="X59" i="16"/>
  <c r="Y59" i="16" s="1"/>
  <c r="E77" i="17" l="1"/>
  <c r="R76" i="17"/>
  <c r="AA61" i="17"/>
  <c r="AB61" i="17" s="1"/>
  <c r="Z61" i="17"/>
  <c r="V64" i="17"/>
  <c r="W63" i="17"/>
  <c r="X62" i="17"/>
  <c r="Y62" i="17" s="1"/>
  <c r="AA59" i="16"/>
  <c r="AB59" i="16" s="1"/>
  <c r="Z59" i="16"/>
  <c r="X60" i="16"/>
  <c r="Y60" i="16" s="1"/>
  <c r="E63" i="16"/>
  <c r="R62" i="16"/>
  <c r="W61" i="16"/>
  <c r="V62" i="16"/>
  <c r="E78" i="17" l="1"/>
  <c r="R77" i="17"/>
  <c r="Z62" i="17"/>
  <c r="AA62" i="17"/>
  <c r="AB62" i="17" s="1"/>
  <c r="X63" i="17"/>
  <c r="Y63" i="17" s="1"/>
  <c r="V65" i="17"/>
  <c r="W64" i="17"/>
  <c r="AA60" i="16"/>
  <c r="AB60" i="16" s="1"/>
  <c r="Z60" i="16"/>
  <c r="W62" i="16"/>
  <c r="V63" i="16"/>
  <c r="X61" i="16"/>
  <c r="Y61" i="16" s="1"/>
  <c r="E64" i="16"/>
  <c r="R63" i="16"/>
  <c r="E79" i="17" l="1"/>
  <c r="R78" i="17"/>
  <c r="AA63" i="17"/>
  <c r="AB63" i="17" s="1"/>
  <c r="Z63" i="17"/>
  <c r="X64" i="17"/>
  <c r="Y64" i="17" s="1"/>
  <c r="V66" i="17"/>
  <c r="W65" i="17"/>
  <c r="Z61" i="16"/>
  <c r="AA61" i="16"/>
  <c r="AB61" i="16" s="1"/>
  <c r="X62" i="16"/>
  <c r="Y62" i="16" s="1"/>
  <c r="E65" i="16"/>
  <c r="R64" i="16"/>
  <c r="W63" i="16"/>
  <c r="V64" i="16"/>
  <c r="E80" i="17" l="1"/>
  <c r="R79" i="17"/>
  <c r="AA64" i="17"/>
  <c r="AB64" i="17" s="1"/>
  <c r="Z64" i="17"/>
  <c r="V67" i="17"/>
  <c r="W66" i="17"/>
  <c r="X65" i="17"/>
  <c r="Y65" i="17" s="1"/>
  <c r="AA62" i="16"/>
  <c r="AB62" i="16" s="1"/>
  <c r="Z62" i="16"/>
  <c r="X63" i="16"/>
  <c r="Y63" i="16" s="1"/>
  <c r="W64" i="16"/>
  <c r="V65" i="16"/>
  <c r="R65" i="16"/>
  <c r="E66" i="16"/>
  <c r="E81" i="17" l="1"/>
  <c r="R80" i="17"/>
  <c r="Z65" i="17"/>
  <c r="AA65" i="17"/>
  <c r="AB65" i="17" s="1"/>
  <c r="W67" i="17"/>
  <c r="V68" i="17"/>
  <c r="X66" i="17"/>
  <c r="Y66" i="17" s="1"/>
  <c r="AA63" i="16"/>
  <c r="AB63" i="16" s="1"/>
  <c r="Z63" i="16"/>
  <c r="R66" i="16"/>
  <c r="E67" i="16"/>
  <c r="X64" i="16"/>
  <c r="Y64" i="16" s="1"/>
  <c r="W65" i="16"/>
  <c r="V66" i="16"/>
  <c r="E82" i="17" l="1"/>
  <c r="R81" i="17"/>
  <c r="AA66" i="17"/>
  <c r="AB66" i="17" s="1"/>
  <c r="Z66" i="17"/>
  <c r="X67" i="17"/>
  <c r="Y67" i="17" s="1"/>
  <c r="W68" i="17"/>
  <c r="V69" i="17"/>
  <c r="AA64" i="16"/>
  <c r="AB64" i="16" s="1"/>
  <c r="Z64" i="16"/>
  <c r="E68" i="16"/>
  <c r="R67" i="16"/>
  <c r="V67" i="16"/>
  <c r="W66" i="16"/>
  <c r="X65" i="16"/>
  <c r="Y65" i="16" s="1"/>
  <c r="E83" i="17" l="1"/>
  <c r="R82" i="17"/>
  <c r="AA67" i="17"/>
  <c r="AB67" i="17" s="1"/>
  <c r="Z67" i="17"/>
  <c r="W69" i="17"/>
  <c r="V70" i="17"/>
  <c r="X68" i="17"/>
  <c r="Y68" i="17" s="1"/>
  <c r="AA65" i="16"/>
  <c r="AB65" i="16" s="1"/>
  <c r="Z65" i="16"/>
  <c r="X66" i="16"/>
  <c r="Y66" i="16" s="1"/>
  <c r="E69" i="16"/>
  <c r="R68" i="16"/>
  <c r="W67" i="16"/>
  <c r="V68" i="16"/>
  <c r="E84" i="17" l="1"/>
  <c r="R83" i="17"/>
  <c r="Z68" i="17"/>
  <c r="AA68" i="17"/>
  <c r="AB68" i="17" s="1"/>
  <c r="W70" i="17"/>
  <c r="V71" i="17"/>
  <c r="X69" i="17"/>
  <c r="Y69" i="17" s="1"/>
  <c r="AA66" i="16"/>
  <c r="AB66" i="16" s="1"/>
  <c r="Z66" i="16"/>
  <c r="W68" i="16"/>
  <c r="V69" i="16"/>
  <c r="X67" i="16"/>
  <c r="Y67" i="16" s="1"/>
  <c r="E70" i="16"/>
  <c r="R69" i="16"/>
  <c r="E85" i="17" l="1"/>
  <c r="R84" i="17"/>
  <c r="AA69" i="17"/>
  <c r="AB69" i="17" s="1"/>
  <c r="Z69" i="17"/>
  <c r="V72" i="17"/>
  <c r="W71" i="17"/>
  <c r="X70" i="17"/>
  <c r="Y70" i="17" s="1"/>
  <c r="AA67" i="16"/>
  <c r="AB67" i="16" s="1"/>
  <c r="Z67" i="16"/>
  <c r="E71" i="16"/>
  <c r="R70" i="16"/>
  <c r="W69" i="16"/>
  <c r="V70" i="16"/>
  <c r="X68" i="16"/>
  <c r="Y68" i="16" s="1"/>
  <c r="E86" i="17" l="1"/>
  <c r="R85" i="17"/>
  <c r="Z70" i="17"/>
  <c r="AA70" i="17"/>
  <c r="AB70" i="17" s="1"/>
  <c r="X71" i="17"/>
  <c r="Y71" i="17" s="1"/>
  <c r="V73" i="17"/>
  <c r="W72" i="17"/>
  <c r="AA68" i="16"/>
  <c r="AB68" i="16" s="1"/>
  <c r="Z68" i="16"/>
  <c r="X69" i="16"/>
  <c r="Y69" i="16" s="1"/>
  <c r="W70" i="16"/>
  <c r="V71" i="16"/>
  <c r="R71" i="16"/>
  <c r="E72" i="16"/>
  <c r="E87" i="17" l="1"/>
  <c r="R86" i="17"/>
  <c r="X72" i="17"/>
  <c r="Y72" i="17" s="1"/>
  <c r="V74" i="17"/>
  <c r="W73" i="17"/>
  <c r="AA71" i="17"/>
  <c r="AB71" i="17" s="1"/>
  <c r="Z71" i="17"/>
  <c r="AA69" i="16"/>
  <c r="AB69" i="16" s="1"/>
  <c r="Z69" i="16"/>
  <c r="X70" i="16"/>
  <c r="Y70" i="16" s="1"/>
  <c r="W71" i="16"/>
  <c r="V72" i="16"/>
  <c r="R72" i="16"/>
  <c r="E73" i="16"/>
  <c r="E88" i="17" l="1"/>
  <c r="R87" i="17"/>
  <c r="AA72" i="17"/>
  <c r="AB72" i="17" s="1"/>
  <c r="Z72" i="17"/>
  <c r="X73" i="17"/>
  <c r="Y73" i="17" s="1"/>
  <c r="W74" i="17"/>
  <c r="V75" i="17"/>
  <c r="AA70" i="16"/>
  <c r="AB70" i="16" s="1"/>
  <c r="Z70" i="16"/>
  <c r="E74" i="16"/>
  <c r="R73" i="16"/>
  <c r="X71" i="16"/>
  <c r="Y71" i="16" s="1"/>
  <c r="V73" i="16"/>
  <c r="W72" i="16"/>
  <c r="E89" i="17" l="1"/>
  <c r="R88" i="17"/>
  <c r="AA73" i="17"/>
  <c r="AB73" i="17" s="1"/>
  <c r="Z73" i="17"/>
  <c r="V76" i="17"/>
  <c r="W75" i="17"/>
  <c r="X74" i="17"/>
  <c r="Y74" i="17" s="1"/>
  <c r="AA71" i="16"/>
  <c r="AB71" i="16" s="1"/>
  <c r="Z71" i="16"/>
  <c r="X72" i="16"/>
  <c r="Y72" i="16" s="1"/>
  <c r="W73" i="16"/>
  <c r="V74" i="16"/>
  <c r="E75" i="16"/>
  <c r="R74" i="16"/>
  <c r="E90" i="17" l="1"/>
  <c r="R89" i="17"/>
  <c r="Z74" i="17"/>
  <c r="AA74" i="17"/>
  <c r="AB74" i="17" s="1"/>
  <c r="X75" i="17"/>
  <c r="Y75" i="17" s="1"/>
  <c r="W76" i="17"/>
  <c r="V77" i="17"/>
  <c r="AA72" i="16"/>
  <c r="AB72" i="16" s="1"/>
  <c r="Z72" i="16"/>
  <c r="X73" i="16"/>
  <c r="Y73" i="16" s="1"/>
  <c r="E76" i="16"/>
  <c r="R75" i="16"/>
  <c r="W74" i="16"/>
  <c r="V75" i="16"/>
  <c r="E91" i="17" l="1"/>
  <c r="R90" i="17"/>
  <c r="AA75" i="17"/>
  <c r="AB75" i="17" s="1"/>
  <c r="Z75" i="17"/>
  <c r="V78" i="17"/>
  <c r="W77" i="17"/>
  <c r="X76" i="17"/>
  <c r="Y76" i="17" s="1"/>
  <c r="AA73" i="16"/>
  <c r="AB73" i="16" s="1"/>
  <c r="Z73" i="16"/>
  <c r="W75" i="16"/>
  <c r="V76" i="16"/>
  <c r="E77" i="16"/>
  <c r="R76" i="16"/>
  <c r="X74" i="16"/>
  <c r="Y74" i="16" s="1"/>
  <c r="E92" i="17" l="1"/>
  <c r="R91" i="17"/>
  <c r="X77" i="17"/>
  <c r="Y77" i="17" s="1"/>
  <c r="V79" i="17"/>
  <c r="W78" i="17"/>
  <c r="AA76" i="17"/>
  <c r="AB76" i="17" s="1"/>
  <c r="Z76" i="17"/>
  <c r="Z74" i="16"/>
  <c r="AA74" i="16"/>
  <c r="AB74" i="16" s="1"/>
  <c r="R77" i="16"/>
  <c r="E78" i="16"/>
  <c r="X75" i="16"/>
  <c r="Y75" i="16" s="1"/>
  <c r="W76" i="16"/>
  <c r="V77" i="16"/>
  <c r="E93" i="17" l="1"/>
  <c r="R92" i="17"/>
  <c r="X78" i="17"/>
  <c r="Y78" i="17" s="1"/>
  <c r="V80" i="17"/>
  <c r="W79" i="17"/>
  <c r="AA77" i="17"/>
  <c r="AB77" i="17" s="1"/>
  <c r="Z77" i="17"/>
  <c r="AA75" i="16"/>
  <c r="AB75" i="16" s="1"/>
  <c r="Z75" i="16"/>
  <c r="W77" i="16"/>
  <c r="V78" i="16"/>
  <c r="X76" i="16"/>
  <c r="Y76" i="16" s="1"/>
  <c r="R78" i="16"/>
  <c r="E79" i="16"/>
  <c r="E94" i="17" l="1"/>
  <c r="R93" i="17"/>
  <c r="AA78" i="17"/>
  <c r="AB78" i="17" s="1"/>
  <c r="Z78" i="17"/>
  <c r="W80" i="17"/>
  <c r="V81" i="17"/>
  <c r="X79" i="17"/>
  <c r="Y79" i="17" s="1"/>
  <c r="E80" i="16"/>
  <c r="R79" i="16"/>
  <c r="X77" i="16"/>
  <c r="Y77" i="16" s="1"/>
  <c r="V79" i="16"/>
  <c r="W78" i="16"/>
  <c r="AA76" i="16"/>
  <c r="AB76" i="16" s="1"/>
  <c r="Z76" i="16"/>
  <c r="E95" i="17" l="1"/>
  <c r="R94" i="17"/>
  <c r="AA79" i="17"/>
  <c r="AB79" i="17" s="1"/>
  <c r="Z79" i="17"/>
  <c r="W81" i="17"/>
  <c r="V82" i="17"/>
  <c r="X80" i="17"/>
  <c r="Y80" i="17" s="1"/>
  <c r="AA77" i="16"/>
  <c r="AB77" i="16" s="1"/>
  <c r="Z77" i="16"/>
  <c r="W79" i="16"/>
  <c r="V80" i="16"/>
  <c r="X78" i="16"/>
  <c r="Y78" i="16" s="1"/>
  <c r="E81" i="16"/>
  <c r="R80" i="16"/>
  <c r="E96" i="17" l="1"/>
  <c r="R95" i="17"/>
  <c r="Z80" i="17"/>
  <c r="AA80" i="17"/>
  <c r="AB80" i="17" s="1"/>
  <c r="V83" i="17"/>
  <c r="W82" i="17"/>
  <c r="X81" i="17"/>
  <c r="Y81" i="17" s="1"/>
  <c r="AA78" i="16"/>
  <c r="AB78" i="16" s="1"/>
  <c r="Z78" i="16"/>
  <c r="W80" i="16"/>
  <c r="V81" i="16"/>
  <c r="X79" i="16"/>
  <c r="Y79" i="16" s="1"/>
  <c r="E82" i="16"/>
  <c r="R81" i="16"/>
  <c r="E97" i="17" l="1"/>
  <c r="R96" i="17"/>
  <c r="AA81" i="17"/>
  <c r="AB81" i="17" s="1"/>
  <c r="Z81" i="17"/>
  <c r="X82" i="17"/>
  <c r="Y82" i="17" s="1"/>
  <c r="V84" i="17"/>
  <c r="W83" i="17"/>
  <c r="AA79" i="16"/>
  <c r="AB79" i="16" s="1"/>
  <c r="Z79" i="16"/>
  <c r="X80" i="16"/>
  <c r="Y80" i="16" s="1"/>
  <c r="E83" i="16"/>
  <c r="R82" i="16"/>
  <c r="W81" i="16"/>
  <c r="V82" i="16"/>
  <c r="E98" i="17" l="1"/>
  <c r="R97" i="17"/>
  <c r="AA82" i="17"/>
  <c r="AB82" i="17" s="1"/>
  <c r="Z82" i="17"/>
  <c r="V85" i="17"/>
  <c r="W84" i="17"/>
  <c r="X83" i="17"/>
  <c r="Y83" i="17" s="1"/>
  <c r="AA80" i="16"/>
  <c r="AB80" i="16" s="1"/>
  <c r="Z80" i="16"/>
  <c r="X81" i="16"/>
  <c r="Y81" i="16" s="1"/>
  <c r="R83" i="16"/>
  <c r="E84" i="16"/>
  <c r="W82" i="16"/>
  <c r="V83" i="16"/>
  <c r="E99" i="17" l="1"/>
  <c r="R98" i="17"/>
  <c r="Z83" i="17"/>
  <c r="AA83" i="17"/>
  <c r="AB83" i="17" s="1"/>
  <c r="V86" i="17"/>
  <c r="W85" i="17"/>
  <c r="X84" i="17"/>
  <c r="Y84" i="17" s="1"/>
  <c r="AA81" i="16"/>
  <c r="AB81" i="16" s="1"/>
  <c r="Z81" i="16"/>
  <c r="W83" i="16"/>
  <c r="V84" i="16"/>
  <c r="R84" i="16"/>
  <c r="E85" i="16"/>
  <c r="X82" i="16"/>
  <c r="Y82" i="16" s="1"/>
  <c r="E100" i="17" l="1"/>
  <c r="R99" i="17"/>
  <c r="AA84" i="17"/>
  <c r="AB84" i="17" s="1"/>
  <c r="Z84" i="17"/>
  <c r="X85" i="17"/>
  <c r="Y85" i="17" s="1"/>
  <c r="W86" i="17"/>
  <c r="V87" i="17"/>
  <c r="AA82" i="16"/>
  <c r="AB82" i="16" s="1"/>
  <c r="Z82" i="16"/>
  <c r="E86" i="16"/>
  <c r="R85" i="16"/>
  <c r="X83" i="16"/>
  <c r="Y83" i="16" s="1"/>
  <c r="V85" i="16"/>
  <c r="W84" i="16"/>
  <c r="E101" i="17" l="1"/>
  <c r="R100" i="17"/>
  <c r="AA85" i="17"/>
  <c r="AB85" i="17" s="1"/>
  <c r="Z85" i="17"/>
  <c r="W87" i="17"/>
  <c r="V88" i="17"/>
  <c r="X86" i="17"/>
  <c r="Y86" i="17" s="1"/>
  <c r="AA83" i="16"/>
  <c r="AB83" i="16" s="1"/>
  <c r="Z83" i="16"/>
  <c r="W85" i="16"/>
  <c r="V86" i="16"/>
  <c r="X84" i="16"/>
  <c r="Y84" i="16" s="1"/>
  <c r="R86" i="16"/>
  <c r="E87" i="16"/>
  <c r="E102" i="17" l="1"/>
  <c r="R101" i="17"/>
  <c r="Z86" i="17"/>
  <c r="AA86" i="17"/>
  <c r="AB86" i="17" s="1"/>
  <c r="W88" i="17"/>
  <c r="V89" i="17"/>
  <c r="X87" i="17"/>
  <c r="Y87" i="17" s="1"/>
  <c r="AA84" i="16"/>
  <c r="AB84" i="16" s="1"/>
  <c r="Z84" i="16"/>
  <c r="R87" i="16"/>
  <c r="E88" i="16"/>
  <c r="X85" i="16"/>
  <c r="Y85" i="16" s="1"/>
  <c r="W86" i="16"/>
  <c r="V87" i="16"/>
  <c r="E103" i="17" l="1"/>
  <c r="R102" i="17"/>
  <c r="V90" i="17"/>
  <c r="W89" i="17"/>
  <c r="AA87" i="17"/>
  <c r="AB87" i="17" s="1"/>
  <c r="Z87" i="17"/>
  <c r="X88" i="17"/>
  <c r="Y88" i="17" s="1"/>
  <c r="AA85" i="16"/>
  <c r="AB85" i="16" s="1"/>
  <c r="Z85" i="16"/>
  <c r="X86" i="16"/>
  <c r="Y86" i="16" s="1"/>
  <c r="W87" i="16"/>
  <c r="V88" i="16"/>
  <c r="E89" i="16"/>
  <c r="R88" i="16"/>
  <c r="E104" i="17" l="1"/>
  <c r="R103" i="17"/>
  <c r="Z88" i="17"/>
  <c r="AA88" i="17"/>
  <c r="AB88" i="17" s="1"/>
  <c r="X89" i="17"/>
  <c r="Y89" i="17" s="1"/>
  <c r="V91" i="17"/>
  <c r="W90" i="17"/>
  <c r="AA86" i="16"/>
  <c r="AB86" i="16" s="1"/>
  <c r="Z86" i="16"/>
  <c r="W88" i="16"/>
  <c r="V89" i="16"/>
  <c r="R89" i="16"/>
  <c r="E90" i="16"/>
  <c r="X87" i="16"/>
  <c r="Y87" i="16" s="1"/>
  <c r="E105" i="17" l="1"/>
  <c r="R104" i="17"/>
  <c r="AA89" i="17"/>
  <c r="AB89" i="17" s="1"/>
  <c r="Z89" i="17"/>
  <c r="W91" i="17"/>
  <c r="V92" i="17"/>
  <c r="X90" i="17"/>
  <c r="Y90" i="17" s="1"/>
  <c r="AA87" i="16"/>
  <c r="AB87" i="16" s="1"/>
  <c r="Z87" i="16"/>
  <c r="W89" i="16"/>
  <c r="V90" i="16"/>
  <c r="R90" i="16"/>
  <c r="E91" i="16"/>
  <c r="X88" i="16"/>
  <c r="Y88" i="16" s="1"/>
  <c r="E106" i="17" l="1"/>
  <c r="R105" i="17"/>
  <c r="AA90" i="17"/>
  <c r="AB90" i="17" s="1"/>
  <c r="Z90" i="17"/>
  <c r="W92" i="17"/>
  <c r="V93" i="17"/>
  <c r="X91" i="17"/>
  <c r="Y91" i="17" s="1"/>
  <c r="AA88" i="16"/>
  <c r="AB88" i="16" s="1"/>
  <c r="Z88" i="16"/>
  <c r="E92" i="16"/>
  <c r="R91" i="16"/>
  <c r="X89" i="16"/>
  <c r="Y89" i="16" s="1"/>
  <c r="V91" i="16"/>
  <c r="W90" i="16"/>
  <c r="E107" i="17" l="1"/>
  <c r="R106" i="17"/>
  <c r="Z91" i="17"/>
  <c r="AA91" i="17"/>
  <c r="AB91" i="17" s="1"/>
  <c r="V94" i="17"/>
  <c r="W93" i="17"/>
  <c r="X92" i="17"/>
  <c r="Y92" i="17" s="1"/>
  <c r="AA89" i="16"/>
  <c r="AB89" i="16" s="1"/>
  <c r="Z89" i="16"/>
  <c r="X90" i="16"/>
  <c r="Y90" i="16" s="1"/>
  <c r="W91" i="16"/>
  <c r="V92" i="16"/>
  <c r="E93" i="16"/>
  <c r="R92" i="16"/>
  <c r="E108" i="17" l="1"/>
  <c r="R107" i="17"/>
  <c r="Z92" i="17"/>
  <c r="AA92" i="17"/>
  <c r="AB92" i="17" s="1"/>
  <c r="X93" i="17"/>
  <c r="Y93" i="17" s="1"/>
  <c r="V95" i="17"/>
  <c r="W94" i="17"/>
  <c r="AA90" i="16"/>
  <c r="AB90" i="16" s="1"/>
  <c r="Z90" i="16"/>
  <c r="E94" i="16"/>
  <c r="R93" i="16"/>
  <c r="W92" i="16"/>
  <c r="V93" i="16"/>
  <c r="X91" i="16"/>
  <c r="Y91" i="16" s="1"/>
  <c r="E109" i="17" l="1"/>
  <c r="R108" i="17"/>
  <c r="AA93" i="17"/>
  <c r="AB93" i="17" s="1"/>
  <c r="Z93" i="17"/>
  <c r="V96" i="17"/>
  <c r="W95" i="17"/>
  <c r="X94" i="17"/>
  <c r="Y94" i="17" s="1"/>
  <c r="AA91" i="16"/>
  <c r="AB91" i="16" s="1"/>
  <c r="Z91" i="16"/>
  <c r="X92" i="16"/>
  <c r="Y92" i="16" s="1"/>
  <c r="V94" i="16"/>
  <c r="W93" i="16"/>
  <c r="R94" i="16"/>
  <c r="E95" i="16"/>
  <c r="E110" i="17" l="1"/>
  <c r="R109" i="17"/>
  <c r="Z94" i="17"/>
  <c r="AA94" i="17"/>
  <c r="AB94" i="17" s="1"/>
  <c r="V97" i="17"/>
  <c r="W96" i="17"/>
  <c r="X95" i="17"/>
  <c r="Y95" i="17" s="1"/>
  <c r="AA92" i="16"/>
  <c r="AB92" i="16" s="1"/>
  <c r="Z92" i="16"/>
  <c r="R95" i="16"/>
  <c r="E96" i="16"/>
  <c r="W94" i="16"/>
  <c r="V95" i="16"/>
  <c r="X93" i="16"/>
  <c r="Y93" i="16" s="1"/>
  <c r="E111" i="17" l="1"/>
  <c r="R110" i="17"/>
  <c r="AA95" i="17"/>
  <c r="AB95" i="17" s="1"/>
  <c r="Z95" i="17"/>
  <c r="W97" i="17"/>
  <c r="V98" i="17"/>
  <c r="X96" i="17"/>
  <c r="Y96" i="17" s="1"/>
  <c r="AA93" i="16"/>
  <c r="AB93" i="16" s="1"/>
  <c r="Z93" i="16"/>
  <c r="R96" i="16"/>
  <c r="E97" i="16"/>
  <c r="W95" i="16"/>
  <c r="V96" i="16"/>
  <c r="X94" i="16"/>
  <c r="Y94" i="16" s="1"/>
  <c r="E112" i="17" l="1"/>
  <c r="R111" i="17"/>
  <c r="AA96" i="17"/>
  <c r="AB96" i="17" s="1"/>
  <c r="Z96" i="17"/>
  <c r="W98" i="17"/>
  <c r="V99" i="17"/>
  <c r="X97" i="17"/>
  <c r="Y97" i="17" s="1"/>
  <c r="Z94" i="16"/>
  <c r="AA94" i="16"/>
  <c r="AB94" i="16" s="1"/>
  <c r="V97" i="16"/>
  <c r="W96" i="16"/>
  <c r="E98" i="16"/>
  <c r="R97" i="16"/>
  <c r="X95" i="16"/>
  <c r="Y95" i="16" s="1"/>
  <c r="E113" i="17" l="1"/>
  <c r="R112" i="17"/>
  <c r="V100" i="17"/>
  <c r="W99" i="17"/>
  <c r="Z97" i="17"/>
  <c r="AA97" i="17"/>
  <c r="AB97" i="17" s="1"/>
  <c r="X98" i="17"/>
  <c r="Y98" i="17" s="1"/>
  <c r="AA95" i="16"/>
  <c r="AB95" i="16" s="1"/>
  <c r="Z95" i="16"/>
  <c r="E99" i="16"/>
  <c r="R98" i="16"/>
  <c r="X96" i="16"/>
  <c r="Y96" i="16" s="1"/>
  <c r="W97" i="16"/>
  <c r="V98" i="16"/>
  <c r="E114" i="17" l="1"/>
  <c r="R113" i="17"/>
  <c r="Z98" i="17"/>
  <c r="AA98" i="17"/>
  <c r="AB98" i="17" s="1"/>
  <c r="X99" i="17"/>
  <c r="Y99" i="17" s="1"/>
  <c r="W100" i="17"/>
  <c r="V101" i="17"/>
  <c r="AA96" i="16"/>
  <c r="AB96" i="16" s="1"/>
  <c r="Z96" i="16"/>
  <c r="V99" i="16"/>
  <c r="W98" i="16"/>
  <c r="X97" i="16"/>
  <c r="Y97" i="16" s="1"/>
  <c r="E100" i="16"/>
  <c r="R99" i="16"/>
  <c r="E115" i="17" l="1"/>
  <c r="R114" i="17"/>
  <c r="AA99" i="17"/>
  <c r="AB99" i="17" s="1"/>
  <c r="Z99" i="17"/>
  <c r="X100" i="17"/>
  <c r="Y100" i="17" s="1"/>
  <c r="V102" i="17"/>
  <c r="W101" i="17"/>
  <c r="AA97" i="16"/>
  <c r="AB97" i="16" s="1"/>
  <c r="Z97" i="16"/>
  <c r="W99" i="16"/>
  <c r="V100" i="16"/>
  <c r="R100" i="16"/>
  <c r="E101" i="16"/>
  <c r="X98" i="16"/>
  <c r="Y98" i="16" s="1"/>
  <c r="E116" i="17" l="1"/>
  <c r="R115" i="17"/>
  <c r="V103" i="17"/>
  <c r="W102" i="17"/>
  <c r="X101" i="17"/>
  <c r="Y101" i="17" s="1"/>
  <c r="Z100" i="17"/>
  <c r="AA100" i="17"/>
  <c r="AB100" i="17" s="1"/>
  <c r="Z98" i="16"/>
  <c r="AA98" i="16"/>
  <c r="AB98" i="16" s="1"/>
  <c r="V101" i="16"/>
  <c r="W100" i="16"/>
  <c r="X99" i="16"/>
  <c r="Y99" i="16" s="1"/>
  <c r="E102" i="16"/>
  <c r="R101" i="16"/>
  <c r="E117" i="17" l="1"/>
  <c r="R116" i="17"/>
  <c r="AA101" i="17"/>
  <c r="AB101" i="17" s="1"/>
  <c r="Z101" i="17"/>
  <c r="X102" i="17"/>
  <c r="Y102" i="17" s="1"/>
  <c r="W103" i="17"/>
  <c r="V104" i="17"/>
  <c r="AA99" i="16"/>
  <c r="AB99" i="16" s="1"/>
  <c r="Z99" i="16"/>
  <c r="X100" i="16"/>
  <c r="Y100" i="16" s="1"/>
  <c r="R102" i="16"/>
  <c r="E103" i="16"/>
  <c r="W101" i="16"/>
  <c r="V102" i="16"/>
  <c r="E118" i="17" l="1"/>
  <c r="R117" i="17"/>
  <c r="AA102" i="17"/>
  <c r="AB102" i="17" s="1"/>
  <c r="Z102" i="17"/>
  <c r="X103" i="17"/>
  <c r="Y103" i="17" s="1"/>
  <c r="W104" i="17"/>
  <c r="V105" i="17"/>
  <c r="AA100" i="16"/>
  <c r="AB100" i="16" s="1"/>
  <c r="Z100" i="16"/>
  <c r="E104" i="16"/>
  <c r="R103" i="16"/>
  <c r="W102" i="16"/>
  <c r="V103" i="16"/>
  <c r="X101" i="16"/>
  <c r="Y101" i="16" s="1"/>
  <c r="E119" i="17" l="1"/>
  <c r="R118" i="17"/>
  <c r="Z103" i="17"/>
  <c r="AA103" i="17"/>
  <c r="AB103" i="17" s="1"/>
  <c r="V106" i="17"/>
  <c r="W105" i="17"/>
  <c r="X104" i="17"/>
  <c r="Y104" i="17" s="1"/>
  <c r="AA101" i="16"/>
  <c r="AB101" i="16" s="1"/>
  <c r="Z101" i="16"/>
  <c r="V104" i="16"/>
  <c r="W103" i="16"/>
  <c r="X102" i="16"/>
  <c r="Y102" i="16" s="1"/>
  <c r="R104" i="16"/>
  <c r="E105" i="16"/>
  <c r="E120" i="17" l="1"/>
  <c r="R119" i="17"/>
  <c r="Z104" i="17"/>
  <c r="AA104" i="17"/>
  <c r="AB104" i="17" s="1"/>
  <c r="V107" i="17"/>
  <c r="W106" i="17"/>
  <c r="X105" i="17"/>
  <c r="Y105" i="17" s="1"/>
  <c r="AA102" i="16"/>
  <c r="AB102" i="16" s="1"/>
  <c r="Z102" i="16"/>
  <c r="W104" i="16"/>
  <c r="V105" i="16"/>
  <c r="E106" i="16"/>
  <c r="R105" i="16"/>
  <c r="X103" i="16"/>
  <c r="Y103" i="16" s="1"/>
  <c r="E121" i="17" l="1"/>
  <c r="R120" i="17"/>
  <c r="AA105" i="17"/>
  <c r="AB105" i="17" s="1"/>
  <c r="Z105" i="17"/>
  <c r="X106" i="17"/>
  <c r="Y106" i="17" s="1"/>
  <c r="W107" i="17"/>
  <c r="V108" i="17"/>
  <c r="AA103" i="16"/>
  <c r="AB103" i="16" s="1"/>
  <c r="Z103" i="16"/>
  <c r="X104" i="16"/>
  <c r="Y104" i="16" s="1"/>
  <c r="R106" i="16"/>
  <c r="E107" i="16"/>
  <c r="V106" i="16"/>
  <c r="W105" i="16"/>
  <c r="E122" i="17" l="1"/>
  <c r="R121" i="17"/>
  <c r="AA106" i="17"/>
  <c r="AB106" i="17" s="1"/>
  <c r="Z106" i="17"/>
  <c r="V109" i="17"/>
  <c r="W108" i="17"/>
  <c r="X107" i="17"/>
  <c r="Y107" i="17" s="1"/>
  <c r="AA104" i="16"/>
  <c r="AB104" i="16" s="1"/>
  <c r="Z104" i="16"/>
  <c r="X105" i="16"/>
  <c r="Y105" i="16" s="1"/>
  <c r="R107" i="16"/>
  <c r="E108" i="16"/>
  <c r="V107" i="16"/>
  <c r="W106" i="16"/>
  <c r="E123" i="17" l="1"/>
  <c r="R122" i="17"/>
  <c r="Z107" i="17"/>
  <c r="AA107" i="17"/>
  <c r="AB107" i="17" s="1"/>
  <c r="W109" i="17"/>
  <c r="V110" i="17"/>
  <c r="X108" i="17"/>
  <c r="Y108" i="17" s="1"/>
  <c r="Z105" i="16"/>
  <c r="AA105" i="16"/>
  <c r="AB105" i="16" s="1"/>
  <c r="X106" i="16"/>
  <c r="Y106" i="16" s="1"/>
  <c r="E109" i="16"/>
  <c r="R108" i="16"/>
  <c r="V108" i="16"/>
  <c r="W107" i="16"/>
  <c r="E124" i="17" l="1"/>
  <c r="R123" i="17"/>
  <c r="Z108" i="17"/>
  <c r="AA108" i="17"/>
  <c r="AB108" i="17" s="1"/>
  <c r="V111" i="17"/>
  <c r="W110" i="17"/>
  <c r="X109" i="17"/>
  <c r="Y109" i="17" s="1"/>
  <c r="AA106" i="16"/>
  <c r="AB106" i="16" s="1"/>
  <c r="Z106" i="16"/>
  <c r="W108" i="16"/>
  <c r="V109" i="16"/>
  <c r="X107" i="16"/>
  <c r="Y107" i="16" s="1"/>
  <c r="E110" i="16"/>
  <c r="R109" i="16"/>
  <c r="E125" i="17" l="1"/>
  <c r="R124" i="17"/>
  <c r="Z109" i="17"/>
  <c r="AA109" i="17"/>
  <c r="AB109" i="17" s="1"/>
  <c r="V112" i="17"/>
  <c r="W111" i="17"/>
  <c r="X110" i="17"/>
  <c r="Y110" i="17" s="1"/>
  <c r="AA107" i="16"/>
  <c r="AB107" i="16" s="1"/>
  <c r="Z107" i="16"/>
  <c r="X108" i="16"/>
  <c r="Y108" i="16" s="1"/>
  <c r="R110" i="16"/>
  <c r="E111" i="16"/>
  <c r="W109" i="16"/>
  <c r="V110" i="16"/>
  <c r="E126" i="17" l="1"/>
  <c r="R125" i="17"/>
  <c r="AA110" i="17"/>
  <c r="AB110" i="17" s="1"/>
  <c r="Z110" i="17"/>
  <c r="X111" i="17"/>
  <c r="Y111" i="17" s="1"/>
  <c r="W112" i="17"/>
  <c r="V113" i="17"/>
  <c r="AA108" i="16"/>
  <c r="AB108" i="16" s="1"/>
  <c r="Z108" i="16"/>
  <c r="W110" i="16"/>
  <c r="V111" i="16"/>
  <c r="X109" i="16"/>
  <c r="Y109" i="16" s="1"/>
  <c r="E112" i="16"/>
  <c r="R111" i="16"/>
  <c r="E127" i="17" l="1"/>
  <c r="R126" i="17"/>
  <c r="Z111" i="17"/>
  <c r="AA111" i="17"/>
  <c r="AB111" i="17" s="1"/>
  <c r="X112" i="17"/>
  <c r="Y112" i="17" s="1"/>
  <c r="W113" i="17"/>
  <c r="V114" i="17"/>
  <c r="AA109" i="16"/>
  <c r="AB109" i="16" s="1"/>
  <c r="Z109" i="16"/>
  <c r="R112" i="16"/>
  <c r="E113" i="16"/>
  <c r="W111" i="16"/>
  <c r="V112" i="16"/>
  <c r="X110" i="16"/>
  <c r="Y110" i="16" s="1"/>
  <c r="E128" i="17" l="1"/>
  <c r="R127" i="17"/>
  <c r="Z112" i="17"/>
  <c r="AA112" i="17"/>
  <c r="AB112" i="17" s="1"/>
  <c r="W114" i="17"/>
  <c r="V115" i="17"/>
  <c r="X113" i="17"/>
  <c r="Y113" i="17" s="1"/>
  <c r="AA110" i="16"/>
  <c r="AB110" i="16" s="1"/>
  <c r="Z110" i="16"/>
  <c r="R113" i="16"/>
  <c r="E114" i="16"/>
  <c r="W112" i="16"/>
  <c r="V113" i="16"/>
  <c r="X111" i="16"/>
  <c r="Y111" i="16" s="1"/>
  <c r="E129" i="17" l="1"/>
  <c r="R128" i="17"/>
  <c r="AA113" i="17"/>
  <c r="AB113" i="17" s="1"/>
  <c r="Z113" i="17"/>
  <c r="V116" i="17"/>
  <c r="W115" i="17"/>
  <c r="X114" i="17"/>
  <c r="Y114" i="17" s="1"/>
  <c r="AA111" i="16"/>
  <c r="AB111" i="16" s="1"/>
  <c r="Z111" i="16"/>
  <c r="E115" i="16"/>
  <c r="R114" i="16"/>
  <c r="V114" i="16"/>
  <c r="W113" i="16"/>
  <c r="X112" i="16"/>
  <c r="Y112" i="16" s="1"/>
  <c r="E130" i="17" l="1"/>
  <c r="R129" i="17"/>
  <c r="AA114" i="17"/>
  <c r="AB114" i="17" s="1"/>
  <c r="Z114" i="17"/>
  <c r="X115" i="17"/>
  <c r="Y115" i="17" s="1"/>
  <c r="V117" i="17"/>
  <c r="W116" i="17"/>
  <c r="AA112" i="16"/>
  <c r="AB112" i="16" s="1"/>
  <c r="Z112" i="16"/>
  <c r="R115" i="16"/>
  <c r="E116" i="16"/>
  <c r="X113" i="16"/>
  <c r="Y113" i="16" s="1"/>
  <c r="W114" i="16"/>
  <c r="V115" i="16"/>
  <c r="E131" i="17" l="1"/>
  <c r="R130" i="17"/>
  <c r="AA115" i="17"/>
  <c r="AB115" i="17" s="1"/>
  <c r="Z115" i="17"/>
  <c r="X116" i="17"/>
  <c r="Y116" i="17" s="1"/>
  <c r="V118" i="17"/>
  <c r="W117" i="17"/>
  <c r="AA113" i="16"/>
  <c r="AB113" i="16" s="1"/>
  <c r="Z113" i="16"/>
  <c r="X114" i="16"/>
  <c r="Y114" i="16" s="1"/>
  <c r="W115" i="16"/>
  <c r="V116" i="16"/>
  <c r="R116" i="16"/>
  <c r="E117" i="16"/>
  <c r="E132" i="17" l="1"/>
  <c r="R131" i="17"/>
  <c r="X117" i="17"/>
  <c r="Y117" i="17" s="1"/>
  <c r="AA116" i="17"/>
  <c r="AB116" i="17" s="1"/>
  <c r="Z116" i="17"/>
  <c r="W118" i="17"/>
  <c r="V119" i="17"/>
  <c r="Z114" i="16"/>
  <c r="AA114" i="16"/>
  <c r="AB114" i="16" s="1"/>
  <c r="E118" i="16"/>
  <c r="R117" i="16"/>
  <c r="W116" i="16"/>
  <c r="V117" i="16"/>
  <c r="X115" i="16"/>
  <c r="Y115" i="16" s="1"/>
  <c r="E133" i="17" l="1"/>
  <c r="R132" i="17"/>
  <c r="AA117" i="17"/>
  <c r="AB117" i="17" s="1"/>
  <c r="Z117" i="17"/>
  <c r="W119" i="17"/>
  <c r="V120" i="17"/>
  <c r="X118" i="17"/>
  <c r="Y118" i="17" s="1"/>
  <c r="Z115" i="16"/>
  <c r="AA115" i="16"/>
  <c r="AB115" i="16" s="1"/>
  <c r="W117" i="16"/>
  <c r="V118" i="16"/>
  <c r="R118" i="16"/>
  <c r="E119" i="16"/>
  <c r="X116" i="16"/>
  <c r="Y116" i="16" s="1"/>
  <c r="E134" i="17" l="1"/>
  <c r="R133" i="17"/>
  <c r="AA118" i="17"/>
  <c r="AB118" i="17" s="1"/>
  <c r="Z118" i="17"/>
  <c r="X119" i="17"/>
  <c r="Y119" i="17" s="1"/>
  <c r="W120" i="17"/>
  <c r="V121" i="17"/>
  <c r="AA116" i="16"/>
  <c r="AB116" i="16" s="1"/>
  <c r="Z116" i="16"/>
  <c r="R119" i="16"/>
  <c r="E120" i="16"/>
  <c r="X117" i="16"/>
  <c r="Y117" i="16" s="1"/>
  <c r="W118" i="16"/>
  <c r="V119" i="16"/>
  <c r="E135" i="17" l="1"/>
  <c r="R134" i="17"/>
  <c r="AA119" i="17"/>
  <c r="AB119" i="17" s="1"/>
  <c r="Z119" i="17"/>
  <c r="V122" i="17"/>
  <c r="W121" i="17"/>
  <c r="X120" i="17"/>
  <c r="Y120" i="17" s="1"/>
  <c r="AA117" i="16"/>
  <c r="AB117" i="16" s="1"/>
  <c r="Z117" i="16"/>
  <c r="E121" i="16"/>
  <c r="R120" i="16"/>
  <c r="V120" i="16"/>
  <c r="W119" i="16"/>
  <c r="X118" i="16"/>
  <c r="Y118" i="16" s="1"/>
  <c r="E136" i="17" l="1"/>
  <c r="R135" i="17"/>
  <c r="AA120" i="17"/>
  <c r="AB120" i="17" s="1"/>
  <c r="Z120" i="17"/>
  <c r="X121" i="17"/>
  <c r="Y121" i="17" s="1"/>
  <c r="W122" i="17"/>
  <c r="V123" i="17"/>
  <c r="AA118" i="16"/>
  <c r="AB118" i="16" s="1"/>
  <c r="Z118" i="16"/>
  <c r="R121" i="16"/>
  <c r="E122" i="16"/>
  <c r="X119" i="16"/>
  <c r="Y119" i="16" s="1"/>
  <c r="W120" i="16"/>
  <c r="V121" i="16"/>
  <c r="E137" i="17" l="1"/>
  <c r="R136" i="17"/>
  <c r="AA121" i="17"/>
  <c r="AB121" i="17" s="1"/>
  <c r="Z121" i="17"/>
  <c r="V124" i="17"/>
  <c r="W123" i="17"/>
  <c r="X122" i="17"/>
  <c r="Y122" i="17" s="1"/>
  <c r="AA119" i="16"/>
  <c r="AB119" i="16" s="1"/>
  <c r="Z119" i="16"/>
  <c r="W121" i="16"/>
  <c r="V122" i="16"/>
  <c r="X120" i="16"/>
  <c r="Y120" i="16" s="1"/>
  <c r="E123" i="16"/>
  <c r="R122" i="16"/>
  <c r="E138" i="17" l="1"/>
  <c r="R137" i="17"/>
  <c r="Z122" i="17"/>
  <c r="AA122" i="17"/>
  <c r="AB122" i="17" s="1"/>
  <c r="X123" i="17"/>
  <c r="Y123" i="17" s="1"/>
  <c r="W124" i="17"/>
  <c r="V125" i="17"/>
  <c r="AA120" i="16"/>
  <c r="AB120" i="16" s="1"/>
  <c r="Z120" i="16"/>
  <c r="E124" i="16"/>
  <c r="R123" i="16"/>
  <c r="W122" i="16"/>
  <c r="V123" i="16"/>
  <c r="X121" i="16"/>
  <c r="Y121" i="16" s="1"/>
  <c r="E139" i="17" l="1"/>
  <c r="R138" i="17"/>
  <c r="AA123" i="17"/>
  <c r="AB123" i="17" s="1"/>
  <c r="Z123" i="17"/>
  <c r="W125" i="17"/>
  <c r="V126" i="17"/>
  <c r="X124" i="17"/>
  <c r="Y124" i="17" s="1"/>
  <c r="AA121" i="16"/>
  <c r="AB121" i="16" s="1"/>
  <c r="Z121" i="16"/>
  <c r="X122" i="16"/>
  <c r="Y122" i="16" s="1"/>
  <c r="W123" i="16"/>
  <c r="V124" i="16"/>
  <c r="R124" i="16"/>
  <c r="E125" i="16"/>
  <c r="E140" i="17" l="1"/>
  <c r="R139" i="17"/>
  <c r="AA124" i="17"/>
  <c r="AB124" i="17" s="1"/>
  <c r="Z124" i="17"/>
  <c r="X125" i="17"/>
  <c r="Y125" i="17" s="1"/>
  <c r="W126" i="17"/>
  <c r="V127" i="17"/>
  <c r="AA122" i="16"/>
  <c r="AB122" i="16" s="1"/>
  <c r="Z122" i="16"/>
  <c r="R125" i="16"/>
  <c r="E126" i="16"/>
  <c r="V125" i="16"/>
  <c r="W124" i="16"/>
  <c r="X123" i="16"/>
  <c r="Y123" i="16" s="1"/>
  <c r="E141" i="17" l="1"/>
  <c r="R140" i="17"/>
  <c r="AA125" i="17"/>
  <c r="AB125" i="17" s="1"/>
  <c r="Z125" i="17"/>
  <c r="X126" i="17"/>
  <c r="Y126" i="17" s="1"/>
  <c r="W127" i="17"/>
  <c r="V128" i="17"/>
  <c r="AA123" i="16"/>
  <c r="AB123" i="16" s="1"/>
  <c r="Z123" i="16"/>
  <c r="E127" i="16"/>
  <c r="R126" i="16"/>
  <c r="X124" i="16"/>
  <c r="Y124" i="16" s="1"/>
  <c r="V126" i="16"/>
  <c r="W125" i="16"/>
  <c r="E142" i="17" l="1"/>
  <c r="R141" i="17"/>
  <c r="AA126" i="17"/>
  <c r="AB126" i="17" s="1"/>
  <c r="Z126" i="17"/>
  <c r="X127" i="17"/>
  <c r="Y127" i="17" s="1"/>
  <c r="W128" i="17"/>
  <c r="V129" i="17"/>
  <c r="AA124" i="16"/>
  <c r="AB124" i="16" s="1"/>
  <c r="Z124" i="16"/>
  <c r="E128" i="16"/>
  <c r="R127" i="16"/>
  <c r="X125" i="16"/>
  <c r="Y125" i="16" s="1"/>
  <c r="W126" i="16"/>
  <c r="V127" i="16"/>
  <c r="E143" i="17" l="1"/>
  <c r="R142" i="17"/>
  <c r="AA127" i="17"/>
  <c r="AB127" i="17" s="1"/>
  <c r="Z127" i="17"/>
  <c r="X128" i="17"/>
  <c r="Y128" i="17" s="1"/>
  <c r="V130" i="17"/>
  <c r="W129" i="17"/>
  <c r="AA125" i="16"/>
  <c r="AB125" i="16" s="1"/>
  <c r="Z125" i="16"/>
  <c r="W127" i="16"/>
  <c r="V128" i="16"/>
  <c r="X126" i="16"/>
  <c r="Y126" i="16" s="1"/>
  <c r="E129" i="16"/>
  <c r="R128" i="16"/>
  <c r="E144" i="17" l="1"/>
  <c r="R143" i="17"/>
  <c r="AA128" i="17"/>
  <c r="AB128" i="17" s="1"/>
  <c r="Z128" i="17"/>
  <c r="X129" i="17"/>
  <c r="Y129" i="17" s="1"/>
  <c r="W130" i="17"/>
  <c r="V131" i="17"/>
  <c r="AA126" i="16"/>
  <c r="AB126" i="16" s="1"/>
  <c r="Z126" i="16"/>
  <c r="E130" i="16"/>
  <c r="R129" i="16"/>
  <c r="W128" i="16"/>
  <c r="V129" i="16"/>
  <c r="X127" i="16"/>
  <c r="Y127" i="16" s="1"/>
  <c r="E145" i="17" l="1"/>
  <c r="R144" i="17"/>
  <c r="AA129" i="17"/>
  <c r="AB129" i="17" s="1"/>
  <c r="Z129" i="17"/>
  <c r="X130" i="17"/>
  <c r="Y130" i="17" s="1"/>
  <c r="W131" i="17"/>
  <c r="V132" i="17"/>
  <c r="AA127" i="16"/>
  <c r="AB127" i="16" s="1"/>
  <c r="Z127" i="16"/>
  <c r="X128" i="16"/>
  <c r="Y128" i="16" s="1"/>
  <c r="W129" i="16"/>
  <c r="V130" i="16"/>
  <c r="R130" i="16"/>
  <c r="E131" i="16"/>
  <c r="E146" i="17" l="1"/>
  <c r="R145" i="17"/>
  <c r="AA130" i="17"/>
  <c r="AB130" i="17" s="1"/>
  <c r="Z130" i="17"/>
  <c r="W132" i="17"/>
  <c r="V133" i="17"/>
  <c r="X131" i="17"/>
  <c r="Y131" i="17" s="1"/>
  <c r="AA128" i="16"/>
  <c r="AB128" i="16" s="1"/>
  <c r="Z128" i="16"/>
  <c r="R131" i="16"/>
  <c r="E132" i="16"/>
  <c r="W130" i="16"/>
  <c r="V131" i="16"/>
  <c r="X129" i="16"/>
  <c r="Y129" i="16" s="1"/>
  <c r="E147" i="17" l="1"/>
  <c r="R146" i="17"/>
  <c r="AA131" i="17"/>
  <c r="AB131" i="17" s="1"/>
  <c r="Z131" i="17"/>
  <c r="V134" i="17"/>
  <c r="W133" i="17"/>
  <c r="X132" i="17"/>
  <c r="Y132" i="17" s="1"/>
  <c r="AA129" i="16"/>
  <c r="AB129" i="16" s="1"/>
  <c r="Z129" i="16"/>
  <c r="V132" i="16"/>
  <c r="W131" i="16"/>
  <c r="X130" i="16"/>
  <c r="Y130" i="16" s="1"/>
  <c r="E133" i="16"/>
  <c r="R132" i="16"/>
  <c r="E148" i="17" l="1"/>
  <c r="R147" i="17"/>
  <c r="AA132" i="17"/>
  <c r="AB132" i="17" s="1"/>
  <c r="Z132" i="17"/>
  <c r="X133" i="17"/>
  <c r="Y133" i="17" s="1"/>
  <c r="W134" i="17"/>
  <c r="V135" i="17"/>
  <c r="AA130" i="16"/>
  <c r="AB130" i="16" s="1"/>
  <c r="Z130" i="16"/>
  <c r="W132" i="16"/>
  <c r="V133" i="16"/>
  <c r="E134" i="16"/>
  <c r="R133" i="16"/>
  <c r="X131" i="16"/>
  <c r="Y131" i="16" s="1"/>
  <c r="E149" i="17" l="1"/>
  <c r="R148" i="17"/>
  <c r="AA133" i="17"/>
  <c r="AB133" i="17" s="1"/>
  <c r="Z133" i="17"/>
  <c r="V136" i="17"/>
  <c r="W135" i="17"/>
  <c r="X134" i="17"/>
  <c r="Y134" i="17" s="1"/>
  <c r="AA131" i="16"/>
  <c r="AB131" i="16" s="1"/>
  <c r="Z131" i="16"/>
  <c r="W133" i="16"/>
  <c r="V134" i="16"/>
  <c r="X132" i="16"/>
  <c r="Y132" i="16" s="1"/>
  <c r="R134" i="16"/>
  <c r="E135" i="16"/>
  <c r="E150" i="17" l="1"/>
  <c r="R149" i="17"/>
  <c r="AA134" i="17"/>
  <c r="AB134" i="17" s="1"/>
  <c r="Z134" i="17"/>
  <c r="X135" i="17"/>
  <c r="Y135" i="17" s="1"/>
  <c r="W136" i="17"/>
  <c r="V137" i="17"/>
  <c r="AA132" i="16"/>
  <c r="AB132" i="16" s="1"/>
  <c r="Z132" i="16"/>
  <c r="E136" i="16"/>
  <c r="R135" i="16"/>
  <c r="W134" i="16"/>
  <c r="V135" i="16"/>
  <c r="X133" i="16"/>
  <c r="Y133" i="16" s="1"/>
  <c r="E151" i="17" l="1"/>
  <c r="R150" i="17"/>
  <c r="AA135" i="17"/>
  <c r="AB135" i="17" s="1"/>
  <c r="Z135" i="17"/>
  <c r="X136" i="17"/>
  <c r="Y136" i="17" s="1"/>
  <c r="W137" i="17"/>
  <c r="V138" i="17"/>
  <c r="AA133" i="16"/>
  <c r="AB133" i="16" s="1"/>
  <c r="Z133" i="16"/>
  <c r="X134" i="16"/>
  <c r="Y134" i="16" s="1"/>
  <c r="W135" i="16"/>
  <c r="V136" i="16"/>
  <c r="R136" i="16"/>
  <c r="E137" i="16"/>
  <c r="E152" i="17" l="1"/>
  <c r="R151" i="17"/>
  <c r="AA136" i="17"/>
  <c r="AB136" i="17" s="1"/>
  <c r="Z136" i="17"/>
  <c r="X137" i="17"/>
  <c r="Y137" i="17" s="1"/>
  <c r="V139" i="17"/>
  <c r="W138" i="17"/>
  <c r="AA134" i="16"/>
  <c r="AB134" i="16" s="1"/>
  <c r="Z134" i="16"/>
  <c r="W136" i="16"/>
  <c r="V137" i="16"/>
  <c r="R137" i="16"/>
  <c r="E138" i="16"/>
  <c r="X135" i="16"/>
  <c r="Y135" i="16" s="1"/>
  <c r="E153" i="17" l="1"/>
  <c r="R152" i="17"/>
  <c r="W139" i="17"/>
  <c r="V140" i="17"/>
  <c r="Z137" i="17"/>
  <c r="AA137" i="17"/>
  <c r="AB137" i="17" s="1"/>
  <c r="X138" i="17"/>
  <c r="Y138" i="17" s="1"/>
  <c r="AA135" i="16"/>
  <c r="AB135" i="16" s="1"/>
  <c r="Z135" i="16"/>
  <c r="X136" i="16"/>
  <c r="Y136" i="16" s="1"/>
  <c r="E139" i="16"/>
  <c r="R138" i="16"/>
  <c r="V138" i="16"/>
  <c r="W137" i="16"/>
  <c r="E154" i="17" l="1"/>
  <c r="R153" i="17"/>
  <c r="AA138" i="17"/>
  <c r="AB138" i="17" s="1"/>
  <c r="Z138" i="17"/>
  <c r="V141" i="17"/>
  <c r="W140" i="17"/>
  <c r="X139" i="17"/>
  <c r="Y139" i="17" s="1"/>
  <c r="AA136" i="16"/>
  <c r="AB136" i="16" s="1"/>
  <c r="Z136" i="16"/>
  <c r="X137" i="16"/>
  <c r="Y137" i="16" s="1"/>
  <c r="W138" i="16"/>
  <c r="V139" i="16"/>
  <c r="R139" i="16"/>
  <c r="E140" i="16"/>
  <c r="E155" i="17" l="1"/>
  <c r="R154" i="17"/>
  <c r="AA139" i="17"/>
  <c r="AB139" i="17" s="1"/>
  <c r="Z139" i="17"/>
  <c r="X140" i="17"/>
  <c r="Y140" i="17" s="1"/>
  <c r="V142" i="17"/>
  <c r="W141" i="17"/>
  <c r="AA137" i="16"/>
  <c r="AB137" i="16" s="1"/>
  <c r="Z137" i="16"/>
  <c r="R140" i="16"/>
  <c r="E141" i="16"/>
  <c r="X138" i="16"/>
  <c r="Y138" i="16" s="1"/>
  <c r="W139" i="16"/>
  <c r="V140" i="16"/>
  <c r="E156" i="17" l="1"/>
  <c r="R155" i="17"/>
  <c r="AA140" i="17"/>
  <c r="AB140" i="17" s="1"/>
  <c r="Z140" i="17"/>
  <c r="X141" i="17"/>
  <c r="Y141" i="17" s="1"/>
  <c r="W142" i="17"/>
  <c r="V143" i="17"/>
  <c r="Z138" i="16"/>
  <c r="AA138" i="16"/>
  <c r="AB138" i="16" s="1"/>
  <c r="X139" i="16"/>
  <c r="Y139" i="16" s="1"/>
  <c r="W140" i="16"/>
  <c r="V141" i="16"/>
  <c r="E142" i="16"/>
  <c r="R141" i="16"/>
  <c r="E157" i="17" l="1"/>
  <c r="R156" i="17"/>
  <c r="AA141" i="17"/>
  <c r="AB141" i="17" s="1"/>
  <c r="Z141" i="17"/>
  <c r="X142" i="17"/>
  <c r="Y142" i="17" s="1"/>
  <c r="W143" i="17"/>
  <c r="V144" i="17"/>
  <c r="Z139" i="16"/>
  <c r="AA139" i="16"/>
  <c r="AB139" i="16" s="1"/>
  <c r="X140" i="16"/>
  <c r="Y140" i="16" s="1"/>
  <c r="R142" i="16"/>
  <c r="E143" i="16"/>
  <c r="W141" i="16"/>
  <c r="V142" i="16"/>
  <c r="E158" i="17" l="1"/>
  <c r="R157" i="17"/>
  <c r="AA142" i="17"/>
  <c r="AB142" i="17" s="1"/>
  <c r="Z142" i="17"/>
  <c r="X143" i="17"/>
  <c r="Y143" i="17" s="1"/>
  <c r="V145" i="17"/>
  <c r="W144" i="17"/>
  <c r="AA140" i="16"/>
  <c r="AB140" i="16" s="1"/>
  <c r="Z140" i="16"/>
  <c r="X141" i="16"/>
  <c r="Y141" i="16" s="1"/>
  <c r="W142" i="16"/>
  <c r="V143" i="16"/>
  <c r="R143" i="16"/>
  <c r="E144" i="16"/>
  <c r="E159" i="17" l="1"/>
  <c r="R158" i="17"/>
  <c r="Z143" i="17"/>
  <c r="AA143" i="17"/>
  <c r="AB143" i="17" s="1"/>
  <c r="W145" i="17"/>
  <c r="V146" i="17"/>
  <c r="X144" i="17"/>
  <c r="Y144" i="17" s="1"/>
  <c r="AA141" i="16"/>
  <c r="AB141" i="16" s="1"/>
  <c r="Z141" i="16"/>
  <c r="E145" i="16"/>
  <c r="R144" i="16"/>
  <c r="X142" i="16"/>
  <c r="Y142" i="16" s="1"/>
  <c r="V144" i="16"/>
  <c r="W143" i="16"/>
  <c r="E160" i="17" l="1"/>
  <c r="R159" i="17"/>
  <c r="AA144" i="17"/>
  <c r="AB144" i="17" s="1"/>
  <c r="Z144" i="17"/>
  <c r="V147" i="17"/>
  <c r="W146" i="17"/>
  <c r="X145" i="17"/>
  <c r="Y145" i="17" s="1"/>
  <c r="AA142" i="16"/>
  <c r="AB142" i="16" s="1"/>
  <c r="Z142" i="16"/>
  <c r="R145" i="16"/>
  <c r="E146" i="16"/>
  <c r="X143" i="16"/>
  <c r="Y143" i="16" s="1"/>
  <c r="W144" i="16"/>
  <c r="V145" i="16"/>
  <c r="E161" i="17" l="1"/>
  <c r="R160" i="17"/>
  <c r="Z145" i="17"/>
  <c r="AA145" i="17"/>
  <c r="AB145" i="17" s="1"/>
  <c r="X146" i="17"/>
  <c r="Y146" i="17" s="1"/>
  <c r="V148" i="17"/>
  <c r="W147" i="17"/>
  <c r="AA143" i="16"/>
  <c r="AB143" i="16" s="1"/>
  <c r="Z143" i="16"/>
  <c r="E147" i="16"/>
  <c r="R146" i="16"/>
  <c r="W145" i="16"/>
  <c r="V146" i="16"/>
  <c r="X144" i="16"/>
  <c r="Y144" i="16" s="1"/>
  <c r="E162" i="17" l="1"/>
  <c r="R161" i="17"/>
  <c r="Z146" i="17"/>
  <c r="AA146" i="17"/>
  <c r="AB146" i="17" s="1"/>
  <c r="W148" i="17"/>
  <c r="V149" i="17"/>
  <c r="X147" i="17"/>
  <c r="Y147" i="17" s="1"/>
  <c r="Z144" i="16"/>
  <c r="AA144" i="16"/>
  <c r="AB144" i="16" s="1"/>
  <c r="W146" i="16"/>
  <c r="V147" i="16"/>
  <c r="X145" i="16"/>
  <c r="Y145" i="16" s="1"/>
  <c r="E148" i="16"/>
  <c r="R147" i="16"/>
  <c r="E163" i="17" l="1"/>
  <c r="R162" i="17"/>
  <c r="AA147" i="17"/>
  <c r="AB147" i="17" s="1"/>
  <c r="Z147" i="17"/>
  <c r="W149" i="17"/>
  <c r="V150" i="17"/>
  <c r="X148" i="17"/>
  <c r="Y148" i="17" s="1"/>
  <c r="AA145" i="16"/>
  <c r="AB145" i="16" s="1"/>
  <c r="Z145" i="16"/>
  <c r="W147" i="16"/>
  <c r="V148" i="16"/>
  <c r="R148" i="16"/>
  <c r="E149" i="16"/>
  <c r="X146" i="16"/>
  <c r="Y146" i="16" s="1"/>
  <c r="E164" i="17" l="1"/>
  <c r="R163" i="17"/>
  <c r="Z148" i="17"/>
  <c r="AA148" i="17"/>
  <c r="AB148" i="17" s="1"/>
  <c r="W150" i="17"/>
  <c r="V151" i="17"/>
  <c r="X149" i="17"/>
  <c r="Y149" i="17" s="1"/>
  <c r="AA146" i="16"/>
  <c r="AB146" i="16" s="1"/>
  <c r="Z146" i="16"/>
  <c r="R149" i="16"/>
  <c r="E150" i="16"/>
  <c r="V149" i="16"/>
  <c r="W148" i="16"/>
  <c r="X147" i="16"/>
  <c r="Y147" i="16" s="1"/>
  <c r="E165" i="17" l="1"/>
  <c r="R164" i="17"/>
  <c r="Z149" i="17"/>
  <c r="AA149" i="17"/>
  <c r="AB149" i="17" s="1"/>
  <c r="V152" i="17"/>
  <c r="W151" i="17"/>
  <c r="X150" i="17"/>
  <c r="Y150" i="17" s="1"/>
  <c r="AA147" i="16"/>
  <c r="AB147" i="16" s="1"/>
  <c r="Z147" i="16"/>
  <c r="X148" i="16"/>
  <c r="Y148" i="16" s="1"/>
  <c r="V150" i="16"/>
  <c r="W149" i="16"/>
  <c r="E151" i="16"/>
  <c r="R150" i="16"/>
  <c r="E166" i="17" l="1"/>
  <c r="R165" i="17"/>
  <c r="AA150" i="17"/>
  <c r="AB150" i="17" s="1"/>
  <c r="Z150" i="17"/>
  <c r="V153" i="17"/>
  <c r="W152" i="17"/>
  <c r="X151" i="17"/>
  <c r="Y151" i="17" s="1"/>
  <c r="AA148" i="16"/>
  <c r="AB148" i="16" s="1"/>
  <c r="Z148" i="16"/>
  <c r="X149" i="16"/>
  <c r="Y149" i="16" s="1"/>
  <c r="E152" i="16"/>
  <c r="R151" i="16"/>
  <c r="W150" i="16"/>
  <c r="V151" i="16"/>
  <c r="E167" i="17" l="1"/>
  <c r="R166" i="17"/>
  <c r="AA151" i="17"/>
  <c r="AB151" i="17" s="1"/>
  <c r="Z151" i="17"/>
  <c r="X152" i="17"/>
  <c r="Y152" i="17" s="1"/>
  <c r="V154" i="17"/>
  <c r="W153" i="17"/>
  <c r="AA149" i="16"/>
  <c r="AB149" i="16" s="1"/>
  <c r="Z149" i="16"/>
  <c r="W151" i="16"/>
  <c r="V152" i="16"/>
  <c r="E153" i="16"/>
  <c r="R152" i="16"/>
  <c r="X150" i="16"/>
  <c r="Y150" i="16" s="1"/>
  <c r="E168" i="17" l="1"/>
  <c r="R167" i="17"/>
  <c r="AA152" i="17"/>
  <c r="AB152" i="17" s="1"/>
  <c r="Z152" i="17"/>
  <c r="X153" i="17"/>
  <c r="Y153" i="17" s="1"/>
  <c r="W154" i="17"/>
  <c r="V155" i="17"/>
  <c r="AA150" i="16"/>
  <c r="AB150" i="16" s="1"/>
  <c r="Z150" i="16"/>
  <c r="E154" i="16"/>
  <c r="R153" i="16"/>
  <c r="X151" i="16"/>
  <c r="Y151" i="16" s="1"/>
  <c r="W152" i="16"/>
  <c r="V153" i="16"/>
  <c r="E169" i="17" l="1"/>
  <c r="R168" i="17"/>
  <c r="AA153" i="17"/>
  <c r="AB153" i="17" s="1"/>
  <c r="Z153" i="17"/>
  <c r="X154" i="17"/>
  <c r="Y154" i="17" s="1"/>
  <c r="W155" i="17"/>
  <c r="V156" i="17"/>
  <c r="AA151" i="16"/>
  <c r="AB151" i="16" s="1"/>
  <c r="Z151" i="16"/>
  <c r="W153" i="16"/>
  <c r="V154" i="16"/>
  <c r="R154" i="16"/>
  <c r="E155" i="16"/>
  <c r="X152" i="16"/>
  <c r="Y152" i="16" s="1"/>
  <c r="E170" i="17" l="1"/>
  <c r="R169" i="17"/>
  <c r="AA154" i="17"/>
  <c r="AB154" i="17" s="1"/>
  <c r="Z154" i="17"/>
  <c r="V157" i="17"/>
  <c r="W156" i="17"/>
  <c r="X155" i="17"/>
  <c r="Y155" i="17" s="1"/>
  <c r="AA152" i="16"/>
  <c r="AB152" i="16" s="1"/>
  <c r="Z152" i="16"/>
  <c r="V155" i="16"/>
  <c r="W154" i="16"/>
  <c r="X153" i="16"/>
  <c r="Y153" i="16" s="1"/>
  <c r="R155" i="16"/>
  <c r="E156" i="16"/>
  <c r="E171" i="17" l="1"/>
  <c r="R170" i="17"/>
  <c r="Z155" i="17"/>
  <c r="AA155" i="17"/>
  <c r="AB155" i="17" s="1"/>
  <c r="X156" i="17"/>
  <c r="Y156" i="17" s="1"/>
  <c r="W157" i="17"/>
  <c r="V158" i="17"/>
  <c r="AA153" i="16"/>
  <c r="AB153" i="16" s="1"/>
  <c r="Z153" i="16"/>
  <c r="R156" i="16"/>
  <c r="E157" i="16"/>
  <c r="X154" i="16"/>
  <c r="Y154" i="16" s="1"/>
  <c r="V156" i="16"/>
  <c r="W155" i="16"/>
  <c r="E172" i="17" l="1"/>
  <c r="R171" i="17"/>
  <c r="AA156" i="17"/>
  <c r="AB156" i="17" s="1"/>
  <c r="Z156" i="17"/>
  <c r="V159" i="17"/>
  <c r="W158" i="17"/>
  <c r="X157" i="17"/>
  <c r="Y157" i="17" s="1"/>
  <c r="AA154" i="16"/>
  <c r="AB154" i="16" s="1"/>
  <c r="Z154" i="16"/>
  <c r="X155" i="16"/>
  <c r="Y155" i="16" s="1"/>
  <c r="W156" i="16"/>
  <c r="V157" i="16"/>
  <c r="R157" i="16"/>
  <c r="E158" i="16"/>
  <c r="E173" i="17" l="1"/>
  <c r="R172" i="17"/>
  <c r="AA157" i="17"/>
  <c r="AB157" i="17" s="1"/>
  <c r="Z157" i="17"/>
  <c r="X158" i="17"/>
  <c r="Y158" i="17" s="1"/>
  <c r="V160" i="17"/>
  <c r="W159" i="17"/>
  <c r="AA155" i="16"/>
  <c r="AB155" i="16" s="1"/>
  <c r="Z155" i="16"/>
  <c r="X156" i="16"/>
  <c r="Y156" i="16" s="1"/>
  <c r="E159" i="16"/>
  <c r="R158" i="16"/>
  <c r="V158" i="16"/>
  <c r="W157" i="16"/>
  <c r="E174" i="17" l="1"/>
  <c r="R173" i="17"/>
  <c r="AA158" i="17"/>
  <c r="AB158" i="17" s="1"/>
  <c r="Z158" i="17"/>
  <c r="X159" i="17"/>
  <c r="Y159" i="17" s="1"/>
  <c r="W160" i="17"/>
  <c r="V161" i="17"/>
  <c r="AA156" i="16"/>
  <c r="AB156" i="16" s="1"/>
  <c r="Z156" i="16"/>
  <c r="X157" i="16"/>
  <c r="Y157" i="16" s="1"/>
  <c r="V159" i="16"/>
  <c r="W158" i="16"/>
  <c r="R159" i="16"/>
  <c r="E160" i="16"/>
  <c r="E175" i="17" l="1"/>
  <c r="R174" i="17"/>
  <c r="Z159" i="17"/>
  <c r="AA159" i="17"/>
  <c r="AB159" i="17" s="1"/>
  <c r="W161" i="17"/>
  <c r="V162" i="17"/>
  <c r="X160" i="17"/>
  <c r="Y160" i="17" s="1"/>
  <c r="AA157" i="16"/>
  <c r="AB157" i="16" s="1"/>
  <c r="Z157" i="16"/>
  <c r="R160" i="16"/>
  <c r="E161" i="16"/>
  <c r="X158" i="16"/>
  <c r="Y158" i="16" s="1"/>
  <c r="V160" i="16"/>
  <c r="W159" i="16"/>
  <c r="E176" i="17" l="1"/>
  <c r="R175" i="17"/>
  <c r="X161" i="17"/>
  <c r="Y161" i="17" s="1"/>
  <c r="W162" i="17"/>
  <c r="V163" i="17"/>
  <c r="AA160" i="17"/>
  <c r="AB160" i="17" s="1"/>
  <c r="Z160" i="17"/>
  <c r="Z158" i="16"/>
  <c r="AA158" i="16"/>
  <c r="AB158" i="16" s="1"/>
  <c r="X159" i="16"/>
  <c r="Y159" i="16" s="1"/>
  <c r="W160" i="16"/>
  <c r="V161" i="16"/>
  <c r="R161" i="16"/>
  <c r="E162" i="16"/>
  <c r="E177" i="17" l="1"/>
  <c r="R176" i="17"/>
  <c r="Z161" i="17"/>
  <c r="AA161" i="17"/>
  <c r="AB161" i="17" s="1"/>
  <c r="V164" i="17"/>
  <c r="W163" i="17"/>
  <c r="X162" i="17"/>
  <c r="Y162" i="17" s="1"/>
  <c r="AA159" i="16"/>
  <c r="AB159" i="16" s="1"/>
  <c r="Z159" i="16"/>
  <c r="W161" i="16"/>
  <c r="V162" i="16"/>
  <c r="X160" i="16"/>
  <c r="Y160" i="16" s="1"/>
  <c r="R162" i="16"/>
  <c r="E163" i="16"/>
  <c r="E178" i="17" l="1"/>
  <c r="R177" i="17"/>
  <c r="AA162" i="17"/>
  <c r="AB162" i="17" s="1"/>
  <c r="Z162" i="17"/>
  <c r="X163" i="17"/>
  <c r="Y163" i="17" s="1"/>
  <c r="V165" i="17"/>
  <c r="W164" i="17"/>
  <c r="R163" i="16"/>
  <c r="E164" i="16"/>
  <c r="V163" i="16"/>
  <c r="W162" i="16"/>
  <c r="AA160" i="16"/>
  <c r="AB160" i="16" s="1"/>
  <c r="Z160" i="16"/>
  <c r="X161" i="16"/>
  <c r="Y161" i="16" s="1"/>
  <c r="E179" i="17" l="1"/>
  <c r="R178" i="17"/>
  <c r="AA163" i="17"/>
  <c r="AB163" i="17" s="1"/>
  <c r="Z163" i="17"/>
  <c r="X164" i="17"/>
  <c r="Y164" i="17" s="1"/>
  <c r="V166" i="17"/>
  <c r="W165" i="17"/>
  <c r="Z161" i="16"/>
  <c r="AA161" i="16"/>
  <c r="AB161" i="16" s="1"/>
  <c r="X162" i="16"/>
  <c r="Y162" i="16" s="1"/>
  <c r="V164" i="16"/>
  <c r="W163" i="16"/>
  <c r="E165" i="16"/>
  <c r="R164" i="16"/>
  <c r="E180" i="17" l="1"/>
  <c r="R179" i="17"/>
  <c r="AA164" i="17"/>
  <c r="AB164" i="17" s="1"/>
  <c r="Z164" i="17"/>
  <c r="X165" i="17"/>
  <c r="Y165" i="17"/>
  <c r="W166" i="17"/>
  <c r="V167" i="17"/>
  <c r="AA162" i="16"/>
  <c r="AB162" i="16" s="1"/>
  <c r="Z162" i="16"/>
  <c r="V165" i="16"/>
  <c r="W164" i="16"/>
  <c r="R165" i="16"/>
  <c r="E166" i="16"/>
  <c r="X163" i="16"/>
  <c r="Y163" i="16" s="1"/>
  <c r="E181" i="17" l="1"/>
  <c r="R180" i="17"/>
  <c r="X166" i="17"/>
  <c r="Y166" i="17" s="1"/>
  <c r="W167" i="17"/>
  <c r="V168" i="17"/>
  <c r="AA165" i="17"/>
  <c r="AB165" i="17" s="1"/>
  <c r="Z165" i="17"/>
  <c r="AA163" i="16"/>
  <c r="AB163" i="16" s="1"/>
  <c r="Z163" i="16"/>
  <c r="V166" i="16"/>
  <c r="W165" i="16"/>
  <c r="R166" i="16"/>
  <c r="E167" i="16"/>
  <c r="X164" i="16"/>
  <c r="Y164" i="16" s="1"/>
  <c r="E182" i="17" l="1"/>
  <c r="R181" i="17"/>
  <c r="Z166" i="17"/>
  <c r="AA166" i="17"/>
  <c r="AB166" i="17" s="1"/>
  <c r="W168" i="17"/>
  <c r="V169" i="17"/>
  <c r="X167" i="17"/>
  <c r="Y167" i="17" s="1"/>
  <c r="AA164" i="16"/>
  <c r="AB164" i="16" s="1"/>
  <c r="Z164" i="16"/>
  <c r="W166" i="16"/>
  <c r="V167" i="16"/>
  <c r="E168" i="16"/>
  <c r="R167" i="16"/>
  <c r="X165" i="16"/>
  <c r="Y165" i="16" s="1"/>
  <c r="E183" i="17" l="1"/>
  <c r="R182" i="17"/>
  <c r="Z167" i="17"/>
  <c r="AA167" i="17"/>
  <c r="AB167" i="17" s="1"/>
  <c r="V170" i="17"/>
  <c r="W169" i="17"/>
  <c r="X168" i="17"/>
  <c r="Y168" i="17" s="1"/>
  <c r="AA165" i="16"/>
  <c r="AB165" i="16" s="1"/>
  <c r="Z165" i="16"/>
  <c r="R168" i="16"/>
  <c r="E169" i="16"/>
  <c r="W167" i="16"/>
  <c r="V168" i="16"/>
  <c r="X166" i="16"/>
  <c r="Y166" i="16" s="1"/>
  <c r="E184" i="17" l="1"/>
  <c r="R183" i="17"/>
  <c r="AA168" i="17"/>
  <c r="AB168" i="17" s="1"/>
  <c r="Z168" i="17"/>
  <c r="X169" i="17"/>
  <c r="Y169" i="17" s="1"/>
  <c r="V171" i="17"/>
  <c r="W170" i="17"/>
  <c r="AA166" i="16"/>
  <c r="AB166" i="16" s="1"/>
  <c r="Z166" i="16"/>
  <c r="V169" i="16"/>
  <c r="W168" i="16"/>
  <c r="R169" i="16"/>
  <c r="E170" i="16"/>
  <c r="X167" i="16"/>
  <c r="Y167" i="16" s="1"/>
  <c r="E185" i="17" l="1"/>
  <c r="R184" i="17"/>
  <c r="AA169" i="17"/>
  <c r="AB169" i="17" s="1"/>
  <c r="Z169" i="17"/>
  <c r="X170" i="17"/>
  <c r="Y170" i="17" s="1"/>
  <c r="V172" i="17"/>
  <c r="W171" i="17"/>
  <c r="Z167" i="16"/>
  <c r="AA167" i="16"/>
  <c r="AB167" i="16" s="1"/>
  <c r="R170" i="16"/>
  <c r="E171" i="16"/>
  <c r="W169" i="16"/>
  <c r="V170" i="16"/>
  <c r="X168" i="16"/>
  <c r="Y168" i="16" s="1"/>
  <c r="E186" i="17" l="1"/>
  <c r="R185" i="17"/>
  <c r="AA170" i="17"/>
  <c r="AB170" i="17" s="1"/>
  <c r="Z170" i="17"/>
  <c r="X171" i="17"/>
  <c r="Y171" i="17" s="1"/>
  <c r="W172" i="17"/>
  <c r="V173" i="17"/>
  <c r="AA168" i="16"/>
  <c r="AB168" i="16" s="1"/>
  <c r="Z168" i="16"/>
  <c r="V171" i="16"/>
  <c r="W170" i="16"/>
  <c r="R171" i="16"/>
  <c r="E172" i="16"/>
  <c r="X169" i="16"/>
  <c r="Y169" i="16" s="1"/>
  <c r="E187" i="17" l="1"/>
  <c r="R186" i="17"/>
  <c r="AA171" i="17"/>
  <c r="AB171" i="17" s="1"/>
  <c r="Z171" i="17"/>
  <c r="X172" i="17"/>
  <c r="Y172" i="17" s="1"/>
  <c r="W173" i="17"/>
  <c r="V174" i="17"/>
  <c r="AA169" i="16"/>
  <c r="AB169" i="16" s="1"/>
  <c r="Z169" i="16"/>
  <c r="X170" i="16"/>
  <c r="Y170" i="16" s="1"/>
  <c r="V172" i="16"/>
  <c r="W171" i="16"/>
  <c r="R172" i="16"/>
  <c r="E173" i="16"/>
  <c r="E188" i="17" l="1"/>
  <c r="R187" i="17"/>
  <c r="AA172" i="17"/>
  <c r="AB172" i="17" s="1"/>
  <c r="Z172" i="17"/>
  <c r="W174" i="17"/>
  <c r="V175" i="17"/>
  <c r="X173" i="17"/>
  <c r="Y173" i="17" s="1"/>
  <c r="Z170" i="16"/>
  <c r="AA170" i="16"/>
  <c r="AB170" i="16" s="1"/>
  <c r="X171" i="16"/>
  <c r="Y171" i="16" s="1"/>
  <c r="E174" i="16"/>
  <c r="R173" i="16"/>
  <c r="W172" i="16"/>
  <c r="V173" i="16"/>
  <c r="E189" i="17" l="1"/>
  <c r="R188" i="17"/>
  <c r="Z173" i="17"/>
  <c r="AA173" i="17"/>
  <c r="AB173" i="17" s="1"/>
  <c r="X174" i="17"/>
  <c r="Y174" i="17" s="1"/>
  <c r="V176" i="17"/>
  <c r="W175" i="17"/>
  <c r="Z171" i="16"/>
  <c r="AA171" i="16"/>
  <c r="AB171" i="16" s="1"/>
  <c r="X172" i="16"/>
  <c r="Y172" i="16" s="1"/>
  <c r="W173" i="16"/>
  <c r="V174" i="16"/>
  <c r="E175" i="16"/>
  <c r="R174" i="16"/>
  <c r="E190" i="17" l="1"/>
  <c r="R189" i="17"/>
  <c r="AA174" i="17"/>
  <c r="AB174" i="17" s="1"/>
  <c r="Z174" i="17"/>
  <c r="V177" i="17"/>
  <c r="W176" i="17"/>
  <c r="X175" i="17"/>
  <c r="Y175" i="17" s="1"/>
  <c r="AA172" i="16"/>
  <c r="AB172" i="16" s="1"/>
  <c r="Z172" i="16"/>
  <c r="R175" i="16"/>
  <c r="E176" i="16"/>
  <c r="W174" i="16"/>
  <c r="V175" i="16"/>
  <c r="X173" i="16"/>
  <c r="Y173" i="16" s="1"/>
  <c r="E191" i="17" l="1"/>
  <c r="R190" i="17"/>
  <c r="X176" i="17"/>
  <c r="Y176" i="17" s="1"/>
  <c r="AA175" i="17"/>
  <c r="AB175" i="17" s="1"/>
  <c r="Z175" i="17"/>
  <c r="V178" i="17"/>
  <c r="W177" i="17"/>
  <c r="Z173" i="16"/>
  <c r="AA173" i="16"/>
  <c r="AB173" i="16" s="1"/>
  <c r="X174" i="16"/>
  <c r="Y174" i="16" s="1"/>
  <c r="R176" i="16"/>
  <c r="E177" i="16"/>
  <c r="W175" i="16"/>
  <c r="V176" i="16"/>
  <c r="E192" i="17" l="1"/>
  <c r="R191" i="17"/>
  <c r="AA176" i="17"/>
  <c r="AB176" i="17" s="1"/>
  <c r="Z176" i="17"/>
  <c r="X177" i="17"/>
  <c r="Y177" i="17" s="1"/>
  <c r="W178" i="17"/>
  <c r="V179" i="17"/>
  <c r="AA174" i="16"/>
  <c r="AB174" i="16" s="1"/>
  <c r="Z174" i="16"/>
  <c r="R177" i="16"/>
  <c r="E178" i="16"/>
  <c r="V177" i="16"/>
  <c r="W176" i="16"/>
  <c r="X175" i="16"/>
  <c r="Y175" i="16" s="1"/>
  <c r="E193" i="17" l="1"/>
  <c r="R192" i="17"/>
  <c r="AA177" i="17"/>
  <c r="AB177" i="17" s="1"/>
  <c r="Z177" i="17"/>
  <c r="W179" i="17"/>
  <c r="V180" i="17"/>
  <c r="X178" i="17"/>
  <c r="Y178" i="17" s="1"/>
  <c r="R178" i="16"/>
  <c r="E179" i="16"/>
  <c r="AA175" i="16"/>
  <c r="AB175" i="16" s="1"/>
  <c r="Z175" i="16"/>
  <c r="X176" i="16"/>
  <c r="Y176" i="16" s="1"/>
  <c r="V178" i="16"/>
  <c r="W177" i="16"/>
  <c r="E194" i="17" l="1"/>
  <c r="R193" i="17"/>
  <c r="AA178" i="17"/>
  <c r="AB178" i="17" s="1"/>
  <c r="Z178" i="17"/>
  <c r="W180" i="17"/>
  <c r="V181" i="17"/>
  <c r="X179" i="17"/>
  <c r="Y179" i="17" s="1"/>
  <c r="Z176" i="16"/>
  <c r="AA176" i="16"/>
  <c r="AB176" i="16" s="1"/>
  <c r="W178" i="16"/>
  <c r="V179" i="16"/>
  <c r="X177" i="16"/>
  <c r="Y177" i="16" s="1"/>
  <c r="R179" i="16"/>
  <c r="E180" i="16"/>
  <c r="E195" i="17" l="1"/>
  <c r="R194" i="17"/>
  <c r="Z179" i="17"/>
  <c r="AA179" i="17"/>
  <c r="AB179" i="17" s="1"/>
  <c r="V182" i="17"/>
  <c r="W181" i="17"/>
  <c r="X180" i="17"/>
  <c r="Y180" i="17" s="1"/>
  <c r="AA177" i="16"/>
  <c r="AB177" i="16" s="1"/>
  <c r="Z177" i="16"/>
  <c r="W179" i="16"/>
  <c r="V180" i="16"/>
  <c r="R180" i="16"/>
  <c r="E181" i="16"/>
  <c r="X178" i="16"/>
  <c r="Y178" i="16" s="1"/>
  <c r="E196" i="17" l="1"/>
  <c r="R195" i="17"/>
  <c r="AA180" i="17"/>
  <c r="AB180" i="17" s="1"/>
  <c r="Z180" i="17"/>
  <c r="V183" i="17"/>
  <c r="W182" i="17"/>
  <c r="X181" i="17"/>
  <c r="Y181" i="17" s="1"/>
  <c r="AA178" i="16"/>
  <c r="AB178" i="16" s="1"/>
  <c r="Z178" i="16"/>
  <c r="R181" i="16"/>
  <c r="E182" i="16"/>
  <c r="X179" i="16"/>
  <c r="Y179" i="16" s="1"/>
  <c r="W180" i="16"/>
  <c r="V181" i="16"/>
  <c r="E197" i="17" l="1"/>
  <c r="R196" i="17"/>
  <c r="AA181" i="17"/>
  <c r="AB181" i="17" s="1"/>
  <c r="Z181" i="17"/>
  <c r="X182" i="17"/>
  <c r="Y182" i="17" s="1"/>
  <c r="W183" i="17"/>
  <c r="V184" i="17"/>
  <c r="Z179" i="16"/>
  <c r="AA179" i="16"/>
  <c r="AB179" i="16" s="1"/>
  <c r="X180" i="16"/>
  <c r="Y180" i="16" s="1"/>
  <c r="W181" i="16"/>
  <c r="V182" i="16"/>
  <c r="R182" i="16"/>
  <c r="E183" i="16"/>
  <c r="E198" i="17" l="1"/>
  <c r="R197" i="17"/>
  <c r="Z182" i="17"/>
  <c r="AA182" i="17"/>
  <c r="AB182" i="17" s="1"/>
  <c r="X183" i="17"/>
  <c r="Y183" i="17" s="1"/>
  <c r="W184" i="17"/>
  <c r="V185" i="17"/>
  <c r="AA180" i="16"/>
  <c r="AB180" i="16" s="1"/>
  <c r="Z180" i="16"/>
  <c r="R183" i="16"/>
  <c r="E184" i="16"/>
  <c r="V183" i="16"/>
  <c r="W182" i="16"/>
  <c r="X181" i="16"/>
  <c r="Y181" i="16" s="1"/>
  <c r="E199" i="17" l="1"/>
  <c r="R198" i="17"/>
  <c r="AA183" i="17"/>
  <c r="AB183" i="17" s="1"/>
  <c r="Z183" i="17"/>
  <c r="W185" i="17"/>
  <c r="V186" i="17"/>
  <c r="X184" i="17"/>
  <c r="Y184" i="17" s="1"/>
  <c r="AA181" i="16"/>
  <c r="AB181" i="16" s="1"/>
  <c r="Z181" i="16"/>
  <c r="V184" i="16"/>
  <c r="W183" i="16"/>
  <c r="R184" i="16"/>
  <c r="E185" i="16"/>
  <c r="X182" i="16"/>
  <c r="Y182" i="16" s="1"/>
  <c r="E200" i="17" l="1"/>
  <c r="R199" i="17"/>
  <c r="AA184" i="17"/>
  <c r="AB184" i="17" s="1"/>
  <c r="Z184" i="17"/>
  <c r="V187" i="17"/>
  <c r="W186" i="17"/>
  <c r="X185" i="17"/>
  <c r="Y185" i="17" s="1"/>
  <c r="Z182" i="16"/>
  <c r="AA182" i="16"/>
  <c r="AB182" i="16" s="1"/>
  <c r="E186" i="16"/>
  <c r="R185" i="16"/>
  <c r="W184" i="16"/>
  <c r="V185" i="16"/>
  <c r="X183" i="16"/>
  <c r="Y183" i="16" s="1"/>
  <c r="E201" i="17" l="1"/>
  <c r="R200" i="17"/>
  <c r="AA185" i="17"/>
  <c r="AB185" i="17" s="1"/>
  <c r="Z185" i="17"/>
  <c r="X186" i="17"/>
  <c r="Y186" i="17" s="1"/>
  <c r="V188" i="17"/>
  <c r="W187" i="17"/>
  <c r="Z183" i="16"/>
  <c r="AA183" i="16"/>
  <c r="AB183" i="16" s="1"/>
  <c r="W185" i="16"/>
  <c r="V186" i="16"/>
  <c r="X184" i="16"/>
  <c r="Y184" i="16" s="1"/>
  <c r="R186" i="16"/>
  <c r="E187" i="16"/>
  <c r="E202" i="17" l="1"/>
  <c r="R201" i="17"/>
  <c r="AA186" i="17"/>
  <c r="AB186" i="17" s="1"/>
  <c r="Z186" i="17"/>
  <c r="X187" i="17"/>
  <c r="Y187" i="17" s="1"/>
  <c r="V189" i="17"/>
  <c r="W188" i="17"/>
  <c r="AA184" i="16"/>
  <c r="AB184" i="16" s="1"/>
  <c r="Z184" i="16"/>
  <c r="R187" i="16"/>
  <c r="E188" i="16"/>
  <c r="V187" i="16"/>
  <c r="W186" i="16"/>
  <c r="X185" i="16"/>
  <c r="Y185" i="16" s="1"/>
  <c r="E203" i="17" l="1"/>
  <c r="R202" i="17"/>
  <c r="AA187" i="17"/>
  <c r="AB187" i="17" s="1"/>
  <c r="Z187" i="17"/>
  <c r="W189" i="17"/>
  <c r="V190" i="17"/>
  <c r="X188" i="17"/>
  <c r="Y188" i="17" s="1"/>
  <c r="Z185" i="16"/>
  <c r="AA185" i="16"/>
  <c r="AB185" i="16" s="1"/>
  <c r="X186" i="16"/>
  <c r="Y186" i="16" s="1"/>
  <c r="W187" i="16"/>
  <c r="V188" i="16"/>
  <c r="R188" i="16"/>
  <c r="E189" i="16"/>
  <c r="E204" i="17" l="1"/>
  <c r="R203" i="17"/>
  <c r="Z188" i="17"/>
  <c r="AA188" i="17"/>
  <c r="AB188" i="17" s="1"/>
  <c r="W190" i="17"/>
  <c r="V191" i="17"/>
  <c r="X189" i="17"/>
  <c r="Y189" i="17" s="1"/>
  <c r="AA186" i="16"/>
  <c r="AB186" i="16" s="1"/>
  <c r="Z186" i="16"/>
  <c r="R189" i="16"/>
  <c r="E190" i="16"/>
  <c r="X187" i="16"/>
  <c r="Y187" i="16" s="1"/>
  <c r="V189" i="16"/>
  <c r="W188" i="16"/>
  <c r="E205" i="17" l="1"/>
  <c r="R204" i="17"/>
  <c r="AA189" i="17"/>
  <c r="AB189" i="17" s="1"/>
  <c r="Z189" i="17"/>
  <c r="X190" i="17"/>
  <c r="Y190" i="17" s="1"/>
  <c r="W191" i="17"/>
  <c r="V192" i="17"/>
  <c r="AA187" i="16"/>
  <c r="AB187" i="16" s="1"/>
  <c r="Z187" i="16"/>
  <c r="V190" i="16"/>
  <c r="W189" i="16"/>
  <c r="X188" i="16"/>
  <c r="Y188" i="16" s="1"/>
  <c r="R190" i="16"/>
  <c r="E191" i="16"/>
  <c r="E206" i="17" l="1"/>
  <c r="R205" i="17"/>
  <c r="Z190" i="17"/>
  <c r="AA190" i="17"/>
  <c r="AB190" i="17" s="1"/>
  <c r="X191" i="17"/>
  <c r="Y191" i="17" s="1"/>
  <c r="V193" i="17"/>
  <c r="W192" i="17"/>
  <c r="Z188" i="16"/>
  <c r="AA188" i="16"/>
  <c r="AB188" i="16" s="1"/>
  <c r="E192" i="16"/>
  <c r="R191" i="16"/>
  <c r="X189" i="16"/>
  <c r="Y189" i="16" s="1"/>
  <c r="W190" i="16"/>
  <c r="V191" i="16"/>
  <c r="E207" i="17" l="1"/>
  <c r="R206" i="17"/>
  <c r="AA191" i="17"/>
  <c r="AB191" i="17" s="1"/>
  <c r="Z191" i="17"/>
  <c r="X192" i="17"/>
  <c r="Y192" i="17" s="1"/>
  <c r="W193" i="17"/>
  <c r="V194" i="17"/>
  <c r="Z189" i="16"/>
  <c r="AA189" i="16"/>
  <c r="AB189" i="16" s="1"/>
  <c r="W191" i="16"/>
  <c r="V192" i="16"/>
  <c r="X190" i="16"/>
  <c r="Y190" i="16" s="1"/>
  <c r="E193" i="16"/>
  <c r="R192" i="16"/>
  <c r="E208" i="17" l="1"/>
  <c r="R207" i="17"/>
  <c r="AA192" i="17"/>
  <c r="AB192" i="17" s="1"/>
  <c r="Z192" i="17"/>
  <c r="X193" i="17"/>
  <c r="Y193" i="17" s="1"/>
  <c r="V195" i="17"/>
  <c r="W194" i="17"/>
  <c r="AA190" i="16"/>
  <c r="AB190" i="16" s="1"/>
  <c r="Z190" i="16"/>
  <c r="R193" i="16"/>
  <c r="E194" i="16"/>
  <c r="W192" i="16"/>
  <c r="V193" i="16"/>
  <c r="X191" i="16"/>
  <c r="Y191" i="16" s="1"/>
  <c r="E209" i="17" l="1"/>
  <c r="R208" i="17"/>
  <c r="AA193" i="17"/>
  <c r="AB193" i="17" s="1"/>
  <c r="Z193" i="17"/>
  <c r="W195" i="17"/>
  <c r="V196" i="17"/>
  <c r="X194" i="17"/>
  <c r="Y194" i="17" s="1"/>
  <c r="Z191" i="16"/>
  <c r="AA191" i="16"/>
  <c r="AB191" i="16" s="1"/>
  <c r="W193" i="16"/>
  <c r="V194" i="16"/>
  <c r="X192" i="16"/>
  <c r="Y192" i="16" s="1"/>
  <c r="R194" i="16"/>
  <c r="E195" i="16"/>
  <c r="E210" i="17" l="1"/>
  <c r="R209" i="17"/>
  <c r="AA194" i="17"/>
  <c r="AB194" i="17" s="1"/>
  <c r="Z194" i="17"/>
  <c r="X195" i="17"/>
  <c r="Y195" i="17" s="1"/>
  <c r="W196" i="17"/>
  <c r="V197" i="17"/>
  <c r="AA192" i="16"/>
  <c r="AB192" i="16" s="1"/>
  <c r="Z192" i="16"/>
  <c r="R195" i="16"/>
  <c r="E196" i="16"/>
  <c r="V195" i="16"/>
  <c r="W194" i="16"/>
  <c r="X193" i="16"/>
  <c r="Y193" i="16" s="1"/>
  <c r="E211" i="17" l="1"/>
  <c r="R210" i="17"/>
  <c r="AA195" i="17"/>
  <c r="AB195" i="17" s="1"/>
  <c r="Z195" i="17"/>
  <c r="V198" i="17"/>
  <c r="W197" i="17"/>
  <c r="X196" i="17"/>
  <c r="Y196" i="17" s="1"/>
  <c r="AA193" i="16"/>
  <c r="AB193" i="16" s="1"/>
  <c r="Z193" i="16"/>
  <c r="X194" i="16"/>
  <c r="Y194" i="16" s="1"/>
  <c r="V196" i="16"/>
  <c r="W195" i="16"/>
  <c r="R196" i="16"/>
  <c r="E197" i="16"/>
  <c r="E212" i="17" l="1"/>
  <c r="R211" i="17"/>
  <c r="AA196" i="17"/>
  <c r="AB196" i="17" s="1"/>
  <c r="Z196" i="17"/>
  <c r="V199" i="17"/>
  <c r="W198" i="17"/>
  <c r="X197" i="17"/>
  <c r="Y197" i="17" s="1"/>
  <c r="Z194" i="16"/>
  <c r="AA194" i="16"/>
  <c r="AB194" i="16" s="1"/>
  <c r="R197" i="16"/>
  <c r="E198" i="16"/>
  <c r="W196" i="16"/>
  <c r="V197" i="16"/>
  <c r="X195" i="16"/>
  <c r="Y195" i="16" s="1"/>
  <c r="E213" i="17" l="1"/>
  <c r="R212" i="17"/>
  <c r="AA197" i="17"/>
  <c r="AB197" i="17" s="1"/>
  <c r="Z197" i="17"/>
  <c r="W199" i="17"/>
  <c r="V200" i="17"/>
  <c r="X198" i="17"/>
  <c r="Y198" i="17" s="1"/>
  <c r="AA195" i="16"/>
  <c r="AB195" i="16" s="1"/>
  <c r="Z195" i="16"/>
  <c r="X196" i="16"/>
  <c r="Y196" i="16" s="1"/>
  <c r="W197" i="16"/>
  <c r="V198" i="16"/>
  <c r="R198" i="16"/>
  <c r="E199" i="16"/>
  <c r="E214" i="17" l="1"/>
  <c r="R213" i="17"/>
  <c r="AA198" i="17"/>
  <c r="AB198" i="17" s="1"/>
  <c r="Z198" i="17"/>
  <c r="X199" i="17"/>
  <c r="Y199" i="17" s="1"/>
  <c r="V201" i="17"/>
  <c r="W200" i="17"/>
  <c r="AA196" i="16"/>
  <c r="AB196" i="16" s="1"/>
  <c r="Z196" i="16"/>
  <c r="W198" i="16"/>
  <c r="V199" i="16"/>
  <c r="X197" i="16"/>
  <c r="Y197" i="16" s="1"/>
  <c r="R199" i="16"/>
  <c r="E200" i="16"/>
  <c r="E215" i="17" l="1"/>
  <c r="R214" i="17"/>
  <c r="AA199" i="17"/>
  <c r="AB199" i="17" s="1"/>
  <c r="Z199" i="17"/>
  <c r="W201" i="17"/>
  <c r="V202" i="17"/>
  <c r="X200" i="17"/>
  <c r="Y200" i="17" s="1"/>
  <c r="Z197" i="16"/>
  <c r="AA197" i="16"/>
  <c r="AB197" i="16" s="1"/>
  <c r="X198" i="16"/>
  <c r="Y198" i="16" s="1"/>
  <c r="R200" i="16"/>
  <c r="E201" i="16"/>
  <c r="W199" i="16"/>
  <c r="V200" i="16"/>
  <c r="E216" i="17" l="1"/>
  <c r="R215" i="17"/>
  <c r="AA200" i="17"/>
  <c r="AB200" i="17" s="1"/>
  <c r="Z200" i="17"/>
  <c r="W202" i="17"/>
  <c r="V203" i="17"/>
  <c r="X201" i="17"/>
  <c r="Y201" i="17" s="1"/>
  <c r="AA198" i="16"/>
  <c r="AB198" i="16" s="1"/>
  <c r="Z198" i="16"/>
  <c r="X199" i="16"/>
  <c r="Y199" i="16" s="1"/>
  <c r="V201" i="16"/>
  <c r="W200" i="16"/>
  <c r="R201" i="16"/>
  <c r="E202" i="16"/>
  <c r="E217" i="17" l="1"/>
  <c r="R216" i="17"/>
  <c r="Z201" i="17"/>
  <c r="AA201" i="17"/>
  <c r="AB201" i="17" s="1"/>
  <c r="X202" i="17"/>
  <c r="Y202" i="17" s="1"/>
  <c r="V204" i="17"/>
  <c r="W203" i="17"/>
  <c r="AA199" i="16"/>
  <c r="AB199" i="16" s="1"/>
  <c r="Z199" i="16"/>
  <c r="R202" i="16"/>
  <c r="E203" i="16"/>
  <c r="V202" i="16"/>
  <c r="W201" i="16"/>
  <c r="X200" i="16"/>
  <c r="Y200" i="16" s="1"/>
  <c r="E218" i="17" l="1"/>
  <c r="R217" i="17"/>
  <c r="AA202" i="17"/>
  <c r="AB202" i="17" s="1"/>
  <c r="Z202" i="17"/>
  <c r="W204" i="17"/>
  <c r="V205" i="17"/>
  <c r="X203" i="17"/>
  <c r="Y203" i="17" s="1"/>
  <c r="Z200" i="16"/>
  <c r="AA200" i="16"/>
  <c r="AB200" i="16" s="1"/>
  <c r="X201" i="16"/>
  <c r="Y201" i="16" s="1"/>
  <c r="E204" i="16"/>
  <c r="R203" i="16"/>
  <c r="W202" i="16"/>
  <c r="V203" i="16"/>
  <c r="E219" i="17" l="1"/>
  <c r="R218" i="17"/>
  <c r="AA203" i="17"/>
  <c r="AB203" i="17" s="1"/>
  <c r="Z203" i="17"/>
  <c r="V206" i="17"/>
  <c r="W205" i="17"/>
  <c r="X204" i="17"/>
  <c r="Y204" i="17" s="1"/>
  <c r="Z201" i="16"/>
  <c r="AA201" i="16"/>
  <c r="AB201" i="16" s="1"/>
  <c r="R204" i="16"/>
  <c r="E205" i="16"/>
  <c r="W203" i="16"/>
  <c r="V204" i="16"/>
  <c r="X202" i="16"/>
  <c r="Y202" i="16" s="1"/>
  <c r="E220" i="17" l="1"/>
  <c r="R219" i="17"/>
  <c r="X205" i="17"/>
  <c r="Y205" i="17" s="1"/>
  <c r="AA204" i="17"/>
  <c r="AB204" i="17" s="1"/>
  <c r="Z204" i="17"/>
  <c r="V207" i="17"/>
  <c r="W206" i="17"/>
  <c r="AA202" i="16"/>
  <c r="AB202" i="16" s="1"/>
  <c r="Z202" i="16"/>
  <c r="X203" i="16"/>
  <c r="Y203" i="16" s="1"/>
  <c r="V205" i="16"/>
  <c r="W204" i="16"/>
  <c r="R205" i="16"/>
  <c r="E206" i="16"/>
  <c r="E221" i="17" l="1"/>
  <c r="R220" i="17"/>
  <c r="AA205" i="17"/>
  <c r="AB205" i="17" s="1"/>
  <c r="Z205" i="17"/>
  <c r="W207" i="17"/>
  <c r="V208" i="17"/>
  <c r="X206" i="17"/>
  <c r="Y206" i="17" s="1"/>
  <c r="Z203" i="16"/>
  <c r="AA203" i="16"/>
  <c r="AB203" i="16" s="1"/>
  <c r="R206" i="16"/>
  <c r="E207" i="16"/>
  <c r="X204" i="16"/>
  <c r="Y204" i="16" s="1"/>
  <c r="W205" i="16"/>
  <c r="V206" i="16"/>
  <c r="E222" i="17" l="1"/>
  <c r="R221" i="17"/>
  <c r="AA206" i="17"/>
  <c r="AB206" i="17" s="1"/>
  <c r="Z206" i="17"/>
  <c r="W208" i="17"/>
  <c r="V209" i="17"/>
  <c r="X207" i="17"/>
  <c r="Y207" i="17" s="1"/>
  <c r="AA204" i="16"/>
  <c r="AB204" i="16" s="1"/>
  <c r="Z204" i="16"/>
  <c r="X205" i="16"/>
  <c r="Y205" i="16" s="1"/>
  <c r="V207" i="16"/>
  <c r="W206" i="16"/>
  <c r="R207" i="16"/>
  <c r="E208" i="16"/>
  <c r="E223" i="17" l="1"/>
  <c r="R222" i="17"/>
  <c r="AA207" i="17"/>
  <c r="AB207" i="17" s="1"/>
  <c r="Z207" i="17"/>
  <c r="X208" i="17"/>
  <c r="Y208" i="17" s="1"/>
  <c r="V210" i="17"/>
  <c r="W209" i="17"/>
  <c r="AA205" i="16"/>
  <c r="AB205" i="16" s="1"/>
  <c r="Z205" i="16"/>
  <c r="R208" i="16"/>
  <c r="E209" i="16"/>
  <c r="X206" i="16"/>
  <c r="Y206" i="16" s="1"/>
  <c r="V208" i="16"/>
  <c r="W207" i="16"/>
  <c r="E224" i="17" l="1"/>
  <c r="R223" i="17"/>
  <c r="AA208" i="17"/>
  <c r="AB208" i="17" s="1"/>
  <c r="Z208" i="17"/>
  <c r="X209" i="17"/>
  <c r="Y209" i="17" s="1"/>
  <c r="V211" i="17"/>
  <c r="W210" i="17"/>
  <c r="Z206" i="16"/>
  <c r="AA206" i="16"/>
  <c r="AB206" i="16" s="1"/>
  <c r="E210" i="16"/>
  <c r="R209" i="16"/>
  <c r="X207" i="16"/>
  <c r="Y207" i="16" s="1"/>
  <c r="W208" i="16"/>
  <c r="V209" i="16"/>
  <c r="E225" i="17" l="1"/>
  <c r="R224" i="17"/>
  <c r="AA209" i="17"/>
  <c r="AB209" i="17" s="1"/>
  <c r="Z209" i="17"/>
  <c r="W211" i="17"/>
  <c r="V212" i="17"/>
  <c r="X210" i="17"/>
  <c r="Y210" i="17" s="1"/>
  <c r="Z207" i="16"/>
  <c r="AA207" i="16"/>
  <c r="AB207" i="16" s="1"/>
  <c r="W209" i="16"/>
  <c r="V210" i="16"/>
  <c r="X208" i="16"/>
  <c r="Y208" i="16" s="1"/>
  <c r="E211" i="16"/>
  <c r="R210" i="16"/>
  <c r="E226" i="17" l="1"/>
  <c r="R225" i="17"/>
  <c r="AA210" i="17"/>
  <c r="AB210" i="17" s="1"/>
  <c r="Z210" i="17"/>
  <c r="V213" i="17"/>
  <c r="W212" i="17"/>
  <c r="X211" i="17"/>
  <c r="Y211" i="17" s="1"/>
  <c r="AA208" i="16"/>
  <c r="AB208" i="16" s="1"/>
  <c r="Z208" i="16"/>
  <c r="R211" i="16"/>
  <c r="E212" i="16"/>
  <c r="W210" i="16"/>
  <c r="V211" i="16"/>
  <c r="X209" i="16"/>
  <c r="Y209" i="16" s="1"/>
  <c r="E227" i="17" l="1"/>
  <c r="R226" i="17"/>
  <c r="AA211" i="17"/>
  <c r="AB211" i="17" s="1"/>
  <c r="Z211" i="17"/>
  <c r="X212" i="17"/>
  <c r="Y212" i="17" s="1"/>
  <c r="W213" i="17"/>
  <c r="V214" i="17"/>
  <c r="Z209" i="16"/>
  <c r="AA209" i="16"/>
  <c r="AB209" i="16" s="1"/>
  <c r="W211" i="16"/>
  <c r="V212" i="16"/>
  <c r="X210" i="16"/>
  <c r="Y210" i="16" s="1"/>
  <c r="R212" i="16"/>
  <c r="E213" i="16"/>
  <c r="E228" i="17" l="1"/>
  <c r="R227" i="17"/>
  <c r="Z212" i="17"/>
  <c r="AA212" i="17"/>
  <c r="AB212" i="17" s="1"/>
  <c r="W214" i="17"/>
  <c r="V215" i="17"/>
  <c r="X213" i="17"/>
  <c r="Y213" i="17" s="1"/>
  <c r="AA210" i="16"/>
  <c r="AB210" i="16" s="1"/>
  <c r="Z210" i="16"/>
  <c r="R213" i="16"/>
  <c r="E214" i="16"/>
  <c r="V213" i="16"/>
  <c r="W212" i="16"/>
  <c r="X211" i="16"/>
  <c r="Y211" i="16" s="1"/>
  <c r="E229" i="17" l="1"/>
  <c r="R228" i="17"/>
  <c r="Z213" i="17"/>
  <c r="AA213" i="17"/>
  <c r="AB213" i="17" s="1"/>
  <c r="W215" i="17"/>
  <c r="V216" i="17"/>
  <c r="X214" i="17"/>
  <c r="Y214" i="17" s="1"/>
  <c r="AA211" i="16"/>
  <c r="AB211" i="16" s="1"/>
  <c r="Z211" i="16"/>
  <c r="X212" i="16"/>
  <c r="Y212" i="16" s="1"/>
  <c r="R214" i="16"/>
  <c r="E215" i="16"/>
  <c r="V214" i="16"/>
  <c r="W213" i="16"/>
  <c r="E230" i="17" l="1"/>
  <c r="R229" i="17"/>
  <c r="AA214" i="17"/>
  <c r="AB214" i="17" s="1"/>
  <c r="Z214" i="17"/>
  <c r="X215" i="17"/>
  <c r="Y215" i="17" s="1"/>
  <c r="W216" i="17"/>
  <c r="V217" i="17"/>
  <c r="Z212" i="16"/>
  <c r="AA212" i="16"/>
  <c r="AB212" i="16" s="1"/>
  <c r="X213" i="16"/>
  <c r="Y213" i="16" s="1"/>
  <c r="W214" i="16"/>
  <c r="V215" i="16"/>
  <c r="R215" i="16"/>
  <c r="E216" i="16"/>
  <c r="E231" i="17" l="1"/>
  <c r="R230" i="17"/>
  <c r="AA215" i="17"/>
  <c r="AB215" i="17" s="1"/>
  <c r="Z215" i="17"/>
  <c r="X216" i="17"/>
  <c r="Y216" i="17" s="1"/>
  <c r="V218" i="17"/>
  <c r="W217" i="17"/>
  <c r="AA213" i="16"/>
  <c r="AB213" i="16" s="1"/>
  <c r="Z213" i="16"/>
  <c r="R216" i="16"/>
  <c r="E217" i="16"/>
  <c r="W215" i="16"/>
  <c r="V216" i="16"/>
  <c r="X214" i="16"/>
  <c r="Y214" i="16" s="1"/>
  <c r="E232" i="17" l="1"/>
  <c r="R231" i="17"/>
  <c r="AA216" i="17"/>
  <c r="AB216" i="17" s="1"/>
  <c r="Z216" i="17"/>
  <c r="V219" i="17"/>
  <c r="W218" i="17"/>
  <c r="X217" i="17"/>
  <c r="Y217" i="17" s="1"/>
  <c r="AA214" i="16"/>
  <c r="AB214" i="16" s="1"/>
  <c r="Z214" i="16"/>
  <c r="W216" i="16"/>
  <c r="V217" i="16"/>
  <c r="R217" i="16"/>
  <c r="E218" i="16"/>
  <c r="X215" i="16"/>
  <c r="Y215" i="16" s="1"/>
  <c r="E233" i="17" l="1"/>
  <c r="R232" i="17"/>
  <c r="AA217" i="17"/>
  <c r="AB217" i="17" s="1"/>
  <c r="Z217" i="17"/>
  <c r="W219" i="17"/>
  <c r="V220" i="17"/>
  <c r="X218" i="17"/>
  <c r="Y218" i="17" s="1"/>
  <c r="Z215" i="16"/>
  <c r="AA215" i="16"/>
  <c r="AB215" i="16" s="1"/>
  <c r="X216" i="16"/>
  <c r="Y216" i="16" s="1"/>
  <c r="R218" i="16"/>
  <c r="E219" i="16"/>
  <c r="W217" i="16"/>
  <c r="V218" i="16"/>
  <c r="E234" i="17" l="1"/>
  <c r="R233" i="17"/>
  <c r="AA218" i="17"/>
  <c r="AB218" i="17" s="1"/>
  <c r="Z218" i="17"/>
  <c r="W220" i="17"/>
  <c r="V221" i="17"/>
  <c r="X219" i="17"/>
  <c r="Y219" i="17" s="1"/>
  <c r="AA216" i="16"/>
  <c r="AB216" i="16" s="1"/>
  <c r="Z216" i="16"/>
  <c r="V219" i="16"/>
  <c r="W218" i="16"/>
  <c r="X217" i="16"/>
  <c r="Y217" i="16" s="1"/>
  <c r="R219" i="16"/>
  <c r="E220" i="16"/>
  <c r="E235" i="17" l="1"/>
  <c r="R234" i="17"/>
  <c r="AA219" i="17"/>
  <c r="AB219" i="17" s="1"/>
  <c r="Z219" i="17"/>
  <c r="V222" i="17"/>
  <c r="W221" i="17"/>
  <c r="X220" i="17"/>
  <c r="Y220" i="17" s="1"/>
  <c r="AA217" i="16"/>
  <c r="AB217" i="16" s="1"/>
  <c r="Z217" i="16"/>
  <c r="R220" i="16"/>
  <c r="E221" i="16"/>
  <c r="V220" i="16"/>
  <c r="W219" i="16"/>
  <c r="X218" i="16"/>
  <c r="Y218" i="16" s="1"/>
  <c r="E236" i="17" l="1"/>
  <c r="R235" i="17"/>
  <c r="AA220" i="17"/>
  <c r="AB220" i="17" s="1"/>
  <c r="Z220" i="17"/>
  <c r="X221" i="17"/>
  <c r="Y221" i="17" s="1"/>
  <c r="V223" i="17"/>
  <c r="W222" i="17"/>
  <c r="Z218" i="16"/>
  <c r="AA218" i="16"/>
  <c r="AB218" i="16" s="1"/>
  <c r="X219" i="16"/>
  <c r="Y219" i="16" s="1"/>
  <c r="E222" i="16"/>
  <c r="R221" i="16"/>
  <c r="W220" i="16"/>
  <c r="V221" i="16"/>
  <c r="E237" i="17" l="1"/>
  <c r="R236" i="17"/>
  <c r="AA221" i="17"/>
  <c r="AB221" i="17" s="1"/>
  <c r="Z221" i="17"/>
  <c r="X222" i="17"/>
  <c r="Y222" i="17" s="1"/>
  <c r="V224" i="17"/>
  <c r="W223" i="17"/>
  <c r="AA219" i="16"/>
  <c r="AB219" i="16" s="1"/>
  <c r="Z219" i="16"/>
  <c r="R222" i="16"/>
  <c r="E223" i="16"/>
  <c r="W221" i="16"/>
  <c r="V222" i="16"/>
  <c r="X220" i="16"/>
  <c r="Y220" i="16" s="1"/>
  <c r="E238" i="17" l="1"/>
  <c r="R237" i="17"/>
  <c r="AA222" i="17"/>
  <c r="AB222" i="17" s="1"/>
  <c r="Z222" i="17"/>
  <c r="X223" i="17"/>
  <c r="Y223" i="17" s="1"/>
  <c r="W224" i="17"/>
  <c r="V225" i="17"/>
  <c r="AA220" i="16"/>
  <c r="AB220" i="16" s="1"/>
  <c r="Z220" i="16"/>
  <c r="R223" i="16"/>
  <c r="E224" i="16"/>
  <c r="V223" i="16"/>
  <c r="W222" i="16"/>
  <c r="X221" i="16"/>
  <c r="Y221" i="16" s="1"/>
  <c r="E239" i="17" l="1"/>
  <c r="R238" i="17"/>
  <c r="AA223" i="17"/>
  <c r="AB223" i="17" s="1"/>
  <c r="Z223" i="17"/>
  <c r="W225" i="17"/>
  <c r="V226" i="17"/>
  <c r="X224" i="17"/>
  <c r="Y224" i="17" s="1"/>
  <c r="Z221" i="16"/>
  <c r="AA221" i="16"/>
  <c r="AB221" i="16" s="1"/>
  <c r="X222" i="16"/>
  <c r="Y222" i="16" s="1"/>
  <c r="R224" i="16"/>
  <c r="E225" i="16"/>
  <c r="V224" i="16"/>
  <c r="W223" i="16"/>
  <c r="E240" i="17" l="1"/>
  <c r="R239" i="17"/>
  <c r="Z224" i="17"/>
  <c r="AA224" i="17"/>
  <c r="AB224" i="17" s="1"/>
  <c r="V227" i="17"/>
  <c r="W226" i="17"/>
  <c r="X225" i="17"/>
  <c r="Y225" i="17" s="1"/>
  <c r="AA222" i="16"/>
  <c r="AB222" i="16" s="1"/>
  <c r="Z222" i="16"/>
  <c r="X223" i="16"/>
  <c r="Y223" i="16" s="1"/>
  <c r="V225" i="16"/>
  <c r="W224" i="16"/>
  <c r="R225" i="16"/>
  <c r="E226" i="16"/>
  <c r="E241" i="17" l="1"/>
  <c r="R240" i="17"/>
  <c r="Z225" i="17"/>
  <c r="AA225" i="17"/>
  <c r="AB225" i="17" s="1"/>
  <c r="X226" i="17"/>
  <c r="Y226" i="17" s="1"/>
  <c r="W227" i="17"/>
  <c r="V228" i="17"/>
  <c r="AA223" i="16"/>
  <c r="AB223" i="16" s="1"/>
  <c r="Z223" i="16"/>
  <c r="R226" i="16"/>
  <c r="E227" i="16"/>
  <c r="V226" i="16"/>
  <c r="W225" i="16"/>
  <c r="X224" i="16"/>
  <c r="Y224" i="16" s="1"/>
  <c r="E242" i="17" l="1"/>
  <c r="R241" i="17"/>
  <c r="AA226" i="17"/>
  <c r="AB226" i="17" s="1"/>
  <c r="Z226" i="17"/>
  <c r="X227" i="17"/>
  <c r="Y227" i="17" s="1"/>
  <c r="V229" i="17"/>
  <c r="W228" i="17"/>
  <c r="Z224" i="16"/>
  <c r="AA224" i="16"/>
  <c r="AB224" i="16" s="1"/>
  <c r="X225" i="16"/>
  <c r="Y225" i="16" s="1"/>
  <c r="W226" i="16"/>
  <c r="V227" i="16"/>
  <c r="E228" i="16"/>
  <c r="R227" i="16"/>
  <c r="E243" i="17" l="1"/>
  <c r="R242" i="17"/>
  <c r="AA227" i="17"/>
  <c r="AB227" i="17" s="1"/>
  <c r="Z227" i="17"/>
  <c r="V230" i="17"/>
  <c r="W229" i="17"/>
  <c r="X228" i="17"/>
  <c r="Y228" i="17" s="1"/>
  <c r="Z225" i="16"/>
  <c r="AA225" i="16"/>
  <c r="AB225" i="16" s="1"/>
  <c r="X226" i="16"/>
  <c r="Y226" i="16" s="1"/>
  <c r="R228" i="16"/>
  <c r="E229" i="16"/>
  <c r="W227" i="16"/>
  <c r="V228" i="16"/>
  <c r="E244" i="17" l="1"/>
  <c r="R243" i="17"/>
  <c r="AA228" i="17"/>
  <c r="AB228" i="17" s="1"/>
  <c r="Z228" i="17"/>
  <c r="X229" i="17"/>
  <c r="Y229" i="17" s="1"/>
  <c r="W230" i="17"/>
  <c r="V231" i="17"/>
  <c r="V229" i="16"/>
  <c r="W228" i="16"/>
  <c r="X227" i="16"/>
  <c r="Y227" i="16" s="1"/>
  <c r="R229" i="16"/>
  <c r="E230" i="16"/>
  <c r="AA226" i="16"/>
  <c r="AB226" i="16" s="1"/>
  <c r="Z226" i="16"/>
  <c r="E245" i="17" l="1"/>
  <c r="R244" i="17"/>
  <c r="AA229" i="17"/>
  <c r="AB229" i="17" s="1"/>
  <c r="Z229" i="17"/>
  <c r="W231" i="17"/>
  <c r="V232" i="17"/>
  <c r="X230" i="17"/>
  <c r="Y230" i="17" s="1"/>
  <c r="Z227" i="16"/>
  <c r="AA227" i="16"/>
  <c r="AB227" i="16" s="1"/>
  <c r="E231" i="16"/>
  <c r="R230" i="16"/>
  <c r="X228" i="16"/>
  <c r="Y228" i="16" s="1"/>
  <c r="W229" i="16"/>
  <c r="V230" i="16"/>
  <c r="E246" i="17" l="1"/>
  <c r="R245" i="17"/>
  <c r="AA230" i="17"/>
  <c r="AB230" i="17" s="1"/>
  <c r="Z230" i="17"/>
  <c r="V233" i="17"/>
  <c r="W232" i="17"/>
  <c r="X231" i="17"/>
  <c r="Y231" i="17" s="1"/>
  <c r="AA228" i="16"/>
  <c r="AB228" i="16" s="1"/>
  <c r="Z228" i="16"/>
  <c r="X229" i="16"/>
  <c r="Y229" i="16" s="1"/>
  <c r="W230" i="16"/>
  <c r="V231" i="16"/>
  <c r="R231" i="16"/>
  <c r="E232" i="16"/>
  <c r="E247" i="17" l="1"/>
  <c r="R246" i="17"/>
  <c r="Z231" i="17"/>
  <c r="AA231" i="17"/>
  <c r="AB231" i="17" s="1"/>
  <c r="X232" i="17"/>
  <c r="Y232" i="17" s="1"/>
  <c r="W233" i="17"/>
  <c r="V234" i="17"/>
  <c r="AA229" i="16"/>
  <c r="AB229" i="16" s="1"/>
  <c r="Z229" i="16"/>
  <c r="V232" i="16"/>
  <c r="W231" i="16"/>
  <c r="E233" i="16"/>
  <c r="R232" i="16"/>
  <c r="X230" i="16"/>
  <c r="Y230" i="16" s="1"/>
  <c r="E248" i="17" l="1"/>
  <c r="R247" i="17"/>
  <c r="AA232" i="17"/>
  <c r="AB232" i="17" s="1"/>
  <c r="Z232" i="17"/>
  <c r="X233" i="17"/>
  <c r="Y233" i="17" s="1"/>
  <c r="V235" i="17"/>
  <c r="W234" i="17"/>
  <c r="AA230" i="16"/>
  <c r="AB230" i="16" s="1"/>
  <c r="Z230" i="16"/>
  <c r="W232" i="16"/>
  <c r="V233" i="16"/>
  <c r="E234" i="16"/>
  <c r="R233" i="16"/>
  <c r="X231" i="16"/>
  <c r="Y231" i="16" s="1"/>
  <c r="E249" i="17" l="1"/>
  <c r="R248" i="17"/>
  <c r="AA233" i="17"/>
  <c r="AB233" i="17" s="1"/>
  <c r="Z233" i="17"/>
  <c r="V236" i="17"/>
  <c r="W235" i="17"/>
  <c r="X234" i="17"/>
  <c r="Y234" i="17" s="1"/>
  <c r="AA231" i="16"/>
  <c r="AB231" i="16" s="1"/>
  <c r="Z231" i="16"/>
  <c r="W233" i="16"/>
  <c r="V234" i="16"/>
  <c r="X232" i="16"/>
  <c r="Y232" i="16" s="1"/>
  <c r="R234" i="16"/>
  <c r="E235" i="16"/>
  <c r="E250" i="17" l="1"/>
  <c r="R249" i="17"/>
  <c r="AA234" i="17"/>
  <c r="AB234" i="17" s="1"/>
  <c r="Z234" i="17"/>
  <c r="X235" i="17"/>
  <c r="Y235" i="17" s="1"/>
  <c r="W236" i="17"/>
  <c r="V237" i="17"/>
  <c r="AA232" i="16"/>
  <c r="AB232" i="16" s="1"/>
  <c r="Z232" i="16"/>
  <c r="X233" i="16"/>
  <c r="Y233" i="16" s="1"/>
  <c r="W234" i="16"/>
  <c r="V235" i="16"/>
  <c r="R235" i="16"/>
  <c r="E236" i="16"/>
  <c r="E251" i="17" l="1"/>
  <c r="R250" i="17"/>
  <c r="Z235" i="17"/>
  <c r="AA235" i="17"/>
  <c r="AB235" i="17" s="1"/>
  <c r="X236" i="17"/>
  <c r="Y236" i="17" s="1"/>
  <c r="W237" i="17"/>
  <c r="V238" i="17"/>
  <c r="AA233" i="16"/>
  <c r="AB233" i="16" s="1"/>
  <c r="Z233" i="16"/>
  <c r="V236" i="16"/>
  <c r="W235" i="16"/>
  <c r="E237" i="16"/>
  <c r="R236" i="16"/>
  <c r="X234" i="16"/>
  <c r="Y234" i="16" s="1"/>
  <c r="E252" i="17" l="1"/>
  <c r="R251" i="17"/>
  <c r="AA236" i="17"/>
  <c r="AB236" i="17" s="1"/>
  <c r="Z236" i="17"/>
  <c r="W238" i="17"/>
  <c r="V239" i="17"/>
  <c r="X237" i="17"/>
  <c r="Y237" i="17" s="1"/>
  <c r="AA234" i="16"/>
  <c r="AB234" i="16" s="1"/>
  <c r="Z234" i="16"/>
  <c r="X235" i="16"/>
  <c r="Y235" i="16" s="1"/>
  <c r="W236" i="16"/>
  <c r="V237" i="16"/>
  <c r="E238" i="16"/>
  <c r="R237" i="16"/>
  <c r="E253" i="17" l="1"/>
  <c r="R252" i="17"/>
  <c r="Z237" i="17"/>
  <c r="AA237" i="17"/>
  <c r="AB237" i="17" s="1"/>
  <c r="V240" i="17"/>
  <c r="W239" i="17"/>
  <c r="X238" i="17"/>
  <c r="Y238" i="17" s="1"/>
  <c r="AA235" i="16"/>
  <c r="AB235" i="16" s="1"/>
  <c r="Z235" i="16"/>
  <c r="W237" i="16"/>
  <c r="V238" i="16"/>
  <c r="E239" i="16"/>
  <c r="R238" i="16"/>
  <c r="X236" i="16"/>
  <c r="Y236" i="16" s="1"/>
  <c r="E254" i="17" l="1"/>
  <c r="R253" i="17"/>
  <c r="AA238" i="17"/>
  <c r="AB238" i="17" s="1"/>
  <c r="Z238" i="17"/>
  <c r="X239" i="17"/>
  <c r="Y239" i="17" s="1"/>
  <c r="V241" i="17"/>
  <c r="W240" i="17"/>
  <c r="AA236" i="16"/>
  <c r="AB236" i="16" s="1"/>
  <c r="Z236" i="16"/>
  <c r="W238" i="16"/>
  <c r="V239" i="16"/>
  <c r="X237" i="16"/>
  <c r="Y237" i="16" s="1"/>
  <c r="E240" i="16"/>
  <c r="R239" i="16"/>
  <c r="E255" i="17" l="1"/>
  <c r="R254" i="17"/>
  <c r="AA239" i="17"/>
  <c r="AB239" i="17" s="1"/>
  <c r="Z239" i="17"/>
  <c r="V242" i="17"/>
  <c r="W241" i="17"/>
  <c r="X240" i="17"/>
  <c r="Y240" i="17" s="1"/>
  <c r="AA237" i="16"/>
  <c r="AB237" i="16" s="1"/>
  <c r="Z237" i="16"/>
  <c r="R240" i="16"/>
  <c r="E241" i="16"/>
  <c r="X238" i="16"/>
  <c r="Y238" i="16" s="1"/>
  <c r="W239" i="16"/>
  <c r="V240" i="16"/>
  <c r="E256" i="17" l="1"/>
  <c r="R255" i="17"/>
  <c r="AA240" i="17"/>
  <c r="AB240" i="17" s="1"/>
  <c r="Z240" i="17"/>
  <c r="X241" i="17"/>
  <c r="Y241" i="17" s="1"/>
  <c r="W242" i="17"/>
  <c r="V243" i="17"/>
  <c r="AA238" i="16"/>
  <c r="AB238" i="16" s="1"/>
  <c r="Z238" i="16"/>
  <c r="V241" i="16"/>
  <c r="W240" i="16"/>
  <c r="X239" i="16"/>
  <c r="Y239" i="16" s="1"/>
  <c r="R241" i="16"/>
  <c r="E242" i="16"/>
  <c r="E257" i="17" l="1"/>
  <c r="R256" i="17"/>
  <c r="AA241" i="17"/>
  <c r="AB241" i="17" s="1"/>
  <c r="Z241" i="17"/>
  <c r="W243" i="17"/>
  <c r="V244" i="17"/>
  <c r="X242" i="17"/>
  <c r="Y242" i="17" s="1"/>
  <c r="AA239" i="16"/>
  <c r="AB239" i="16" s="1"/>
  <c r="Z239" i="16"/>
  <c r="E243" i="16"/>
  <c r="R242" i="16"/>
  <c r="X240" i="16"/>
  <c r="Y240" i="16" s="1"/>
  <c r="V242" i="16"/>
  <c r="W241" i="16"/>
  <c r="E258" i="17" l="1"/>
  <c r="R257" i="17"/>
  <c r="AA242" i="17"/>
  <c r="AB242" i="17" s="1"/>
  <c r="Z242" i="17"/>
  <c r="W244" i="17"/>
  <c r="V245" i="17"/>
  <c r="X243" i="17"/>
  <c r="Y243" i="17" s="1"/>
  <c r="AA240" i="16"/>
  <c r="AB240" i="16" s="1"/>
  <c r="Z240" i="16"/>
  <c r="X241" i="16"/>
  <c r="Y241" i="16" s="1"/>
  <c r="R243" i="16"/>
  <c r="E244" i="16"/>
  <c r="W242" i="16"/>
  <c r="V243" i="16"/>
  <c r="E259" i="17" l="1"/>
  <c r="R258" i="17"/>
  <c r="Z243" i="17"/>
  <c r="AA243" i="17"/>
  <c r="AB243" i="17" s="1"/>
  <c r="V246" i="17"/>
  <c r="W245" i="17"/>
  <c r="X244" i="17"/>
  <c r="Y244" i="17" s="1"/>
  <c r="AA241" i="16"/>
  <c r="AB241" i="16" s="1"/>
  <c r="Z241" i="16"/>
  <c r="W243" i="16"/>
  <c r="V244" i="16"/>
  <c r="X242" i="16"/>
  <c r="Y242" i="16" s="1"/>
  <c r="R244" i="16"/>
  <c r="E245" i="16"/>
  <c r="E260" i="17" l="1"/>
  <c r="R259" i="17"/>
  <c r="AA244" i="17"/>
  <c r="AB244" i="17" s="1"/>
  <c r="Z244" i="17"/>
  <c r="X245" i="17"/>
  <c r="Y245" i="17" s="1"/>
  <c r="V247" i="17"/>
  <c r="W246" i="17"/>
  <c r="AA242" i="16"/>
  <c r="AB242" i="16" s="1"/>
  <c r="Z242" i="16"/>
  <c r="E246" i="16"/>
  <c r="R245" i="16"/>
  <c r="W244" i="16"/>
  <c r="V245" i="16"/>
  <c r="X243" i="16"/>
  <c r="Y243" i="16" s="1"/>
  <c r="E261" i="17" l="1"/>
  <c r="R260" i="17"/>
  <c r="AA245" i="17"/>
  <c r="AB245" i="17" s="1"/>
  <c r="Z245" i="17"/>
  <c r="V248" i="17"/>
  <c r="W247" i="17"/>
  <c r="X246" i="17"/>
  <c r="Y246" i="17" s="1"/>
  <c r="AA243" i="16"/>
  <c r="AB243" i="16" s="1"/>
  <c r="Z243" i="16"/>
  <c r="X244" i="16"/>
  <c r="Y244" i="16" s="1"/>
  <c r="R246" i="16"/>
  <c r="E247" i="16"/>
  <c r="W245" i="16"/>
  <c r="V246" i="16"/>
  <c r="E262" i="17" l="1"/>
  <c r="R261" i="17"/>
  <c r="AA246" i="17"/>
  <c r="AB246" i="17" s="1"/>
  <c r="Z246" i="17"/>
  <c r="W248" i="17"/>
  <c r="V249" i="17"/>
  <c r="X247" i="17"/>
  <c r="Y247" i="17" s="1"/>
  <c r="AA244" i="16"/>
  <c r="AB244" i="16" s="1"/>
  <c r="Z244" i="16"/>
  <c r="W246" i="16"/>
  <c r="V247" i="16"/>
  <c r="X245" i="16"/>
  <c r="Y245" i="16" s="1"/>
  <c r="R247" i="16"/>
  <c r="E248" i="16"/>
  <c r="E263" i="17" l="1"/>
  <c r="R262" i="17"/>
  <c r="AA247" i="17"/>
  <c r="AB247" i="17" s="1"/>
  <c r="Z247" i="17"/>
  <c r="W249" i="17"/>
  <c r="V250" i="17"/>
  <c r="X248" i="17"/>
  <c r="Y248" i="17" s="1"/>
  <c r="AA245" i="16"/>
  <c r="AB245" i="16" s="1"/>
  <c r="Z245" i="16"/>
  <c r="X246" i="16"/>
  <c r="Y246" i="16" s="1"/>
  <c r="E249" i="16"/>
  <c r="R248" i="16"/>
  <c r="V248" i="16"/>
  <c r="W247" i="16"/>
  <c r="E264" i="17" l="1"/>
  <c r="R263" i="17"/>
  <c r="AA248" i="17"/>
  <c r="AB248" i="17" s="1"/>
  <c r="Z248" i="17"/>
  <c r="W250" i="17"/>
  <c r="V251" i="17"/>
  <c r="X249" i="17"/>
  <c r="Y249" i="17" s="1"/>
  <c r="AA246" i="16"/>
  <c r="AB246" i="16" s="1"/>
  <c r="Z246" i="16"/>
  <c r="X247" i="16"/>
  <c r="Y247" i="16" s="1"/>
  <c r="W248" i="16"/>
  <c r="V249" i="16"/>
  <c r="R249" i="16"/>
  <c r="E250" i="16"/>
  <c r="E265" i="17" l="1"/>
  <c r="R264" i="17"/>
  <c r="Z249" i="17"/>
  <c r="AA249" i="17"/>
  <c r="AB249" i="17" s="1"/>
  <c r="X250" i="17"/>
  <c r="Y250" i="17" s="1"/>
  <c r="V252" i="17"/>
  <c r="W251" i="17"/>
  <c r="AA247" i="16"/>
  <c r="AB247" i="16" s="1"/>
  <c r="Z247" i="16"/>
  <c r="R250" i="16"/>
  <c r="E251" i="16"/>
  <c r="X248" i="16"/>
  <c r="Y248" i="16" s="1"/>
  <c r="W249" i="16"/>
  <c r="V250" i="16"/>
  <c r="E266" i="17" l="1"/>
  <c r="R265" i="17"/>
  <c r="AA250" i="17"/>
  <c r="AB250" i="17" s="1"/>
  <c r="Z250" i="17"/>
  <c r="X251" i="17"/>
  <c r="Y251" i="17" s="1"/>
  <c r="V253" i="17"/>
  <c r="W252" i="17"/>
  <c r="AA248" i="16"/>
  <c r="AB248" i="16" s="1"/>
  <c r="Z248" i="16"/>
  <c r="W250" i="16"/>
  <c r="V251" i="16"/>
  <c r="X249" i="16"/>
  <c r="Y249" i="16" s="1"/>
  <c r="E252" i="16"/>
  <c r="R251" i="16"/>
  <c r="E267" i="17" l="1"/>
  <c r="R266" i="17"/>
  <c r="AA251" i="17"/>
  <c r="AB251" i="17" s="1"/>
  <c r="Z251" i="17"/>
  <c r="V254" i="17"/>
  <c r="W253" i="17"/>
  <c r="X252" i="17"/>
  <c r="Y252" i="17" s="1"/>
  <c r="AA249" i="16"/>
  <c r="AB249" i="16" s="1"/>
  <c r="Z249" i="16"/>
  <c r="R252" i="16"/>
  <c r="E253" i="16"/>
  <c r="X250" i="16"/>
  <c r="Y250" i="16" s="1"/>
  <c r="W251" i="16"/>
  <c r="V252" i="16"/>
  <c r="E268" i="17" l="1"/>
  <c r="R267" i="17"/>
  <c r="Z252" i="17"/>
  <c r="AA252" i="17"/>
  <c r="AB252" i="17" s="1"/>
  <c r="X253" i="17"/>
  <c r="Y253" i="17" s="1"/>
  <c r="W254" i="17"/>
  <c r="V255" i="17"/>
  <c r="AA250" i="16"/>
  <c r="AB250" i="16" s="1"/>
  <c r="Z250" i="16"/>
  <c r="V253" i="16"/>
  <c r="W252" i="16"/>
  <c r="X251" i="16"/>
  <c r="Y251" i="16" s="1"/>
  <c r="R253" i="16"/>
  <c r="E254" i="16"/>
  <c r="E269" i="17" l="1"/>
  <c r="R268" i="17"/>
  <c r="W255" i="17"/>
  <c r="V256" i="17"/>
  <c r="X254" i="17"/>
  <c r="Y254" i="17" s="1"/>
  <c r="Z253" i="17"/>
  <c r="AA253" i="17"/>
  <c r="AB253" i="17" s="1"/>
  <c r="AA251" i="16"/>
  <c r="AB251" i="16" s="1"/>
  <c r="Z251" i="16"/>
  <c r="E255" i="16"/>
  <c r="R254" i="16"/>
  <c r="X252" i="16"/>
  <c r="Y252" i="16" s="1"/>
  <c r="V254" i="16"/>
  <c r="W253" i="16"/>
  <c r="E270" i="17" l="1"/>
  <c r="R269" i="17"/>
  <c r="AA254" i="17"/>
  <c r="AB254" i="17" s="1"/>
  <c r="Z254" i="17"/>
  <c r="W256" i="17"/>
  <c r="V257" i="17"/>
  <c r="X255" i="17"/>
  <c r="Y255" i="17" s="1"/>
  <c r="AA252" i="16"/>
  <c r="AB252" i="16" s="1"/>
  <c r="Z252" i="16"/>
  <c r="W254" i="16"/>
  <c r="V255" i="16"/>
  <c r="E256" i="16"/>
  <c r="R255" i="16"/>
  <c r="X253" i="16"/>
  <c r="Y253" i="16" s="1"/>
  <c r="E271" i="17" l="1"/>
  <c r="R270" i="17"/>
  <c r="Z255" i="17"/>
  <c r="AA255" i="17"/>
  <c r="AB255" i="17" s="1"/>
  <c r="V258" i="17"/>
  <c r="W257" i="17"/>
  <c r="X256" i="17"/>
  <c r="AA253" i="16"/>
  <c r="AB253" i="16" s="1"/>
  <c r="Z253" i="16"/>
  <c r="R256" i="16"/>
  <c r="E257" i="16"/>
  <c r="W255" i="16"/>
  <c r="V256" i="16"/>
  <c r="X254" i="16"/>
  <c r="Y254" i="16" s="1"/>
  <c r="E272" i="17" l="1"/>
  <c r="R271" i="17"/>
  <c r="V259" i="17"/>
  <c r="W258" i="17"/>
  <c r="Y256" i="17"/>
  <c r="X257" i="17"/>
  <c r="Y257" i="17" s="1"/>
  <c r="AA254" i="16"/>
  <c r="AB254" i="16" s="1"/>
  <c r="Z254" i="16"/>
  <c r="R257" i="16"/>
  <c r="E258" i="16"/>
  <c r="V257" i="16"/>
  <c r="W256" i="16"/>
  <c r="X255" i="16"/>
  <c r="Y255" i="16" s="1"/>
  <c r="E273" i="17" l="1"/>
  <c r="R272" i="17"/>
  <c r="AA257" i="17"/>
  <c r="AB257" i="17" s="1"/>
  <c r="X258" i="17"/>
  <c r="AA256" i="17"/>
  <c r="AB256" i="17" s="1"/>
  <c r="Z256" i="17"/>
  <c r="V260" i="17"/>
  <c r="W259" i="17"/>
  <c r="Z255" i="16"/>
  <c r="AA255" i="16"/>
  <c r="AB255" i="16" s="1"/>
  <c r="X256" i="16"/>
  <c r="E259" i="16"/>
  <c r="R258" i="16"/>
  <c r="W257" i="16"/>
  <c r="V258" i="16"/>
  <c r="E274" i="17" l="1"/>
  <c r="R273" i="17"/>
  <c r="X259" i="17"/>
  <c r="Y259" i="17" s="1"/>
  <c r="W260" i="17"/>
  <c r="V261" i="17"/>
  <c r="Z257" i="17"/>
  <c r="Y258" i="17"/>
  <c r="Y256" i="16"/>
  <c r="AA256" i="16" s="1"/>
  <c r="AB256" i="16" s="1"/>
  <c r="R259" i="16"/>
  <c r="E260" i="16"/>
  <c r="V259" i="16"/>
  <c r="W258" i="16"/>
  <c r="X257" i="16"/>
  <c r="Y257" i="16" s="1"/>
  <c r="E275" i="17" l="1"/>
  <c r="R274" i="17"/>
  <c r="AA259" i="17"/>
  <c r="AB259" i="17" s="1"/>
  <c r="AA258" i="17"/>
  <c r="AB258" i="17" s="1"/>
  <c r="Z258" i="17"/>
  <c r="Z259" i="17" s="1"/>
  <c r="X260" i="17"/>
  <c r="Y260" i="17" s="1"/>
  <c r="W261" i="17"/>
  <c r="V262" i="17"/>
  <c r="Z256" i="16"/>
  <c r="Z257" i="16" s="1"/>
  <c r="AA257" i="16"/>
  <c r="AB257" i="16" s="1"/>
  <c r="X258" i="16"/>
  <c r="Y258" i="16" s="1"/>
  <c r="W259" i="16"/>
  <c r="V260" i="16"/>
  <c r="E261" i="16"/>
  <c r="R260" i="16"/>
  <c r="E276" i="17" l="1"/>
  <c r="R275" i="17"/>
  <c r="Z260" i="17"/>
  <c r="AA260" i="17"/>
  <c r="AB260" i="17" s="1"/>
  <c r="X261" i="17"/>
  <c r="Y261" i="17" s="1"/>
  <c r="V263" i="17"/>
  <c r="W262" i="17"/>
  <c r="Z258" i="16"/>
  <c r="AA258" i="16"/>
  <c r="AB258" i="16" s="1"/>
  <c r="R261" i="16"/>
  <c r="E262" i="16"/>
  <c r="V261" i="16"/>
  <c r="W260" i="16"/>
  <c r="X259" i="16"/>
  <c r="E277" i="17" l="1"/>
  <c r="R276" i="17"/>
  <c r="Z261" i="17"/>
  <c r="AA261" i="17"/>
  <c r="AB261" i="17" s="1"/>
  <c r="W263" i="17"/>
  <c r="V264" i="17"/>
  <c r="X262" i="17"/>
  <c r="Y262" i="17" s="1"/>
  <c r="Y259" i="16"/>
  <c r="Z259" i="16" s="1"/>
  <c r="X260" i="16"/>
  <c r="Y260" i="16" s="1"/>
  <c r="W261" i="16"/>
  <c r="V262" i="16"/>
  <c r="R262" i="16"/>
  <c r="E263" i="16"/>
  <c r="E278" i="17" l="1"/>
  <c r="R277" i="17"/>
  <c r="V265" i="17"/>
  <c r="W264" i="17"/>
  <c r="AA262" i="17"/>
  <c r="AB262" i="17" s="1"/>
  <c r="Z262" i="17"/>
  <c r="X263" i="17"/>
  <c r="Y263" i="17" s="1"/>
  <c r="AA259" i="16"/>
  <c r="AB259" i="16" s="1"/>
  <c r="AA260" i="16"/>
  <c r="AB260" i="16" s="1"/>
  <c r="Z260" i="16"/>
  <c r="V263" i="16"/>
  <c r="W262" i="16"/>
  <c r="R263" i="16"/>
  <c r="E264" i="16"/>
  <c r="X261" i="16"/>
  <c r="E279" i="17" l="1"/>
  <c r="R278" i="17"/>
  <c r="AA263" i="17"/>
  <c r="AB263" i="17" s="1"/>
  <c r="Z263" i="17"/>
  <c r="X264" i="17"/>
  <c r="Y264" i="17" s="1"/>
  <c r="V266" i="17"/>
  <c r="W265" i="17"/>
  <c r="Y261" i="16"/>
  <c r="AA261" i="16" s="1"/>
  <c r="AB261" i="16" s="1"/>
  <c r="E265" i="16"/>
  <c r="R264" i="16"/>
  <c r="X262" i="16"/>
  <c r="Y262" i="16" s="1"/>
  <c r="V264" i="16"/>
  <c r="W263" i="16"/>
  <c r="E280" i="17" l="1"/>
  <c r="R279" i="17"/>
  <c r="AA264" i="17"/>
  <c r="AB264" i="17" s="1"/>
  <c r="Z264" i="17"/>
  <c r="W266" i="17"/>
  <c r="V267" i="17"/>
  <c r="X265" i="17"/>
  <c r="Y265" i="17" s="1"/>
  <c r="Z261" i="16"/>
  <c r="Z262" i="16" s="1"/>
  <c r="AA262" i="16"/>
  <c r="AB262" i="16" s="1"/>
  <c r="X263" i="16"/>
  <c r="V265" i="16"/>
  <c r="W264" i="16"/>
  <c r="R265" i="16"/>
  <c r="E266" i="16"/>
  <c r="E281" i="17" l="1"/>
  <c r="R280" i="17"/>
  <c r="AA265" i="17"/>
  <c r="AB265" i="17" s="1"/>
  <c r="Z265" i="17"/>
  <c r="X266" i="17"/>
  <c r="Y266" i="17" s="1"/>
  <c r="W267" i="17"/>
  <c r="V268" i="17"/>
  <c r="Y263" i="16"/>
  <c r="AA263" i="16" s="1"/>
  <c r="AB263" i="16" s="1"/>
  <c r="R266" i="16"/>
  <c r="E267" i="16"/>
  <c r="X264" i="16"/>
  <c r="Y264" i="16" s="1"/>
  <c r="V266" i="16"/>
  <c r="W265" i="16"/>
  <c r="E282" i="17" l="1"/>
  <c r="R281" i="17"/>
  <c r="Z266" i="17"/>
  <c r="AA266" i="17"/>
  <c r="AB266" i="17" s="1"/>
  <c r="X267" i="17"/>
  <c r="Y267" i="17" s="1"/>
  <c r="V269" i="17"/>
  <c r="W268" i="17"/>
  <c r="Z263" i="16"/>
  <c r="Z264" i="16" s="1"/>
  <c r="AA264" i="16"/>
  <c r="AB264" i="16" s="1"/>
  <c r="W266" i="16"/>
  <c r="V267" i="16"/>
  <c r="X265" i="16"/>
  <c r="E268" i="16"/>
  <c r="R267" i="16"/>
  <c r="E283" i="17" l="1"/>
  <c r="R282" i="17"/>
  <c r="Z267" i="17"/>
  <c r="AA267" i="17"/>
  <c r="AB267" i="17" s="1"/>
  <c r="X268" i="17"/>
  <c r="Y268" i="17" s="1"/>
  <c r="W269" i="17"/>
  <c r="V270" i="17"/>
  <c r="Y265" i="16"/>
  <c r="AA265" i="16" s="1"/>
  <c r="AB265" i="16" s="1"/>
  <c r="X266" i="16"/>
  <c r="Y266" i="16" s="1"/>
  <c r="E269" i="16"/>
  <c r="R268" i="16"/>
  <c r="W267" i="16"/>
  <c r="V268" i="16"/>
  <c r="E284" i="17" l="1"/>
  <c r="R283" i="17"/>
  <c r="AA268" i="17"/>
  <c r="AB268" i="17" s="1"/>
  <c r="Z268" i="17"/>
  <c r="X269" i="17"/>
  <c r="Y269" i="17" s="1"/>
  <c r="V271" i="17"/>
  <c r="W270" i="17"/>
  <c r="Z265" i="16"/>
  <c r="Z266" i="16" s="1"/>
  <c r="X267" i="16"/>
  <c r="R269" i="16"/>
  <c r="E270" i="16"/>
  <c r="AA266" i="16"/>
  <c r="AB266" i="16" s="1"/>
  <c r="W268" i="16"/>
  <c r="V269" i="16"/>
  <c r="E285" i="17" l="1"/>
  <c r="R284" i="17"/>
  <c r="AA269" i="17"/>
  <c r="AB269" i="17" s="1"/>
  <c r="Z269" i="17"/>
  <c r="X270" i="17"/>
  <c r="Y270" i="17" s="1"/>
  <c r="V272" i="17"/>
  <c r="W271" i="17"/>
  <c r="Y267" i="16"/>
  <c r="Z267" i="16" s="1"/>
  <c r="W269" i="16"/>
  <c r="V270" i="16"/>
  <c r="X268" i="16"/>
  <c r="Y268" i="16" s="1"/>
  <c r="R270" i="16"/>
  <c r="E271" i="16"/>
  <c r="E286" i="17" l="1"/>
  <c r="R285" i="17"/>
  <c r="Z270" i="17"/>
  <c r="AA270" i="17"/>
  <c r="AB270" i="17" s="1"/>
  <c r="X271" i="17"/>
  <c r="Y271" i="17" s="1"/>
  <c r="W272" i="17"/>
  <c r="V273" i="17"/>
  <c r="AA267" i="16"/>
  <c r="AB267" i="16" s="1"/>
  <c r="AA268" i="16"/>
  <c r="AB268" i="16" s="1"/>
  <c r="Z268" i="16"/>
  <c r="R271" i="16"/>
  <c r="E272" i="16"/>
  <c r="V271" i="16"/>
  <c r="W270" i="16"/>
  <c r="X269" i="16"/>
  <c r="E287" i="17" l="1"/>
  <c r="R286" i="17"/>
  <c r="Z271" i="17"/>
  <c r="AA271" i="17"/>
  <c r="AB271" i="17" s="1"/>
  <c r="X272" i="17"/>
  <c r="Y272" i="17" s="1"/>
  <c r="W273" i="17"/>
  <c r="V274" i="17"/>
  <c r="Y269" i="16"/>
  <c r="AA269" i="16" s="1"/>
  <c r="AB269" i="16" s="1"/>
  <c r="X270" i="16"/>
  <c r="Y270" i="16" s="1"/>
  <c r="V272" i="16"/>
  <c r="W271" i="16"/>
  <c r="R272" i="16"/>
  <c r="E273" i="16"/>
  <c r="E288" i="17" l="1"/>
  <c r="R287" i="17"/>
  <c r="Z272" i="17"/>
  <c r="AA272" i="17"/>
  <c r="AB272" i="17" s="1"/>
  <c r="W274" i="17"/>
  <c r="V275" i="17"/>
  <c r="X273" i="17"/>
  <c r="Y273" i="17" s="1"/>
  <c r="Z269" i="16"/>
  <c r="Z270" i="16" s="1"/>
  <c r="AA270" i="16"/>
  <c r="AB270" i="16" s="1"/>
  <c r="W272" i="16"/>
  <c r="V273" i="16"/>
  <c r="E274" i="16"/>
  <c r="R273" i="16"/>
  <c r="X271" i="16"/>
  <c r="E289" i="17" l="1"/>
  <c r="R288" i="17"/>
  <c r="Z273" i="17"/>
  <c r="AA273" i="17"/>
  <c r="AB273" i="17" s="1"/>
  <c r="W275" i="17"/>
  <c r="V276" i="17"/>
  <c r="X274" i="17"/>
  <c r="Y274" i="17" s="1"/>
  <c r="Y271" i="16"/>
  <c r="Z271" i="16" s="1"/>
  <c r="V274" i="16"/>
  <c r="W273" i="16"/>
  <c r="X272" i="16"/>
  <c r="Y272" i="16" s="1"/>
  <c r="E275" i="16"/>
  <c r="R274" i="16"/>
  <c r="E290" i="17" l="1"/>
  <c r="R289" i="17"/>
  <c r="AA274" i="17"/>
  <c r="AB274" i="17" s="1"/>
  <c r="Z274" i="17"/>
  <c r="V277" i="17"/>
  <c r="W276" i="17"/>
  <c r="X275" i="17"/>
  <c r="Y275" i="17" s="1"/>
  <c r="AA271" i="16"/>
  <c r="AB271" i="16" s="1"/>
  <c r="Z272" i="16"/>
  <c r="AA272" i="16"/>
  <c r="AB272" i="16" s="1"/>
  <c r="R275" i="16"/>
  <c r="E276" i="16"/>
  <c r="X273" i="16"/>
  <c r="Y273" i="16" s="1"/>
  <c r="V275" i="16"/>
  <c r="W274" i="16"/>
  <c r="E291" i="17" l="1"/>
  <c r="R290" i="17"/>
  <c r="AA275" i="17"/>
  <c r="AB275" i="17" s="1"/>
  <c r="Z275" i="17"/>
  <c r="V278" i="17"/>
  <c r="W277" i="17"/>
  <c r="X276" i="17"/>
  <c r="Y276" i="17" s="1"/>
  <c r="AA273" i="16"/>
  <c r="AB273" i="16" s="1"/>
  <c r="Z273" i="16"/>
  <c r="X274" i="16"/>
  <c r="Y274" i="16" s="1"/>
  <c r="W275" i="16"/>
  <c r="V276" i="16"/>
  <c r="R276" i="16"/>
  <c r="E277" i="16"/>
  <c r="E292" i="17" l="1"/>
  <c r="R291" i="17"/>
  <c r="AA276" i="17"/>
  <c r="AB276" i="17" s="1"/>
  <c r="Z276" i="17"/>
  <c r="W278" i="17"/>
  <c r="V279" i="17"/>
  <c r="X277" i="17"/>
  <c r="Y277" i="17" s="1"/>
  <c r="Z274" i="16"/>
  <c r="AA274" i="16"/>
  <c r="AB274" i="16" s="1"/>
  <c r="R277" i="16"/>
  <c r="E278" i="16"/>
  <c r="W276" i="16"/>
  <c r="V277" i="16"/>
  <c r="X275" i="16"/>
  <c r="Y275" i="16" s="1"/>
  <c r="E293" i="17" l="1"/>
  <c r="R292" i="17"/>
  <c r="X278" i="17"/>
  <c r="Y278" i="17" s="1"/>
  <c r="AA277" i="17"/>
  <c r="AB277" i="17" s="1"/>
  <c r="Z277" i="17"/>
  <c r="W279" i="17"/>
  <c r="V280" i="17"/>
  <c r="R278" i="16"/>
  <c r="E279" i="16"/>
  <c r="Z275" i="16"/>
  <c r="AA275" i="16"/>
  <c r="AB275" i="16" s="1"/>
  <c r="W277" i="16"/>
  <c r="V278" i="16"/>
  <c r="X276" i="16"/>
  <c r="Y276" i="16" s="1"/>
  <c r="E294" i="17" l="1"/>
  <c r="R293" i="17"/>
  <c r="X279" i="17"/>
  <c r="Y279" i="17" s="1"/>
  <c r="AA278" i="17"/>
  <c r="AB278" i="17" s="1"/>
  <c r="Z278" i="17"/>
  <c r="V281" i="17"/>
  <c r="W280" i="17"/>
  <c r="AA276" i="16"/>
  <c r="AB276" i="16" s="1"/>
  <c r="Z276" i="16"/>
  <c r="V279" i="16"/>
  <c r="W278" i="16"/>
  <c r="X277" i="16"/>
  <c r="Y277" i="16" s="1"/>
  <c r="R279" i="16"/>
  <c r="E280" i="16"/>
  <c r="E295" i="17" l="1"/>
  <c r="R294" i="17"/>
  <c r="Z279" i="17"/>
  <c r="AA279" i="17"/>
  <c r="AB279" i="17" s="1"/>
  <c r="V282" i="17"/>
  <c r="W281" i="17"/>
  <c r="X280" i="17"/>
  <c r="Y280" i="17" s="1"/>
  <c r="AA277" i="16"/>
  <c r="AB277" i="16" s="1"/>
  <c r="Z277" i="16"/>
  <c r="W279" i="16"/>
  <c r="V280" i="16"/>
  <c r="E281" i="16"/>
  <c r="R280" i="16"/>
  <c r="X278" i="16"/>
  <c r="Y278" i="16" s="1"/>
  <c r="E296" i="17" l="1"/>
  <c r="R295" i="17"/>
  <c r="AA280" i="17"/>
  <c r="AB280" i="17" s="1"/>
  <c r="Z280" i="17"/>
  <c r="X281" i="17"/>
  <c r="Y281" i="17" s="1"/>
  <c r="V283" i="17"/>
  <c r="W282" i="17"/>
  <c r="Z278" i="16"/>
  <c r="AA278" i="16"/>
  <c r="AB278" i="16" s="1"/>
  <c r="R281" i="16"/>
  <c r="E282" i="16"/>
  <c r="X279" i="16"/>
  <c r="Y279" i="16" s="1"/>
  <c r="V281" i="16"/>
  <c r="W280" i="16"/>
  <c r="E297" i="17" l="1"/>
  <c r="R296" i="17"/>
  <c r="V284" i="17"/>
  <c r="W283" i="17"/>
  <c r="X282" i="17"/>
  <c r="Y282" i="17" s="1"/>
  <c r="AA281" i="17"/>
  <c r="AB281" i="17" s="1"/>
  <c r="Z281" i="17"/>
  <c r="AA279" i="16"/>
  <c r="AB279" i="16" s="1"/>
  <c r="Z279" i="16"/>
  <c r="R282" i="16"/>
  <c r="E283" i="16"/>
  <c r="X280" i="16"/>
  <c r="Y280" i="16" s="1"/>
  <c r="V282" i="16"/>
  <c r="W281" i="16"/>
  <c r="E298" i="17" l="1"/>
  <c r="R297" i="17"/>
  <c r="AA282" i="17"/>
  <c r="AB282" i="17" s="1"/>
  <c r="Z282" i="17"/>
  <c r="X283" i="17"/>
  <c r="Y283" i="17" s="1"/>
  <c r="W284" i="17"/>
  <c r="V285" i="17"/>
  <c r="X281" i="16"/>
  <c r="Y281" i="16" s="1"/>
  <c r="AA280" i="16"/>
  <c r="AB280" i="16" s="1"/>
  <c r="Z280" i="16"/>
  <c r="E284" i="16"/>
  <c r="R283" i="16"/>
  <c r="W282" i="16"/>
  <c r="V283" i="16"/>
  <c r="E299" i="17" l="1"/>
  <c r="R298" i="17"/>
  <c r="AA283" i="17"/>
  <c r="AB283" i="17" s="1"/>
  <c r="Z283" i="17"/>
  <c r="W285" i="17"/>
  <c r="V286" i="17"/>
  <c r="X284" i="17"/>
  <c r="Y284" i="17" s="1"/>
  <c r="AA281" i="16"/>
  <c r="AB281" i="16" s="1"/>
  <c r="Z281" i="16"/>
  <c r="X282" i="16"/>
  <c r="Y282" i="16" s="1"/>
  <c r="W283" i="16"/>
  <c r="V284" i="16"/>
  <c r="E285" i="16"/>
  <c r="R284" i="16"/>
  <c r="E300" i="17" l="1"/>
  <c r="R299" i="17"/>
  <c r="AA284" i="17"/>
  <c r="AB284" i="17" s="1"/>
  <c r="Z284" i="17"/>
  <c r="X285" i="17"/>
  <c r="Y285" i="17" s="1"/>
  <c r="W286" i="17"/>
  <c r="V287" i="17"/>
  <c r="AA282" i="16"/>
  <c r="AB282" i="16" s="1"/>
  <c r="Z282" i="16"/>
  <c r="X283" i="16"/>
  <c r="Y283" i="16" s="1"/>
  <c r="R285" i="16"/>
  <c r="E286" i="16"/>
  <c r="W284" i="16"/>
  <c r="V285" i="16"/>
  <c r="E301" i="17" l="1"/>
  <c r="R300" i="17"/>
  <c r="Z285" i="17"/>
  <c r="AA285" i="17"/>
  <c r="AB285" i="17" s="1"/>
  <c r="V288" i="17"/>
  <c r="W287" i="17"/>
  <c r="X286" i="17"/>
  <c r="Y286" i="17" s="1"/>
  <c r="AA283" i="16"/>
  <c r="AB283" i="16" s="1"/>
  <c r="Z283" i="16"/>
  <c r="W285" i="16"/>
  <c r="V286" i="16"/>
  <c r="X284" i="16"/>
  <c r="Y284" i="16" s="1"/>
  <c r="E287" i="16"/>
  <c r="R286" i="16"/>
  <c r="E302" i="17" l="1"/>
  <c r="R301" i="17"/>
  <c r="AA286" i="17"/>
  <c r="AB286" i="17" s="1"/>
  <c r="Z286" i="17"/>
  <c r="X287" i="17"/>
  <c r="Y287" i="17" s="1"/>
  <c r="V289" i="17"/>
  <c r="W288" i="17"/>
  <c r="Z284" i="16"/>
  <c r="AA284" i="16"/>
  <c r="AB284" i="16" s="1"/>
  <c r="R287" i="16"/>
  <c r="E288" i="16"/>
  <c r="X285" i="16"/>
  <c r="Y285" i="16" s="1"/>
  <c r="V287" i="16"/>
  <c r="W286" i="16"/>
  <c r="E303" i="17" l="1"/>
  <c r="R302" i="17"/>
  <c r="AA287" i="17"/>
  <c r="AB287" i="17" s="1"/>
  <c r="Z287" i="17"/>
  <c r="V290" i="17"/>
  <c r="W289" i="17"/>
  <c r="X288" i="17"/>
  <c r="Y288" i="17" s="1"/>
  <c r="AA285" i="16"/>
  <c r="AB285" i="16" s="1"/>
  <c r="Z285" i="16"/>
  <c r="R288" i="16"/>
  <c r="E289" i="16"/>
  <c r="V288" i="16"/>
  <c r="W287" i="16"/>
  <c r="X286" i="16"/>
  <c r="Y286" i="16" s="1"/>
  <c r="E304" i="17" l="1"/>
  <c r="R303" i="17"/>
  <c r="AA288" i="17"/>
  <c r="AB288" i="17" s="1"/>
  <c r="Z288" i="17"/>
  <c r="X289" i="17"/>
  <c r="Y289" i="17" s="1"/>
  <c r="W290" i="17"/>
  <c r="V291" i="17"/>
  <c r="AA286" i="16"/>
  <c r="AB286" i="16" s="1"/>
  <c r="Z286" i="16"/>
  <c r="V289" i="16"/>
  <c r="W288" i="16"/>
  <c r="X287" i="16"/>
  <c r="Y287" i="16" s="1"/>
  <c r="R289" i="16"/>
  <c r="E290" i="16"/>
  <c r="E305" i="17" l="1"/>
  <c r="R304" i="17"/>
  <c r="X290" i="17"/>
  <c r="Y290" i="17"/>
  <c r="W291" i="17"/>
  <c r="V292" i="17"/>
  <c r="AA289" i="17"/>
  <c r="AB289" i="17" s="1"/>
  <c r="Z289" i="17"/>
  <c r="AA287" i="16"/>
  <c r="AB287" i="16" s="1"/>
  <c r="Z287" i="16"/>
  <c r="W289" i="16"/>
  <c r="V290" i="16"/>
  <c r="E291" i="16"/>
  <c r="R290" i="16"/>
  <c r="X288" i="16"/>
  <c r="Y288" i="16" s="1"/>
  <c r="E306" i="17" l="1"/>
  <c r="R305" i="17"/>
  <c r="V293" i="17"/>
  <c r="W292" i="17"/>
  <c r="X291" i="17"/>
  <c r="Y291" i="17" s="1"/>
  <c r="AA290" i="17"/>
  <c r="AB290" i="17" s="1"/>
  <c r="Z290" i="17"/>
  <c r="AA288" i="16"/>
  <c r="AB288" i="16" s="1"/>
  <c r="Z288" i="16"/>
  <c r="E292" i="16"/>
  <c r="R291" i="16"/>
  <c r="W290" i="16"/>
  <c r="V291" i="16"/>
  <c r="X289" i="16"/>
  <c r="Y289" i="16" s="1"/>
  <c r="E307" i="17" l="1"/>
  <c r="R306" i="17"/>
  <c r="Z291" i="17"/>
  <c r="AA291" i="17"/>
  <c r="AB291" i="17" s="1"/>
  <c r="X292" i="17"/>
  <c r="Y292" i="17" s="1"/>
  <c r="V294" i="17"/>
  <c r="W293" i="17"/>
  <c r="AA289" i="16"/>
  <c r="AB289" i="16" s="1"/>
  <c r="Z289" i="16"/>
  <c r="W291" i="16"/>
  <c r="V292" i="16"/>
  <c r="X290" i="16"/>
  <c r="Y290" i="16" s="1"/>
  <c r="E293" i="16"/>
  <c r="R292" i="16"/>
  <c r="E308" i="17" l="1"/>
  <c r="R307" i="17"/>
  <c r="AA292" i="17"/>
  <c r="AB292" i="17" s="1"/>
  <c r="Z292" i="17"/>
  <c r="X293" i="17"/>
  <c r="Y293" i="17" s="1"/>
  <c r="W294" i="17"/>
  <c r="V295" i="17"/>
  <c r="AA290" i="16"/>
  <c r="AB290" i="16" s="1"/>
  <c r="Z290" i="16"/>
  <c r="X291" i="16"/>
  <c r="Y291" i="16" s="1"/>
  <c r="R293" i="16"/>
  <c r="E294" i="16"/>
  <c r="W292" i="16"/>
  <c r="V293" i="16"/>
  <c r="E309" i="17" l="1"/>
  <c r="R308" i="17"/>
  <c r="AA293" i="17"/>
  <c r="AB293" i="17" s="1"/>
  <c r="Z293" i="17"/>
  <c r="W295" i="17"/>
  <c r="V296" i="17"/>
  <c r="X294" i="17"/>
  <c r="Y294" i="17" s="1"/>
  <c r="AA291" i="16"/>
  <c r="AB291" i="16" s="1"/>
  <c r="Z291" i="16"/>
  <c r="V294" i="16"/>
  <c r="W293" i="16"/>
  <c r="X292" i="16"/>
  <c r="Y292" i="16" s="1"/>
  <c r="R294" i="16"/>
  <c r="E295" i="16"/>
  <c r="E310" i="17" l="1"/>
  <c r="R309" i="17"/>
  <c r="AA294" i="17"/>
  <c r="AB294" i="17" s="1"/>
  <c r="Z294" i="17"/>
  <c r="X295" i="17"/>
  <c r="Y295" i="17" s="1"/>
  <c r="V297" i="17"/>
  <c r="W296" i="17"/>
  <c r="AA292" i="16"/>
  <c r="AB292" i="16" s="1"/>
  <c r="Z292" i="16"/>
  <c r="R295" i="16"/>
  <c r="E296" i="16"/>
  <c r="V295" i="16"/>
  <c r="W294" i="16"/>
  <c r="X293" i="16"/>
  <c r="Y293" i="16" s="1"/>
  <c r="E311" i="17" l="1"/>
  <c r="R310" i="17"/>
  <c r="Z295" i="17"/>
  <c r="AA295" i="17"/>
  <c r="AB295" i="17" s="1"/>
  <c r="V298" i="17"/>
  <c r="W297" i="17"/>
  <c r="X296" i="17"/>
  <c r="Y296" i="17" s="1"/>
  <c r="AA293" i="16"/>
  <c r="AB293" i="16" s="1"/>
  <c r="Z293" i="16"/>
  <c r="W295" i="16"/>
  <c r="V296" i="16"/>
  <c r="X294" i="16"/>
  <c r="Y294" i="16" s="1"/>
  <c r="E297" i="16"/>
  <c r="R296" i="16"/>
  <c r="E312" i="17" l="1"/>
  <c r="R311" i="17"/>
  <c r="AA296" i="17"/>
  <c r="AB296" i="17" s="1"/>
  <c r="Z296" i="17"/>
  <c r="X297" i="17"/>
  <c r="Y297" i="17" s="1"/>
  <c r="W298" i="17"/>
  <c r="V299" i="17"/>
  <c r="AA294" i="16"/>
  <c r="AB294" i="16" s="1"/>
  <c r="Z294" i="16"/>
  <c r="X295" i="16"/>
  <c r="Y295" i="16" s="1"/>
  <c r="E298" i="16"/>
  <c r="R297" i="16"/>
  <c r="W296" i="16"/>
  <c r="V297" i="16"/>
  <c r="E313" i="17" l="1"/>
  <c r="R312" i="17"/>
  <c r="AA297" i="17"/>
  <c r="AB297" i="17" s="1"/>
  <c r="Z297" i="17"/>
  <c r="V300" i="17"/>
  <c r="W299" i="17"/>
  <c r="X298" i="17"/>
  <c r="Y298" i="17" s="1"/>
  <c r="AA295" i="16"/>
  <c r="AB295" i="16" s="1"/>
  <c r="Z295" i="16"/>
  <c r="W297" i="16"/>
  <c r="V298" i="16"/>
  <c r="X296" i="16"/>
  <c r="Y296" i="16" s="1"/>
  <c r="E299" i="16"/>
  <c r="R298" i="16"/>
  <c r="E314" i="17" l="1"/>
  <c r="R313" i="17"/>
  <c r="AA298" i="17"/>
  <c r="AB298" i="17" s="1"/>
  <c r="Z298" i="17"/>
  <c r="W300" i="17"/>
  <c r="V301" i="17"/>
  <c r="X299" i="17"/>
  <c r="Y299" i="17" s="1"/>
  <c r="Z296" i="16"/>
  <c r="AA296" i="16"/>
  <c r="AB296" i="16" s="1"/>
  <c r="R299" i="16"/>
  <c r="E300" i="16"/>
  <c r="X297" i="16"/>
  <c r="Y297" i="16" s="1"/>
  <c r="W298" i="16"/>
  <c r="V299" i="16"/>
  <c r="E315" i="17" l="1"/>
  <c r="R314" i="17"/>
  <c r="AA299" i="17"/>
  <c r="AB299" i="17" s="1"/>
  <c r="Z299" i="17"/>
  <c r="V302" i="17"/>
  <c r="W301" i="17"/>
  <c r="X300" i="17"/>
  <c r="Y300" i="17" s="1"/>
  <c r="AA297" i="16"/>
  <c r="AB297" i="16" s="1"/>
  <c r="Z297" i="16"/>
  <c r="V300" i="16"/>
  <c r="W299" i="16"/>
  <c r="X298" i="16"/>
  <c r="Y298" i="16" s="1"/>
  <c r="R300" i="16"/>
  <c r="E301" i="16"/>
  <c r="E316" i="17" l="1"/>
  <c r="R315" i="17"/>
  <c r="AA300" i="17"/>
  <c r="AB300" i="17" s="1"/>
  <c r="Z300" i="17"/>
  <c r="X301" i="17"/>
  <c r="Y301" i="17" s="1"/>
  <c r="W302" i="17"/>
  <c r="V303" i="17"/>
  <c r="AA298" i="16"/>
  <c r="AB298" i="16" s="1"/>
  <c r="Z298" i="16"/>
  <c r="V301" i="16"/>
  <c r="W300" i="16"/>
  <c r="E302" i="16"/>
  <c r="R301" i="16"/>
  <c r="X299" i="16"/>
  <c r="Y299" i="16" s="1"/>
  <c r="E317" i="17" l="1"/>
  <c r="R316" i="17"/>
  <c r="AA301" i="17"/>
  <c r="AB301" i="17" s="1"/>
  <c r="Z301" i="17"/>
  <c r="V304" i="17"/>
  <c r="W303" i="17"/>
  <c r="X302" i="17"/>
  <c r="Y302" i="17" s="1"/>
  <c r="AA299" i="16"/>
  <c r="AB299" i="16" s="1"/>
  <c r="Z299" i="16"/>
  <c r="R302" i="16"/>
  <c r="E303" i="16"/>
  <c r="W301" i="16"/>
  <c r="V302" i="16"/>
  <c r="X300" i="16"/>
  <c r="Y300" i="16" s="1"/>
  <c r="E318" i="17" l="1"/>
  <c r="R317" i="17"/>
  <c r="Z302" i="17"/>
  <c r="AA302" i="17"/>
  <c r="AB302" i="17" s="1"/>
  <c r="X303" i="17"/>
  <c r="Y303" i="17" s="1"/>
  <c r="W304" i="17"/>
  <c r="V305" i="17"/>
  <c r="AA300" i="16"/>
  <c r="AB300" i="16" s="1"/>
  <c r="Z300" i="16"/>
  <c r="X301" i="16"/>
  <c r="Y301" i="16" s="1"/>
  <c r="V303" i="16"/>
  <c r="W302" i="16"/>
  <c r="R303" i="16"/>
  <c r="E304" i="16"/>
  <c r="E319" i="17" l="1"/>
  <c r="R318" i="17"/>
  <c r="AA303" i="17"/>
  <c r="AB303" i="17" s="1"/>
  <c r="Z303" i="17"/>
  <c r="W305" i="17"/>
  <c r="V306" i="17"/>
  <c r="X304" i="17"/>
  <c r="Y304" i="17" s="1"/>
  <c r="Z301" i="16"/>
  <c r="AA301" i="16"/>
  <c r="AB301" i="16" s="1"/>
  <c r="V304" i="16"/>
  <c r="W303" i="16"/>
  <c r="R304" i="16"/>
  <c r="E305" i="16"/>
  <c r="X302" i="16"/>
  <c r="Y302" i="16" s="1"/>
  <c r="E320" i="17" l="1"/>
  <c r="R319" i="17"/>
  <c r="Z304" i="17"/>
  <c r="AA304" i="17"/>
  <c r="AB304" i="17" s="1"/>
  <c r="V307" i="17"/>
  <c r="W306" i="17"/>
  <c r="X305" i="17"/>
  <c r="Y305" i="17" s="1"/>
  <c r="AA302" i="16"/>
  <c r="AB302" i="16" s="1"/>
  <c r="Z302" i="16"/>
  <c r="V305" i="16"/>
  <c r="W304" i="16"/>
  <c r="E306" i="16"/>
  <c r="R305" i="16"/>
  <c r="X303" i="16"/>
  <c r="Y303" i="16" s="1"/>
  <c r="E321" i="17" l="1"/>
  <c r="R320" i="17"/>
  <c r="AA305" i="17"/>
  <c r="AB305" i="17" s="1"/>
  <c r="Z305" i="17"/>
  <c r="X306" i="17"/>
  <c r="Y306" i="17" s="1"/>
  <c r="V308" i="17"/>
  <c r="W307" i="17"/>
  <c r="AA303" i="16"/>
  <c r="AB303" i="16" s="1"/>
  <c r="Z303" i="16"/>
  <c r="R306" i="16"/>
  <c r="E307" i="16"/>
  <c r="V306" i="16"/>
  <c r="W305" i="16"/>
  <c r="X304" i="16"/>
  <c r="Y304" i="16" s="1"/>
  <c r="E322" i="17" l="1"/>
  <c r="R321" i="17"/>
  <c r="AA306" i="17"/>
  <c r="AB306" i="17" s="1"/>
  <c r="Z306" i="17"/>
  <c r="V309" i="17"/>
  <c r="W308" i="17"/>
  <c r="X307" i="17"/>
  <c r="Y307" i="17" s="1"/>
  <c r="Z304" i="16"/>
  <c r="AA304" i="16"/>
  <c r="AB304" i="16" s="1"/>
  <c r="W306" i="16"/>
  <c r="V307" i="16"/>
  <c r="X305" i="16"/>
  <c r="Y305" i="16" s="1"/>
  <c r="R307" i="16"/>
  <c r="E308" i="16"/>
  <c r="E323" i="17" l="1"/>
  <c r="R322" i="17"/>
  <c r="Z307" i="17"/>
  <c r="AA307" i="17"/>
  <c r="AB307" i="17" s="1"/>
  <c r="V310" i="17"/>
  <c r="W309" i="17"/>
  <c r="X308" i="17"/>
  <c r="Y308" i="17" s="1"/>
  <c r="AA305" i="16"/>
  <c r="AB305" i="16" s="1"/>
  <c r="Z305" i="16"/>
  <c r="X306" i="16"/>
  <c r="Y306" i="16" s="1"/>
  <c r="R308" i="16"/>
  <c r="E309" i="16"/>
  <c r="W307" i="16"/>
  <c r="V308" i="16"/>
  <c r="E324" i="17" l="1"/>
  <c r="R323" i="17"/>
  <c r="AA308" i="17"/>
  <c r="AB308" i="17" s="1"/>
  <c r="Z308" i="17"/>
  <c r="X309" i="17"/>
  <c r="Y309" i="17" s="1"/>
  <c r="V311" i="17"/>
  <c r="W310" i="17"/>
  <c r="Z306" i="16"/>
  <c r="AA306" i="16"/>
  <c r="AB306" i="16" s="1"/>
  <c r="W308" i="16"/>
  <c r="V309" i="16"/>
  <c r="X307" i="16"/>
  <c r="Y307" i="16" s="1"/>
  <c r="R309" i="16"/>
  <c r="E310" i="16"/>
  <c r="E325" i="17" l="1"/>
  <c r="R324" i="17"/>
  <c r="AA309" i="17"/>
  <c r="AB309" i="17" s="1"/>
  <c r="Z309" i="17"/>
  <c r="V312" i="17"/>
  <c r="W311" i="17"/>
  <c r="X310" i="17"/>
  <c r="Y310" i="17" s="1"/>
  <c r="Z307" i="16"/>
  <c r="AA307" i="16"/>
  <c r="AB307" i="16" s="1"/>
  <c r="V310" i="16"/>
  <c r="W309" i="16"/>
  <c r="X308" i="16"/>
  <c r="Y308" i="16" s="1"/>
  <c r="R310" i="16"/>
  <c r="E311" i="16"/>
  <c r="E326" i="17" l="1"/>
  <c r="R325" i="17"/>
  <c r="X311" i="17"/>
  <c r="Y311" i="17" s="1"/>
  <c r="AA310" i="17"/>
  <c r="AB310" i="17" s="1"/>
  <c r="Z310" i="17"/>
  <c r="W312" i="17"/>
  <c r="V313" i="17"/>
  <c r="AA308" i="16"/>
  <c r="AB308" i="16" s="1"/>
  <c r="Z308" i="16"/>
  <c r="R311" i="16"/>
  <c r="E312" i="16"/>
  <c r="X309" i="16"/>
  <c r="Y309" i="16" s="1"/>
  <c r="V311" i="16"/>
  <c r="W310" i="16"/>
  <c r="E327" i="17" l="1"/>
  <c r="R326" i="17"/>
  <c r="AA311" i="17"/>
  <c r="AB311" i="17" s="1"/>
  <c r="Z311" i="17"/>
  <c r="W313" i="17"/>
  <c r="V314" i="17"/>
  <c r="X312" i="17"/>
  <c r="Y312" i="17" s="1"/>
  <c r="AA309" i="16"/>
  <c r="AB309" i="16" s="1"/>
  <c r="Z309" i="16"/>
  <c r="W311" i="16"/>
  <c r="V312" i="16"/>
  <c r="X310" i="16"/>
  <c r="Y310" i="16" s="1"/>
  <c r="E313" i="16"/>
  <c r="R312" i="16"/>
  <c r="E328" i="17" l="1"/>
  <c r="R327" i="17"/>
  <c r="AA312" i="17"/>
  <c r="AB312" i="17" s="1"/>
  <c r="Z312" i="17"/>
  <c r="W314" i="17"/>
  <c r="V315" i="17"/>
  <c r="X313" i="17"/>
  <c r="Y313" i="17" s="1"/>
  <c r="Z310" i="16"/>
  <c r="AA310" i="16"/>
  <c r="AB310" i="16" s="1"/>
  <c r="X311" i="16"/>
  <c r="Y311" i="16" s="1"/>
  <c r="E314" i="16"/>
  <c r="R313" i="16"/>
  <c r="W312" i="16"/>
  <c r="V313" i="16"/>
  <c r="E329" i="17" l="1"/>
  <c r="R328" i="17"/>
  <c r="Z313" i="17"/>
  <c r="AA313" i="17"/>
  <c r="AB313" i="17" s="1"/>
  <c r="X314" i="17"/>
  <c r="Y314" i="17"/>
  <c r="W315" i="17"/>
  <c r="V316" i="17"/>
  <c r="W313" i="16"/>
  <c r="V314" i="16"/>
  <c r="AA311" i="16"/>
  <c r="AB311" i="16" s="1"/>
  <c r="Z311" i="16"/>
  <c r="X312" i="16"/>
  <c r="Y312" i="16" s="1"/>
  <c r="R314" i="16"/>
  <c r="E315" i="16"/>
  <c r="E330" i="17" l="1"/>
  <c r="R329" i="17"/>
  <c r="X315" i="17"/>
  <c r="Y315" i="17" s="1"/>
  <c r="V317" i="17"/>
  <c r="W316" i="17"/>
  <c r="AA314" i="17"/>
  <c r="AB314" i="17" s="1"/>
  <c r="Z314" i="17"/>
  <c r="Z312" i="16"/>
  <c r="AA312" i="16"/>
  <c r="AB312" i="16" s="1"/>
  <c r="R315" i="16"/>
  <c r="E316" i="16"/>
  <c r="V315" i="16"/>
  <c r="W314" i="16"/>
  <c r="X313" i="16"/>
  <c r="Y313" i="16" s="1"/>
  <c r="E331" i="17" l="1"/>
  <c r="R330" i="17"/>
  <c r="Z315" i="17"/>
  <c r="AA315" i="17"/>
  <c r="AB315" i="17" s="1"/>
  <c r="X316" i="17"/>
  <c r="Y316" i="17" s="1"/>
  <c r="W317" i="17"/>
  <c r="V318" i="17"/>
  <c r="AA313" i="16"/>
  <c r="AB313" i="16" s="1"/>
  <c r="Z313" i="16"/>
  <c r="V316" i="16"/>
  <c r="W315" i="16"/>
  <c r="X314" i="16"/>
  <c r="Y314" i="16" s="1"/>
  <c r="R316" i="16"/>
  <c r="E317" i="16"/>
  <c r="E332" i="17" l="1"/>
  <c r="R331" i="17"/>
  <c r="AA316" i="17"/>
  <c r="AB316" i="17" s="1"/>
  <c r="Z316" i="17"/>
  <c r="X317" i="17"/>
  <c r="Y317" i="17" s="1"/>
  <c r="W318" i="17"/>
  <c r="V319" i="17"/>
  <c r="AA314" i="16"/>
  <c r="AB314" i="16" s="1"/>
  <c r="Z314" i="16"/>
  <c r="V317" i="16"/>
  <c r="W316" i="16"/>
  <c r="E318" i="16"/>
  <c r="R317" i="16"/>
  <c r="X315" i="16"/>
  <c r="Y315" i="16" s="1"/>
  <c r="E333" i="17" l="1"/>
  <c r="R332" i="17"/>
  <c r="Z317" i="17"/>
  <c r="AA317" i="17"/>
  <c r="AB317" i="17" s="1"/>
  <c r="X318" i="17"/>
  <c r="Y318" i="17" s="1"/>
  <c r="W319" i="17"/>
  <c r="V320" i="17"/>
  <c r="Z315" i="16"/>
  <c r="AA315" i="16"/>
  <c r="AB315" i="16" s="1"/>
  <c r="E319" i="16"/>
  <c r="R318" i="16"/>
  <c r="W317" i="16"/>
  <c r="V318" i="16"/>
  <c r="X316" i="16"/>
  <c r="Y316" i="16" s="1"/>
  <c r="E334" i="17" l="1"/>
  <c r="R333" i="17"/>
  <c r="V321" i="17"/>
  <c r="W320" i="17"/>
  <c r="X319" i="17"/>
  <c r="Y319" i="17" s="1"/>
  <c r="AA318" i="17"/>
  <c r="AB318" i="17" s="1"/>
  <c r="Z318" i="17"/>
  <c r="Z316" i="16"/>
  <c r="AA316" i="16"/>
  <c r="AB316" i="16" s="1"/>
  <c r="E320" i="16"/>
  <c r="R319" i="16"/>
  <c r="W318" i="16"/>
  <c r="V319" i="16"/>
  <c r="X317" i="16"/>
  <c r="Y317" i="16" s="1"/>
  <c r="E335" i="17" l="1"/>
  <c r="R334" i="17"/>
  <c r="AA319" i="17"/>
  <c r="AB319" i="17" s="1"/>
  <c r="Z319" i="17"/>
  <c r="X320" i="17"/>
  <c r="Y320" i="17" s="1"/>
  <c r="W321" i="17"/>
  <c r="V322" i="17"/>
  <c r="AA317" i="16"/>
  <c r="AB317" i="16" s="1"/>
  <c r="Z317" i="16"/>
  <c r="W319" i="16"/>
  <c r="V320" i="16"/>
  <c r="X318" i="16"/>
  <c r="Y318" i="16" s="1"/>
  <c r="R320" i="16"/>
  <c r="E321" i="16"/>
  <c r="E336" i="17" l="1"/>
  <c r="R335" i="17"/>
  <c r="AA320" i="17"/>
  <c r="AB320" i="17" s="1"/>
  <c r="Z320" i="17"/>
  <c r="X321" i="17"/>
  <c r="Y321" i="17" s="1"/>
  <c r="V323" i="17"/>
  <c r="W322" i="17"/>
  <c r="Z318" i="16"/>
  <c r="AA318" i="16"/>
  <c r="AB318" i="16" s="1"/>
  <c r="R321" i="16"/>
  <c r="E322" i="16"/>
  <c r="V321" i="16"/>
  <c r="W320" i="16"/>
  <c r="X319" i="16"/>
  <c r="Y319" i="16" s="1"/>
  <c r="E337" i="17" l="1"/>
  <c r="R336" i="17"/>
  <c r="V324" i="17"/>
  <c r="W323" i="17"/>
  <c r="X322" i="17"/>
  <c r="Y322" i="17" s="1"/>
  <c r="AA321" i="17"/>
  <c r="AB321" i="17" s="1"/>
  <c r="Z321" i="17"/>
  <c r="AA319" i="16"/>
  <c r="AB319" i="16" s="1"/>
  <c r="Z319" i="16"/>
  <c r="V322" i="16"/>
  <c r="W321" i="16"/>
  <c r="E323" i="16"/>
  <c r="R322" i="16"/>
  <c r="X320" i="16"/>
  <c r="Y320" i="16" s="1"/>
  <c r="E338" i="17" l="1"/>
  <c r="R337" i="17"/>
  <c r="AA322" i="17"/>
  <c r="AB322" i="17" s="1"/>
  <c r="Z322" i="17"/>
  <c r="X323" i="17"/>
  <c r="Y323" i="17" s="1"/>
  <c r="V325" i="17"/>
  <c r="W324" i="17"/>
  <c r="X321" i="16"/>
  <c r="Y321" i="16" s="1"/>
  <c r="W322" i="16"/>
  <c r="V323" i="16"/>
  <c r="R323" i="16"/>
  <c r="E324" i="16"/>
  <c r="AA320" i="16"/>
  <c r="AB320" i="16" s="1"/>
  <c r="Z320" i="16"/>
  <c r="E339" i="17" l="1"/>
  <c r="R338" i="17"/>
  <c r="AA323" i="17"/>
  <c r="AB323" i="17" s="1"/>
  <c r="Z323" i="17"/>
  <c r="X324" i="17"/>
  <c r="Y324" i="17" s="1"/>
  <c r="W325" i="17"/>
  <c r="V326" i="17"/>
  <c r="V324" i="16"/>
  <c r="W323" i="16"/>
  <c r="R324" i="16"/>
  <c r="E325" i="16"/>
  <c r="AA321" i="16"/>
  <c r="AB321" i="16" s="1"/>
  <c r="Z321" i="16"/>
  <c r="X322" i="16"/>
  <c r="Y322" i="16" s="1"/>
  <c r="E340" i="17" l="1"/>
  <c r="R339" i="17"/>
  <c r="X325" i="17"/>
  <c r="Y325" i="17" s="1"/>
  <c r="V327" i="17"/>
  <c r="W326" i="17"/>
  <c r="AA324" i="17"/>
  <c r="AB324" i="17" s="1"/>
  <c r="Z324" i="17"/>
  <c r="Z322" i="16"/>
  <c r="AA322" i="16"/>
  <c r="AB322" i="16" s="1"/>
  <c r="E326" i="16"/>
  <c r="R325" i="16"/>
  <c r="X323" i="16"/>
  <c r="Y323" i="16" s="1"/>
  <c r="W324" i="16"/>
  <c r="V325" i="16"/>
  <c r="E341" i="17" l="1"/>
  <c r="R340" i="17"/>
  <c r="Z325" i="17"/>
  <c r="AA325" i="17"/>
  <c r="AB325" i="17" s="1"/>
  <c r="X326" i="17"/>
  <c r="Y326" i="17" s="1"/>
  <c r="V328" i="17"/>
  <c r="W327" i="17"/>
  <c r="AA323" i="16"/>
  <c r="AB323" i="16" s="1"/>
  <c r="Z323" i="16"/>
  <c r="X324" i="16"/>
  <c r="Y324" i="16" s="1"/>
  <c r="R326" i="16"/>
  <c r="E327" i="16"/>
  <c r="W325" i="16"/>
  <c r="V326" i="16"/>
  <c r="E342" i="17" l="1"/>
  <c r="R341" i="17"/>
  <c r="AA326" i="17"/>
  <c r="AB326" i="17" s="1"/>
  <c r="Z326" i="17"/>
  <c r="X327" i="17"/>
  <c r="Y327" i="17" s="1"/>
  <c r="V329" i="17"/>
  <c r="W328" i="17"/>
  <c r="AA324" i="16"/>
  <c r="AB324" i="16" s="1"/>
  <c r="Z324" i="16"/>
  <c r="E328" i="16"/>
  <c r="R327" i="16"/>
  <c r="X325" i="16"/>
  <c r="Y325" i="16" s="1"/>
  <c r="W326" i="16"/>
  <c r="V327" i="16"/>
  <c r="E343" i="17" l="1"/>
  <c r="R342" i="17"/>
  <c r="AA327" i="17"/>
  <c r="AB327" i="17" s="1"/>
  <c r="Z327" i="17"/>
  <c r="W329" i="17"/>
  <c r="V330" i="17"/>
  <c r="X328" i="17"/>
  <c r="Y328" i="17" s="1"/>
  <c r="AA325" i="16"/>
  <c r="AB325" i="16" s="1"/>
  <c r="Z325" i="16"/>
  <c r="V328" i="16"/>
  <c r="W327" i="16"/>
  <c r="X326" i="16"/>
  <c r="Y326" i="16" s="1"/>
  <c r="E329" i="16"/>
  <c r="R328" i="16"/>
  <c r="E344" i="17" l="1"/>
  <c r="R343" i="17"/>
  <c r="AA328" i="17"/>
  <c r="AB328" i="17" s="1"/>
  <c r="Z328" i="17"/>
  <c r="V331" i="17"/>
  <c r="W330" i="17"/>
  <c r="X329" i="17"/>
  <c r="Y329" i="17" s="1"/>
  <c r="Z326" i="16"/>
  <c r="AA326" i="16"/>
  <c r="AB326" i="16" s="1"/>
  <c r="E330" i="16"/>
  <c r="R329" i="16"/>
  <c r="W328" i="16"/>
  <c r="V329" i="16"/>
  <c r="X327" i="16"/>
  <c r="Y327" i="16" s="1"/>
  <c r="E345" i="17" l="1"/>
  <c r="R344" i="17"/>
  <c r="AA329" i="17"/>
  <c r="AB329" i="17" s="1"/>
  <c r="Z329" i="17"/>
  <c r="W331" i="17"/>
  <c r="V332" i="17"/>
  <c r="X330" i="17"/>
  <c r="Y330" i="17" s="1"/>
  <c r="AA327" i="16"/>
  <c r="AB327" i="16" s="1"/>
  <c r="Z327" i="16"/>
  <c r="V330" i="16"/>
  <c r="W329" i="16"/>
  <c r="R330" i="16"/>
  <c r="E331" i="16"/>
  <c r="X328" i="16"/>
  <c r="Y328" i="16" s="1"/>
  <c r="E346" i="17" l="1"/>
  <c r="R345" i="17"/>
  <c r="Z330" i="17"/>
  <c r="AA330" i="17"/>
  <c r="AB330" i="17" s="1"/>
  <c r="X331" i="17"/>
  <c r="Y331" i="17" s="1"/>
  <c r="W332" i="17"/>
  <c r="V333" i="17"/>
  <c r="AA328" i="16"/>
  <c r="AB328" i="16" s="1"/>
  <c r="Z328" i="16"/>
  <c r="X329" i="16"/>
  <c r="Y329" i="16" s="1"/>
  <c r="W330" i="16"/>
  <c r="V331" i="16"/>
  <c r="R331" i="16"/>
  <c r="E332" i="16"/>
  <c r="E347" i="17" l="1"/>
  <c r="R346" i="17"/>
  <c r="AA331" i="17"/>
  <c r="AB331" i="17" s="1"/>
  <c r="Z331" i="17"/>
  <c r="X332" i="17"/>
  <c r="Y332" i="17" s="1"/>
  <c r="V334" i="17"/>
  <c r="W333" i="17"/>
  <c r="AA329" i="16"/>
  <c r="AB329" i="16" s="1"/>
  <c r="Z329" i="16"/>
  <c r="W331" i="16"/>
  <c r="V332" i="16"/>
  <c r="E333" i="16"/>
  <c r="R332" i="16"/>
  <c r="X330" i="16"/>
  <c r="Y330" i="16" s="1"/>
  <c r="E348" i="17" l="1"/>
  <c r="R347" i="17"/>
  <c r="AA332" i="17"/>
  <c r="AB332" i="17" s="1"/>
  <c r="Z332" i="17"/>
  <c r="V335" i="17"/>
  <c r="W334" i="17"/>
  <c r="X333" i="17"/>
  <c r="Y333" i="17" s="1"/>
  <c r="AA330" i="16"/>
  <c r="AB330" i="16" s="1"/>
  <c r="Z330" i="16"/>
  <c r="R333" i="16"/>
  <c r="E334" i="16"/>
  <c r="X331" i="16"/>
  <c r="Y331" i="16" s="1"/>
  <c r="W332" i="16"/>
  <c r="V333" i="16"/>
  <c r="E349" i="17" l="1"/>
  <c r="R348" i="17"/>
  <c r="AA333" i="17"/>
  <c r="AB333" i="17" s="1"/>
  <c r="Z333" i="17"/>
  <c r="X334" i="17"/>
  <c r="Y334" i="17" s="1"/>
  <c r="W335" i="17"/>
  <c r="V336" i="17"/>
  <c r="AA331" i="16"/>
  <c r="AB331" i="16" s="1"/>
  <c r="Z331" i="16"/>
  <c r="W333" i="16"/>
  <c r="V334" i="16"/>
  <c r="X332" i="16"/>
  <c r="Y332" i="16" s="1"/>
  <c r="E335" i="16"/>
  <c r="R334" i="16"/>
  <c r="E350" i="17" l="1"/>
  <c r="R349" i="17"/>
  <c r="AA334" i="17"/>
  <c r="AB334" i="17" s="1"/>
  <c r="Z334" i="17"/>
  <c r="V337" i="17"/>
  <c r="W336" i="17"/>
  <c r="X335" i="17"/>
  <c r="Y335" i="17" s="1"/>
  <c r="AA332" i="16"/>
  <c r="AB332" i="16" s="1"/>
  <c r="Z332" i="16"/>
  <c r="R335" i="16"/>
  <c r="E336" i="16"/>
  <c r="W334" i="16"/>
  <c r="V335" i="16"/>
  <c r="X333" i="16"/>
  <c r="Y333" i="16" s="1"/>
  <c r="E351" i="17" l="1"/>
  <c r="R350" i="17"/>
  <c r="AA335" i="17"/>
  <c r="AB335" i="17" s="1"/>
  <c r="Z335" i="17"/>
  <c r="W337" i="17"/>
  <c r="V338" i="17"/>
  <c r="X336" i="17"/>
  <c r="Y336" i="17" s="1"/>
  <c r="AA333" i="16"/>
  <c r="AB333" i="16" s="1"/>
  <c r="Z333" i="16"/>
  <c r="V336" i="16"/>
  <c r="W335" i="16"/>
  <c r="X334" i="16"/>
  <c r="Y334" i="16" s="1"/>
  <c r="R336" i="16"/>
  <c r="E337" i="16"/>
  <c r="E352" i="17" l="1"/>
  <c r="R351" i="17"/>
  <c r="Z336" i="17"/>
  <c r="AA336" i="17"/>
  <c r="AB336" i="17" s="1"/>
  <c r="X337" i="17"/>
  <c r="Y337" i="17" s="1"/>
  <c r="V339" i="17"/>
  <c r="W338" i="17"/>
  <c r="AA334" i="16"/>
  <c r="AB334" i="16" s="1"/>
  <c r="Z334" i="16"/>
  <c r="X335" i="16"/>
  <c r="Y335" i="16" s="1"/>
  <c r="V337" i="16"/>
  <c r="W336" i="16"/>
  <c r="E338" i="16"/>
  <c r="R337" i="16"/>
  <c r="E353" i="17" l="1"/>
  <c r="R352" i="17"/>
  <c r="Z337" i="17"/>
  <c r="AA337" i="17"/>
  <c r="AB337" i="17" s="1"/>
  <c r="X338" i="17"/>
  <c r="Y338" i="17" s="1"/>
  <c r="V340" i="17"/>
  <c r="W339" i="17"/>
  <c r="AA335" i="16"/>
  <c r="AB335" i="16" s="1"/>
  <c r="Z335" i="16"/>
  <c r="W337" i="16"/>
  <c r="V338" i="16"/>
  <c r="E339" i="16"/>
  <c r="R338" i="16"/>
  <c r="X336" i="16"/>
  <c r="Y336" i="16" s="1"/>
  <c r="E354" i="17" l="1"/>
  <c r="R353" i="17"/>
  <c r="AA338" i="17"/>
  <c r="AB338" i="17" s="1"/>
  <c r="Z338" i="17"/>
  <c r="V341" i="17"/>
  <c r="W340" i="17"/>
  <c r="X339" i="17"/>
  <c r="Y339" i="17" s="1"/>
  <c r="AA336" i="16"/>
  <c r="AB336" i="16" s="1"/>
  <c r="Z336" i="16"/>
  <c r="R339" i="16"/>
  <c r="E340" i="16"/>
  <c r="W338" i="16"/>
  <c r="V339" i="16"/>
  <c r="X337" i="16"/>
  <c r="Y337" i="16" s="1"/>
  <c r="E355" i="17" l="1"/>
  <c r="R354" i="17"/>
  <c r="AA339" i="17"/>
  <c r="AB339" i="17" s="1"/>
  <c r="Z339" i="17"/>
  <c r="X340" i="17"/>
  <c r="Y340" i="17" s="1"/>
  <c r="V342" i="17"/>
  <c r="W341" i="17"/>
  <c r="AA337" i="16"/>
  <c r="AB337" i="16" s="1"/>
  <c r="Z337" i="16"/>
  <c r="E341" i="16"/>
  <c r="R340" i="16"/>
  <c r="W339" i="16"/>
  <c r="V340" i="16"/>
  <c r="X338" i="16"/>
  <c r="Y338" i="16" s="1"/>
  <c r="E356" i="17" l="1"/>
  <c r="R355" i="17"/>
  <c r="Z340" i="17"/>
  <c r="AA340" i="17"/>
  <c r="AB340" i="17" s="1"/>
  <c r="X341" i="17"/>
  <c r="Y341" i="17" s="1"/>
  <c r="V343" i="17"/>
  <c r="W342" i="17"/>
  <c r="AA338" i="16"/>
  <c r="AB338" i="16" s="1"/>
  <c r="Z338" i="16"/>
  <c r="X339" i="16"/>
  <c r="Y339" i="16" s="1"/>
  <c r="V341" i="16"/>
  <c r="W340" i="16"/>
  <c r="R341" i="16"/>
  <c r="E342" i="16"/>
  <c r="E357" i="17" l="1"/>
  <c r="R356" i="17"/>
  <c r="X342" i="17"/>
  <c r="Y342" i="17" s="1"/>
  <c r="V344" i="17"/>
  <c r="W343" i="17"/>
  <c r="AA341" i="17"/>
  <c r="AB341" i="17" s="1"/>
  <c r="Z341" i="17"/>
  <c r="E343" i="16"/>
  <c r="R342" i="16"/>
  <c r="V342" i="16"/>
  <c r="W341" i="16"/>
  <c r="AA339" i="16"/>
  <c r="AB339" i="16" s="1"/>
  <c r="Z339" i="16"/>
  <c r="X340" i="16"/>
  <c r="Y340" i="16" s="1"/>
  <c r="E358" i="17" l="1"/>
  <c r="R357" i="17"/>
  <c r="Z342" i="17"/>
  <c r="AA342" i="17"/>
  <c r="AB342" i="17" s="1"/>
  <c r="X343" i="17"/>
  <c r="Y343" i="17" s="1"/>
  <c r="W344" i="17"/>
  <c r="V345" i="17"/>
  <c r="AA340" i="16"/>
  <c r="AB340" i="16" s="1"/>
  <c r="Z340" i="16"/>
  <c r="X341" i="16"/>
  <c r="Y341" i="16" s="1"/>
  <c r="W342" i="16"/>
  <c r="V343" i="16"/>
  <c r="R343" i="16"/>
  <c r="E344" i="16"/>
  <c r="E359" i="17" l="1"/>
  <c r="R358" i="17"/>
  <c r="Z343" i="17"/>
  <c r="AA343" i="17"/>
  <c r="AB343" i="17" s="1"/>
  <c r="V346" i="17"/>
  <c r="W345" i="17"/>
  <c r="X344" i="17"/>
  <c r="Y344" i="17" s="1"/>
  <c r="AA341" i="16"/>
  <c r="AB341" i="16" s="1"/>
  <c r="Z341" i="16"/>
  <c r="V344" i="16"/>
  <c r="W343" i="16"/>
  <c r="E345" i="16"/>
  <c r="R344" i="16"/>
  <c r="X342" i="16"/>
  <c r="Y342" i="16" s="1"/>
  <c r="E360" i="17" l="1"/>
  <c r="R359" i="17"/>
  <c r="AA344" i="17"/>
  <c r="AB344" i="17" s="1"/>
  <c r="Z344" i="17"/>
  <c r="X345" i="17"/>
  <c r="Y345" i="17" s="1"/>
  <c r="V347" i="17"/>
  <c r="W346" i="17"/>
  <c r="Z342" i="16"/>
  <c r="AA342" i="16"/>
  <c r="AB342" i="16" s="1"/>
  <c r="R345" i="16"/>
  <c r="E346" i="16"/>
  <c r="X343" i="16"/>
  <c r="Y343" i="16" s="1"/>
  <c r="V345" i="16"/>
  <c r="W344" i="16"/>
  <c r="E361" i="17" l="1"/>
  <c r="R360" i="17"/>
  <c r="AA345" i="17"/>
  <c r="AB345" i="17" s="1"/>
  <c r="Z345" i="17"/>
  <c r="W347" i="17"/>
  <c r="V348" i="17"/>
  <c r="X346" i="17"/>
  <c r="Y346" i="17" s="1"/>
  <c r="AA343" i="16"/>
  <c r="AB343" i="16" s="1"/>
  <c r="Z343" i="16"/>
  <c r="R346" i="16"/>
  <c r="E347" i="16"/>
  <c r="X344" i="16"/>
  <c r="Y344" i="16" s="1"/>
  <c r="W345" i="16"/>
  <c r="V346" i="16"/>
  <c r="E362" i="17" l="1"/>
  <c r="R361" i="17"/>
  <c r="Z346" i="17"/>
  <c r="AA346" i="17"/>
  <c r="AB346" i="17" s="1"/>
  <c r="V349" i="17"/>
  <c r="W348" i="17"/>
  <c r="X347" i="17"/>
  <c r="Y347" i="17" s="1"/>
  <c r="AA344" i="16"/>
  <c r="AB344" i="16" s="1"/>
  <c r="Z344" i="16"/>
  <c r="X345" i="16"/>
  <c r="Y345" i="16" s="1"/>
  <c r="E348" i="16"/>
  <c r="R347" i="16"/>
  <c r="V347" i="16"/>
  <c r="W346" i="16"/>
  <c r="E363" i="17" l="1"/>
  <c r="R362" i="17"/>
  <c r="AA347" i="17"/>
  <c r="AB347" i="17" s="1"/>
  <c r="Z347" i="17"/>
  <c r="X348" i="17"/>
  <c r="Y348" i="17" s="1"/>
  <c r="W349" i="17"/>
  <c r="V350" i="17"/>
  <c r="AA345" i="16"/>
  <c r="AB345" i="16" s="1"/>
  <c r="Z345" i="16"/>
  <c r="W347" i="16"/>
  <c r="V348" i="16"/>
  <c r="R348" i="16"/>
  <c r="E349" i="16"/>
  <c r="X346" i="16"/>
  <c r="Y346" i="16" s="1"/>
  <c r="E364" i="17" l="1"/>
  <c r="R363" i="17"/>
  <c r="Z348" i="17"/>
  <c r="AA348" i="17"/>
  <c r="AB348" i="17" s="1"/>
  <c r="X349" i="17"/>
  <c r="Y349" i="17" s="1"/>
  <c r="V351" i="17"/>
  <c r="W350" i="17"/>
  <c r="AA346" i="16"/>
  <c r="AB346" i="16" s="1"/>
  <c r="Z346" i="16"/>
  <c r="R349" i="16"/>
  <c r="E350" i="16"/>
  <c r="W348" i="16"/>
  <c r="V349" i="16"/>
  <c r="X347" i="16"/>
  <c r="Y347" i="16" s="1"/>
  <c r="E365" i="17" l="1"/>
  <c r="R364" i="17"/>
  <c r="AA349" i="17"/>
  <c r="AB349" i="17" s="1"/>
  <c r="Z349" i="17"/>
  <c r="V352" i="17"/>
  <c r="W351" i="17"/>
  <c r="X350" i="17"/>
  <c r="Y350" i="17" s="1"/>
  <c r="AA347" i="16"/>
  <c r="AB347" i="16" s="1"/>
  <c r="Z347" i="16"/>
  <c r="E351" i="16"/>
  <c r="R350" i="16"/>
  <c r="W349" i="16"/>
  <c r="V350" i="16"/>
  <c r="X348" i="16"/>
  <c r="Y348" i="16" s="1"/>
  <c r="E366" i="17" l="1"/>
  <c r="R365" i="17"/>
  <c r="AA350" i="17"/>
  <c r="AB350" i="17" s="1"/>
  <c r="Z350" i="17"/>
  <c r="X351" i="17"/>
  <c r="Y351" i="17" s="1"/>
  <c r="V353" i="17"/>
  <c r="W352" i="17"/>
  <c r="AA348" i="16"/>
  <c r="AB348" i="16" s="1"/>
  <c r="Z348" i="16"/>
  <c r="X349" i="16"/>
  <c r="Y349" i="16" s="1"/>
  <c r="V351" i="16"/>
  <c r="W350" i="16"/>
  <c r="R351" i="16"/>
  <c r="E352" i="16"/>
  <c r="E367" i="17" l="1"/>
  <c r="R366" i="17"/>
  <c r="AA351" i="17"/>
  <c r="AB351" i="17" s="1"/>
  <c r="Z351" i="17"/>
  <c r="W353" i="17"/>
  <c r="V354" i="17"/>
  <c r="X352" i="17"/>
  <c r="Y352" i="17" s="1"/>
  <c r="AA349" i="16"/>
  <c r="AB349" i="16" s="1"/>
  <c r="Z349" i="16"/>
  <c r="R352" i="16"/>
  <c r="E353" i="16"/>
  <c r="X350" i="16"/>
  <c r="Y350" i="16" s="1"/>
  <c r="V352" i="16"/>
  <c r="W351" i="16"/>
  <c r="E368" i="17" l="1"/>
  <c r="R367" i="17"/>
  <c r="AA352" i="17"/>
  <c r="AB352" i="17" s="1"/>
  <c r="Z352" i="17"/>
  <c r="V355" i="17"/>
  <c r="W354" i="17"/>
  <c r="X353" i="17"/>
  <c r="Y353" i="17" s="1"/>
  <c r="AA350" i="16"/>
  <c r="AB350" i="16" s="1"/>
  <c r="Z350" i="16"/>
  <c r="E354" i="16"/>
  <c r="R353" i="16"/>
  <c r="V353" i="16"/>
  <c r="W352" i="16"/>
  <c r="X351" i="16"/>
  <c r="Y351" i="16" s="1"/>
  <c r="E369" i="17" l="1"/>
  <c r="R368" i="17"/>
  <c r="X354" i="17"/>
  <c r="Y354" i="17" s="1"/>
  <c r="Z353" i="17"/>
  <c r="AA353" i="17"/>
  <c r="AB353" i="17" s="1"/>
  <c r="W355" i="17"/>
  <c r="V356" i="17"/>
  <c r="Z351" i="16"/>
  <c r="AA351" i="16"/>
  <c r="AB351" i="16" s="1"/>
  <c r="W353" i="16"/>
  <c r="V354" i="16"/>
  <c r="X352" i="16"/>
  <c r="Y352" i="16" s="1"/>
  <c r="E355" i="16"/>
  <c r="R354" i="16"/>
  <c r="E370" i="17" l="1"/>
  <c r="R369" i="17"/>
  <c r="Z354" i="17"/>
  <c r="AA354" i="17"/>
  <c r="AB354" i="17" s="1"/>
  <c r="X355" i="17"/>
  <c r="Y355" i="17" s="1"/>
  <c r="V357" i="17"/>
  <c r="W356" i="17"/>
  <c r="Z352" i="16"/>
  <c r="AA352" i="16"/>
  <c r="AB352" i="16" s="1"/>
  <c r="W354" i="16"/>
  <c r="V355" i="16"/>
  <c r="R355" i="16"/>
  <c r="E356" i="16"/>
  <c r="X353" i="16"/>
  <c r="Y353" i="16" s="1"/>
  <c r="E371" i="17" l="1"/>
  <c r="R370" i="17"/>
  <c r="AA355" i="17"/>
  <c r="AB355" i="17" s="1"/>
  <c r="Z355" i="17"/>
  <c r="V358" i="17"/>
  <c r="W357" i="17"/>
  <c r="X356" i="17"/>
  <c r="Y356" i="17" s="1"/>
  <c r="E357" i="16"/>
  <c r="R356" i="16"/>
  <c r="X354" i="16"/>
  <c r="Y354" i="16" s="1"/>
  <c r="AA353" i="16"/>
  <c r="AB353" i="16" s="1"/>
  <c r="Z353" i="16"/>
  <c r="V356" i="16"/>
  <c r="W355" i="16"/>
  <c r="E372" i="17" l="1"/>
  <c r="R371" i="17"/>
  <c r="AA356" i="17"/>
  <c r="AB356" i="17" s="1"/>
  <c r="Z356" i="17"/>
  <c r="X357" i="17"/>
  <c r="Y357" i="17" s="1"/>
  <c r="V359" i="17"/>
  <c r="W358" i="17"/>
  <c r="AA354" i="16"/>
  <c r="AB354" i="16" s="1"/>
  <c r="Z354" i="16"/>
  <c r="W356" i="16"/>
  <c r="V357" i="16"/>
  <c r="X355" i="16"/>
  <c r="Y355" i="16" s="1"/>
  <c r="R357" i="16"/>
  <c r="E358" i="16"/>
  <c r="E373" i="17" l="1"/>
  <c r="R372" i="17"/>
  <c r="AA357" i="17"/>
  <c r="AB357" i="17" s="1"/>
  <c r="Z357" i="17"/>
  <c r="X358" i="17"/>
  <c r="Y358" i="17" s="1"/>
  <c r="W359" i="17"/>
  <c r="V360" i="17"/>
  <c r="AA355" i="16"/>
  <c r="AB355" i="16" s="1"/>
  <c r="Z355" i="16"/>
  <c r="V358" i="16"/>
  <c r="W357" i="16"/>
  <c r="X356" i="16"/>
  <c r="Y356" i="16" s="1"/>
  <c r="R358" i="16"/>
  <c r="E359" i="16"/>
  <c r="E374" i="17" l="1"/>
  <c r="R373" i="17"/>
  <c r="Z358" i="17"/>
  <c r="AA358" i="17"/>
  <c r="AB358" i="17" s="1"/>
  <c r="V361" i="17"/>
  <c r="W360" i="17"/>
  <c r="X359" i="17"/>
  <c r="Y359" i="17" s="1"/>
  <c r="AA356" i="16"/>
  <c r="AB356" i="16" s="1"/>
  <c r="Z356" i="16"/>
  <c r="E360" i="16"/>
  <c r="R359" i="16"/>
  <c r="X357" i="16"/>
  <c r="Y357" i="16" s="1"/>
  <c r="V359" i="16"/>
  <c r="W358" i="16"/>
  <c r="E375" i="17" l="1"/>
  <c r="R374" i="17"/>
  <c r="AA359" i="17"/>
  <c r="AB359" i="17" s="1"/>
  <c r="Z359" i="17"/>
  <c r="X360" i="17"/>
  <c r="Y360" i="17" s="1"/>
  <c r="V362" i="17"/>
  <c r="W361" i="17"/>
  <c r="AA357" i="16"/>
  <c r="AB357" i="16" s="1"/>
  <c r="Z357" i="16"/>
  <c r="X358" i="16"/>
  <c r="Y358" i="16" s="1"/>
  <c r="W359" i="16"/>
  <c r="V360" i="16"/>
  <c r="E361" i="16"/>
  <c r="R360" i="16"/>
  <c r="E376" i="17" l="1"/>
  <c r="R375" i="17"/>
  <c r="Z360" i="17"/>
  <c r="AA360" i="17"/>
  <c r="AB360" i="17" s="1"/>
  <c r="W362" i="17"/>
  <c r="V363" i="17"/>
  <c r="X361" i="17"/>
  <c r="Y361" i="17" s="1"/>
  <c r="AA358" i="16"/>
  <c r="AB358" i="16" s="1"/>
  <c r="Z358" i="16"/>
  <c r="X359" i="16"/>
  <c r="Y359" i="16" s="1"/>
  <c r="R361" i="16"/>
  <c r="E362" i="16"/>
  <c r="W360" i="16"/>
  <c r="V361" i="16"/>
  <c r="E377" i="17" l="1"/>
  <c r="R376" i="17"/>
  <c r="AA361" i="17"/>
  <c r="AB361" i="17" s="1"/>
  <c r="Z361" i="17"/>
  <c r="V364" i="17"/>
  <c r="W363" i="17"/>
  <c r="X362" i="17"/>
  <c r="Y362" i="17" s="1"/>
  <c r="AA359" i="16"/>
  <c r="AB359" i="16" s="1"/>
  <c r="Z359" i="16"/>
  <c r="W361" i="16"/>
  <c r="V362" i="16"/>
  <c r="X360" i="16"/>
  <c r="Y360" i="16" s="1"/>
  <c r="E363" i="16"/>
  <c r="R362" i="16"/>
  <c r="E378" i="17" l="1"/>
  <c r="R377" i="17"/>
  <c r="AA362" i="17"/>
  <c r="AB362" i="17" s="1"/>
  <c r="Z362" i="17"/>
  <c r="X363" i="17"/>
  <c r="Y363" i="17" s="1"/>
  <c r="V365" i="17"/>
  <c r="W364" i="17"/>
  <c r="AA360" i="16"/>
  <c r="AB360" i="16" s="1"/>
  <c r="Z360" i="16"/>
  <c r="V363" i="16"/>
  <c r="W362" i="16"/>
  <c r="X361" i="16"/>
  <c r="Y361" i="16" s="1"/>
  <c r="R363" i="16"/>
  <c r="E364" i="16"/>
  <c r="E379" i="17" l="1"/>
  <c r="R378" i="17"/>
  <c r="AA363" i="17"/>
  <c r="AB363" i="17" s="1"/>
  <c r="Z363" i="17"/>
  <c r="X364" i="17"/>
  <c r="Y364" i="17" s="1"/>
  <c r="W365" i="17"/>
  <c r="V366" i="17"/>
  <c r="AA361" i="16"/>
  <c r="AB361" i="16" s="1"/>
  <c r="Z361" i="16"/>
  <c r="R364" i="16"/>
  <c r="E365" i="16"/>
  <c r="X362" i="16"/>
  <c r="Y362" i="16" s="1"/>
  <c r="V364" i="16"/>
  <c r="W363" i="16"/>
  <c r="E380" i="17" l="1"/>
  <c r="R379" i="17"/>
  <c r="AA364" i="17"/>
  <c r="AB364" i="17" s="1"/>
  <c r="Z364" i="17"/>
  <c r="V367" i="17"/>
  <c r="W366" i="17"/>
  <c r="X365" i="17"/>
  <c r="Y365" i="17" s="1"/>
  <c r="R365" i="16"/>
  <c r="E366" i="16"/>
  <c r="V365" i="16"/>
  <c r="W364" i="16"/>
  <c r="X363" i="16"/>
  <c r="Y363" i="16" s="1"/>
  <c r="AA362" i="16"/>
  <c r="AB362" i="16" s="1"/>
  <c r="Z362" i="16"/>
  <c r="E381" i="17" l="1"/>
  <c r="R380" i="17"/>
  <c r="AA365" i="17"/>
  <c r="AB365" i="17" s="1"/>
  <c r="Z365" i="17"/>
  <c r="X366" i="17"/>
  <c r="Y366" i="17" s="1"/>
  <c r="W367" i="17"/>
  <c r="V368" i="17"/>
  <c r="AA363" i="16"/>
  <c r="AB363" i="16" s="1"/>
  <c r="Z363" i="16"/>
  <c r="X364" i="16"/>
  <c r="Y364" i="16" s="1"/>
  <c r="W365" i="16"/>
  <c r="V366" i="16"/>
  <c r="E367" i="16"/>
  <c r="R366" i="16"/>
  <c r="E382" i="17" l="1"/>
  <c r="R381" i="17"/>
  <c r="Z366" i="17"/>
  <c r="AA366" i="17"/>
  <c r="AB366" i="17" s="1"/>
  <c r="W368" i="17"/>
  <c r="V369" i="17"/>
  <c r="X367" i="17"/>
  <c r="Y367" i="17" s="1"/>
  <c r="Z364" i="16"/>
  <c r="AA364" i="16"/>
  <c r="AB364" i="16" s="1"/>
  <c r="W366" i="16"/>
  <c r="V367" i="16"/>
  <c r="X365" i="16"/>
  <c r="Y365" i="16" s="1"/>
  <c r="E368" i="16"/>
  <c r="R367" i="16"/>
  <c r="E383" i="17" l="1"/>
  <c r="R382" i="17"/>
  <c r="AA367" i="17"/>
  <c r="AB367" i="17" s="1"/>
  <c r="Z367" i="17"/>
  <c r="V370" i="17"/>
  <c r="W369" i="17"/>
  <c r="X368" i="17"/>
  <c r="Y368" i="17" s="1"/>
  <c r="Z365" i="16"/>
  <c r="AA365" i="16"/>
  <c r="AB365" i="16" s="1"/>
  <c r="X366" i="16"/>
  <c r="Y366" i="16" s="1"/>
  <c r="V368" i="16"/>
  <c r="W367" i="16"/>
  <c r="E369" i="16"/>
  <c r="R368" i="16"/>
  <c r="E384" i="17" l="1"/>
  <c r="R383" i="17"/>
  <c r="AA368" i="17"/>
  <c r="AB368" i="17" s="1"/>
  <c r="Z368" i="17"/>
  <c r="X369" i="17"/>
  <c r="Y369" i="17" s="1"/>
  <c r="V371" i="17"/>
  <c r="W370" i="17"/>
  <c r="AA366" i="16"/>
  <c r="AB366" i="16" s="1"/>
  <c r="Z366" i="16"/>
  <c r="W368" i="16"/>
  <c r="V369" i="16"/>
  <c r="X367" i="16"/>
  <c r="Y367" i="16" s="1"/>
  <c r="R369" i="16"/>
  <c r="E370" i="16"/>
  <c r="E385" i="17" l="1"/>
  <c r="R384" i="17"/>
  <c r="AA369" i="17"/>
  <c r="AB369" i="17" s="1"/>
  <c r="Z369" i="17"/>
  <c r="X370" i="17"/>
  <c r="Y370" i="17" s="1"/>
  <c r="W371" i="17"/>
  <c r="V372" i="17"/>
  <c r="AA367" i="16"/>
  <c r="AB367" i="16" s="1"/>
  <c r="Z367" i="16"/>
  <c r="W369" i="16"/>
  <c r="V370" i="16"/>
  <c r="X368" i="16"/>
  <c r="Y368" i="16" s="1"/>
  <c r="R370" i="16"/>
  <c r="E371" i="16"/>
  <c r="E386" i="17" l="1"/>
  <c r="R385" i="17"/>
  <c r="AA370" i="17"/>
  <c r="AB370" i="17" s="1"/>
  <c r="Z370" i="17"/>
  <c r="W372" i="17"/>
  <c r="V373" i="17"/>
  <c r="X371" i="17"/>
  <c r="Y371" i="17" s="1"/>
  <c r="AA368" i="16"/>
  <c r="AB368" i="16" s="1"/>
  <c r="Z368" i="16"/>
  <c r="V371" i="16"/>
  <c r="W370" i="16"/>
  <c r="R371" i="16"/>
  <c r="E372" i="16"/>
  <c r="X369" i="16"/>
  <c r="Y369" i="16" s="1"/>
  <c r="E387" i="17" l="1"/>
  <c r="R386" i="17"/>
  <c r="W373" i="17"/>
  <c r="V374" i="17"/>
  <c r="X372" i="17"/>
  <c r="Y372" i="17" s="1"/>
  <c r="AA371" i="17"/>
  <c r="AB371" i="17" s="1"/>
  <c r="Z371" i="17"/>
  <c r="AA369" i="16"/>
  <c r="AB369" i="16" s="1"/>
  <c r="Z369" i="16"/>
  <c r="X370" i="16"/>
  <c r="Y370" i="16" s="1"/>
  <c r="W371" i="16"/>
  <c r="V372" i="16"/>
  <c r="E373" i="16"/>
  <c r="R372" i="16"/>
  <c r="E388" i="17" l="1"/>
  <c r="R387" i="17"/>
  <c r="Z372" i="17"/>
  <c r="AA372" i="17"/>
  <c r="AB372" i="17" s="1"/>
  <c r="W374" i="17"/>
  <c r="V375" i="17"/>
  <c r="X373" i="17"/>
  <c r="Y373" i="17" s="1"/>
  <c r="E374" i="16"/>
  <c r="R373" i="16"/>
  <c r="X371" i="16"/>
  <c r="Y371" i="16" s="1"/>
  <c r="W372" i="16"/>
  <c r="V373" i="16"/>
  <c r="AA370" i="16"/>
  <c r="AB370" i="16" s="1"/>
  <c r="Z370" i="16"/>
  <c r="E389" i="17" l="1"/>
  <c r="R388" i="17"/>
  <c r="AA373" i="17"/>
  <c r="AB373" i="17" s="1"/>
  <c r="Z373" i="17"/>
  <c r="V376" i="17"/>
  <c r="W375" i="17"/>
  <c r="X374" i="17"/>
  <c r="Y374" i="17" s="1"/>
  <c r="AA371" i="16"/>
  <c r="AB371" i="16" s="1"/>
  <c r="Z371" i="16"/>
  <c r="V374" i="16"/>
  <c r="W373" i="16"/>
  <c r="X372" i="16"/>
  <c r="Y372" i="16" s="1"/>
  <c r="E375" i="16"/>
  <c r="R374" i="16"/>
  <c r="E390" i="17" l="1"/>
  <c r="R389" i="17"/>
  <c r="AA374" i="17"/>
  <c r="AB374" i="17" s="1"/>
  <c r="Z374" i="17"/>
  <c r="X375" i="17"/>
  <c r="Y375" i="17" s="1"/>
  <c r="V377" i="17"/>
  <c r="W376" i="17"/>
  <c r="AA372" i="16"/>
  <c r="AB372" i="16" s="1"/>
  <c r="Z372" i="16"/>
  <c r="X373" i="16"/>
  <c r="Y373" i="16" s="1"/>
  <c r="V375" i="16"/>
  <c r="W374" i="16"/>
  <c r="R375" i="16"/>
  <c r="E376" i="16"/>
  <c r="E391" i="17" l="1"/>
  <c r="R391" i="17" s="1"/>
  <c r="C17" i="17" s="1" a="1"/>
  <c r="C17" i="17" s="1"/>
  <c r="R390" i="17"/>
  <c r="C11" i="17" a="1"/>
  <c r="C11" i="17" s="1"/>
  <c r="AA375" i="17"/>
  <c r="AB375" i="17" s="1"/>
  <c r="Z375" i="17"/>
  <c r="X376" i="17"/>
  <c r="Y376" i="17" s="1"/>
  <c r="W377" i="17"/>
  <c r="V378" i="17"/>
  <c r="AA373" i="16"/>
  <c r="AB373" i="16" s="1"/>
  <c r="Z373" i="16"/>
  <c r="X374" i="16"/>
  <c r="Y374" i="16" s="1"/>
  <c r="W375" i="16"/>
  <c r="V376" i="16"/>
  <c r="R376" i="16"/>
  <c r="E377" i="16"/>
  <c r="AA376" i="17" l="1"/>
  <c r="AB376" i="17" s="1"/>
  <c r="Z376" i="17"/>
  <c r="W378" i="17"/>
  <c r="V379" i="17"/>
  <c r="X377" i="17"/>
  <c r="Y377" i="17" s="1"/>
  <c r="AA374" i="16"/>
  <c r="AB374" i="16" s="1"/>
  <c r="Z374" i="16"/>
  <c r="X375" i="16"/>
  <c r="Y375" i="16" s="1"/>
  <c r="R377" i="16"/>
  <c r="E378" i="16"/>
  <c r="V377" i="16"/>
  <c r="W376" i="16"/>
  <c r="Z377" i="17" l="1"/>
  <c r="AA377" i="17"/>
  <c r="AB377" i="17" s="1"/>
  <c r="W379" i="17"/>
  <c r="V380" i="17"/>
  <c r="X378" i="17"/>
  <c r="Y378" i="17" s="1"/>
  <c r="AA375" i="16"/>
  <c r="AB375" i="16" s="1"/>
  <c r="Z375" i="16"/>
  <c r="X376" i="16"/>
  <c r="Y376" i="16" s="1"/>
  <c r="W377" i="16"/>
  <c r="V378" i="16"/>
  <c r="R378" i="16"/>
  <c r="E379" i="16"/>
  <c r="Z378" i="17" l="1"/>
  <c r="AA378" i="17"/>
  <c r="AB378" i="17" s="1"/>
  <c r="V381" i="17"/>
  <c r="W380" i="17"/>
  <c r="X379" i="17"/>
  <c r="Y379" i="17" s="1"/>
  <c r="AA376" i="16"/>
  <c r="AB376" i="16" s="1"/>
  <c r="Z376" i="16"/>
  <c r="X377" i="16"/>
  <c r="Y377" i="16" s="1"/>
  <c r="E380" i="16"/>
  <c r="R379" i="16"/>
  <c r="W378" i="16"/>
  <c r="V379" i="16"/>
  <c r="AA379" i="17" l="1"/>
  <c r="AB379" i="17" s="1"/>
  <c r="Z379" i="17"/>
  <c r="X380" i="17"/>
  <c r="Y380" i="17" s="1"/>
  <c r="V382" i="17"/>
  <c r="W381" i="17"/>
  <c r="E381" i="16"/>
  <c r="R380" i="16"/>
  <c r="X378" i="16"/>
  <c r="Y378" i="16" s="1"/>
  <c r="Z377" i="16"/>
  <c r="AA377" i="16"/>
  <c r="AB377" i="16" s="1"/>
  <c r="V380" i="16"/>
  <c r="W379" i="16"/>
  <c r="AA380" i="17" l="1"/>
  <c r="AB380" i="17" s="1"/>
  <c r="Z380" i="17"/>
  <c r="X381" i="17"/>
  <c r="Y381" i="17" s="1"/>
  <c r="V383" i="17"/>
  <c r="W382" i="17"/>
  <c r="AA378" i="16"/>
  <c r="AB378" i="16" s="1"/>
  <c r="Z378" i="16"/>
  <c r="V381" i="16"/>
  <c r="W380" i="16"/>
  <c r="X379" i="16"/>
  <c r="Y379" i="16" s="1"/>
  <c r="R381" i="16"/>
  <c r="E382" i="16"/>
  <c r="AA381" i="17" l="1"/>
  <c r="AB381" i="17" s="1"/>
  <c r="Z381" i="17"/>
  <c r="W383" i="17"/>
  <c r="V384" i="17"/>
  <c r="X382" i="17"/>
  <c r="Y382" i="17" s="1"/>
  <c r="AA379" i="16"/>
  <c r="AB379" i="16" s="1"/>
  <c r="Z379" i="16"/>
  <c r="X380" i="16"/>
  <c r="Y380" i="16" s="1"/>
  <c r="R382" i="16"/>
  <c r="E383" i="16"/>
  <c r="V382" i="16"/>
  <c r="W381" i="16"/>
  <c r="AA382" i="17" l="1"/>
  <c r="AB382" i="17" s="1"/>
  <c r="Z382" i="17"/>
  <c r="X383" i="17"/>
  <c r="Y383" i="17" s="1"/>
  <c r="V385" i="17"/>
  <c r="W384" i="17"/>
  <c r="AA380" i="16"/>
  <c r="AB380" i="16" s="1"/>
  <c r="Z380" i="16"/>
  <c r="E384" i="16"/>
  <c r="R383" i="16"/>
  <c r="X381" i="16"/>
  <c r="Y381" i="16" s="1"/>
  <c r="V383" i="16"/>
  <c r="W382" i="16"/>
  <c r="AA383" i="17" l="1"/>
  <c r="AB383" i="17" s="1"/>
  <c r="Z383" i="17"/>
  <c r="X384" i="17"/>
  <c r="Y384" i="17" s="1"/>
  <c r="W385" i="17"/>
  <c r="V386" i="17"/>
  <c r="AA381" i="16"/>
  <c r="AB381" i="16" s="1"/>
  <c r="Z381" i="16"/>
  <c r="W383" i="16"/>
  <c r="V384" i="16"/>
  <c r="E385" i="16"/>
  <c r="R384" i="16"/>
  <c r="X382" i="16"/>
  <c r="Y382" i="16" s="1"/>
  <c r="Z384" i="17" l="1"/>
  <c r="AA384" i="17"/>
  <c r="AB384" i="17" s="1"/>
  <c r="W386" i="17"/>
  <c r="V387" i="17"/>
  <c r="X385" i="17"/>
  <c r="Y385" i="17" s="1"/>
  <c r="AA382" i="16"/>
  <c r="AB382" i="16" s="1"/>
  <c r="Z382" i="16"/>
  <c r="E386" i="16"/>
  <c r="R385" i="16"/>
  <c r="W384" i="16"/>
  <c r="V385" i="16"/>
  <c r="X383" i="16"/>
  <c r="Y383" i="16" s="1"/>
  <c r="AA385" i="17" l="1"/>
  <c r="AB385" i="17" s="1"/>
  <c r="Z385" i="17"/>
  <c r="V388" i="17"/>
  <c r="W387" i="17"/>
  <c r="X386" i="17"/>
  <c r="Y386" i="17" s="1"/>
  <c r="AA383" i="16"/>
  <c r="AB383" i="16" s="1"/>
  <c r="Z383" i="16"/>
  <c r="W385" i="16"/>
  <c r="V386" i="16"/>
  <c r="X384" i="16"/>
  <c r="Y384" i="16" s="1"/>
  <c r="R386" i="16"/>
  <c r="E387" i="16"/>
  <c r="Z386" i="17" l="1"/>
  <c r="AA386" i="17"/>
  <c r="AB386" i="17" s="1"/>
  <c r="X387" i="17"/>
  <c r="Y387" i="17" s="1"/>
  <c r="V389" i="17"/>
  <c r="W388" i="17"/>
  <c r="Z384" i="16"/>
  <c r="AA384" i="16"/>
  <c r="AB384" i="16" s="1"/>
  <c r="V387" i="16"/>
  <c r="W386" i="16"/>
  <c r="X385" i="16"/>
  <c r="Y385" i="16" s="1"/>
  <c r="R387" i="16"/>
  <c r="E388" i="16"/>
  <c r="AA387" i="17" l="1"/>
  <c r="AB387" i="17" s="1"/>
  <c r="Z387" i="17"/>
  <c r="X388" i="17"/>
  <c r="Y388" i="17" s="1"/>
  <c r="W389" i="17"/>
  <c r="V390" i="17"/>
  <c r="AA385" i="16"/>
  <c r="AB385" i="16" s="1"/>
  <c r="Z385" i="16"/>
  <c r="R388" i="16"/>
  <c r="E389" i="16"/>
  <c r="X386" i="16"/>
  <c r="Y386" i="16" s="1"/>
  <c r="V388" i="16"/>
  <c r="W387" i="16"/>
  <c r="AA388" i="17" l="1"/>
  <c r="AB388" i="17" s="1"/>
  <c r="Z388" i="17"/>
  <c r="V391" i="17"/>
  <c r="W390" i="17"/>
  <c r="X389" i="17"/>
  <c r="Y389" i="17" s="1"/>
  <c r="AA386" i="16"/>
  <c r="AB386" i="16" s="1"/>
  <c r="Z386" i="16"/>
  <c r="E390" i="16"/>
  <c r="R389" i="16"/>
  <c r="X387" i="16"/>
  <c r="Y387" i="16" s="1"/>
  <c r="V389" i="16"/>
  <c r="W388" i="16"/>
  <c r="Z389" i="17" l="1"/>
  <c r="AA389" i="17"/>
  <c r="AB389" i="17" s="1"/>
  <c r="X390" i="17"/>
  <c r="Y390" i="17" s="1"/>
  <c r="W391" i="17"/>
  <c r="C21" i="17" a="1"/>
  <c r="C21" i="17" s="1"/>
  <c r="AA387" i="16"/>
  <c r="AB387" i="16" s="1"/>
  <c r="Z387" i="16"/>
  <c r="X388" i="16"/>
  <c r="E391" i="16"/>
  <c r="R390" i="16"/>
  <c r="W389" i="16"/>
  <c r="V390" i="16"/>
  <c r="Z390" i="17" l="1"/>
  <c r="AA390" i="17"/>
  <c r="AB390" i="17" s="1"/>
  <c r="X391" i="17"/>
  <c r="C23" i="17" s="1" a="1"/>
  <c r="C23" i="17" s="1"/>
  <c r="C22" i="17" a="1"/>
  <c r="C22" i="17" s="1"/>
  <c r="R391" i="16"/>
  <c r="C17" i="16" s="1" a="1"/>
  <c r="C17" i="16" s="1"/>
  <c r="C11" i="16" a="1"/>
  <c r="C11" i="16" s="1"/>
  <c r="W390" i="16"/>
  <c r="V391" i="16"/>
  <c r="X389" i="16"/>
  <c r="Y389" i="16" s="1"/>
  <c r="Y388" i="16"/>
  <c r="Y391" i="17" l="1"/>
  <c r="W391" i="16"/>
  <c r="C22" i="16" s="1" a="1"/>
  <c r="C22" i="16" s="1"/>
  <c r="C21" i="16" a="1"/>
  <c r="C21" i="16" s="1"/>
  <c r="AA389" i="16"/>
  <c r="AB389" i="16" s="1"/>
  <c r="AA388" i="16"/>
  <c r="AB388" i="16" s="1"/>
  <c r="Z388" i="16"/>
  <c r="X390" i="16"/>
  <c r="AA391" i="17" l="1"/>
  <c r="AB391" i="17" s="1"/>
  <c r="C25" i="17" s="1" a="1"/>
  <c r="C25" i="17" s="1"/>
  <c r="Z391" i="17"/>
  <c r="C24" i="17" s="1" a="1"/>
  <c r="C24" i="17" s="1"/>
  <c r="X391" i="16"/>
  <c r="C23" i="16" s="1" a="1"/>
  <c r="C23" i="16" s="1"/>
  <c r="Y390" i="16"/>
  <c r="Z389" i="16"/>
  <c r="Y391" i="16" l="1"/>
  <c r="AA391" i="16" s="1"/>
  <c r="AB391" i="16" s="1"/>
  <c r="Z390" i="16"/>
  <c r="AA390" i="16"/>
  <c r="AB390" i="16" s="1"/>
  <c r="C25" i="16" l="1" a="1"/>
  <c r="C25" i="16" s="1"/>
  <c r="Z391" i="16"/>
  <c r="C24" i="16" s="1" a="1"/>
  <c r="C24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<sst xmlns="http://schemas.openxmlformats.org/spreadsheetml/2006/main" count="97" uniqueCount="42">
  <si>
    <t>Gross Pt Gain (cents)</t>
  </si>
  <si>
    <t>Pt Risk</t>
  </si>
  <si>
    <t>Pt Risk (cents)</t>
  </si>
  <si>
    <t>Accuracy</t>
  </si>
  <si>
    <t>Avg Risk</t>
  </si>
  <si>
    <t>Avg Pt Total</t>
  </si>
  <si>
    <t>Avg Winner</t>
  </si>
  <si>
    <t>Avg Loser</t>
  </si>
  <si>
    <t>Risk/Loss Ratio</t>
  </si>
  <si>
    <t>Profit/Loss Ratio</t>
  </si>
  <si>
    <t>Risk/Reward Ratio</t>
  </si>
  <si>
    <t>$ Gain</t>
  </si>
  <si>
    <t>Total Pt Net</t>
  </si>
  <si>
    <t>Avg Drawdown</t>
  </si>
  <si>
    <t>Shares</t>
  </si>
  <si>
    <t>% Drawdown</t>
  </si>
  <si>
    <t>Pt Gain</t>
  </si>
  <si>
    <t>Net $ Gain</t>
  </si>
  <si>
    <t>Net $ Amount</t>
  </si>
  <si>
    <t>Starting Balance</t>
  </si>
  <si>
    <t>Trades</t>
  </si>
  <si>
    <t>Biggest Drawdown</t>
  </si>
  <si>
    <t>Total Drawdown</t>
  </si>
  <si>
    <t>Shares:</t>
  </si>
  <si>
    <t>Share Size</t>
  </si>
  <si>
    <t>USD:</t>
  </si>
  <si>
    <t>High Water Mark</t>
  </si>
  <si>
    <t>Adjusted Pt Gain</t>
  </si>
  <si>
    <t>Average Drawdown</t>
  </si>
  <si>
    <t>Total Trades</t>
  </si>
  <si>
    <t>Net Point Gain</t>
  </si>
  <si>
    <t>Average Loser</t>
  </si>
  <si>
    <t>Average Winner</t>
  </si>
  <si>
    <t>Average Risk</t>
  </si>
  <si>
    <t>per cent risk:</t>
  </si>
  <si>
    <t>cents per Trade:</t>
  </si>
  <si>
    <t>Est.Fees/Slippage</t>
  </si>
  <si>
    <t>Avg Point Gain/Trade</t>
  </si>
  <si>
    <t>Trade Criteria Notes:</t>
  </si>
  <si>
    <t>Tracked trades with positive 1min macd</t>
  </si>
  <si>
    <t>Trades that were turning positive, next new high</t>
  </si>
  <si>
    <t>May have missed some that turned negative in real-time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</si>
</sst>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;[Red]0.00"/>
    <numFmt numFmtId="165" formatCode="&quot;$&quot;#,##0.00;[Red]&quot;$&quot;#,##0.00"/>
    <numFmt numFmtId="166" formatCode="0;[Red]0"/>
    <numFmt numFmtId="167" formatCode="#,##0.00;[Red]#,##0.00"/>
    <numFmt numFmtId="168" formatCode="#,##0;[Red]#,##0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7">
    <xf numFmtId="0" fontId="0" fillId="0" borderId="0" xfId="0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167" fontId="0" fillId="0" borderId="0" xfId="0" applyNumberFormat="1" applyBorder="1"/>
    <xf numFmtId="166" fontId="0" fillId="0" borderId="0" xfId="0" applyNumberFormat="1" applyBorder="1"/>
    <xf numFmtId="10" fontId="0" fillId="0" borderId="0" xfId="0" applyNumberFormat="1" applyBorder="1"/>
    <xf numFmtId="0" fontId="0" fillId="0" borderId="0" xfId="0" applyBorder="1" applyProtection="1">
      <protection locked="0"/>
    </xf>
    <xf numFmtId="164" fontId="0" fillId="0" borderId="0" xfId="0" applyNumberFormat="1" applyBorder="1" applyProtection="1"/>
    <xf numFmtId="165" fontId="0" fillId="0" borderId="0" xfId="0" applyNumberFormat="1" applyBorder="1" applyProtection="1"/>
    <xf numFmtId="167" fontId="0" fillId="0" borderId="0" xfId="0" applyNumberFormat="1" applyBorder="1" applyProtection="1"/>
    <xf numFmtId="10" fontId="0" fillId="0" borderId="0" xfId="0" applyNumberFormat="1" applyBorder="1" applyProtection="1"/>
    <xf numFmtId="165" fontId="0" fillId="0" borderId="0" xfId="0" applyNumberFormat="1" applyFill="1" applyBorder="1" applyProtection="1"/>
    <xf numFmtId="167" fontId="0" fillId="0" borderId="0" xfId="0" applyNumberFormat="1" applyFill="1" applyBorder="1" applyProtection="1"/>
    <xf numFmtId="0" fontId="2" fillId="3" borderId="0" xfId="0" applyFont="1" applyFill="1" applyBorder="1"/>
    <xf numFmtId="0" fontId="3" fillId="0" borderId="0" xfId="0" applyFont="1" applyFill="1" applyBorder="1" applyProtection="1"/>
    <xf numFmtId="165" fontId="3" fillId="0" borderId="0" xfId="0" applyNumberFormat="1" applyFont="1" applyFill="1" applyBorder="1" applyProtection="1"/>
    <xf numFmtId="10" fontId="3" fillId="0" borderId="0" xfId="0" applyNumberFormat="1" applyFont="1" applyFill="1" applyBorder="1" applyProtection="1"/>
    <xf numFmtId="0" fontId="3" fillId="0" borderId="0" xfId="0" applyFont="1" applyFill="1" applyBorder="1"/>
    <xf numFmtId="0" fontId="3" fillId="0" borderId="6" xfId="0" applyFont="1" applyFill="1" applyBorder="1" applyProtection="1"/>
    <xf numFmtId="165" fontId="3" fillId="0" borderId="6" xfId="0" applyNumberFormat="1" applyFont="1" applyFill="1" applyBorder="1" applyProtection="1"/>
    <xf numFmtId="10" fontId="3" fillId="0" borderId="6" xfId="0" applyNumberFormat="1" applyFont="1" applyFill="1" applyBorder="1" applyProtection="1"/>
    <xf numFmtId="0" fontId="3" fillId="0" borderId="6" xfId="0" applyFont="1" applyFill="1" applyBorder="1"/>
    <xf numFmtId="0" fontId="6" fillId="2" borderId="1" xfId="1" applyFont="1" applyProtection="1"/>
    <xf numFmtId="0" fontId="6" fillId="2" borderId="2" xfId="1" applyFont="1" applyBorder="1" applyProtection="1"/>
    <xf numFmtId="0" fontId="6" fillId="2" borderId="1" xfId="1" applyFont="1"/>
    <xf numFmtId="165" fontId="6" fillId="0" borderId="0" xfId="0" applyNumberFormat="1" applyFont="1" applyBorder="1" applyProtection="1"/>
    <xf numFmtId="0" fontId="6" fillId="0" borderId="0" xfId="0" applyFont="1" applyBorder="1" applyProtection="1">
      <protection locked="0"/>
    </xf>
    <xf numFmtId="0" fontId="0" fillId="0" borderId="0" xfId="0" applyFill="1" applyBorder="1" applyProtection="1"/>
    <xf numFmtId="164" fontId="0" fillId="0" borderId="0" xfId="0" applyNumberFormat="1" applyFill="1" applyBorder="1" applyProtection="1"/>
    <xf numFmtId="10" fontId="0" fillId="0" borderId="0" xfId="0" applyNumberFormat="1" applyFill="1" applyBorder="1" applyProtection="1"/>
    <xf numFmtId="166" fontId="0" fillId="0" borderId="0" xfId="0" applyNumberFormat="1" applyFill="1" applyBorder="1" applyProtection="1"/>
    <xf numFmtId="0" fontId="0" fillId="0" borderId="0" xfId="0" applyFill="1" applyBorder="1"/>
    <xf numFmtId="10" fontId="2" fillId="0" borderId="0" xfId="0" applyNumberFormat="1" applyFont="1" applyFill="1" applyBorder="1" applyProtection="1"/>
    <xf numFmtId="165" fontId="2" fillId="0" borderId="0" xfId="0" applyNumberFormat="1" applyFont="1" applyFill="1" applyBorder="1" applyProtection="1"/>
    <xf numFmtId="166" fontId="2" fillId="0" borderId="0" xfId="0" applyNumberFormat="1" applyFont="1" applyFill="1" applyBorder="1" applyProtection="1"/>
    <xf numFmtId="0" fontId="2" fillId="0" borderId="0" xfId="0" applyFont="1" applyFill="1" applyBorder="1" applyProtection="1"/>
    <xf numFmtId="10" fontId="0" fillId="0" borderId="13" xfId="0" applyNumberFormat="1" applyBorder="1" applyProtection="1"/>
    <xf numFmtId="10" fontId="0" fillId="0" borderId="13" xfId="0" applyNumberFormat="1" applyBorder="1"/>
    <xf numFmtId="0" fontId="5" fillId="5" borderId="6" xfId="0" applyFont="1" applyFill="1" applyBorder="1" applyProtection="1"/>
    <xf numFmtId="167" fontId="3" fillId="5" borderId="6" xfId="0" applyNumberFormat="1" applyFont="1" applyFill="1" applyBorder="1" applyProtection="1"/>
    <xf numFmtId="165" fontId="3" fillId="5" borderId="6" xfId="0" applyNumberFormat="1" applyFont="1" applyFill="1" applyBorder="1" applyProtection="1"/>
    <xf numFmtId="164" fontId="3" fillId="5" borderId="6" xfId="0" applyNumberFormat="1" applyFont="1" applyFill="1" applyBorder="1" applyProtection="1"/>
    <xf numFmtId="0" fontId="3" fillId="5" borderId="6" xfId="0" applyFont="1" applyFill="1" applyBorder="1" applyProtection="1"/>
    <xf numFmtId="10" fontId="3" fillId="5" borderId="6" xfId="0" applyNumberFormat="1" applyFont="1" applyFill="1" applyBorder="1" applyProtection="1"/>
    <xf numFmtId="165" fontId="5" fillId="5" borderId="6" xfId="0" applyNumberFormat="1" applyFont="1" applyFill="1" applyBorder="1" applyProtection="1"/>
    <xf numFmtId="10" fontId="3" fillId="5" borderId="14" xfId="0" applyNumberFormat="1" applyFont="1" applyFill="1" applyBorder="1" applyProtection="1"/>
    <xf numFmtId="0" fontId="3" fillId="5" borderId="0" xfId="0" applyFont="1" applyFill="1" applyBorder="1" applyProtection="1"/>
    <xf numFmtId="0" fontId="5" fillId="5" borderId="0" xfId="0" applyFont="1" applyFill="1" applyBorder="1" applyProtection="1"/>
    <xf numFmtId="167" fontId="3" fillId="5" borderId="0" xfId="0" applyNumberFormat="1" applyFont="1" applyFill="1" applyBorder="1" applyProtection="1"/>
    <xf numFmtId="165" fontId="3" fillId="5" borderId="0" xfId="0" applyNumberFormat="1" applyFont="1" applyFill="1" applyBorder="1" applyProtection="1"/>
    <xf numFmtId="164" fontId="3" fillId="5" borderId="0" xfId="0" applyNumberFormat="1" applyFont="1" applyFill="1" applyBorder="1" applyProtection="1"/>
    <xf numFmtId="10" fontId="3" fillId="5" borderId="0" xfId="0" applyNumberFormat="1" applyFont="1" applyFill="1" applyBorder="1" applyProtection="1"/>
    <xf numFmtId="165" fontId="5" fillId="5" borderId="0" xfId="0" applyNumberFormat="1" applyFont="1" applyFill="1" applyBorder="1" applyProtection="1"/>
    <xf numFmtId="10" fontId="3" fillId="5" borderId="13" xfId="0" applyNumberFormat="1" applyFont="1" applyFill="1" applyBorder="1" applyProtection="1"/>
    <xf numFmtId="0" fontId="3" fillId="5" borderId="0" xfId="0" applyFont="1" applyFill="1" applyBorder="1"/>
    <xf numFmtId="0" fontId="0" fillId="0" borderId="21" xfId="0" applyBorder="1" applyProtection="1"/>
    <xf numFmtId="0" fontId="0" fillId="0" borderId="21" xfId="0" applyFill="1" applyBorder="1" applyProtection="1"/>
    <xf numFmtId="0" fontId="2" fillId="3" borderId="16" xfId="0" applyFont="1" applyFill="1" applyBorder="1" applyAlignment="1" applyProtection="1">
      <alignment horizontal="center"/>
    </xf>
    <xf numFmtId="0" fontId="4" fillId="3" borderId="17" xfId="1" applyFont="1" applyFill="1" applyBorder="1" applyAlignment="1" applyProtection="1">
      <alignment horizontal="center"/>
    </xf>
    <xf numFmtId="167" fontId="2" fillId="3" borderId="17" xfId="0" applyNumberFormat="1" applyFont="1" applyFill="1" applyBorder="1" applyAlignment="1" applyProtection="1">
      <alignment horizontal="center"/>
    </xf>
    <xf numFmtId="165" fontId="2" fillId="3" borderId="17" xfId="0" applyNumberFormat="1" applyFont="1" applyFill="1" applyBorder="1" applyAlignment="1" applyProtection="1">
      <alignment horizontal="center"/>
    </xf>
    <xf numFmtId="164" fontId="2" fillId="3" borderId="17" xfId="0" applyNumberFormat="1" applyFont="1" applyFill="1" applyBorder="1" applyAlignment="1" applyProtection="1">
      <alignment horizontal="center"/>
    </xf>
    <xf numFmtId="10" fontId="2" fillId="3" borderId="17" xfId="0" applyNumberFormat="1" applyFont="1" applyFill="1" applyBorder="1" applyAlignment="1" applyProtection="1">
      <alignment horizontal="center"/>
    </xf>
    <xf numFmtId="165" fontId="4" fillId="3" borderId="17" xfId="0" applyNumberFormat="1" applyFont="1" applyFill="1" applyBorder="1" applyAlignment="1" applyProtection="1">
      <alignment horizontal="center"/>
    </xf>
    <xf numFmtId="10" fontId="2" fillId="3" borderId="18" xfId="0" applyNumberFormat="1" applyFont="1" applyFill="1" applyBorder="1" applyAlignment="1" applyProtection="1">
      <alignment horizontal="center"/>
    </xf>
    <xf numFmtId="166" fontId="5" fillId="5" borderId="6" xfId="0" applyNumberFormat="1" applyFont="1" applyFill="1" applyBorder="1" applyProtection="1"/>
    <xf numFmtId="166" fontId="5" fillId="5" borderId="0" xfId="0" applyNumberFormat="1" applyFont="1" applyFill="1" applyBorder="1" applyProtection="1"/>
    <xf numFmtId="166" fontId="4" fillId="3" borderId="17" xfId="0" applyNumberFormat="1" applyFont="1" applyFill="1" applyBorder="1" applyAlignment="1" applyProtection="1">
      <alignment horizontal="center"/>
    </xf>
    <xf numFmtId="166" fontId="6" fillId="0" borderId="2" xfId="1" applyNumberFormat="1" applyFont="1" applyFill="1" applyBorder="1" applyProtection="1"/>
    <xf numFmtId="166" fontId="6" fillId="0" borderId="1" xfId="1" applyNumberFormat="1" applyFont="1" applyFill="1"/>
    <xf numFmtId="165" fontId="5" fillId="0" borderId="0" xfId="0" applyNumberFormat="1" applyFont="1" applyFill="1" applyBorder="1" applyAlignment="1" applyProtection="1"/>
    <xf numFmtId="165" fontId="7" fillId="0" borderId="0" xfId="1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168" fontId="7" fillId="0" borderId="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164" fontId="3" fillId="0" borderId="0" xfId="0" applyNumberFormat="1" applyFont="1" applyFill="1" applyBorder="1" applyProtection="1"/>
    <xf numFmtId="2" fontId="3" fillId="0" borderId="0" xfId="0" applyNumberFormat="1" applyFont="1" applyFill="1" applyBorder="1" applyProtection="1"/>
    <xf numFmtId="165" fontId="5" fillId="0" borderId="0" xfId="0" applyNumberFormat="1" applyFont="1" applyFill="1" applyBorder="1" applyProtection="1"/>
    <xf numFmtId="0" fontId="3" fillId="5" borderId="6" xfId="0" applyFont="1" applyFill="1" applyBorder="1"/>
    <xf numFmtId="165" fontId="8" fillId="2" borderId="15" xfId="1" applyNumberFormat="1" applyFont="1" applyBorder="1" applyAlignment="1" applyProtection="1">
      <alignment horizontal="center"/>
    </xf>
    <xf numFmtId="0" fontId="8" fillId="2" borderId="15" xfId="1" applyFont="1" applyBorder="1" applyAlignment="1">
      <alignment horizontal="center"/>
    </xf>
    <xf numFmtId="165" fontId="8" fillId="2" borderId="12" xfId="1" applyNumberFormat="1" applyFont="1" applyBorder="1" applyAlignment="1">
      <alignment horizontal="center"/>
    </xf>
    <xf numFmtId="168" fontId="8" fillId="2" borderId="25" xfId="1" applyNumberFormat="1" applyFont="1" applyBorder="1" applyAlignment="1">
      <alignment horizontal="center"/>
    </xf>
    <xf numFmtId="0" fontId="3" fillId="4" borderId="9" xfId="0" applyFont="1" applyFill="1" applyBorder="1" applyAlignment="1" applyProtection="1">
      <alignment horizontal="center"/>
    </xf>
    <xf numFmtId="164" fontId="3" fillId="4" borderId="20" xfId="0" applyNumberFormat="1" applyFont="1" applyFill="1" applyBorder="1" applyAlignment="1" applyProtection="1">
      <alignment horizontal="center"/>
    </xf>
    <xf numFmtId="165" fontId="3" fillId="4" borderId="20" xfId="0" applyNumberFormat="1" applyFont="1" applyFill="1" applyBorder="1" applyAlignment="1" applyProtection="1">
      <alignment horizontal="center"/>
    </xf>
    <xf numFmtId="10" fontId="3" fillId="4" borderId="20" xfId="0" applyNumberFormat="1" applyFont="1" applyFill="1" applyBorder="1" applyAlignment="1" applyProtection="1">
      <alignment horizontal="center"/>
    </xf>
    <xf numFmtId="2" fontId="3" fillId="4" borderId="20" xfId="0" applyNumberFormat="1" applyFont="1" applyFill="1" applyBorder="1" applyAlignment="1" applyProtection="1">
      <alignment horizontal="center"/>
    </xf>
    <xf numFmtId="165" fontId="5" fillId="4" borderId="20" xfId="0" applyNumberFormat="1" applyFont="1" applyFill="1" applyBorder="1" applyAlignment="1" applyProtection="1">
      <alignment horizontal="center"/>
    </xf>
    <xf numFmtId="10" fontId="3" fillId="4" borderId="12" xfId="0" applyNumberFormat="1" applyFont="1" applyFill="1" applyBorder="1" applyAlignment="1" applyProtection="1">
      <alignment horizontal="center"/>
    </xf>
    <xf numFmtId="165" fontId="5" fillId="3" borderId="27" xfId="0" applyNumberFormat="1" applyFont="1" applyFill="1" applyBorder="1" applyAlignment="1" applyProtection="1"/>
    <xf numFmtId="165" fontId="5" fillId="3" borderId="28" xfId="0" applyNumberFormat="1" applyFont="1" applyFill="1" applyBorder="1" applyAlignment="1" applyProtection="1"/>
    <xf numFmtId="165" fontId="5" fillId="3" borderId="26" xfId="0" applyNumberFormat="1" applyFont="1" applyFill="1" applyBorder="1" applyAlignment="1" applyProtection="1"/>
    <xf numFmtId="0" fontId="3" fillId="3" borderId="27" xfId="0" applyFont="1" applyFill="1" applyBorder="1" applyAlignment="1"/>
    <xf numFmtId="0" fontId="3" fillId="3" borderId="28" xfId="0" applyFont="1" applyFill="1" applyBorder="1" applyAlignment="1"/>
    <xf numFmtId="0" fontId="3" fillId="3" borderId="26" xfId="0" applyFont="1" applyFill="1" applyBorder="1" applyAlignment="1">
      <alignment horizontal="center"/>
    </xf>
    <xf numFmtId="0" fontId="5" fillId="3" borderId="27" xfId="0" applyFont="1" applyFill="1" applyBorder="1" applyAlignment="1" applyProtection="1"/>
    <xf numFmtId="0" fontId="5" fillId="3" borderId="28" xfId="0" applyFont="1" applyFill="1" applyBorder="1" applyAlignment="1" applyProtection="1"/>
    <xf numFmtId="0" fontId="5" fillId="3" borderId="26" xfId="0" applyFont="1" applyFill="1" applyBorder="1" applyAlignment="1" applyProtection="1">
      <alignment horizontal="center"/>
    </xf>
    <xf numFmtId="0" fontId="3" fillId="3" borderId="19" xfId="0" applyFont="1" applyFill="1" applyBorder="1"/>
    <xf numFmtId="165" fontId="5" fillId="3" borderId="0" xfId="0" applyNumberFormat="1" applyFont="1" applyFill="1" applyBorder="1" applyAlignment="1" applyProtection="1">
      <alignment horizontal="right"/>
    </xf>
    <xf numFmtId="165" fontId="5" fillId="3" borderId="10" xfId="0" applyNumberFormat="1" applyFont="1" applyFill="1" applyBorder="1" applyAlignment="1" applyProtection="1">
      <alignment horizontal="right"/>
    </xf>
    <xf numFmtId="165" fontId="5" fillId="3" borderId="11" xfId="0" applyNumberFormat="1" applyFont="1" applyFill="1" applyBorder="1" applyAlignment="1" applyProtection="1">
      <alignment horizontal="right"/>
    </xf>
    <xf numFmtId="165" fontId="5" fillId="3" borderId="22" xfId="0" applyNumberFormat="1" applyFont="1" applyFill="1" applyBorder="1" applyAlignment="1" applyProtection="1">
      <alignment horizontal="right"/>
    </xf>
    <xf numFmtId="165" fontId="5" fillId="3" borderId="3" xfId="0" applyNumberFormat="1" applyFont="1" applyFill="1" applyBorder="1" applyAlignment="1" applyProtection="1">
      <alignment horizontal="right"/>
    </xf>
    <xf numFmtId="0" fontId="3" fillId="3" borderId="19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5" fillId="3" borderId="4" xfId="0" applyFont="1" applyFill="1" applyBorder="1" applyAlignment="1" applyProtection="1">
      <alignment horizontal="right"/>
    </xf>
    <xf numFmtId="0" fontId="5" fillId="3" borderId="5" xfId="0" applyFont="1" applyFill="1" applyBorder="1" applyAlignment="1" applyProtection="1">
      <alignment horizontal="right"/>
    </xf>
    <xf numFmtId="0" fontId="5" fillId="3" borderId="23" xfId="0" applyFont="1" applyFill="1" applyBorder="1" applyAlignment="1" applyProtection="1">
      <alignment horizontal="right"/>
    </xf>
    <xf numFmtId="0" fontId="5" fillId="3" borderId="24" xfId="0" applyFont="1" applyFill="1" applyBorder="1" applyAlignment="1" applyProtection="1">
      <alignment horizontal="right"/>
    </xf>
    <xf numFmtId="165" fontId="5" fillId="3" borderId="7" xfId="0" applyNumberFormat="1" applyFont="1" applyFill="1" applyBorder="1" applyAlignment="1" applyProtection="1">
      <alignment horizontal="right"/>
    </xf>
    <xf numFmtId="165" fontId="5" fillId="3" borderId="8" xfId="0" applyNumberFormat="1" applyFont="1" applyFill="1" applyBorder="1" applyAlignment="1" applyProtection="1">
      <alignment horizontal="right"/>
    </xf>
    <xf numFmtId="165" fontId="5" fillId="3" borderId="27" xfId="0" applyNumberFormat="1" applyFont="1" applyFill="1" applyBorder="1" applyAlignment="1">
      <alignment horizontal="left"/>
    </xf>
    <xf numFmtId="165" fontId="5" fillId="3" borderId="28" xfId="0" applyNumberFormat="1" applyFont="1" applyFill="1" applyBorder="1" applyAlignment="1">
      <alignment horizontal="left"/>
    </xf>
    <xf numFmtId="165" fontId="5" fillId="3" borderId="26" xfId="0" applyNumberFormat="1" applyFont="1" applyFill="1" applyBorder="1" applyAlignment="1">
      <alignment horizontal="left"/>
    </xf>
    <xf numFmtId="0" fontId="1" fillId="2" borderId="29" xfId="1" applyBorder="1" applyAlignment="1">
      <alignment horizontal="left"/>
    </xf>
    <xf numFmtId="0" fontId="1" fillId="2" borderId="30" xfId="1" applyBorder="1" applyAlignment="1">
      <alignment horizontal="left"/>
    </xf>
    <xf numFmtId="0" fontId="1" fillId="2" borderId="31" xfId="1" applyBorder="1" applyAlignment="1">
      <alignment horizontal="left"/>
    </xf>
    <xf numFmtId="0" fontId="1" fillId="2" borderId="32" xfId="1" applyBorder="1" applyAlignment="1">
      <alignment horizontal="left"/>
    </xf>
    <xf numFmtId="0" fontId="1" fillId="2" borderId="33" xfId="1" applyBorder="1" applyAlignment="1">
      <alignment horizontal="left"/>
    </xf>
    <xf numFmtId="0" fontId="1" fillId="2" borderId="34" xfId="1" applyBorder="1" applyAlignment="1">
      <alignment horizontal="left"/>
    </xf>
    <xf numFmtId="0" fontId="1" fillId="2" borderId="35" xfId="1" applyBorder="1" applyAlignment="1">
      <alignment horizontal="left"/>
    </xf>
    <xf numFmtId="0" fontId="1" fillId="2" borderId="36" xfId="1" applyBorder="1" applyAlignment="1">
      <alignment horizontal="left"/>
    </xf>
    <xf numFmtId="0" fontId="1" fillId="2" borderId="37" xfId="1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403411</xdr:colOff>
      <xdr:row>0</xdr:row>
      <xdr:rowOff>0</xdr:rowOff>
    </xdr:from>
    <xdr:to>
      <xdr:col>2</xdr:col>
      <xdr:colOff>1042146</xdr:colOff>
      <xdr:row>1</xdr:row>
      <xdr:rowOff>1192465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82AC9-8A96-495D-B2ED-F83BFBFA7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11" y="0"/>
          <a:ext cx="2562225" cy="2287840"/>
        </a:xfrm>
        <a:prstGeom prst="rect">
          <a:avLst/>
        </a:prstGeom>
      </xdr:spPr>
    </xdr:pic>
    <xdr:clientData/>
  </xdr:twoCellAnchor>
  <xdr:oneCellAnchor>
    <xdr:from>
      <xdr:col>5</xdr:col>
      <xdr:colOff>400388</xdr:colOff>
      <xdr:row>0</xdr:row>
      <xdr:rowOff>515470</xdr:rowOff>
    </xdr:from>
    <xdr:ext cx="6292556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4B3755E-5665-4E38-9B62-C1000FF43DC4}"/>
            </a:ext>
          </a:extLst>
        </xdr:cNvPr>
        <xdr:cNvSpPr/>
      </xdr:nvSpPr>
      <xdr:spPr>
        <a:xfrm>
          <a:off x="4534238" y="515470"/>
          <a:ext cx="629255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reflection blurRad="6350" stA="55000" endA="300" endPos="45500" dir="5400000" sy="-100000" algn="bl" rotWithShape="0"/>
              </a:effectLst>
            </a:rPr>
            <a:t>BACK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reflection blurRad="6350" stA="55000" endA="300" endPos="45500" dir="5400000" sy="-100000" algn="bl" rotWithShape="0"/>
              </a:effectLst>
            </a:rPr>
            <a:t>TEST TEMPLATE</a:t>
          </a:r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>
              <a:reflection blurRad="6350" stA="55000" endA="300" endPos="45500" dir="5400000" sy="-100000" algn="bl" rotWithShape="0"/>
            </a:effectLst>
          </a:endParaRPr>
        </a:p>
      </xdr:txBody>
    </xdr:sp>
    <xdr:clientData/>
  </xdr:oneCellAnchor>
  <xdr:twoCellAnchor>
    <xdr:from>
      <xdr:col>6</xdr:col>
      <xdr:colOff>1440614</xdr:colOff>
      <xdr:row>1</xdr:row>
      <xdr:rowOff>747024</xdr:rowOff>
    </xdr:from>
    <xdr:to>
      <xdr:col>9</xdr:col>
      <xdr:colOff>593911</xdr:colOff>
      <xdr:row>1</xdr:row>
      <xdr:rowOff>1075766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C5EFA1DF-BA6C-4021-B840-A4C95223E2A6}"/>
            </a:ext>
          </a:extLst>
        </xdr:cNvPr>
        <xdr:cNvGrpSpPr/>
      </xdr:nvGrpSpPr>
      <xdr:grpSpPr>
        <a:xfrm>
          <a:off x="6819438" y="1845200"/>
          <a:ext cx="1674620" cy="328742"/>
          <a:chOff x="3608627" y="991441"/>
          <a:chExt cx="1243210" cy="342786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4A3AFBC-36C8-4DA4-A4D0-B05559D85D82}"/>
              </a:ext>
            </a:extLst>
          </xdr:cNvPr>
          <xdr:cNvSpPr/>
        </xdr:nvSpPr>
        <xdr:spPr>
          <a:xfrm>
            <a:off x="4671860" y="1085821"/>
            <a:ext cx="179977" cy="18998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BD91495-BAE2-4B6E-BA17-ABCC548AEF8C}"/>
              </a:ext>
            </a:extLst>
          </xdr:cNvPr>
          <xdr:cNvSpPr/>
        </xdr:nvSpPr>
        <xdr:spPr>
          <a:xfrm>
            <a:off x="3608627" y="991441"/>
            <a:ext cx="1208921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User Input =</a:t>
            </a:r>
          </a:p>
        </xdr:txBody>
      </xdr:sp>
    </xdr:grpSp>
    <xdr:clientData/>
  </xdr:twoCellAnchor>
  <xdr:twoCellAnchor>
    <xdr:from>
      <xdr:col>4</xdr:col>
      <xdr:colOff>459443</xdr:colOff>
      <xdr:row>0</xdr:row>
      <xdr:rowOff>336176</xdr:rowOff>
    </xdr:from>
    <xdr:to>
      <xdr:col>13</xdr:col>
      <xdr:colOff>212912</xdr:colOff>
      <xdr:row>1</xdr:row>
      <xdr:rowOff>638735</xdr:rowOff>
    </xdr:to>
    <xdr:sp macro="" textlink="">
      <xdr:nvSpPr>
        <xdr:cNvPr id="7" name="Frame 6">
          <a:extLst>
            <a:ext uri="{FF2B5EF4-FFF2-40B4-BE49-F238E27FC236}">
              <a16:creationId xmlns:a16="http://schemas.microsoft.com/office/drawing/2014/main" id="{3370241E-9E86-40D1-9E9E-E41D72CCE580}"/>
            </a:ext>
          </a:extLst>
        </xdr:cNvPr>
        <xdr:cNvSpPr/>
      </xdr:nvSpPr>
      <xdr:spPr>
        <a:xfrm>
          <a:off x="4069418" y="336176"/>
          <a:ext cx="7278219" cy="1397934"/>
        </a:xfrm>
        <a:prstGeom prst="frame">
          <a:avLst>
            <a:gd name="adj1" fmla="val 6762"/>
          </a:avLst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403411</xdr:colOff>
      <xdr:row>0</xdr:row>
      <xdr:rowOff>0</xdr:rowOff>
    </xdr:from>
    <xdr:to>
      <xdr:col>2</xdr:col>
      <xdr:colOff>1042146</xdr:colOff>
      <xdr:row>1</xdr:row>
      <xdr:rowOff>1192465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F7B29-96A7-40A9-8E83-E031BFFAE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11" y="0"/>
          <a:ext cx="2562785" cy="2287840"/>
        </a:xfrm>
        <a:prstGeom prst="rect">
          <a:avLst/>
        </a:prstGeom>
      </xdr:spPr>
    </xdr:pic>
    <xdr:clientData/>
  </xdr:twoCellAnchor>
  <xdr:oneCellAnchor>
    <xdr:from>
      <xdr:col>5</xdr:col>
      <xdr:colOff>400388</xdr:colOff>
      <xdr:row>0</xdr:row>
      <xdr:rowOff>515470</xdr:rowOff>
    </xdr:from>
    <xdr:ext cx="6292556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098522A-343E-4ECD-BA01-8D28782E37E2}"/>
            </a:ext>
          </a:extLst>
        </xdr:cNvPr>
        <xdr:cNvSpPr/>
      </xdr:nvSpPr>
      <xdr:spPr>
        <a:xfrm>
          <a:off x="4781888" y="515470"/>
          <a:ext cx="629255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reflection blurRad="6350" stA="55000" endA="300" endPos="45500" dir="5400000" sy="-100000" algn="bl" rotWithShape="0"/>
              </a:effectLst>
            </a:rPr>
            <a:t>BACK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reflection blurRad="6350" stA="55000" endA="300" endPos="45500" dir="5400000" sy="-100000" algn="bl" rotWithShape="0"/>
              </a:effectLst>
            </a:rPr>
            <a:t>TEST TEMPLATE</a:t>
          </a:r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>
              <a:reflection blurRad="6350" stA="55000" endA="300" endPos="45500" dir="5400000" sy="-100000" algn="bl" rotWithShape="0"/>
            </a:effectLst>
          </a:endParaRPr>
        </a:p>
      </xdr:txBody>
    </xdr:sp>
    <xdr:clientData/>
  </xdr:oneCellAnchor>
  <xdr:twoCellAnchor>
    <xdr:from>
      <xdr:col>6</xdr:col>
      <xdr:colOff>1440614</xdr:colOff>
      <xdr:row>1</xdr:row>
      <xdr:rowOff>747024</xdr:rowOff>
    </xdr:from>
    <xdr:to>
      <xdr:col>9</xdr:col>
      <xdr:colOff>593911</xdr:colOff>
      <xdr:row>1</xdr:row>
      <xdr:rowOff>1075766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C926EF99-01EC-4C7E-979B-22652978D7D7}"/>
            </a:ext>
          </a:extLst>
        </xdr:cNvPr>
        <xdr:cNvGrpSpPr/>
      </xdr:nvGrpSpPr>
      <xdr:grpSpPr>
        <a:xfrm>
          <a:off x="6819438" y="1845200"/>
          <a:ext cx="1674620" cy="328742"/>
          <a:chOff x="3608627" y="991441"/>
          <a:chExt cx="1243210" cy="342786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7E891D8-A45D-45EB-97E0-04D17382C913}"/>
              </a:ext>
            </a:extLst>
          </xdr:cNvPr>
          <xdr:cNvSpPr/>
        </xdr:nvSpPr>
        <xdr:spPr>
          <a:xfrm>
            <a:off x="4671860" y="1085821"/>
            <a:ext cx="179977" cy="18998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DEC3E1F7-E8DC-4E0B-BE02-239FA642CE0C}"/>
              </a:ext>
            </a:extLst>
          </xdr:cNvPr>
          <xdr:cNvSpPr/>
        </xdr:nvSpPr>
        <xdr:spPr>
          <a:xfrm>
            <a:off x="3608627" y="991441"/>
            <a:ext cx="1208921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User Input =</a:t>
            </a:r>
          </a:p>
        </xdr:txBody>
      </xdr:sp>
    </xdr:grpSp>
    <xdr:clientData/>
  </xdr:twoCellAnchor>
  <xdr:twoCellAnchor>
    <xdr:from>
      <xdr:col>4</xdr:col>
      <xdr:colOff>459443</xdr:colOff>
      <xdr:row>0</xdr:row>
      <xdr:rowOff>336176</xdr:rowOff>
    </xdr:from>
    <xdr:to>
      <xdr:col>13</xdr:col>
      <xdr:colOff>212912</xdr:colOff>
      <xdr:row>1</xdr:row>
      <xdr:rowOff>638735</xdr:rowOff>
    </xdr:to>
    <xdr:sp macro="" textlink="">
      <xdr:nvSpPr>
        <xdr:cNvPr id="7" name="Frame 6">
          <a:extLst>
            <a:ext uri="{FF2B5EF4-FFF2-40B4-BE49-F238E27FC236}">
              <a16:creationId xmlns:a16="http://schemas.microsoft.com/office/drawing/2014/main" id="{0515B801-7F11-41C4-8481-E9120AED0DDC}"/>
            </a:ext>
          </a:extLst>
        </xdr:cNvPr>
        <xdr:cNvSpPr/>
      </xdr:nvSpPr>
      <xdr:spPr>
        <a:xfrm>
          <a:off x="4317068" y="336176"/>
          <a:ext cx="7278219" cy="1397934"/>
        </a:xfrm>
        <a:prstGeom prst="frame">
          <a:avLst>
            <a:gd name="adj1" fmla="val 6762"/>
          </a:avLst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C5B9-56EC-4AC3-BEE4-3461991D6CE3}">
  <dimension ref="A1:AJ400"/>
  <sheetViews>
    <sheetView topLeftCell="A22" zoomScale="85" zoomScaleNormal="85" workbookViewId="0">
      <selection activeCell="A27" sqref="A27:C47"/>
    </sheetView>
  </sheetViews>
  <sheetFormatPr defaultRowHeight="15" x14ac:dyDescent="0.25"/>
  <cols>
    <col min="1" max="1" width="13.5703125" style="3" customWidth="1"/>
    <col min="2" max="2" width="15.28515625" style="3" customWidth="1"/>
    <col min="3" max="3" width="24.85546875" style="3" customWidth="1"/>
    <col min="4" max="4" width="4.140625" style="32" customWidth="1"/>
    <col min="5" max="5" width="7.85546875" style="3" customWidth="1"/>
    <col min="6" max="6" width="14.7109375" style="25" customWidth="1"/>
    <col min="7" max="7" width="22.140625" style="25" customWidth="1"/>
    <col min="8" max="8" width="8.85546875" style="70" customWidth="1"/>
    <col min="9" max="9" width="6.7109375" style="4" customWidth="1"/>
    <col min="10" max="10" width="9.7109375" style="2" customWidth="1"/>
    <col min="11" max="11" width="17" style="1" customWidth="1"/>
    <col min="12" max="12" width="8.28515625" style="2" customWidth="1"/>
    <col min="13" max="13" width="17.5703125" style="2" customWidth="1"/>
    <col min="14" max="14" width="8.140625" style="2" customWidth="1"/>
    <col min="15" max="15" width="10.5703125" style="2" customWidth="1"/>
    <col min="16" max="16" width="9.42578125" style="2" customWidth="1"/>
    <col min="17" max="17" width="14" style="4" customWidth="1"/>
    <col min="18" max="18" width="12" style="6" customWidth="1"/>
    <col min="19" max="19" width="15.5703125" style="4" customWidth="1"/>
    <col min="20" max="20" width="11.140625" style="2" customWidth="1"/>
    <col min="21" max="21" width="11.42578125" style="2" customWidth="1"/>
    <col min="22" max="22" width="16.140625" style="7" customWidth="1"/>
    <col min="23" max="23" width="17.140625" style="27" customWidth="1"/>
    <col min="24" max="24" width="16.7109375" style="2" customWidth="1"/>
    <col min="25" max="25" width="13" style="6" customWidth="1"/>
    <col min="26" max="26" width="17" style="6" customWidth="1"/>
    <col min="27" max="27" width="15.140625" style="6" customWidth="1"/>
    <col min="28" max="28" width="14.28515625" style="38" customWidth="1"/>
    <col min="29" max="29" width="14.28515625" style="6" customWidth="1"/>
    <col min="30" max="30" width="16.140625" style="2" customWidth="1"/>
    <col min="31" max="31" width="15.5703125" style="3" customWidth="1"/>
    <col min="32" max="32" width="16.28515625" style="5" customWidth="1"/>
    <col min="33" max="33" width="18" style="3" customWidth="1"/>
    <col min="34" max="16384" width="9.140625" style="3"/>
  </cols>
  <sheetData>
    <row r="1" spans="1:36" s="22" customFormat="1" ht="86.25" customHeight="1" x14ac:dyDescent="0.35">
      <c r="A1" s="55"/>
      <c r="B1" s="80"/>
      <c r="C1" s="80"/>
      <c r="D1" s="55"/>
      <c r="E1" s="47"/>
      <c r="F1" s="39"/>
      <c r="G1" s="39"/>
      <c r="H1" s="66"/>
      <c r="I1" s="40"/>
      <c r="J1" s="41"/>
      <c r="K1" s="42"/>
      <c r="L1" s="43"/>
      <c r="M1" s="43"/>
      <c r="N1" s="41"/>
      <c r="O1" s="41"/>
      <c r="P1" s="41"/>
      <c r="Q1" s="43"/>
      <c r="R1" s="44"/>
      <c r="S1" s="43"/>
      <c r="T1" s="41"/>
      <c r="U1" s="41"/>
      <c r="V1" s="41"/>
      <c r="W1" s="45"/>
      <c r="X1" s="41"/>
      <c r="Y1" s="44"/>
      <c r="Z1" s="44"/>
      <c r="AA1" s="44"/>
      <c r="AB1" s="46"/>
      <c r="AC1" s="21"/>
      <c r="AD1" s="20"/>
      <c r="AE1" s="19"/>
      <c r="AF1" s="19"/>
      <c r="AG1" s="19"/>
    </row>
    <row r="2" spans="1:36" s="18" customFormat="1" ht="95.25" customHeight="1" thickBot="1" x14ac:dyDescent="0.4">
      <c r="A2" s="55"/>
      <c r="B2" s="55"/>
      <c r="C2" s="55"/>
      <c r="D2" s="55"/>
      <c r="E2" s="47"/>
      <c r="F2" s="48"/>
      <c r="G2" s="48"/>
      <c r="H2" s="67"/>
      <c r="I2" s="49"/>
      <c r="J2" s="50"/>
      <c r="K2" s="51"/>
      <c r="L2" s="47"/>
      <c r="M2" s="47"/>
      <c r="N2" s="50"/>
      <c r="O2" s="50"/>
      <c r="P2" s="50"/>
      <c r="Q2" s="47"/>
      <c r="R2" s="52"/>
      <c r="S2" s="47"/>
      <c r="T2" s="50"/>
      <c r="U2" s="50"/>
      <c r="V2" s="50"/>
      <c r="W2" s="53"/>
      <c r="X2" s="50"/>
      <c r="Y2" s="52"/>
      <c r="Z2" s="52"/>
      <c r="AA2" s="52"/>
      <c r="AB2" s="54"/>
      <c r="AC2" s="17"/>
      <c r="AD2" s="16"/>
      <c r="AE2" s="15"/>
      <c r="AF2" s="15"/>
      <c r="AG2" s="15"/>
    </row>
    <row r="3" spans="1:36" s="18" customFormat="1" ht="19.5" customHeight="1" thickBot="1" x14ac:dyDescent="0.4">
      <c r="A3" s="92"/>
      <c r="B3" s="93"/>
      <c r="C3" s="94" t="s">
        <v>19</v>
      </c>
      <c r="D3" s="71"/>
      <c r="E3" s="58" t="s">
        <v>20</v>
      </c>
      <c r="F3" s="59" t="s">
        <v>2</v>
      </c>
      <c r="G3" s="59" t="s">
        <v>0</v>
      </c>
      <c r="H3" s="68" t="s">
        <v>14</v>
      </c>
      <c r="I3" s="60" t="s">
        <v>1</v>
      </c>
      <c r="J3" s="61" t="s">
        <v>11</v>
      </c>
      <c r="K3" s="62" t="s">
        <v>10</v>
      </c>
      <c r="L3" s="61" t="s">
        <v>16</v>
      </c>
      <c r="M3" s="61" t="s">
        <v>27</v>
      </c>
      <c r="N3" s="61" t="s">
        <v>4</v>
      </c>
      <c r="O3" s="61" t="s">
        <v>6</v>
      </c>
      <c r="P3" s="61" t="s">
        <v>7</v>
      </c>
      <c r="Q3" s="60" t="s">
        <v>8</v>
      </c>
      <c r="R3" s="63" t="s">
        <v>3</v>
      </c>
      <c r="S3" s="60" t="s">
        <v>9</v>
      </c>
      <c r="T3" s="61" t="s">
        <v>5</v>
      </c>
      <c r="U3" s="61" t="s">
        <v>12</v>
      </c>
      <c r="V3" s="61" t="s">
        <v>17</v>
      </c>
      <c r="W3" s="64" t="s">
        <v>18</v>
      </c>
      <c r="X3" s="61" t="s">
        <v>26</v>
      </c>
      <c r="Y3" s="63" t="s">
        <v>15</v>
      </c>
      <c r="Z3" s="63" t="s">
        <v>21</v>
      </c>
      <c r="AA3" s="63" t="s">
        <v>22</v>
      </c>
      <c r="AB3" s="65" t="s">
        <v>13</v>
      </c>
      <c r="AC3" s="17"/>
      <c r="AD3" s="16"/>
      <c r="AE3" s="15"/>
      <c r="AF3" s="15"/>
      <c r="AG3" s="15"/>
    </row>
    <row r="4" spans="1:36" s="18" customFormat="1" ht="19.5" customHeight="1" thickBot="1" x14ac:dyDescent="0.4">
      <c r="A4" s="101"/>
      <c r="B4" s="102" t="s">
        <v>25</v>
      </c>
      <c r="C4" s="81"/>
      <c r="D4" s="72"/>
      <c r="E4" s="56" t="str">
        <f>IF(ISBLANK(G4),"",COUNT(G4))</f>
        <v/>
      </c>
      <c r="F4" s="24"/>
      <c r="G4" s="24"/>
      <c r="H4" s="69" t="e">
        <f>$C$6*ROUND(($C$7/(F4/100)),1)</f>
        <v>#DIV/0!</v>
      </c>
      <c r="I4" s="10" t="str">
        <f t="shared" ref="I4:I21" si="0">IF(F4="","",((F4/100)+$C$9)*-1)</f>
        <v/>
      </c>
      <c r="J4" s="9" t="e">
        <f t="shared" ref="J4:J67" si="1">(H4)*M4</f>
        <v>#DIV/0!</v>
      </c>
      <c r="K4" s="8" t="e">
        <f t="shared" ref="K4:K67" si="2">(O4/(N4*-1))</f>
        <v>#VALUE!</v>
      </c>
      <c r="L4" s="9">
        <f>G4/100</f>
        <v>0</v>
      </c>
      <c r="M4" s="9" t="str">
        <f t="shared" ref="M4:M21" si="3">IF(F4="","",L4-$C$9)</f>
        <v/>
      </c>
      <c r="N4" s="9" t="e">
        <f>AVERAGE(I4)</f>
        <v>#DIV/0!</v>
      </c>
      <c r="O4" s="9" t="str">
        <f>IF(M4&gt;=0,M4,0)</f>
        <v/>
      </c>
      <c r="P4" s="9" t="str">
        <f>IF(M4&lt;=0,M4," ")</f>
        <v xml:space="preserve"> </v>
      </c>
      <c r="Q4" s="10" t="str">
        <f>IF(M4&lt;=0,N4/P4,"")</f>
        <v/>
      </c>
      <c r="R4" s="11" t="e">
        <f>(COUNTIF(M4,"&gt;=0"))/E4</f>
        <v>#VALUE!</v>
      </c>
      <c r="S4" s="10"/>
      <c r="T4" s="9" t="e">
        <f>AVERAGE(M4)</f>
        <v>#DIV/0!</v>
      </c>
      <c r="U4" s="9" t="str">
        <f>M4</f>
        <v/>
      </c>
      <c r="V4" s="9" t="e">
        <f>J4</f>
        <v>#DIV/0!</v>
      </c>
      <c r="W4" s="26" t="e">
        <f t="shared" ref="W4:W67" si="4">V4+$C$4</f>
        <v>#DIV/0!</v>
      </c>
      <c r="X4" s="9" t="e">
        <f>IF(W4&lt;C4,C4,W4)</f>
        <v>#DIV/0!</v>
      </c>
      <c r="Y4" s="11" t="e">
        <f>IF(W4&lt;C4,((W4-C4))/C4,"")</f>
        <v>#DIV/0!</v>
      </c>
      <c r="Z4" s="11" t="e">
        <f>Y4</f>
        <v>#DIV/0!</v>
      </c>
      <c r="AA4" s="11" t="e">
        <f>Y4</f>
        <v>#DIV/0!</v>
      </c>
      <c r="AB4" s="37" t="e">
        <f>IF(AA4="","",AVERAGE(AA4))</f>
        <v>#DIV/0!</v>
      </c>
      <c r="AC4" s="17"/>
      <c r="AD4" s="16"/>
      <c r="AE4" s="15"/>
      <c r="AF4" s="15"/>
      <c r="AG4" s="15"/>
    </row>
    <row r="5" spans="1:36" s="18" customFormat="1" ht="19.5" customHeight="1" x14ac:dyDescent="0.35">
      <c r="A5" s="95"/>
      <c r="B5" s="96"/>
      <c r="C5" s="97" t="s">
        <v>24</v>
      </c>
      <c r="D5" s="73"/>
      <c r="E5" s="56" t="str">
        <f>IF(ISBLANK(G5),"",SUM(COUNT(G5)+E4))</f>
        <v/>
      </c>
      <c r="F5" s="23"/>
      <c r="G5" s="23"/>
      <c r="H5" s="69" t="e">
        <f>$C$6*($C$7/(F5/100))</f>
        <v>#DIV/0!</v>
      </c>
      <c r="I5" s="10" t="str">
        <f t="shared" si="0"/>
        <v/>
      </c>
      <c r="J5" s="9" t="e">
        <f t="shared" si="1"/>
        <v>#DIV/0!</v>
      </c>
      <c r="K5" s="8" t="e">
        <f t="shared" si="2"/>
        <v>#DIV/0!</v>
      </c>
      <c r="L5" s="9">
        <f t="shared" ref="L5:L68" si="5">(G5/100)</f>
        <v>0</v>
      </c>
      <c r="M5" s="9" t="str">
        <f t="shared" si="3"/>
        <v/>
      </c>
      <c r="N5" s="9" t="e">
        <f>AVERAGE($I$4:I5)</f>
        <v>#DIV/0!</v>
      </c>
      <c r="O5" s="9" t="e">
        <f>AVERAGEIF($M$4:M5,"&gt;=0", $M$4:M5)</f>
        <v>#DIV/0!</v>
      </c>
      <c r="P5" s="9" t="e">
        <f>AVERAGEIF($M$4:M5,"&lt;=0", $M$4:M5)</f>
        <v>#DIV/0!</v>
      </c>
      <c r="Q5" s="10" t="str">
        <f>IF(M5&lt;=0,N5/P5,"")</f>
        <v/>
      </c>
      <c r="R5" s="11" t="e">
        <f>(COUNTIF($M$4:M5,"&gt;=0"))/E5</f>
        <v>#VALUE!</v>
      </c>
      <c r="S5" s="10" t="e">
        <f t="shared" ref="S5:S68" si="6">O5/(P5*-1)</f>
        <v>#DIV/0!</v>
      </c>
      <c r="T5" s="9" t="e">
        <f>AVERAGE($M$4:M5)</f>
        <v>#DIV/0!</v>
      </c>
      <c r="U5" s="9" t="e">
        <f t="shared" ref="U5:U68" si="7">U4+M5</f>
        <v>#VALUE!</v>
      </c>
      <c r="V5" s="9" t="e">
        <f t="shared" ref="V5:V68" si="8">V4+J5</f>
        <v>#DIV/0!</v>
      </c>
      <c r="W5" s="26" t="e">
        <f t="shared" si="4"/>
        <v>#DIV/0!</v>
      </c>
      <c r="X5" s="9" t="e">
        <f>IF(W5&lt;X4,X4,W5)</f>
        <v>#DIV/0!</v>
      </c>
      <c r="Y5" s="11" t="e">
        <f>IF(W5&lt;X5,((W5-X5))/X5,"")</f>
        <v>#DIV/0!</v>
      </c>
      <c r="Z5" s="11" t="e">
        <f>IF(Y5&lt;Z4,Y5,Z4)</f>
        <v>#DIV/0!</v>
      </c>
      <c r="AA5" s="11" t="e">
        <f>IF(Y5="",Y4,"")</f>
        <v>#DIV/0!</v>
      </c>
      <c r="AB5" s="37" t="e">
        <f>IF(AA5="","",AVERAGE($AA$4:AA5))</f>
        <v>#DIV/0!</v>
      </c>
      <c r="AC5" s="17"/>
      <c r="AD5" s="16"/>
      <c r="AE5" s="15"/>
      <c r="AF5" s="15"/>
      <c r="AG5" s="15"/>
    </row>
    <row r="6" spans="1:36" s="18" customFormat="1" ht="19.5" customHeight="1" x14ac:dyDescent="0.35">
      <c r="A6" s="107" t="s">
        <v>23</v>
      </c>
      <c r="B6" s="108"/>
      <c r="C6" s="84"/>
      <c r="D6" s="74"/>
      <c r="E6" s="56" t="str">
        <f t="shared" ref="E6:E69" si="9">IF(ISBLANK(G6),"",SUM(COUNT(G6)+E5))</f>
        <v/>
      </c>
      <c r="F6" s="23"/>
      <c r="G6" s="23"/>
      <c r="H6" s="69" t="e">
        <f t="shared" ref="H6:H69" si="10">$C$6*ROUND(($C$7/(F6/100)),1)</f>
        <v>#DIV/0!</v>
      </c>
      <c r="I6" s="10" t="str">
        <f t="shared" si="0"/>
        <v/>
      </c>
      <c r="J6" s="9" t="e">
        <f t="shared" si="1"/>
        <v>#DIV/0!</v>
      </c>
      <c r="K6" s="8" t="e">
        <f t="shared" si="2"/>
        <v>#DIV/0!</v>
      </c>
      <c r="L6" s="9">
        <f t="shared" si="5"/>
        <v>0</v>
      </c>
      <c r="M6" s="9" t="str">
        <f t="shared" si="3"/>
        <v/>
      </c>
      <c r="N6" s="9" t="e">
        <f>AVERAGE($I$4:I6)</f>
        <v>#DIV/0!</v>
      </c>
      <c r="O6" s="9" t="e">
        <f>AVERAGEIF($M$4:M6,"&gt;=0", $M$4:M6)</f>
        <v>#DIV/0!</v>
      </c>
      <c r="P6" s="9" t="e">
        <f>AVERAGEIF($M$4:M6,"&lt;=0", $M$4:M6)</f>
        <v>#DIV/0!</v>
      </c>
      <c r="Q6" s="10" t="str">
        <f>IF(M6&lt;=0,N6/P6,"")</f>
        <v/>
      </c>
      <c r="R6" s="11" t="e">
        <f>(COUNTIF($M$4:M6,"&gt;=0"))/E6</f>
        <v>#VALUE!</v>
      </c>
      <c r="S6" s="10" t="e">
        <f t="shared" si="6"/>
        <v>#DIV/0!</v>
      </c>
      <c r="T6" s="9" t="e">
        <f>AVERAGE($M$4:M6)</f>
        <v>#DIV/0!</v>
      </c>
      <c r="U6" s="9" t="e">
        <f t="shared" si="7"/>
        <v>#VALUE!</v>
      </c>
      <c r="V6" s="9" t="e">
        <f t="shared" si="8"/>
        <v>#DIV/0!</v>
      </c>
      <c r="W6" s="26" t="e">
        <f t="shared" si="4"/>
        <v>#DIV/0!</v>
      </c>
      <c r="X6" s="9" t="e">
        <f t="shared" ref="X6:X69" si="11">IF(W6&lt;X5,X5,W6)</f>
        <v>#DIV/0!</v>
      </c>
      <c r="Y6" s="11" t="e">
        <f t="shared" ref="Y6:Y69" si="12">IF(W6&lt;X6,((W6-X6))/X6,"")</f>
        <v>#DIV/0!</v>
      </c>
      <c r="Z6" s="11" t="e">
        <f t="shared" ref="Z6:Z69" si="13">IF(Y6&lt;Z5,Y6,Z5)</f>
        <v>#DIV/0!</v>
      </c>
      <c r="AA6" s="11" t="e">
        <f t="shared" ref="AA6:AA69" si="14">IF(Y6="",Y5,"")</f>
        <v>#DIV/0!</v>
      </c>
      <c r="AB6" s="37" t="e">
        <f>IF(AA6="","",AVERAGE($AA$4:AA6))</f>
        <v>#DIV/0!</v>
      </c>
      <c r="AC6" s="17"/>
      <c r="AD6" s="16"/>
      <c r="AE6" s="15"/>
      <c r="AF6" s="15"/>
      <c r="AG6" s="15"/>
    </row>
    <row r="7" spans="1:36" s="18" customFormat="1" ht="19.5" customHeight="1" thickBot="1" x14ac:dyDescent="0.4">
      <c r="A7" s="109" t="s">
        <v>34</v>
      </c>
      <c r="B7" s="110"/>
      <c r="C7" s="83"/>
      <c r="D7" s="75"/>
      <c r="E7" s="56" t="str">
        <f t="shared" si="9"/>
        <v/>
      </c>
      <c r="F7" s="23"/>
      <c r="G7" s="23"/>
      <c r="H7" s="69" t="e">
        <f t="shared" si="10"/>
        <v>#DIV/0!</v>
      </c>
      <c r="I7" s="10" t="str">
        <f t="shared" si="0"/>
        <v/>
      </c>
      <c r="J7" s="9" t="e">
        <f t="shared" si="1"/>
        <v>#DIV/0!</v>
      </c>
      <c r="K7" s="8" t="e">
        <f t="shared" si="2"/>
        <v>#DIV/0!</v>
      </c>
      <c r="L7" s="9">
        <f t="shared" si="5"/>
        <v>0</v>
      </c>
      <c r="M7" s="9" t="str">
        <f t="shared" si="3"/>
        <v/>
      </c>
      <c r="N7" s="9" t="e">
        <f>AVERAGE($I$4:I7)</f>
        <v>#DIV/0!</v>
      </c>
      <c r="O7" s="9" t="e">
        <f>AVERAGEIF($M$4:M7,"&gt;=0", $M$4:M7)</f>
        <v>#DIV/0!</v>
      </c>
      <c r="P7" s="9" t="e">
        <f>AVERAGEIF($M$4:M7,"&lt;=0", $M$4:M7)</f>
        <v>#DIV/0!</v>
      </c>
      <c r="Q7" s="10" t="str">
        <f t="shared" ref="Q7:Q70" si="15">IF(M7&lt;=0,N7/P7,Q6)</f>
        <v/>
      </c>
      <c r="R7" s="11" t="e">
        <f>(COUNTIF($M$4:M7,"&gt;=0"))/E7</f>
        <v>#VALUE!</v>
      </c>
      <c r="S7" s="10" t="e">
        <f t="shared" si="6"/>
        <v>#DIV/0!</v>
      </c>
      <c r="T7" s="9" t="e">
        <f>AVERAGE($M$4:M7)</f>
        <v>#DIV/0!</v>
      </c>
      <c r="U7" s="9" t="e">
        <f t="shared" si="7"/>
        <v>#VALUE!</v>
      </c>
      <c r="V7" s="9" t="e">
        <f t="shared" si="8"/>
        <v>#DIV/0!</v>
      </c>
      <c r="W7" s="26" t="e">
        <f t="shared" si="4"/>
        <v>#DIV/0!</v>
      </c>
      <c r="X7" s="9" t="e">
        <f t="shared" si="11"/>
        <v>#DIV/0!</v>
      </c>
      <c r="Y7" s="11" t="e">
        <f t="shared" si="12"/>
        <v>#DIV/0!</v>
      </c>
      <c r="Z7" s="11" t="e">
        <f t="shared" si="13"/>
        <v>#DIV/0!</v>
      </c>
      <c r="AA7" s="11" t="e">
        <f t="shared" si="14"/>
        <v>#DIV/0!</v>
      </c>
      <c r="AB7" s="37" t="e">
        <f>IF(AA7="","",AVERAGE($AA$4:AA7))</f>
        <v>#DIV/0!</v>
      </c>
      <c r="AC7" s="17"/>
      <c r="AD7" s="16"/>
      <c r="AE7" s="15"/>
      <c r="AF7" s="15"/>
      <c r="AG7" s="15"/>
    </row>
    <row r="8" spans="1:36" s="18" customFormat="1" ht="19.5" customHeight="1" x14ac:dyDescent="0.35">
      <c r="A8" s="98"/>
      <c r="B8" s="99"/>
      <c r="C8" s="100" t="s">
        <v>36</v>
      </c>
      <c r="D8" s="15"/>
      <c r="E8" s="56" t="str">
        <f t="shared" si="9"/>
        <v/>
      </c>
      <c r="F8" s="23"/>
      <c r="G8" s="23"/>
      <c r="H8" s="69" t="e">
        <f t="shared" si="10"/>
        <v>#DIV/0!</v>
      </c>
      <c r="I8" s="10" t="str">
        <f t="shared" si="0"/>
        <v/>
      </c>
      <c r="J8" s="9" t="e">
        <f t="shared" si="1"/>
        <v>#DIV/0!</v>
      </c>
      <c r="K8" s="8" t="e">
        <f t="shared" si="2"/>
        <v>#DIV/0!</v>
      </c>
      <c r="L8" s="9">
        <f t="shared" si="5"/>
        <v>0</v>
      </c>
      <c r="M8" s="9" t="str">
        <f t="shared" si="3"/>
        <v/>
      </c>
      <c r="N8" s="9" t="e">
        <f>AVERAGE($I$4:I8)</f>
        <v>#DIV/0!</v>
      </c>
      <c r="O8" s="9" t="e">
        <f>AVERAGEIF($M$4:M8,"&gt;=0", $M$4:M8)</f>
        <v>#DIV/0!</v>
      </c>
      <c r="P8" s="9" t="e">
        <f>AVERAGEIF($M$4:M8,"&lt;=0", $M$4:M8)</f>
        <v>#DIV/0!</v>
      </c>
      <c r="Q8" s="10" t="str">
        <f t="shared" si="15"/>
        <v/>
      </c>
      <c r="R8" s="11" t="e">
        <f>(COUNTIF($M$4:M8,"&gt;=0"))/E8</f>
        <v>#VALUE!</v>
      </c>
      <c r="S8" s="10" t="e">
        <f t="shared" si="6"/>
        <v>#DIV/0!</v>
      </c>
      <c r="T8" s="9" t="e">
        <f>AVERAGE($M$4:M8)</f>
        <v>#DIV/0!</v>
      </c>
      <c r="U8" s="9" t="e">
        <f t="shared" si="7"/>
        <v>#VALUE!</v>
      </c>
      <c r="V8" s="9" t="e">
        <f t="shared" si="8"/>
        <v>#DIV/0!</v>
      </c>
      <c r="W8" s="26" t="e">
        <f t="shared" si="4"/>
        <v>#DIV/0!</v>
      </c>
      <c r="X8" s="9" t="e">
        <f t="shared" si="11"/>
        <v>#DIV/0!</v>
      </c>
      <c r="Y8" s="11" t="e">
        <f t="shared" si="12"/>
        <v>#DIV/0!</v>
      </c>
      <c r="Z8" s="11" t="e">
        <f t="shared" si="13"/>
        <v>#DIV/0!</v>
      </c>
      <c r="AA8" s="11" t="e">
        <f t="shared" si="14"/>
        <v>#DIV/0!</v>
      </c>
      <c r="AB8" s="37" t="e">
        <f>IF(AA8="","",AVERAGE($AA$4:AA8))</f>
        <v>#DIV/0!</v>
      </c>
      <c r="AC8" s="17"/>
      <c r="AD8" s="16"/>
      <c r="AE8" s="15"/>
      <c r="AF8" s="15"/>
      <c r="AG8" s="15"/>
    </row>
    <row r="9" spans="1:36" s="18" customFormat="1" ht="19.5" customHeight="1" thickBot="1" x14ac:dyDescent="0.4">
      <c r="A9" s="111" t="s">
        <v>35</v>
      </c>
      <c r="B9" s="112"/>
      <c r="C9" s="82"/>
      <c r="D9" s="76"/>
      <c r="E9" s="56" t="str">
        <f t="shared" si="9"/>
        <v/>
      </c>
      <c r="F9" s="23"/>
      <c r="G9" s="23"/>
      <c r="H9" s="69" t="e">
        <f t="shared" si="10"/>
        <v>#DIV/0!</v>
      </c>
      <c r="I9" s="10" t="str">
        <f t="shared" si="0"/>
        <v/>
      </c>
      <c r="J9" s="9" t="e">
        <f t="shared" si="1"/>
        <v>#DIV/0!</v>
      </c>
      <c r="K9" s="8" t="e">
        <f t="shared" si="2"/>
        <v>#DIV/0!</v>
      </c>
      <c r="L9" s="9">
        <f t="shared" si="5"/>
        <v>0</v>
      </c>
      <c r="M9" s="9" t="str">
        <f t="shared" si="3"/>
        <v/>
      </c>
      <c r="N9" s="9" t="e">
        <f>AVERAGE($I$4:I9)</f>
        <v>#DIV/0!</v>
      </c>
      <c r="O9" s="9" t="e">
        <f>AVERAGEIF($M$4:M9,"&gt;=0", $M$4:M9)</f>
        <v>#DIV/0!</v>
      </c>
      <c r="P9" s="9" t="e">
        <f>AVERAGEIF($M$4:M9,"&lt;=0", $M$4:M9)</f>
        <v>#DIV/0!</v>
      </c>
      <c r="Q9" s="10" t="str">
        <f t="shared" si="15"/>
        <v/>
      </c>
      <c r="R9" s="11" t="e">
        <f>(COUNTIF($M$4:M9,"&gt;=0"))/E9</f>
        <v>#VALUE!</v>
      </c>
      <c r="S9" s="10" t="e">
        <f t="shared" si="6"/>
        <v>#DIV/0!</v>
      </c>
      <c r="T9" s="9" t="e">
        <f>AVERAGE($M$4:M9)</f>
        <v>#DIV/0!</v>
      </c>
      <c r="U9" s="9" t="e">
        <f t="shared" si="7"/>
        <v>#VALUE!</v>
      </c>
      <c r="V9" s="9" t="e">
        <f t="shared" si="8"/>
        <v>#DIV/0!</v>
      </c>
      <c r="W9" s="26" t="e">
        <f t="shared" si="4"/>
        <v>#DIV/0!</v>
      </c>
      <c r="X9" s="9" t="e">
        <f t="shared" si="11"/>
        <v>#DIV/0!</v>
      </c>
      <c r="Y9" s="11" t="e">
        <f t="shared" si="12"/>
        <v>#DIV/0!</v>
      </c>
      <c r="Z9" s="11" t="e">
        <f t="shared" si="13"/>
        <v>#DIV/0!</v>
      </c>
      <c r="AA9" s="11" t="e">
        <f t="shared" si="14"/>
        <v>#DIV/0!</v>
      </c>
      <c r="AB9" s="37" t="e">
        <f>IF(AA9="","",AVERAGE($AA$4:AA9))</f>
        <v>#DIV/0!</v>
      </c>
      <c r="AC9" s="17"/>
      <c r="AD9" s="16"/>
      <c r="AE9" s="15"/>
      <c r="AF9" s="15"/>
      <c r="AG9" s="15"/>
    </row>
    <row r="10" spans="1:36" s="18" customFormat="1" ht="19.5" customHeight="1" thickBot="1" x14ac:dyDescent="0.4">
      <c r="E10" s="56" t="str">
        <f t="shared" si="9"/>
        <v/>
      </c>
      <c r="F10" s="23"/>
      <c r="G10" s="23"/>
      <c r="H10" s="69" t="e">
        <f t="shared" si="10"/>
        <v>#DIV/0!</v>
      </c>
      <c r="I10" s="10" t="str">
        <f t="shared" si="0"/>
        <v/>
      </c>
      <c r="J10" s="9" t="e">
        <f t="shared" si="1"/>
        <v>#DIV/0!</v>
      </c>
      <c r="K10" s="8" t="e">
        <f t="shared" si="2"/>
        <v>#DIV/0!</v>
      </c>
      <c r="L10" s="9">
        <f t="shared" si="5"/>
        <v>0</v>
      </c>
      <c r="M10" s="9" t="str">
        <f t="shared" si="3"/>
        <v/>
      </c>
      <c r="N10" s="9" t="e">
        <f>AVERAGE($I$4:I10)</f>
        <v>#DIV/0!</v>
      </c>
      <c r="O10" s="9" t="e">
        <f>AVERAGEIF($M$4:M10,"&gt;=0", $M$4:M10)</f>
        <v>#DIV/0!</v>
      </c>
      <c r="P10" s="9" t="e">
        <f>AVERAGEIF($M$4:M10,"&lt;=0", $M$4:M10)</f>
        <v>#DIV/0!</v>
      </c>
      <c r="Q10" s="10" t="str">
        <f t="shared" si="15"/>
        <v/>
      </c>
      <c r="R10" s="11" t="e">
        <f>(COUNTIF($M$4:M10,"&gt;=0"))/E10</f>
        <v>#VALUE!</v>
      </c>
      <c r="S10" s="10" t="e">
        <f t="shared" si="6"/>
        <v>#DIV/0!</v>
      </c>
      <c r="T10" s="9" t="e">
        <f>AVERAGE($M$4:M10)</f>
        <v>#DIV/0!</v>
      </c>
      <c r="U10" s="9" t="e">
        <f t="shared" si="7"/>
        <v>#VALUE!</v>
      </c>
      <c r="V10" s="9" t="e">
        <f t="shared" si="8"/>
        <v>#DIV/0!</v>
      </c>
      <c r="W10" s="26" t="e">
        <f t="shared" si="4"/>
        <v>#DIV/0!</v>
      </c>
      <c r="X10" s="9" t="e">
        <f t="shared" si="11"/>
        <v>#DIV/0!</v>
      </c>
      <c r="Y10" s="11" t="e">
        <f t="shared" si="12"/>
        <v>#DIV/0!</v>
      </c>
      <c r="Z10" s="11" t="e">
        <f t="shared" si="13"/>
        <v>#DIV/0!</v>
      </c>
      <c r="AA10" s="11" t="e">
        <f t="shared" si="14"/>
        <v>#DIV/0!</v>
      </c>
      <c r="AB10" s="37" t="e">
        <f>IF(AA10="","",AVERAGE($AA$4:AA10))</f>
        <v>#DIV/0!</v>
      </c>
      <c r="AC10" s="17"/>
      <c r="AD10" s="16"/>
      <c r="AE10" s="15"/>
      <c r="AF10" s="15"/>
      <c r="AG10" s="15"/>
    </row>
    <row r="11" spans="1:36" s="14" customFormat="1" ht="19.5" customHeight="1" x14ac:dyDescent="0.35">
      <c r="A11" s="113" t="s">
        <v>29</v>
      </c>
      <c r="B11" s="114"/>
      <c r="C11" s="85" t="str" cm="1">
        <f t="array" ref="C11">IF(LOOKUP(2,1/(E:E&lt;&gt;""),E:E)=E3,"",LOOKUP(2,1/(E:E&lt;&gt;""),E:E))</f>
        <v/>
      </c>
      <c r="D11" s="15"/>
      <c r="E11" s="56" t="str">
        <f t="shared" si="9"/>
        <v/>
      </c>
      <c r="F11" s="23"/>
      <c r="G11" s="23"/>
      <c r="H11" s="69" t="e">
        <f t="shared" si="10"/>
        <v>#DIV/0!</v>
      </c>
      <c r="I11" s="10" t="str">
        <f t="shared" si="0"/>
        <v/>
      </c>
      <c r="J11" s="9" t="e">
        <f t="shared" si="1"/>
        <v>#DIV/0!</v>
      </c>
      <c r="K11" s="8" t="e">
        <f t="shared" si="2"/>
        <v>#DIV/0!</v>
      </c>
      <c r="L11" s="9">
        <f t="shared" si="5"/>
        <v>0</v>
      </c>
      <c r="M11" s="9" t="str">
        <f t="shared" si="3"/>
        <v/>
      </c>
      <c r="N11" s="9" t="e">
        <f>AVERAGE($I$4:I11)</f>
        <v>#DIV/0!</v>
      </c>
      <c r="O11" s="9" t="e">
        <f>AVERAGEIF($M$4:M11,"&gt;=0", $M$4:M11)</f>
        <v>#DIV/0!</v>
      </c>
      <c r="P11" s="9" t="e">
        <f>AVERAGEIF($M$4:M11,"&lt;=0", $M$4:M11)</f>
        <v>#DIV/0!</v>
      </c>
      <c r="Q11" s="10" t="str">
        <f t="shared" si="15"/>
        <v/>
      </c>
      <c r="R11" s="11" t="e">
        <f>(COUNTIF($M$4:M11,"&gt;=0"))/E11</f>
        <v>#VALUE!</v>
      </c>
      <c r="S11" s="10" t="e">
        <f t="shared" si="6"/>
        <v>#DIV/0!</v>
      </c>
      <c r="T11" s="9" t="e">
        <f>AVERAGE($M$4:M11)</f>
        <v>#DIV/0!</v>
      </c>
      <c r="U11" s="9" t="e">
        <f t="shared" si="7"/>
        <v>#VALUE!</v>
      </c>
      <c r="V11" s="9" t="e">
        <f t="shared" si="8"/>
        <v>#DIV/0!</v>
      </c>
      <c r="W11" s="26" t="e">
        <f t="shared" si="4"/>
        <v>#DIV/0!</v>
      </c>
      <c r="X11" s="9" t="e">
        <f t="shared" si="11"/>
        <v>#DIV/0!</v>
      </c>
      <c r="Y11" s="11" t="e">
        <f t="shared" si="12"/>
        <v>#DIV/0!</v>
      </c>
      <c r="Z11" s="11" t="e">
        <f t="shared" si="13"/>
        <v>#DIV/0!</v>
      </c>
      <c r="AA11" s="11" t="e">
        <f t="shared" si="14"/>
        <v>#DIV/0!</v>
      </c>
      <c r="AB11" s="37" t="e">
        <f>IF(AA11="","",AVERAGE($AA$4:AA11))</f>
        <v>#DIV/0!</v>
      </c>
      <c r="AC11" s="33"/>
      <c r="AD11" s="34"/>
      <c r="AE11" s="34"/>
      <c r="AF11" s="35"/>
      <c r="AG11" s="34"/>
      <c r="AH11" s="36"/>
      <c r="AI11" s="36"/>
      <c r="AJ11" s="36"/>
    </row>
    <row r="12" spans="1:36" s="18" customFormat="1" ht="19.5" customHeight="1" x14ac:dyDescent="0.35">
      <c r="A12" s="105" t="s">
        <v>10</v>
      </c>
      <c r="B12" s="106"/>
      <c r="C12" s="86" t="str" cm="1">
        <f t="array" ref="C12">IF(LOOKUP(2,1/(K:K&lt;&gt;""),K:K)=K3,"",LOOKUP(2,1/(K:K&lt;&gt;""),K:K))</f>
        <v/>
      </c>
      <c r="D12" s="77"/>
      <c r="E12" s="56" t="str">
        <f t="shared" si="9"/>
        <v/>
      </c>
      <c r="F12" s="23"/>
      <c r="G12" s="23"/>
      <c r="H12" s="69" t="e">
        <f t="shared" si="10"/>
        <v>#DIV/0!</v>
      </c>
      <c r="I12" s="10" t="str">
        <f t="shared" si="0"/>
        <v/>
      </c>
      <c r="J12" s="9" t="e">
        <f t="shared" si="1"/>
        <v>#DIV/0!</v>
      </c>
      <c r="K12" s="8" t="e">
        <f t="shared" si="2"/>
        <v>#DIV/0!</v>
      </c>
      <c r="L12" s="9">
        <f t="shared" si="5"/>
        <v>0</v>
      </c>
      <c r="M12" s="9" t="str">
        <f t="shared" si="3"/>
        <v/>
      </c>
      <c r="N12" s="9" t="e">
        <f>AVERAGE($I$4:I12)</f>
        <v>#DIV/0!</v>
      </c>
      <c r="O12" s="9" t="e">
        <f>AVERAGEIF($M$4:M12,"&gt;=0", $M$4:M12)</f>
        <v>#DIV/0!</v>
      </c>
      <c r="P12" s="9" t="e">
        <f>AVERAGEIF($M$4:M12,"&lt;=0", $M$4:M12)</f>
        <v>#DIV/0!</v>
      </c>
      <c r="Q12" s="10" t="str">
        <f t="shared" si="15"/>
        <v/>
      </c>
      <c r="R12" s="11" t="e">
        <f>(COUNTIF($M$4:M12,"&gt;=0"))/E12</f>
        <v>#VALUE!</v>
      </c>
      <c r="S12" s="10" t="e">
        <f t="shared" si="6"/>
        <v>#DIV/0!</v>
      </c>
      <c r="T12" s="9" t="e">
        <f>AVERAGE($M$4:M12)</f>
        <v>#DIV/0!</v>
      </c>
      <c r="U12" s="9" t="e">
        <f t="shared" si="7"/>
        <v>#VALUE!</v>
      </c>
      <c r="V12" s="9" t="e">
        <f t="shared" si="8"/>
        <v>#DIV/0!</v>
      </c>
      <c r="W12" s="26" t="e">
        <f t="shared" si="4"/>
        <v>#DIV/0!</v>
      </c>
      <c r="X12" s="9" t="e">
        <f t="shared" si="11"/>
        <v>#DIV/0!</v>
      </c>
      <c r="Y12" s="11" t="e">
        <f t="shared" si="12"/>
        <v>#DIV/0!</v>
      </c>
      <c r="Z12" s="11" t="e">
        <f t="shared" si="13"/>
        <v>#DIV/0!</v>
      </c>
      <c r="AA12" s="11" t="e">
        <f t="shared" si="14"/>
        <v>#DIV/0!</v>
      </c>
      <c r="AB12" s="37" t="e">
        <f>IF(AA12="","",AVERAGE($AA$4:AA12))</f>
        <v>#DIV/0!</v>
      </c>
      <c r="AC12" s="17"/>
      <c r="AD12" s="16"/>
      <c r="AE12" s="15"/>
      <c r="AF12" s="15"/>
      <c r="AG12" s="15"/>
      <c r="AH12" s="15"/>
      <c r="AI12" s="15"/>
      <c r="AJ12" s="15"/>
    </row>
    <row r="13" spans="1:36" ht="19.5" customHeight="1" x14ac:dyDescent="0.35">
      <c r="A13" s="105" t="s">
        <v>33</v>
      </c>
      <c r="B13" s="106"/>
      <c r="C13" s="87" t="str" cm="1">
        <f t="array" ref="C13">IF(LOOKUP(2,1/(N:N&lt;&gt;""),N:N)=N3,"",LOOKUP(2,1/(N:N&lt;&gt;""),N:N))</f>
        <v/>
      </c>
      <c r="D13" s="16"/>
      <c r="E13" s="56" t="str">
        <f t="shared" si="9"/>
        <v/>
      </c>
      <c r="F13" s="23"/>
      <c r="G13" s="23"/>
      <c r="H13" s="69" t="e">
        <f t="shared" si="10"/>
        <v>#DIV/0!</v>
      </c>
      <c r="I13" s="10" t="str">
        <f t="shared" si="0"/>
        <v/>
      </c>
      <c r="J13" s="9" t="e">
        <f t="shared" si="1"/>
        <v>#DIV/0!</v>
      </c>
      <c r="K13" s="8" t="e">
        <f t="shared" si="2"/>
        <v>#DIV/0!</v>
      </c>
      <c r="L13" s="9">
        <f t="shared" si="5"/>
        <v>0</v>
      </c>
      <c r="M13" s="9" t="str">
        <f t="shared" si="3"/>
        <v/>
      </c>
      <c r="N13" s="9" t="e">
        <f>AVERAGE($I$4:I13)</f>
        <v>#DIV/0!</v>
      </c>
      <c r="O13" s="9" t="e">
        <f>AVERAGEIF($M$4:M13,"&gt;=0", $M$4:M13)</f>
        <v>#DIV/0!</v>
      </c>
      <c r="P13" s="9" t="e">
        <f>AVERAGEIF($M$4:M13,"&lt;=0", $M$4:M13)</f>
        <v>#DIV/0!</v>
      </c>
      <c r="Q13" s="10" t="str">
        <f t="shared" si="15"/>
        <v/>
      </c>
      <c r="R13" s="11" t="e">
        <f>(COUNTIF($M$4:M13,"&gt;=0"))/E13</f>
        <v>#VALUE!</v>
      </c>
      <c r="S13" s="10" t="e">
        <f t="shared" si="6"/>
        <v>#DIV/0!</v>
      </c>
      <c r="T13" s="9" t="e">
        <f>AVERAGE($M$4:M13)</f>
        <v>#DIV/0!</v>
      </c>
      <c r="U13" s="9" t="e">
        <f t="shared" si="7"/>
        <v>#VALUE!</v>
      </c>
      <c r="V13" s="9" t="e">
        <f t="shared" si="8"/>
        <v>#DIV/0!</v>
      </c>
      <c r="W13" s="26" t="e">
        <f t="shared" si="4"/>
        <v>#DIV/0!</v>
      </c>
      <c r="X13" s="9" t="e">
        <f t="shared" si="11"/>
        <v>#DIV/0!</v>
      </c>
      <c r="Y13" s="11" t="e">
        <f t="shared" si="12"/>
        <v>#DIV/0!</v>
      </c>
      <c r="Z13" s="11" t="e">
        <f t="shared" si="13"/>
        <v>#DIV/0!</v>
      </c>
      <c r="AA13" s="11" t="e">
        <f t="shared" si="14"/>
        <v>#DIV/0!</v>
      </c>
      <c r="AB13" s="37" t="e">
        <f>IF(AA13="","",AVERAGE($AA$4:AA13))</f>
        <v>#DIV/0!</v>
      </c>
      <c r="AC13" s="30"/>
      <c r="AD13" s="12"/>
      <c r="AE13" s="28"/>
      <c r="AF13" s="31"/>
      <c r="AG13" s="28"/>
      <c r="AH13" s="28"/>
      <c r="AI13" s="28"/>
      <c r="AJ13" s="28"/>
    </row>
    <row r="14" spans="1:36" ht="19.5" customHeight="1" x14ac:dyDescent="0.35">
      <c r="A14" s="105" t="s">
        <v>32</v>
      </c>
      <c r="B14" s="106"/>
      <c r="C14" s="87" t="str" cm="1">
        <f t="array" ref="C14">IF(LOOKUP(2,1/(O:O&lt;&gt;""),O:O)=O3,"",LOOKUP(2,1/(O:O&lt;&gt;""),O:O))</f>
        <v/>
      </c>
      <c r="D14" s="16"/>
      <c r="E14" s="56" t="str">
        <f t="shared" si="9"/>
        <v/>
      </c>
      <c r="F14" s="23"/>
      <c r="G14" s="23"/>
      <c r="H14" s="69" t="e">
        <f t="shared" si="10"/>
        <v>#DIV/0!</v>
      </c>
      <c r="I14" s="10" t="str">
        <f t="shared" si="0"/>
        <v/>
      </c>
      <c r="J14" s="9" t="e">
        <f t="shared" si="1"/>
        <v>#DIV/0!</v>
      </c>
      <c r="K14" s="8" t="e">
        <f t="shared" si="2"/>
        <v>#DIV/0!</v>
      </c>
      <c r="L14" s="9">
        <f t="shared" si="5"/>
        <v>0</v>
      </c>
      <c r="M14" s="9" t="str">
        <f t="shared" si="3"/>
        <v/>
      </c>
      <c r="N14" s="9" t="e">
        <f>AVERAGE($I$4:I14)</f>
        <v>#DIV/0!</v>
      </c>
      <c r="O14" s="9" t="e">
        <f>AVERAGEIF($M$4:M14,"&gt;=0", $M$4:M14)</f>
        <v>#DIV/0!</v>
      </c>
      <c r="P14" s="9" t="e">
        <f>AVERAGEIF($M$4:M14,"&lt;=0", $M$4:M14)</f>
        <v>#DIV/0!</v>
      </c>
      <c r="Q14" s="10" t="str">
        <f t="shared" si="15"/>
        <v/>
      </c>
      <c r="R14" s="11" t="e">
        <f>(COUNTIF($M$4:M14,"&gt;=0"))/E14</f>
        <v>#VALUE!</v>
      </c>
      <c r="S14" s="10" t="e">
        <f t="shared" si="6"/>
        <v>#DIV/0!</v>
      </c>
      <c r="T14" s="9" t="e">
        <f>AVERAGE($M$4:M14)</f>
        <v>#DIV/0!</v>
      </c>
      <c r="U14" s="9" t="e">
        <f t="shared" si="7"/>
        <v>#VALUE!</v>
      </c>
      <c r="V14" s="9" t="e">
        <f t="shared" si="8"/>
        <v>#DIV/0!</v>
      </c>
      <c r="W14" s="26" t="e">
        <f t="shared" si="4"/>
        <v>#DIV/0!</v>
      </c>
      <c r="X14" s="9" t="e">
        <f t="shared" si="11"/>
        <v>#DIV/0!</v>
      </c>
      <c r="Y14" s="11" t="e">
        <f t="shared" si="12"/>
        <v>#DIV/0!</v>
      </c>
      <c r="Z14" s="11" t="e">
        <f t="shared" si="13"/>
        <v>#DIV/0!</v>
      </c>
      <c r="AA14" s="11" t="e">
        <f t="shared" si="14"/>
        <v>#DIV/0!</v>
      </c>
      <c r="AB14" s="37" t="e">
        <f>IF(AA14="","",AVERAGE($AA$4:AA14))</f>
        <v>#DIV/0!</v>
      </c>
      <c r="AC14" s="30"/>
      <c r="AD14" s="12"/>
      <c r="AE14" s="28"/>
      <c r="AF14" s="31"/>
      <c r="AG14" s="28"/>
      <c r="AH14" s="28"/>
      <c r="AI14" s="28"/>
      <c r="AJ14" s="28"/>
    </row>
    <row r="15" spans="1:36" ht="19.5" customHeight="1" x14ac:dyDescent="0.35">
      <c r="A15" s="105" t="s">
        <v>31</v>
      </c>
      <c r="B15" s="106"/>
      <c r="C15" s="87" t="str" cm="1">
        <f t="array" ref="C15">IF(LOOKUP(2,1/(P:P&lt;&gt;""),P:P)=0,"",LOOKUP(2,1/(P:P&lt;&gt;""),P:P))</f>
        <v xml:space="preserve"> </v>
      </c>
      <c r="D15" s="16"/>
      <c r="E15" s="56" t="str">
        <f t="shared" si="9"/>
        <v/>
      </c>
      <c r="F15" s="23"/>
      <c r="G15" s="23"/>
      <c r="H15" s="69" t="e">
        <f t="shared" si="10"/>
        <v>#DIV/0!</v>
      </c>
      <c r="I15" s="10" t="str">
        <f t="shared" si="0"/>
        <v/>
      </c>
      <c r="J15" s="9" t="e">
        <f t="shared" si="1"/>
        <v>#DIV/0!</v>
      </c>
      <c r="K15" s="8" t="e">
        <f t="shared" si="2"/>
        <v>#DIV/0!</v>
      </c>
      <c r="L15" s="9">
        <f t="shared" si="5"/>
        <v>0</v>
      </c>
      <c r="M15" s="9" t="str">
        <f t="shared" si="3"/>
        <v/>
      </c>
      <c r="N15" s="9" t="e">
        <f>AVERAGE($I$4:I15)</f>
        <v>#DIV/0!</v>
      </c>
      <c r="O15" s="9" t="e">
        <f>AVERAGEIF($M$4:M15,"&gt;=0", $M$4:M15)</f>
        <v>#DIV/0!</v>
      </c>
      <c r="P15" s="9" t="e">
        <f>AVERAGEIF($M$4:M15,"&lt;=0", $M$4:M15)</f>
        <v>#DIV/0!</v>
      </c>
      <c r="Q15" s="10" t="str">
        <f t="shared" si="15"/>
        <v/>
      </c>
      <c r="R15" s="11" t="e">
        <f>(COUNTIF($M$4:M15,"&gt;=0"))/E15</f>
        <v>#VALUE!</v>
      </c>
      <c r="S15" s="10" t="e">
        <f t="shared" si="6"/>
        <v>#DIV/0!</v>
      </c>
      <c r="T15" s="9" t="e">
        <f>AVERAGE($M$4:M15)</f>
        <v>#DIV/0!</v>
      </c>
      <c r="U15" s="9" t="e">
        <f t="shared" si="7"/>
        <v>#VALUE!</v>
      </c>
      <c r="V15" s="9" t="e">
        <f t="shared" si="8"/>
        <v>#DIV/0!</v>
      </c>
      <c r="W15" s="26" t="e">
        <f t="shared" si="4"/>
        <v>#DIV/0!</v>
      </c>
      <c r="X15" s="9" t="e">
        <f t="shared" si="11"/>
        <v>#DIV/0!</v>
      </c>
      <c r="Y15" s="11" t="e">
        <f t="shared" si="12"/>
        <v>#DIV/0!</v>
      </c>
      <c r="Z15" s="11" t="e">
        <f t="shared" si="13"/>
        <v>#DIV/0!</v>
      </c>
      <c r="AA15" s="11" t="e">
        <f t="shared" si="14"/>
        <v>#DIV/0!</v>
      </c>
      <c r="AB15" s="37" t="e">
        <f>IF(AA15="","",AVERAGE($AA$4:AA15))</f>
        <v>#DIV/0!</v>
      </c>
      <c r="AC15" s="30"/>
      <c r="AD15" s="12"/>
      <c r="AE15" s="28"/>
      <c r="AF15" s="31"/>
      <c r="AG15" s="28"/>
      <c r="AH15" s="28"/>
      <c r="AI15" s="28"/>
      <c r="AJ15" s="28"/>
    </row>
    <row r="16" spans="1:36" ht="19.5" customHeight="1" x14ac:dyDescent="0.35">
      <c r="A16" s="105" t="s">
        <v>8</v>
      </c>
      <c r="B16" s="106"/>
      <c r="C16" s="86" t="str" cm="1">
        <f t="array" ref="C16">IF(LOOKUP(2,1/(Q:Q&lt;&gt;""),Q:Q)=Q3,"",LOOKUP(2,1/(Q:Q&lt;&gt;""),Q:Q))</f>
        <v/>
      </c>
      <c r="D16" s="77"/>
      <c r="E16" s="56" t="str">
        <f t="shared" si="9"/>
        <v/>
      </c>
      <c r="F16" s="23"/>
      <c r="G16" s="23"/>
      <c r="H16" s="69" t="e">
        <f t="shared" si="10"/>
        <v>#DIV/0!</v>
      </c>
      <c r="I16" s="10" t="str">
        <f t="shared" si="0"/>
        <v/>
      </c>
      <c r="J16" s="9" t="e">
        <f t="shared" si="1"/>
        <v>#DIV/0!</v>
      </c>
      <c r="K16" s="8" t="e">
        <f t="shared" si="2"/>
        <v>#DIV/0!</v>
      </c>
      <c r="L16" s="9">
        <f t="shared" si="5"/>
        <v>0</v>
      </c>
      <c r="M16" s="9" t="str">
        <f t="shared" si="3"/>
        <v/>
      </c>
      <c r="N16" s="9" t="e">
        <f>AVERAGE($I$4:I16)</f>
        <v>#DIV/0!</v>
      </c>
      <c r="O16" s="9" t="e">
        <f>AVERAGEIF($M$4:M16,"&gt;=0", $M$4:M16)</f>
        <v>#DIV/0!</v>
      </c>
      <c r="P16" s="9" t="e">
        <f>AVERAGEIF($M$4:M16,"&lt;=0", $M$4:M16)</f>
        <v>#DIV/0!</v>
      </c>
      <c r="Q16" s="10" t="str">
        <f t="shared" si="15"/>
        <v/>
      </c>
      <c r="R16" s="11" t="e">
        <f>(COUNTIF($M$4:M16,"&gt;=0"))/E16</f>
        <v>#VALUE!</v>
      </c>
      <c r="S16" s="10" t="e">
        <f t="shared" si="6"/>
        <v>#DIV/0!</v>
      </c>
      <c r="T16" s="9" t="e">
        <f>AVERAGE($M$4:M16)</f>
        <v>#DIV/0!</v>
      </c>
      <c r="U16" s="9" t="e">
        <f t="shared" si="7"/>
        <v>#VALUE!</v>
      </c>
      <c r="V16" s="9" t="e">
        <f t="shared" si="8"/>
        <v>#DIV/0!</v>
      </c>
      <c r="W16" s="26" t="e">
        <f t="shared" si="4"/>
        <v>#DIV/0!</v>
      </c>
      <c r="X16" s="9" t="e">
        <f t="shared" si="11"/>
        <v>#DIV/0!</v>
      </c>
      <c r="Y16" s="11" t="e">
        <f t="shared" si="12"/>
        <v>#DIV/0!</v>
      </c>
      <c r="Z16" s="11" t="e">
        <f t="shared" si="13"/>
        <v>#DIV/0!</v>
      </c>
      <c r="AA16" s="11" t="e">
        <f t="shared" si="14"/>
        <v>#DIV/0!</v>
      </c>
      <c r="AB16" s="37" t="e">
        <f>IF(AA16="","",AVERAGE($AA$4:AA16))</f>
        <v>#DIV/0!</v>
      </c>
      <c r="AC16" s="30"/>
      <c r="AD16" s="12"/>
      <c r="AE16" s="28"/>
      <c r="AF16" s="31"/>
      <c r="AG16" s="28"/>
      <c r="AH16" s="28"/>
      <c r="AI16" s="28"/>
      <c r="AJ16" s="28"/>
    </row>
    <row r="17" spans="1:36" ht="19.5" customHeight="1" x14ac:dyDescent="0.35">
      <c r="A17" s="105" t="s">
        <v>3</v>
      </c>
      <c r="B17" s="106"/>
      <c r="C17" s="88" t="str" cm="1">
        <f t="array" ref="C17">IF(LOOKUP(2,1/(R:R&lt;&gt;""),R:R)=R3,"",LOOKUP(2,1/(R:R&lt;&gt;""),R:R))</f>
        <v/>
      </c>
      <c r="D17" s="17"/>
      <c r="E17" s="56" t="str">
        <f t="shared" si="9"/>
        <v/>
      </c>
      <c r="F17" s="23"/>
      <c r="G17" s="23"/>
      <c r="H17" s="69" t="e">
        <f t="shared" si="10"/>
        <v>#DIV/0!</v>
      </c>
      <c r="I17" s="10" t="str">
        <f t="shared" si="0"/>
        <v/>
      </c>
      <c r="J17" s="9" t="e">
        <f t="shared" si="1"/>
        <v>#DIV/0!</v>
      </c>
      <c r="K17" s="8" t="e">
        <f t="shared" si="2"/>
        <v>#DIV/0!</v>
      </c>
      <c r="L17" s="9">
        <f t="shared" si="5"/>
        <v>0</v>
      </c>
      <c r="M17" s="9" t="str">
        <f t="shared" si="3"/>
        <v/>
      </c>
      <c r="N17" s="9" t="e">
        <f>AVERAGE($I$4:I17)</f>
        <v>#DIV/0!</v>
      </c>
      <c r="O17" s="9" t="e">
        <f>AVERAGEIF($M$4:M17,"&gt;=0", $M$4:M17)</f>
        <v>#DIV/0!</v>
      </c>
      <c r="P17" s="9" t="e">
        <f>AVERAGEIF($M$4:M17,"&lt;=0", $M$4:M17)</f>
        <v>#DIV/0!</v>
      </c>
      <c r="Q17" s="10" t="str">
        <f t="shared" si="15"/>
        <v/>
      </c>
      <c r="R17" s="11" t="e">
        <f>(COUNTIF($M$4:M17,"&gt;=0"))/E17</f>
        <v>#VALUE!</v>
      </c>
      <c r="S17" s="10" t="e">
        <f t="shared" si="6"/>
        <v>#DIV/0!</v>
      </c>
      <c r="T17" s="9" t="e">
        <f>AVERAGE($M$4:M17)</f>
        <v>#DIV/0!</v>
      </c>
      <c r="U17" s="9" t="e">
        <f t="shared" si="7"/>
        <v>#VALUE!</v>
      </c>
      <c r="V17" s="9" t="e">
        <f t="shared" si="8"/>
        <v>#DIV/0!</v>
      </c>
      <c r="W17" s="26" t="e">
        <f t="shared" si="4"/>
        <v>#DIV/0!</v>
      </c>
      <c r="X17" s="9" t="e">
        <f t="shared" si="11"/>
        <v>#DIV/0!</v>
      </c>
      <c r="Y17" s="11" t="e">
        <f t="shared" si="12"/>
        <v>#DIV/0!</v>
      </c>
      <c r="Z17" s="11" t="e">
        <f t="shared" si="13"/>
        <v>#DIV/0!</v>
      </c>
      <c r="AA17" s="11" t="e">
        <f t="shared" si="14"/>
        <v>#DIV/0!</v>
      </c>
      <c r="AB17" s="37" t="e">
        <f>IF(AA17="","",AVERAGE($AA$4:AA17))</f>
        <v>#DIV/0!</v>
      </c>
      <c r="AC17" s="30"/>
      <c r="AD17" s="12"/>
      <c r="AE17" s="28"/>
      <c r="AF17" s="31"/>
      <c r="AG17" s="28"/>
      <c r="AH17" s="28"/>
      <c r="AI17" s="28"/>
      <c r="AJ17" s="28"/>
    </row>
    <row r="18" spans="1:36" ht="19.5" customHeight="1" x14ac:dyDescent="0.35">
      <c r="A18" s="105" t="s">
        <v>9</v>
      </c>
      <c r="B18" s="106"/>
      <c r="C18" s="89" t="str" cm="1">
        <f t="array" ref="C18">IF(LOOKUP(2,1/(S:S&lt;&gt;""),S:S)=S3,"",LOOKUP(2,1/(S:S&lt;&gt;""),S:S))</f>
        <v/>
      </c>
      <c r="D18" s="78"/>
      <c r="E18" s="56" t="str">
        <f t="shared" si="9"/>
        <v/>
      </c>
      <c r="F18" s="23"/>
      <c r="G18" s="23"/>
      <c r="H18" s="69" t="e">
        <f t="shared" si="10"/>
        <v>#DIV/0!</v>
      </c>
      <c r="I18" s="10" t="str">
        <f t="shared" si="0"/>
        <v/>
      </c>
      <c r="J18" s="9" t="e">
        <f t="shared" si="1"/>
        <v>#DIV/0!</v>
      </c>
      <c r="K18" s="8" t="e">
        <f t="shared" si="2"/>
        <v>#DIV/0!</v>
      </c>
      <c r="L18" s="9">
        <f t="shared" si="5"/>
        <v>0</v>
      </c>
      <c r="M18" s="9" t="str">
        <f t="shared" si="3"/>
        <v/>
      </c>
      <c r="N18" s="9" t="e">
        <f>AVERAGE($I$4:I18)</f>
        <v>#DIV/0!</v>
      </c>
      <c r="O18" s="9" t="e">
        <f>AVERAGEIF($M$4:M18,"&gt;=0", $M$4:M18)</f>
        <v>#DIV/0!</v>
      </c>
      <c r="P18" s="9" t="e">
        <f>AVERAGEIF($M$4:M18,"&lt;=0", $M$4:M18)</f>
        <v>#DIV/0!</v>
      </c>
      <c r="Q18" s="10" t="str">
        <f t="shared" si="15"/>
        <v/>
      </c>
      <c r="R18" s="11" t="e">
        <f>(COUNTIF($M$4:M18,"&gt;=0"))/E18</f>
        <v>#VALUE!</v>
      </c>
      <c r="S18" s="10" t="e">
        <f t="shared" si="6"/>
        <v>#DIV/0!</v>
      </c>
      <c r="T18" s="9" t="e">
        <f>AVERAGE($M$4:M18)</f>
        <v>#DIV/0!</v>
      </c>
      <c r="U18" s="9" t="e">
        <f t="shared" si="7"/>
        <v>#VALUE!</v>
      </c>
      <c r="V18" s="9" t="e">
        <f t="shared" si="8"/>
        <v>#DIV/0!</v>
      </c>
      <c r="W18" s="26" t="e">
        <f t="shared" si="4"/>
        <v>#DIV/0!</v>
      </c>
      <c r="X18" s="9" t="e">
        <f t="shared" si="11"/>
        <v>#DIV/0!</v>
      </c>
      <c r="Y18" s="11" t="e">
        <f t="shared" si="12"/>
        <v>#DIV/0!</v>
      </c>
      <c r="Z18" s="11" t="e">
        <f t="shared" si="13"/>
        <v>#DIV/0!</v>
      </c>
      <c r="AA18" s="11" t="e">
        <f t="shared" si="14"/>
        <v>#DIV/0!</v>
      </c>
      <c r="AB18" s="37" t="e">
        <f>IF(AA18="","",AVERAGE($AA$4:AA18))</f>
        <v>#DIV/0!</v>
      </c>
      <c r="AC18" s="30"/>
      <c r="AD18" s="12"/>
      <c r="AE18" s="28"/>
      <c r="AF18" s="31"/>
      <c r="AG18" s="28"/>
      <c r="AH18" s="28"/>
      <c r="AI18" s="28"/>
      <c r="AJ18" s="28"/>
    </row>
    <row r="19" spans="1:36" ht="19.5" customHeight="1" x14ac:dyDescent="0.35">
      <c r="A19" s="105" t="s">
        <v>37</v>
      </c>
      <c r="B19" s="106"/>
      <c r="C19" s="87" t="str" cm="1">
        <f t="array" ref="C19">IF(LOOKUP(2,1/(T:T&lt;&gt;""),T:T)=T3,"",LOOKUP(2,1/(T:T&lt;&gt;""),T:T))</f>
        <v/>
      </c>
      <c r="D19" s="16"/>
      <c r="E19" s="56" t="str">
        <f t="shared" si="9"/>
        <v/>
      </c>
      <c r="F19" s="23"/>
      <c r="G19" s="23"/>
      <c r="H19" s="69" t="e">
        <f t="shared" si="10"/>
        <v>#DIV/0!</v>
      </c>
      <c r="I19" s="10" t="str">
        <f t="shared" si="0"/>
        <v/>
      </c>
      <c r="J19" s="9" t="e">
        <f t="shared" si="1"/>
        <v>#DIV/0!</v>
      </c>
      <c r="K19" s="8" t="e">
        <f t="shared" si="2"/>
        <v>#DIV/0!</v>
      </c>
      <c r="L19" s="9">
        <f t="shared" si="5"/>
        <v>0</v>
      </c>
      <c r="M19" s="9" t="str">
        <f t="shared" si="3"/>
        <v/>
      </c>
      <c r="N19" s="9" t="e">
        <f>AVERAGE($I$4:I19)</f>
        <v>#DIV/0!</v>
      </c>
      <c r="O19" s="9" t="e">
        <f>AVERAGEIF($M$4:M19,"&gt;=0", $M$4:M19)</f>
        <v>#DIV/0!</v>
      </c>
      <c r="P19" s="9" t="e">
        <f>AVERAGEIF($M$4:M19,"&lt;=0", $M$4:M19)</f>
        <v>#DIV/0!</v>
      </c>
      <c r="Q19" s="10" t="str">
        <f t="shared" si="15"/>
        <v/>
      </c>
      <c r="R19" s="11" t="e">
        <f>(COUNTIF($M$4:M19,"&gt;=0"))/E19</f>
        <v>#VALUE!</v>
      </c>
      <c r="S19" s="10" t="e">
        <f t="shared" si="6"/>
        <v>#DIV/0!</v>
      </c>
      <c r="T19" s="9" t="e">
        <f>AVERAGE($M$4:M19)</f>
        <v>#DIV/0!</v>
      </c>
      <c r="U19" s="9" t="e">
        <f t="shared" si="7"/>
        <v>#VALUE!</v>
      </c>
      <c r="V19" s="9" t="e">
        <f t="shared" si="8"/>
        <v>#DIV/0!</v>
      </c>
      <c r="W19" s="26" t="e">
        <f t="shared" si="4"/>
        <v>#DIV/0!</v>
      </c>
      <c r="X19" s="9" t="e">
        <f t="shared" si="11"/>
        <v>#DIV/0!</v>
      </c>
      <c r="Y19" s="11" t="e">
        <f t="shared" si="12"/>
        <v>#DIV/0!</v>
      </c>
      <c r="Z19" s="11" t="e">
        <f t="shared" si="13"/>
        <v>#DIV/0!</v>
      </c>
      <c r="AA19" s="11" t="e">
        <f t="shared" si="14"/>
        <v>#DIV/0!</v>
      </c>
      <c r="AB19" s="37" t="e">
        <f>IF(AA19="","",AVERAGE($AA$4:AA19))</f>
        <v>#DIV/0!</v>
      </c>
      <c r="AC19" s="30"/>
      <c r="AD19" s="12"/>
      <c r="AE19" s="28"/>
      <c r="AF19" s="31"/>
      <c r="AG19" s="28"/>
      <c r="AH19" s="28"/>
      <c r="AI19" s="28"/>
      <c r="AJ19" s="28"/>
    </row>
    <row r="20" spans="1:36" ht="19.5" customHeight="1" x14ac:dyDescent="0.35">
      <c r="A20" s="105" t="s">
        <v>30</v>
      </c>
      <c r="B20" s="106"/>
      <c r="C20" s="87" t="str" cm="1">
        <f t="array" ref="C20">IF(LOOKUP(2,1/(U:U&lt;&gt;""),U:U)=U3,"",LOOKUP(2,1/(U:U&lt;&gt;""),U:U))</f>
        <v/>
      </c>
      <c r="D20" s="16"/>
      <c r="E20" s="56" t="str">
        <f t="shared" si="9"/>
        <v/>
      </c>
      <c r="F20" s="23"/>
      <c r="G20" s="23"/>
      <c r="H20" s="69" t="e">
        <f t="shared" si="10"/>
        <v>#DIV/0!</v>
      </c>
      <c r="I20" s="10" t="str">
        <f t="shared" si="0"/>
        <v/>
      </c>
      <c r="J20" s="9" t="e">
        <f t="shared" si="1"/>
        <v>#DIV/0!</v>
      </c>
      <c r="K20" s="8" t="e">
        <f t="shared" si="2"/>
        <v>#DIV/0!</v>
      </c>
      <c r="L20" s="9">
        <f t="shared" si="5"/>
        <v>0</v>
      </c>
      <c r="M20" s="9" t="str">
        <f t="shared" si="3"/>
        <v/>
      </c>
      <c r="N20" s="9" t="e">
        <f>AVERAGE($I$4:I20)</f>
        <v>#DIV/0!</v>
      </c>
      <c r="O20" s="9" t="e">
        <f>AVERAGEIF($M$4:M20,"&gt;=0", $M$4:M20)</f>
        <v>#DIV/0!</v>
      </c>
      <c r="P20" s="9" t="e">
        <f>AVERAGEIF($M$4:M20,"&lt;=0", $M$4:M20)</f>
        <v>#DIV/0!</v>
      </c>
      <c r="Q20" s="10" t="str">
        <f t="shared" si="15"/>
        <v/>
      </c>
      <c r="R20" s="11" t="e">
        <f>(COUNTIF($M$4:M20,"&gt;=0"))/E20</f>
        <v>#VALUE!</v>
      </c>
      <c r="S20" s="10" t="e">
        <f t="shared" si="6"/>
        <v>#DIV/0!</v>
      </c>
      <c r="T20" s="9" t="e">
        <f>AVERAGE($M$4:M20)</f>
        <v>#DIV/0!</v>
      </c>
      <c r="U20" s="9" t="e">
        <f t="shared" si="7"/>
        <v>#VALUE!</v>
      </c>
      <c r="V20" s="9" t="e">
        <f t="shared" si="8"/>
        <v>#DIV/0!</v>
      </c>
      <c r="W20" s="26" t="e">
        <f t="shared" si="4"/>
        <v>#DIV/0!</v>
      </c>
      <c r="X20" s="9" t="e">
        <f t="shared" si="11"/>
        <v>#DIV/0!</v>
      </c>
      <c r="Y20" s="11" t="e">
        <f t="shared" si="12"/>
        <v>#DIV/0!</v>
      </c>
      <c r="Z20" s="11" t="e">
        <f t="shared" si="13"/>
        <v>#DIV/0!</v>
      </c>
      <c r="AA20" s="11" t="e">
        <f t="shared" si="14"/>
        <v>#DIV/0!</v>
      </c>
      <c r="AB20" s="37" t="e">
        <f>IF(AA20="","",AVERAGE($AA$4:AA20))</f>
        <v>#DIV/0!</v>
      </c>
      <c r="AC20" s="30"/>
      <c r="AD20" s="12"/>
      <c r="AE20" s="28"/>
      <c r="AF20" s="31"/>
      <c r="AG20" s="28"/>
      <c r="AH20" s="28"/>
      <c r="AI20" s="28"/>
      <c r="AJ20" s="28"/>
    </row>
    <row r="21" spans="1:36" ht="19.5" customHeight="1" x14ac:dyDescent="0.35">
      <c r="A21" s="105" t="s">
        <v>17</v>
      </c>
      <c r="B21" s="106"/>
      <c r="C21" s="87" t="str" cm="1">
        <f t="array" ref="C21">IF(LOOKUP(2,1/(V:V&lt;&gt;""),V:V)=V3,"",(LOOKUP(2,1/(V:V&lt;&gt;""),V:V)))</f>
        <v/>
      </c>
      <c r="D21" s="16"/>
      <c r="E21" s="56" t="str">
        <f t="shared" si="9"/>
        <v/>
      </c>
      <c r="F21" s="23"/>
      <c r="G21" s="23"/>
      <c r="H21" s="69" t="e">
        <f t="shared" si="10"/>
        <v>#DIV/0!</v>
      </c>
      <c r="I21" s="10" t="str">
        <f t="shared" si="0"/>
        <v/>
      </c>
      <c r="J21" s="9" t="e">
        <f t="shared" si="1"/>
        <v>#DIV/0!</v>
      </c>
      <c r="K21" s="8" t="e">
        <f t="shared" si="2"/>
        <v>#DIV/0!</v>
      </c>
      <c r="L21" s="9">
        <f t="shared" si="5"/>
        <v>0</v>
      </c>
      <c r="M21" s="9" t="str">
        <f t="shared" si="3"/>
        <v/>
      </c>
      <c r="N21" s="9" t="e">
        <f>AVERAGE($I$4:I21)</f>
        <v>#DIV/0!</v>
      </c>
      <c r="O21" s="9" t="e">
        <f>AVERAGEIF($M$4:M21,"&gt;=0", $M$4:M21)</f>
        <v>#DIV/0!</v>
      </c>
      <c r="P21" s="9" t="e">
        <f>AVERAGEIF($M$4:M21,"&lt;=0", $M$4:M21)</f>
        <v>#DIV/0!</v>
      </c>
      <c r="Q21" s="10" t="str">
        <f t="shared" si="15"/>
        <v/>
      </c>
      <c r="R21" s="11" t="e">
        <f>(COUNTIF($M$4:M21,"&gt;=0"))/E21</f>
        <v>#VALUE!</v>
      </c>
      <c r="S21" s="10" t="e">
        <f t="shared" si="6"/>
        <v>#DIV/0!</v>
      </c>
      <c r="T21" s="9" t="e">
        <f>AVERAGE($M$4:M21)</f>
        <v>#DIV/0!</v>
      </c>
      <c r="U21" s="9" t="e">
        <f t="shared" si="7"/>
        <v>#VALUE!</v>
      </c>
      <c r="V21" s="9" t="e">
        <f t="shared" si="8"/>
        <v>#DIV/0!</v>
      </c>
      <c r="W21" s="26" t="e">
        <f t="shared" si="4"/>
        <v>#DIV/0!</v>
      </c>
      <c r="X21" s="9" t="e">
        <f t="shared" si="11"/>
        <v>#DIV/0!</v>
      </c>
      <c r="Y21" s="11" t="e">
        <f t="shared" si="12"/>
        <v>#DIV/0!</v>
      </c>
      <c r="Z21" s="11" t="e">
        <f t="shared" si="13"/>
        <v>#DIV/0!</v>
      </c>
      <c r="AA21" s="11" t="e">
        <f t="shared" si="14"/>
        <v>#DIV/0!</v>
      </c>
      <c r="AB21" s="37" t="e">
        <f>IF(AA21="","",AVERAGE($AA$4:AA21))</f>
        <v>#DIV/0!</v>
      </c>
      <c r="AC21" s="30"/>
      <c r="AD21" s="12"/>
      <c r="AE21" s="28"/>
      <c r="AF21" s="31"/>
      <c r="AG21" s="28"/>
      <c r="AH21" s="28"/>
      <c r="AI21" s="28"/>
      <c r="AJ21" s="28"/>
    </row>
    <row r="22" spans="1:36" ht="19.5" customHeight="1" x14ac:dyDescent="0.35">
      <c r="A22" s="105" t="s">
        <v>18</v>
      </c>
      <c r="B22" s="106"/>
      <c r="C22" s="90" t="str" cm="1">
        <f t="array" ref="C22">IF(LOOKUP(2,1/(W:W&lt;&gt;""),W:W)=W3,"",LOOKUP(2,1/(W:W&lt;&gt;""),W:W))</f>
        <v/>
      </c>
      <c r="D22" s="79"/>
      <c r="E22" s="56" t="str">
        <f t="shared" si="9"/>
        <v/>
      </c>
      <c r="F22" s="23"/>
      <c r="G22" s="23"/>
      <c r="H22" s="69" t="e">
        <f t="shared" si="10"/>
        <v>#DIV/0!</v>
      </c>
      <c r="I22" s="10" t="str">
        <f>IF(F22="","",((F22/100)+$C$9)*-1)</f>
        <v/>
      </c>
      <c r="J22" s="9" t="e">
        <f t="shared" si="1"/>
        <v>#DIV/0!</v>
      </c>
      <c r="K22" s="8" t="e">
        <f t="shared" si="2"/>
        <v>#DIV/0!</v>
      </c>
      <c r="L22" s="9">
        <f t="shared" si="5"/>
        <v>0</v>
      </c>
      <c r="M22" s="9" t="str">
        <f>IF(F22="","",L22-$C$9)</f>
        <v/>
      </c>
      <c r="N22" s="9" t="e">
        <f>AVERAGE($I$4:I22)</f>
        <v>#DIV/0!</v>
      </c>
      <c r="O22" s="9" t="e">
        <f>AVERAGEIF($M$4:M22,"&gt;=0", $M$4:M22)</f>
        <v>#DIV/0!</v>
      </c>
      <c r="P22" s="9" t="e">
        <f>AVERAGEIF($M$4:M22,"&lt;=0", $M$4:M22)</f>
        <v>#DIV/0!</v>
      </c>
      <c r="Q22" s="10" t="str">
        <f t="shared" si="15"/>
        <v/>
      </c>
      <c r="R22" s="11" t="e">
        <f>(COUNTIF($M$4:M22,"&gt;=0"))/E22</f>
        <v>#VALUE!</v>
      </c>
      <c r="S22" s="10" t="e">
        <f t="shared" si="6"/>
        <v>#DIV/0!</v>
      </c>
      <c r="T22" s="9" t="e">
        <f>AVERAGE($M$4:M22)</f>
        <v>#DIV/0!</v>
      </c>
      <c r="U22" s="9" t="e">
        <f t="shared" si="7"/>
        <v>#VALUE!</v>
      </c>
      <c r="V22" s="9" t="e">
        <f t="shared" si="8"/>
        <v>#DIV/0!</v>
      </c>
      <c r="W22" s="26" t="e">
        <f t="shared" si="4"/>
        <v>#DIV/0!</v>
      </c>
      <c r="X22" s="9" t="e">
        <f t="shared" si="11"/>
        <v>#DIV/0!</v>
      </c>
      <c r="Y22" s="11" t="e">
        <f t="shared" si="12"/>
        <v>#DIV/0!</v>
      </c>
      <c r="Z22" s="11" t="e">
        <f t="shared" si="13"/>
        <v>#DIV/0!</v>
      </c>
      <c r="AA22" s="11" t="e">
        <f t="shared" si="14"/>
        <v>#DIV/0!</v>
      </c>
      <c r="AB22" s="37" t="e">
        <f>IF(AA22="","",AVERAGE($AA$4:AA22))</f>
        <v>#DIV/0!</v>
      </c>
      <c r="AC22" s="30"/>
      <c r="AD22" s="12"/>
      <c r="AE22" s="12"/>
      <c r="AF22" s="31"/>
      <c r="AG22" s="28"/>
      <c r="AH22" s="28"/>
      <c r="AI22" s="28"/>
      <c r="AJ22" s="28"/>
    </row>
    <row r="23" spans="1:36" ht="19.5" customHeight="1" x14ac:dyDescent="0.35">
      <c r="A23" s="105" t="s">
        <v>26</v>
      </c>
      <c r="B23" s="106"/>
      <c r="C23" s="87" t="str" cm="1">
        <f t="array" ref="C23">IF(LOOKUP(2,1/(X:X&lt;&gt;""),X:X)=X3,"",LOOKUP(2,1/(X:X&lt;&gt;""),X:X))</f>
        <v/>
      </c>
      <c r="D23" s="16"/>
      <c r="E23" s="56" t="str">
        <f t="shared" si="9"/>
        <v/>
      </c>
      <c r="F23" s="23"/>
      <c r="G23" s="23"/>
      <c r="H23" s="69" t="e">
        <f t="shared" si="10"/>
        <v>#DIV/0!</v>
      </c>
      <c r="I23" s="10" t="str">
        <f t="shared" ref="I23:I86" si="16">IF(F23="","",((F23/100)+$C$9)*-1)</f>
        <v/>
      </c>
      <c r="J23" s="9" t="e">
        <f t="shared" si="1"/>
        <v>#DIV/0!</v>
      </c>
      <c r="K23" s="8" t="e">
        <f t="shared" si="2"/>
        <v>#DIV/0!</v>
      </c>
      <c r="L23" s="9">
        <f t="shared" si="5"/>
        <v>0</v>
      </c>
      <c r="M23" s="9" t="str">
        <f t="shared" ref="M23:M86" si="17">IF(F23="","",L23-$C$9)</f>
        <v/>
      </c>
      <c r="N23" s="9" t="e">
        <f>AVERAGE($I$4:I23)</f>
        <v>#DIV/0!</v>
      </c>
      <c r="O23" s="9" t="e">
        <f>AVERAGEIF($M$4:M23,"&gt;=0", $M$4:M23)</f>
        <v>#DIV/0!</v>
      </c>
      <c r="P23" s="9" t="e">
        <f>AVERAGEIF($M$4:M23,"&lt;=0", $M$4:M23)</f>
        <v>#DIV/0!</v>
      </c>
      <c r="Q23" s="10" t="str">
        <f t="shared" si="15"/>
        <v/>
      </c>
      <c r="R23" s="11" t="e">
        <f>(COUNTIF($M$4:M23,"&gt;=0"))/E23</f>
        <v>#VALUE!</v>
      </c>
      <c r="S23" s="10" t="e">
        <f t="shared" si="6"/>
        <v>#DIV/0!</v>
      </c>
      <c r="T23" s="9" t="e">
        <f>AVERAGE($M$4:M23)</f>
        <v>#DIV/0!</v>
      </c>
      <c r="U23" s="9" t="e">
        <f t="shared" si="7"/>
        <v>#VALUE!</v>
      </c>
      <c r="V23" s="9" t="e">
        <f t="shared" si="8"/>
        <v>#DIV/0!</v>
      </c>
      <c r="W23" s="26" t="e">
        <f t="shared" si="4"/>
        <v>#DIV/0!</v>
      </c>
      <c r="X23" s="9" t="e">
        <f t="shared" si="11"/>
        <v>#DIV/0!</v>
      </c>
      <c r="Y23" s="11" t="e">
        <f t="shared" si="12"/>
        <v>#DIV/0!</v>
      </c>
      <c r="Z23" s="11" t="e">
        <f t="shared" si="13"/>
        <v>#DIV/0!</v>
      </c>
      <c r="AA23" s="11" t="e">
        <f t="shared" si="14"/>
        <v>#DIV/0!</v>
      </c>
      <c r="AB23" s="37" t="e">
        <f>IF(AA23="","",AVERAGE($AA$4:AA23))</f>
        <v>#DIV/0!</v>
      </c>
      <c r="AC23" s="30"/>
      <c r="AD23" s="12"/>
      <c r="AE23" s="12"/>
      <c r="AF23" s="31"/>
      <c r="AG23" s="28"/>
      <c r="AH23" s="28"/>
      <c r="AI23" s="28"/>
      <c r="AJ23" s="28"/>
    </row>
    <row r="24" spans="1:36" ht="19.5" customHeight="1" x14ac:dyDescent="0.35">
      <c r="A24" s="105" t="s">
        <v>21</v>
      </c>
      <c r="B24" s="106"/>
      <c r="C24" s="88" t="str" cm="1">
        <f t="array" ref="C24">IF(LOOKUP(2,1/(Z:Z&lt;&gt;""),Z:Z)=Z3,"",LOOKUP(2,1/(Z:Z&lt;&gt;""),Z:Z))</f>
        <v/>
      </c>
      <c r="D24" s="17"/>
      <c r="E24" s="56" t="str">
        <f t="shared" si="9"/>
        <v/>
      </c>
      <c r="F24" s="23"/>
      <c r="G24" s="23"/>
      <c r="H24" s="69" t="e">
        <f t="shared" si="10"/>
        <v>#DIV/0!</v>
      </c>
      <c r="I24" s="10" t="str">
        <f t="shared" si="16"/>
        <v/>
      </c>
      <c r="J24" s="9" t="e">
        <f t="shared" si="1"/>
        <v>#DIV/0!</v>
      </c>
      <c r="K24" s="8" t="e">
        <f t="shared" si="2"/>
        <v>#DIV/0!</v>
      </c>
      <c r="L24" s="9">
        <f t="shared" si="5"/>
        <v>0</v>
      </c>
      <c r="M24" s="9" t="str">
        <f t="shared" si="17"/>
        <v/>
      </c>
      <c r="N24" s="9" t="e">
        <f>AVERAGE($I$4:I24)</f>
        <v>#DIV/0!</v>
      </c>
      <c r="O24" s="9" t="e">
        <f>AVERAGEIF($M$4:M24,"&gt;=0", $M$4:M24)</f>
        <v>#DIV/0!</v>
      </c>
      <c r="P24" s="9" t="e">
        <f>AVERAGEIF($M$4:M24,"&lt;=0", $M$4:M24)</f>
        <v>#DIV/0!</v>
      </c>
      <c r="Q24" s="10" t="str">
        <f t="shared" si="15"/>
        <v/>
      </c>
      <c r="R24" s="11" t="e">
        <f>(COUNTIF($M$4:M24,"&gt;=0"))/E24</f>
        <v>#VALUE!</v>
      </c>
      <c r="S24" s="10" t="e">
        <f t="shared" si="6"/>
        <v>#DIV/0!</v>
      </c>
      <c r="T24" s="9" t="e">
        <f>AVERAGE($M$4:M24)</f>
        <v>#DIV/0!</v>
      </c>
      <c r="U24" s="9" t="e">
        <f t="shared" si="7"/>
        <v>#VALUE!</v>
      </c>
      <c r="V24" s="9" t="e">
        <f t="shared" si="8"/>
        <v>#DIV/0!</v>
      </c>
      <c r="W24" s="26" t="e">
        <f t="shared" si="4"/>
        <v>#DIV/0!</v>
      </c>
      <c r="X24" s="9" t="e">
        <f t="shared" si="11"/>
        <v>#DIV/0!</v>
      </c>
      <c r="Y24" s="11" t="e">
        <f t="shared" si="12"/>
        <v>#DIV/0!</v>
      </c>
      <c r="Z24" s="11" t="e">
        <f t="shared" si="13"/>
        <v>#DIV/0!</v>
      </c>
      <c r="AA24" s="11" t="e">
        <f t="shared" si="14"/>
        <v>#DIV/0!</v>
      </c>
      <c r="AB24" s="37" t="e">
        <f>IF(AA24="","",AVERAGE($AA$4:AA24))</f>
        <v>#DIV/0!</v>
      </c>
      <c r="AC24" s="30"/>
      <c r="AD24" s="12"/>
      <c r="AE24" s="12"/>
      <c r="AF24" s="31"/>
      <c r="AG24" s="28"/>
      <c r="AH24" s="28"/>
      <c r="AI24" s="28"/>
      <c r="AJ24" s="28"/>
    </row>
    <row r="25" spans="1:36" ht="19.5" customHeight="1" thickBot="1" x14ac:dyDescent="0.4">
      <c r="A25" s="103" t="s">
        <v>28</v>
      </c>
      <c r="B25" s="104"/>
      <c r="C25" s="91" t="str" cm="1">
        <f t="array" ref="C25">IF(LOOKUP(2,1/(AB:AB&lt;&gt;""),AB:AB)=AB3,"",LOOKUP(2,1/(AB:AB&lt;&gt;""),AB:AB))</f>
        <v/>
      </c>
      <c r="D25" s="17"/>
      <c r="E25" s="56" t="str">
        <f t="shared" si="9"/>
        <v/>
      </c>
      <c r="F25" s="23"/>
      <c r="G25" s="23"/>
      <c r="H25" s="69" t="e">
        <f t="shared" si="10"/>
        <v>#DIV/0!</v>
      </c>
      <c r="I25" s="10" t="str">
        <f t="shared" si="16"/>
        <v/>
      </c>
      <c r="J25" s="9" t="e">
        <f t="shared" si="1"/>
        <v>#DIV/0!</v>
      </c>
      <c r="K25" s="8" t="e">
        <f t="shared" si="2"/>
        <v>#DIV/0!</v>
      </c>
      <c r="L25" s="9">
        <f t="shared" si="5"/>
        <v>0</v>
      </c>
      <c r="M25" s="9" t="str">
        <f t="shared" si="17"/>
        <v/>
      </c>
      <c r="N25" s="9" t="e">
        <f>AVERAGE($I$4:I25)</f>
        <v>#DIV/0!</v>
      </c>
      <c r="O25" s="9" t="e">
        <f>AVERAGEIF($M$4:M25,"&gt;=0", $M$4:M25)</f>
        <v>#DIV/0!</v>
      </c>
      <c r="P25" s="9" t="e">
        <f>AVERAGEIF($M$4:M25,"&lt;=0", $M$4:M25)</f>
        <v>#DIV/0!</v>
      </c>
      <c r="Q25" s="10" t="str">
        <f t="shared" si="15"/>
        <v/>
      </c>
      <c r="R25" s="11" t="e">
        <f>(COUNTIF($M$4:M25,"&gt;=0"))/E25</f>
        <v>#VALUE!</v>
      </c>
      <c r="S25" s="10" t="e">
        <f t="shared" si="6"/>
        <v>#DIV/0!</v>
      </c>
      <c r="T25" s="9" t="e">
        <f>AVERAGE($M$4:M25)</f>
        <v>#DIV/0!</v>
      </c>
      <c r="U25" s="9" t="e">
        <f t="shared" si="7"/>
        <v>#VALUE!</v>
      </c>
      <c r="V25" s="9" t="e">
        <f t="shared" si="8"/>
        <v>#DIV/0!</v>
      </c>
      <c r="W25" s="26" t="e">
        <f t="shared" si="4"/>
        <v>#DIV/0!</v>
      </c>
      <c r="X25" s="9" t="e">
        <f t="shared" si="11"/>
        <v>#DIV/0!</v>
      </c>
      <c r="Y25" s="11" t="e">
        <f t="shared" si="12"/>
        <v>#DIV/0!</v>
      </c>
      <c r="Z25" s="11" t="e">
        <f t="shared" si="13"/>
        <v>#DIV/0!</v>
      </c>
      <c r="AA25" s="11" t="e">
        <f t="shared" si="14"/>
        <v>#DIV/0!</v>
      </c>
      <c r="AB25" s="37" t="e">
        <f>IF(AA25="","",AVERAGE($AA$4:AA25))</f>
        <v>#DIV/0!</v>
      </c>
      <c r="AC25" s="30"/>
      <c r="AD25" s="12"/>
      <c r="AE25" s="12"/>
      <c r="AF25" s="31"/>
      <c r="AG25" s="28"/>
      <c r="AH25" s="28"/>
      <c r="AI25" s="28"/>
      <c r="AJ25" s="28"/>
    </row>
    <row r="26" spans="1:36" ht="19.5" customHeight="1" thickBot="1" x14ac:dyDescent="0.3">
      <c r="E26" s="56" t="str">
        <f t="shared" si="9"/>
        <v/>
      </c>
      <c r="F26" s="23"/>
      <c r="G26" s="23"/>
      <c r="H26" s="69" t="e">
        <f t="shared" si="10"/>
        <v>#DIV/0!</v>
      </c>
      <c r="I26" s="10" t="str">
        <f t="shared" si="16"/>
        <v/>
      </c>
      <c r="J26" s="9" t="e">
        <f t="shared" si="1"/>
        <v>#DIV/0!</v>
      </c>
      <c r="K26" s="8" t="e">
        <f t="shared" si="2"/>
        <v>#DIV/0!</v>
      </c>
      <c r="L26" s="9">
        <f t="shared" si="5"/>
        <v>0</v>
      </c>
      <c r="M26" s="9" t="str">
        <f t="shared" si="17"/>
        <v/>
      </c>
      <c r="N26" s="9" t="e">
        <f>AVERAGE($I$4:I26)</f>
        <v>#DIV/0!</v>
      </c>
      <c r="O26" s="9" t="e">
        <f>AVERAGEIF($M$4:M26,"&gt;=0", $M$4:M26)</f>
        <v>#DIV/0!</v>
      </c>
      <c r="P26" s="9" t="e">
        <f>AVERAGEIF($M$4:M26,"&lt;=0", $M$4:M26)</f>
        <v>#DIV/0!</v>
      </c>
      <c r="Q26" s="10" t="str">
        <f t="shared" si="15"/>
        <v/>
      </c>
      <c r="R26" s="11" t="e">
        <f>(COUNTIF($M$4:M26,"&gt;=0"))/E26</f>
        <v>#VALUE!</v>
      </c>
      <c r="S26" s="10" t="e">
        <f t="shared" si="6"/>
        <v>#DIV/0!</v>
      </c>
      <c r="T26" s="9" t="e">
        <f>AVERAGE($M$4:M26)</f>
        <v>#DIV/0!</v>
      </c>
      <c r="U26" s="9" t="e">
        <f t="shared" si="7"/>
        <v>#VALUE!</v>
      </c>
      <c r="V26" s="9" t="e">
        <f t="shared" si="8"/>
        <v>#DIV/0!</v>
      </c>
      <c r="W26" s="26" t="e">
        <f t="shared" si="4"/>
        <v>#DIV/0!</v>
      </c>
      <c r="X26" s="9" t="e">
        <f t="shared" si="11"/>
        <v>#DIV/0!</v>
      </c>
      <c r="Y26" s="11" t="e">
        <f t="shared" si="12"/>
        <v>#DIV/0!</v>
      </c>
      <c r="Z26" s="11" t="e">
        <f t="shared" si="13"/>
        <v>#DIV/0!</v>
      </c>
      <c r="AA26" s="11" t="e">
        <f t="shared" si="14"/>
        <v>#DIV/0!</v>
      </c>
      <c r="AB26" s="37" t="e">
        <f>IF(AA26="","",AVERAGE($AA$4:AA26))</f>
        <v>#DIV/0!</v>
      </c>
      <c r="AC26" s="30"/>
      <c r="AD26" s="12"/>
      <c r="AE26" s="12"/>
      <c r="AF26" s="31"/>
      <c r="AG26" s="28"/>
      <c r="AH26" s="28"/>
      <c r="AI26" s="28"/>
      <c r="AJ26" s="28"/>
    </row>
    <row r="27" spans="1:36" ht="19.5" customHeight="1" x14ac:dyDescent="0.35">
      <c r="A27" s="115" t="s">
        <v>38</v>
      </c>
      <c r="B27" s="116"/>
      <c r="C27" s="117"/>
      <c r="E27" s="56" t="str">
        <f t="shared" si="9"/>
        <v/>
      </c>
      <c r="F27" s="23"/>
      <c r="G27" s="23"/>
      <c r="H27" s="69" t="e">
        <f t="shared" si="10"/>
        <v>#DIV/0!</v>
      </c>
      <c r="I27" s="10" t="str">
        <f t="shared" si="16"/>
        <v/>
      </c>
      <c r="J27" s="9" t="e">
        <f t="shared" si="1"/>
        <v>#DIV/0!</v>
      </c>
      <c r="K27" s="8" t="e">
        <f t="shared" si="2"/>
        <v>#DIV/0!</v>
      </c>
      <c r="L27" s="9">
        <f t="shared" si="5"/>
        <v>0</v>
      </c>
      <c r="M27" s="9" t="str">
        <f t="shared" si="17"/>
        <v/>
      </c>
      <c r="N27" s="9" t="e">
        <f>AVERAGE($I$4:I27)</f>
        <v>#DIV/0!</v>
      </c>
      <c r="O27" s="9" t="e">
        <f>AVERAGEIF($M$4:M27,"&gt;=0", $M$4:M27)</f>
        <v>#DIV/0!</v>
      </c>
      <c r="P27" s="9" t="e">
        <f>AVERAGEIF($M$4:M27,"&lt;=0", $M$4:M27)</f>
        <v>#DIV/0!</v>
      </c>
      <c r="Q27" s="10" t="str">
        <f t="shared" si="15"/>
        <v/>
      </c>
      <c r="R27" s="11" t="e">
        <f>(COUNTIF($M$4:M27,"&gt;=0"))/E27</f>
        <v>#VALUE!</v>
      </c>
      <c r="S27" s="10" t="e">
        <f t="shared" si="6"/>
        <v>#DIV/0!</v>
      </c>
      <c r="T27" s="9" t="e">
        <f>AVERAGE($M$4:M27)</f>
        <v>#DIV/0!</v>
      </c>
      <c r="U27" s="9" t="e">
        <f t="shared" si="7"/>
        <v>#VALUE!</v>
      </c>
      <c r="V27" s="9" t="e">
        <f t="shared" si="8"/>
        <v>#DIV/0!</v>
      </c>
      <c r="W27" s="26" t="e">
        <f t="shared" si="4"/>
        <v>#DIV/0!</v>
      </c>
      <c r="X27" s="9" t="e">
        <f t="shared" si="11"/>
        <v>#DIV/0!</v>
      </c>
      <c r="Y27" s="11" t="e">
        <f t="shared" si="12"/>
        <v>#DIV/0!</v>
      </c>
      <c r="Z27" s="11" t="e">
        <f t="shared" si="13"/>
        <v>#DIV/0!</v>
      </c>
      <c r="AA27" s="11" t="e">
        <f t="shared" si="14"/>
        <v>#DIV/0!</v>
      </c>
      <c r="AB27" s="37" t="e">
        <f>IF(AA27="","",AVERAGE($AA$4:AA27))</f>
        <v>#DIV/0!</v>
      </c>
      <c r="AC27" s="30"/>
      <c r="AD27" s="12"/>
      <c r="AE27" s="12"/>
      <c r="AF27" s="31"/>
      <c r="AG27" s="28"/>
      <c r="AH27" s="28"/>
      <c r="AI27" s="28"/>
      <c r="AJ27" s="28"/>
    </row>
    <row r="28" spans="1:36" ht="19.5" customHeight="1" x14ac:dyDescent="0.25">
      <c r="A28" s="118"/>
      <c r="B28" s="119"/>
      <c r="C28" s="120"/>
      <c r="E28" s="56" t="str">
        <f t="shared" si="9"/>
        <v/>
      </c>
      <c r="F28" s="23"/>
      <c r="G28" s="23"/>
      <c r="H28" s="69" t="e">
        <f t="shared" si="10"/>
        <v>#DIV/0!</v>
      </c>
      <c r="I28" s="10" t="str">
        <f t="shared" si="16"/>
        <v/>
      </c>
      <c r="J28" s="9" t="e">
        <f t="shared" si="1"/>
        <v>#DIV/0!</v>
      </c>
      <c r="K28" s="8" t="e">
        <f t="shared" si="2"/>
        <v>#DIV/0!</v>
      </c>
      <c r="L28" s="9">
        <f t="shared" si="5"/>
        <v>0</v>
      </c>
      <c r="M28" s="9" t="str">
        <f t="shared" si="17"/>
        <v/>
      </c>
      <c r="N28" s="9" t="e">
        <f>AVERAGE($I$4:I28)</f>
        <v>#DIV/0!</v>
      </c>
      <c r="O28" s="9" t="e">
        <f>AVERAGEIF($M$4:M28,"&gt;=0", $M$4:M28)</f>
        <v>#DIV/0!</v>
      </c>
      <c r="P28" s="9" t="e">
        <f>AVERAGEIF($M$4:M28,"&lt;=0", $M$4:M28)</f>
        <v>#DIV/0!</v>
      </c>
      <c r="Q28" s="10" t="str">
        <f t="shared" si="15"/>
        <v/>
      </c>
      <c r="R28" s="11" t="e">
        <f>(COUNTIF($M$4:M28,"&gt;=0"))/E28</f>
        <v>#VALUE!</v>
      </c>
      <c r="S28" s="10" t="e">
        <f t="shared" si="6"/>
        <v>#DIV/0!</v>
      </c>
      <c r="T28" s="9" t="e">
        <f>AVERAGE($M$4:M28)</f>
        <v>#DIV/0!</v>
      </c>
      <c r="U28" s="9" t="e">
        <f t="shared" si="7"/>
        <v>#VALUE!</v>
      </c>
      <c r="V28" s="9" t="e">
        <f t="shared" si="8"/>
        <v>#DIV/0!</v>
      </c>
      <c r="W28" s="26" t="e">
        <f t="shared" si="4"/>
        <v>#DIV/0!</v>
      </c>
      <c r="X28" s="9" t="e">
        <f t="shared" si="11"/>
        <v>#DIV/0!</v>
      </c>
      <c r="Y28" s="11" t="e">
        <f t="shared" si="12"/>
        <v>#DIV/0!</v>
      </c>
      <c r="Z28" s="11" t="e">
        <f t="shared" si="13"/>
        <v>#DIV/0!</v>
      </c>
      <c r="AA28" s="11" t="e">
        <f t="shared" si="14"/>
        <v>#DIV/0!</v>
      </c>
      <c r="AB28" s="37" t="e">
        <f>IF(AA28="","",AVERAGE($AA$4:AA28))</f>
        <v>#DIV/0!</v>
      </c>
      <c r="AC28" s="30"/>
      <c r="AD28" s="12"/>
      <c r="AE28" s="12"/>
      <c r="AF28" s="31"/>
      <c r="AG28" s="28"/>
      <c r="AH28" s="28"/>
      <c r="AI28" s="28"/>
      <c r="AJ28" s="28"/>
    </row>
    <row r="29" spans="1:36" ht="19.5" customHeight="1" x14ac:dyDescent="0.25">
      <c r="A29" s="121"/>
      <c r="B29" s="122"/>
      <c r="C29" s="123"/>
      <c r="E29" s="56" t="str">
        <f t="shared" si="9"/>
        <v/>
      </c>
      <c r="F29" s="23"/>
      <c r="G29" s="23"/>
      <c r="H29" s="69" t="e">
        <f t="shared" si="10"/>
        <v>#DIV/0!</v>
      </c>
      <c r="I29" s="10" t="str">
        <f t="shared" si="16"/>
        <v/>
      </c>
      <c r="J29" s="9" t="e">
        <f t="shared" si="1"/>
        <v>#DIV/0!</v>
      </c>
      <c r="K29" s="8" t="e">
        <f t="shared" si="2"/>
        <v>#DIV/0!</v>
      </c>
      <c r="L29" s="9">
        <f t="shared" si="5"/>
        <v>0</v>
      </c>
      <c r="M29" s="9" t="str">
        <f t="shared" si="17"/>
        <v/>
      </c>
      <c r="N29" s="9" t="e">
        <f>AVERAGE($I$4:I29)</f>
        <v>#DIV/0!</v>
      </c>
      <c r="O29" s="9" t="e">
        <f>AVERAGEIF($M$4:M29,"&gt;=0", $M$4:M29)</f>
        <v>#DIV/0!</v>
      </c>
      <c r="P29" s="9" t="e">
        <f>AVERAGEIF($M$4:M29,"&lt;=0", $M$4:M29)</f>
        <v>#DIV/0!</v>
      </c>
      <c r="Q29" s="10" t="str">
        <f t="shared" si="15"/>
        <v/>
      </c>
      <c r="R29" s="11" t="e">
        <f>(COUNTIF($M$4:M29,"&gt;=0"))/E29</f>
        <v>#VALUE!</v>
      </c>
      <c r="S29" s="10" t="e">
        <f t="shared" si="6"/>
        <v>#DIV/0!</v>
      </c>
      <c r="T29" s="9" t="e">
        <f>AVERAGE($M$4:M29)</f>
        <v>#DIV/0!</v>
      </c>
      <c r="U29" s="9" t="e">
        <f t="shared" si="7"/>
        <v>#VALUE!</v>
      </c>
      <c r="V29" s="9" t="e">
        <f t="shared" si="8"/>
        <v>#DIV/0!</v>
      </c>
      <c r="W29" s="26" t="e">
        <f t="shared" si="4"/>
        <v>#DIV/0!</v>
      </c>
      <c r="X29" s="9" t="e">
        <f t="shared" si="11"/>
        <v>#DIV/0!</v>
      </c>
      <c r="Y29" s="11" t="e">
        <f t="shared" si="12"/>
        <v>#DIV/0!</v>
      </c>
      <c r="Z29" s="11" t="e">
        <f t="shared" si="13"/>
        <v>#DIV/0!</v>
      </c>
      <c r="AA29" s="11" t="e">
        <f t="shared" si="14"/>
        <v>#DIV/0!</v>
      </c>
      <c r="AB29" s="37" t="e">
        <f>IF(AA29="","",AVERAGE($AA$4:AA29))</f>
        <v>#DIV/0!</v>
      </c>
      <c r="AC29" s="30"/>
      <c r="AD29" s="12"/>
      <c r="AE29" s="12"/>
      <c r="AF29" s="31"/>
      <c r="AG29" s="28"/>
      <c r="AH29" s="28"/>
      <c r="AI29" s="28"/>
      <c r="AJ29" s="28"/>
    </row>
    <row r="30" spans="1:36" ht="19.5" customHeight="1" x14ac:dyDescent="0.25">
      <c r="A30" s="121"/>
      <c r="B30" s="122"/>
      <c r="C30" s="123"/>
      <c r="E30" s="56" t="str">
        <f t="shared" si="9"/>
        <v/>
      </c>
      <c r="F30" s="23"/>
      <c r="G30" s="23"/>
      <c r="H30" s="69" t="e">
        <f t="shared" si="10"/>
        <v>#DIV/0!</v>
      </c>
      <c r="I30" s="10" t="str">
        <f t="shared" si="16"/>
        <v/>
      </c>
      <c r="J30" s="9" t="e">
        <f t="shared" si="1"/>
        <v>#DIV/0!</v>
      </c>
      <c r="K30" s="8" t="e">
        <f t="shared" si="2"/>
        <v>#DIV/0!</v>
      </c>
      <c r="L30" s="9">
        <f t="shared" si="5"/>
        <v>0</v>
      </c>
      <c r="M30" s="9" t="str">
        <f t="shared" si="17"/>
        <v/>
      </c>
      <c r="N30" s="9" t="e">
        <f>AVERAGE($I$4:I30)</f>
        <v>#DIV/0!</v>
      </c>
      <c r="O30" s="9" t="e">
        <f>AVERAGEIF($M$4:M30,"&gt;=0", $M$4:M30)</f>
        <v>#DIV/0!</v>
      </c>
      <c r="P30" s="9" t="e">
        <f>AVERAGEIF($M$4:M30,"&lt;=0", $M$4:M30)</f>
        <v>#DIV/0!</v>
      </c>
      <c r="Q30" s="10" t="str">
        <f t="shared" si="15"/>
        <v/>
      </c>
      <c r="R30" s="11" t="e">
        <f>(COUNTIF($M$4:M30,"&gt;=0"))/E30</f>
        <v>#VALUE!</v>
      </c>
      <c r="S30" s="10" t="e">
        <f t="shared" si="6"/>
        <v>#DIV/0!</v>
      </c>
      <c r="T30" s="9" t="e">
        <f>AVERAGE($M$4:M30)</f>
        <v>#DIV/0!</v>
      </c>
      <c r="U30" s="9" t="e">
        <f t="shared" si="7"/>
        <v>#VALUE!</v>
      </c>
      <c r="V30" s="9" t="e">
        <f t="shared" si="8"/>
        <v>#DIV/0!</v>
      </c>
      <c r="W30" s="26" t="e">
        <f t="shared" si="4"/>
        <v>#DIV/0!</v>
      </c>
      <c r="X30" s="9" t="e">
        <f t="shared" si="11"/>
        <v>#DIV/0!</v>
      </c>
      <c r="Y30" s="11" t="e">
        <f t="shared" si="12"/>
        <v>#DIV/0!</v>
      </c>
      <c r="Z30" s="11" t="e">
        <f t="shared" si="13"/>
        <v>#DIV/0!</v>
      </c>
      <c r="AA30" s="11" t="e">
        <f t="shared" si="14"/>
        <v>#DIV/0!</v>
      </c>
      <c r="AB30" s="37" t="e">
        <f>IF(AA30="","",AVERAGE($AA$4:AA30))</f>
        <v>#DIV/0!</v>
      </c>
      <c r="AC30" s="30"/>
      <c r="AD30" s="12"/>
      <c r="AE30" s="12"/>
      <c r="AF30" s="31"/>
      <c r="AG30" s="28"/>
      <c r="AH30" s="28"/>
      <c r="AI30" s="28"/>
      <c r="AJ30" s="28"/>
    </row>
    <row r="31" spans="1:36" ht="19.5" customHeight="1" x14ac:dyDescent="0.25">
      <c r="A31" s="121"/>
      <c r="B31" s="122"/>
      <c r="C31" s="123"/>
      <c r="E31" s="56" t="str">
        <f t="shared" si="9"/>
        <v/>
      </c>
      <c r="F31" s="23"/>
      <c r="G31" s="23"/>
      <c r="H31" s="69" t="e">
        <f t="shared" si="10"/>
        <v>#DIV/0!</v>
      </c>
      <c r="I31" s="10" t="str">
        <f t="shared" si="16"/>
        <v/>
      </c>
      <c r="J31" s="9" t="e">
        <f t="shared" si="1"/>
        <v>#DIV/0!</v>
      </c>
      <c r="K31" s="8" t="e">
        <f t="shared" si="2"/>
        <v>#DIV/0!</v>
      </c>
      <c r="L31" s="9">
        <f t="shared" si="5"/>
        <v>0</v>
      </c>
      <c r="M31" s="9" t="str">
        <f t="shared" si="17"/>
        <v/>
      </c>
      <c r="N31" s="9" t="e">
        <f>AVERAGE($I$4:I31)</f>
        <v>#DIV/0!</v>
      </c>
      <c r="O31" s="9" t="e">
        <f>AVERAGEIF($M$4:M31,"&gt;=0", $M$4:M31)</f>
        <v>#DIV/0!</v>
      </c>
      <c r="P31" s="9" t="e">
        <f>AVERAGEIF($M$4:M31,"&lt;=0", $M$4:M31)</f>
        <v>#DIV/0!</v>
      </c>
      <c r="Q31" s="10" t="str">
        <f t="shared" si="15"/>
        <v/>
      </c>
      <c r="R31" s="11" t="e">
        <f>(COUNTIF($M$4:M31,"&gt;=0"))/E31</f>
        <v>#VALUE!</v>
      </c>
      <c r="S31" s="10" t="e">
        <f t="shared" si="6"/>
        <v>#DIV/0!</v>
      </c>
      <c r="T31" s="9" t="e">
        <f>AVERAGE($M$4:M31)</f>
        <v>#DIV/0!</v>
      </c>
      <c r="U31" s="9" t="e">
        <f t="shared" si="7"/>
        <v>#VALUE!</v>
      </c>
      <c r="V31" s="9" t="e">
        <f t="shared" si="8"/>
        <v>#DIV/0!</v>
      </c>
      <c r="W31" s="26" t="e">
        <f t="shared" si="4"/>
        <v>#DIV/0!</v>
      </c>
      <c r="X31" s="9" t="e">
        <f t="shared" si="11"/>
        <v>#DIV/0!</v>
      </c>
      <c r="Y31" s="11" t="e">
        <f t="shared" si="12"/>
        <v>#DIV/0!</v>
      </c>
      <c r="Z31" s="11" t="e">
        <f t="shared" si="13"/>
        <v>#DIV/0!</v>
      </c>
      <c r="AA31" s="11" t="e">
        <f t="shared" si="14"/>
        <v>#DIV/0!</v>
      </c>
      <c r="AB31" s="37" t="e">
        <f>IF(AA31="","",AVERAGE($AA$4:AA31))</f>
        <v>#DIV/0!</v>
      </c>
      <c r="AC31" s="30"/>
      <c r="AD31" s="12"/>
      <c r="AE31" s="12"/>
      <c r="AF31" s="31"/>
      <c r="AG31" s="28"/>
      <c r="AH31" s="28"/>
      <c r="AI31" s="28"/>
      <c r="AJ31" s="28"/>
    </row>
    <row r="32" spans="1:36" ht="19.5" customHeight="1" x14ac:dyDescent="0.25">
      <c r="A32" s="121"/>
      <c r="B32" s="122"/>
      <c r="C32" s="123"/>
      <c r="E32" s="56" t="str">
        <f t="shared" si="9"/>
        <v/>
      </c>
      <c r="F32" s="23"/>
      <c r="G32" s="23"/>
      <c r="H32" s="69" t="e">
        <f t="shared" si="10"/>
        <v>#DIV/0!</v>
      </c>
      <c r="I32" s="10" t="str">
        <f t="shared" si="16"/>
        <v/>
      </c>
      <c r="J32" s="9" t="e">
        <f t="shared" si="1"/>
        <v>#DIV/0!</v>
      </c>
      <c r="K32" s="8" t="e">
        <f t="shared" si="2"/>
        <v>#DIV/0!</v>
      </c>
      <c r="L32" s="9">
        <f t="shared" si="5"/>
        <v>0</v>
      </c>
      <c r="M32" s="9" t="str">
        <f t="shared" si="17"/>
        <v/>
      </c>
      <c r="N32" s="9" t="e">
        <f>AVERAGE($I$4:I32)</f>
        <v>#DIV/0!</v>
      </c>
      <c r="O32" s="9" t="e">
        <f>AVERAGEIF($M$4:M32,"&gt;=0", $M$4:M32)</f>
        <v>#DIV/0!</v>
      </c>
      <c r="P32" s="9" t="e">
        <f>AVERAGEIF($M$4:M32,"&lt;=0", $M$4:M32)</f>
        <v>#DIV/0!</v>
      </c>
      <c r="Q32" s="10" t="str">
        <f t="shared" si="15"/>
        <v/>
      </c>
      <c r="R32" s="11" t="e">
        <f>(COUNTIF($M$4:M32,"&gt;=0"))/E32</f>
        <v>#VALUE!</v>
      </c>
      <c r="S32" s="10" t="e">
        <f t="shared" si="6"/>
        <v>#DIV/0!</v>
      </c>
      <c r="T32" s="9" t="e">
        <f>AVERAGE($M$4:M32)</f>
        <v>#DIV/0!</v>
      </c>
      <c r="U32" s="9" t="e">
        <f t="shared" si="7"/>
        <v>#VALUE!</v>
      </c>
      <c r="V32" s="9" t="e">
        <f t="shared" si="8"/>
        <v>#DIV/0!</v>
      </c>
      <c r="W32" s="26" t="e">
        <f t="shared" si="4"/>
        <v>#DIV/0!</v>
      </c>
      <c r="X32" s="9" t="e">
        <f t="shared" si="11"/>
        <v>#DIV/0!</v>
      </c>
      <c r="Y32" s="11" t="e">
        <f t="shared" si="12"/>
        <v>#DIV/0!</v>
      </c>
      <c r="Z32" s="11" t="e">
        <f t="shared" si="13"/>
        <v>#DIV/0!</v>
      </c>
      <c r="AA32" s="11" t="e">
        <f t="shared" si="14"/>
        <v>#DIV/0!</v>
      </c>
      <c r="AB32" s="37" t="e">
        <f>IF(AA32="","",AVERAGE($AA$4:AA32))</f>
        <v>#DIV/0!</v>
      </c>
      <c r="AC32" s="30"/>
      <c r="AD32" s="12"/>
      <c r="AE32" s="12"/>
      <c r="AF32" s="31"/>
      <c r="AG32" s="28"/>
      <c r="AH32" s="28"/>
      <c r="AI32" s="28"/>
      <c r="AJ32" s="28"/>
    </row>
    <row r="33" spans="1:36" ht="19.5" customHeight="1" x14ac:dyDescent="0.25">
      <c r="A33" s="121"/>
      <c r="B33" s="122"/>
      <c r="C33" s="123"/>
      <c r="E33" s="56" t="str">
        <f t="shared" si="9"/>
        <v/>
      </c>
      <c r="F33" s="23"/>
      <c r="G33" s="23"/>
      <c r="H33" s="69" t="e">
        <f t="shared" si="10"/>
        <v>#DIV/0!</v>
      </c>
      <c r="I33" s="10" t="str">
        <f t="shared" si="16"/>
        <v/>
      </c>
      <c r="J33" s="9" t="e">
        <f t="shared" si="1"/>
        <v>#DIV/0!</v>
      </c>
      <c r="K33" s="8" t="e">
        <f t="shared" si="2"/>
        <v>#DIV/0!</v>
      </c>
      <c r="L33" s="9">
        <f t="shared" si="5"/>
        <v>0</v>
      </c>
      <c r="M33" s="9" t="str">
        <f t="shared" si="17"/>
        <v/>
      </c>
      <c r="N33" s="9" t="e">
        <f>AVERAGE($I$4:I33)</f>
        <v>#DIV/0!</v>
      </c>
      <c r="O33" s="9" t="e">
        <f>AVERAGEIF($M$4:M33,"&gt;=0", $M$4:M33)</f>
        <v>#DIV/0!</v>
      </c>
      <c r="P33" s="9" t="e">
        <f>AVERAGEIF($M$4:M33,"&lt;=0", $M$4:M33)</f>
        <v>#DIV/0!</v>
      </c>
      <c r="Q33" s="10" t="str">
        <f t="shared" si="15"/>
        <v/>
      </c>
      <c r="R33" s="11" t="e">
        <f>(COUNTIF($M$4:M33,"&gt;=0"))/E33</f>
        <v>#VALUE!</v>
      </c>
      <c r="S33" s="10" t="e">
        <f t="shared" si="6"/>
        <v>#DIV/0!</v>
      </c>
      <c r="T33" s="9" t="e">
        <f>AVERAGE($M$4:M33)</f>
        <v>#DIV/0!</v>
      </c>
      <c r="U33" s="9" t="e">
        <f t="shared" si="7"/>
        <v>#VALUE!</v>
      </c>
      <c r="V33" s="9" t="e">
        <f t="shared" si="8"/>
        <v>#DIV/0!</v>
      </c>
      <c r="W33" s="26" t="e">
        <f t="shared" si="4"/>
        <v>#DIV/0!</v>
      </c>
      <c r="X33" s="9" t="e">
        <f t="shared" si="11"/>
        <v>#DIV/0!</v>
      </c>
      <c r="Y33" s="11" t="e">
        <f t="shared" si="12"/>
        <v>#DIV/0!</v>
      </c>
      <c r="Z33" s="11" t="e">
        <f t="shared" si="13"/>
        <v>#DIV/0!</v>
      </c>
      <c r="AA33" s="11" t="e">
        <f t="shared" si="14"/>
        <v>#DIV/0!</v>
      </c>
      <c r="AB33" s="37" t="e">
        <f>IF(AA33="","",AVERAGE($AA$4:AA33))</f>
        <v>#DIV/0!</v>
      </c>
      <c r="AC33" s="30"/>
      <c r="AD33" s="12"/>
      <c r="AE33" s="12"/>
      <c r="AF33" s="31"/>
      <c r="AG33" s="28"/>
      <c r="AH33" s="28"/>
      <c r="AI33" s="28"/>
      <c r="AJ33" s="28"/>
    </row>
    <row r="34" spans="1:36" ht="19.5" customHeight="1" x14ac:dyDescent="0.25">
      <c r="A34" s="121"/>
      <c r="B34" s="122"/>
      <c r="C34" s="123"/>
      <c r="E34" s="56" t="str">
        <f t="shared" si="9"/>
        <v/>
      </c>
      <c r="F34" s="23"/>
      <c r="G34" s="23"/>
      <c r="H34" s="69" t="e">
        <f t="shared" si="10"/>
        <v>#DIV/0!</v>
      </c>
      <c r="I34" s="10" t="str">
        <f t="shared" si="16"/>
        <v/>
      </c>
      <c r="J34" s="9" t="e">
        <f t="shared" si="1"/>
        <v>#DIV/0!</v>
      </c>
      <c r="K34" s="8" t="e">
        <f t="shared" si="2"/>
        <v>#DIV/0!</v>
      </c>
      <c r="L34" s="9">
        <f t="shared" si="5"/>
        <v>0</v>
      </c>
      <c r="M34" s="9" t="str">
        <f t="shared" si="17"/>
        <v/>
      </c>
      <c r="N34" s="9" t="e">
        <f>AVERAGE($I$4:I34)</f>
        <v>#DIV/0!</v>
      </c>
      <c r="O34" s="9" t="e">
        <f>AVERAGEIF($M$4:M34,"&gt;=0", $M$4:M34)</f>
        <v>#DIV/0!</v>
      </c>
      <c r="P34" s="9" t="e">
        <f>AVERAGEIF($M$4:M34,"&lt;=0", $M$4:M34)</f>
        <v>#DIV/0!</v>
      </c>
      <c r="Q34" s="10" t="str">
        <f t="shared" si="15"/>
        <v/>
      </c>
      <c r="R34" s="11" t="e">
        <f>(COUNTIF($M$4:M34,"&gt;=0"))/E34</f>
        <v>#VALUE!</v>
      </c>
      <c r="S34" s="10" t="e">
        <f t="shared" si="6"/>
        <v>#DIV/0!</v>
      </c>
      <c r="T34" s="9" t="e">
        <f>AVERAGE($M$4:M34)</f>
        <v>#DIV/0!</v>
      </c>
      <c r="U34" s="9" t="e">
        <f t="shared" si="7"/>
        <v>#VALUE!</v>
      </c>
      <c r="V34" s="9" t="e">
        <f t="shared" si="8"/>
        <v>#DIV/0!</v>
      </c>
      <c r="W34" s="26" t="e">
        <f t="shared" si="4"/>
        <v>#DIV/0!</v>
      </c>
      <c r="X34" s="9" t="e">
        <f t="shared" si="11"/>
        <v>#DIV/0!</v>
      </c>
      <c r="Y34" s="11" t="e">
        <f t="shared" si="12"/>
        <v>#DIV/0!</v>
      </c>
      <c r="Z34" s="11" t="e">
        <f t="shared" si="13"/>
        <v>#DIV/0!</v>
      </c>
      <c r="AA34" s="11" t="e">
        <f t="shared" si="14"/>
        <v>#DIV/0!</v>
      </c>
      <c r="AB34" s="37" t="e">
        <f>IF(AA34="","",AVERAGE($AA$4:AA34))</f>
        <v>#DIV/0!</v>
      </c>
      <c r="AC34" s="30"/>
      <c r="AD34" s="12"/>
      <c r="AE34" s="12"/>
      <c r="AF34" s="31"/>
      <c r="AG34" s="28"/>
      <c r="AH34" s="28"/>
      <c r="AI34" s="28"/>
      <c r="AJ34" s="28"/>
    </row>
    <row r="35" spans="1:36" ht="19.5" customHeight="1" x14ac:dyDescent="0.25">
      <c r="A35" s="121"/>
      <c r="B35" s="122"/>
      <c r="C35" s="123"/>
      <c r="E35" s="56" t="str">
        <f t="shared" si="9"/>
        <v/>
      </c>
      <c r="F35" s="23"/>
      <c r="G35" s="23"/>
      <c r="H35" s="69" t="e">
        <f t="shared" si="10"/>
        <v>#DIV/0!</v>
      </c>
      <c r="I35" s="10" t="str">
        <f t="shared" si="16"/>
        <v/>
      </c>
      <c r="J35" s="9" t="e">
        <f t="shared" si="1"/>
        <v>#DIV/0!</v>
      </c>
      <c r="K35" s="8" t="e">
        <f t="shared" si="2"/>
        <v>#DIV/0!</v>
      </c>
      <c r="L35" s="9">
        <f t="shared" si="5"/>
        <v>0</v>
      </c>
      <c r="M35" s="9" t="str">
        <f t="shared" si="17"/>
        <v/>
      </c>
      <c r="N35" s="9" t="e">
        <f>AVERAGE($I$4:I35)</f>
        <v>#DIV/0!</v>
      </c>
      <c r="O35" s="9" t="e">
        <f>AVERAGEIF($M$4:M35,"&gt;=0", $M$4:M35)</f>
        <v>#DIV/0!</v>
      </c>
      <c r="P35" s="9" t="e">
        <f>AVERAGEIF($M$4:M35,"&lt;=0", $M$4:M35)</f>
        <v>#DIV/0!</v>
      </c>
      <c r="Q35" s="10" t="str">
        <f t="shared" si="15"/>
        <v/>
      </c>
      <c r="R35" s="11" t="e">
        <f>(COUNTIF($M$4:M35,"&gt;=0"))/E35</f>
        <v>#VALUE!</v>
      </c>
      <c r="S35" s="10" t="e">
        <f t="shared" si="6"/>
        <v>#DIV/0!</v>
      </c>
      <c r="T35" s="9" t="e">
        <f>AVERAGE($M$4:M35)</f>
        <v>#DIV/0!</v>
      </c>
      <c r="U35" s="9" t="e">
        <f t="shared" si="7"/>
        <v>#VALUE!</v>
      </c>
      <c r="V35" s="9" t="e">
        <f t="shared" si="8"/>
        <v>#DIV/0!</v>
      </c>
      <c r="W35" s="26" t="e">
        <f t="shared" si="4"/>
        <v>#DIV/0!</v>
      </c>
      <c r="X35" s="9" t="e">
        <f t="shared" si="11"/>
        <v>#DIV/0!</v>
      </c>
      <c r="Y35" s="11" t="e">
        <f t="shared" si="12"/>
        <v>#DIV/0!</v>
      </c>
      <c r="Z35" s="11" t="e">
        <f t="shared" si="13"/>
        <v>#DIV/0!</v>
      </c>
      <c r="AA35" s="11" t="e">
        <f t="shared" si="14"/>
        <v>#DIV/0!</v>
      </c>
      <c r="AB35" s="37" t="e">
        <f>IF(AA35="","",AVERAGE($AA$4:AA35))</f>
        <v>#DIV/0!</v>
      </c>
      <c r="AC35" s="30"/>
      <c r="AD35" s="12"/>
      <c r="AE35" s="12"/>
      <c r="AF35" s="31"/>
      <c r="AG35" s="28"/>
      <c r="AH35" s="28"/>
      <c r="AI35" s="28"/>
      <c r="AJ35" s="28"/>
    </row>
    <row r="36" spans="1:36" ht="19.5" customHeight="1" x14ac:dyDescent="0.25">
      <c r="A36" s="121"/>
      <c r="B36" s="122"/>
      <c r="C36" s="123"/>
      <c r="E36" s="56" t="str">
        <f t="shared" si="9"/>
        <v/>
      </c>
      <c r="F36" s="23"/>
      <c r="G36" s="23"/>
      <c r="H36" s="69" t="e">
        <f t="shared" si="10"/>
        <v>#DIV/0!</v>
      </c>
      <c r="I36" s="10" t="str">
        <f t="shared" si="16"/>
        <v/>
      </c>
      <c r="J36" s="9" t="e">
        <f t="shared" si="1"/>
        <v>#DIV/0!</v>
      </c>
      <c r="K36" s="8" t="e">
        <f t="shared" si="2"/>
        <v>#DIV/0!</v>
      </c>
      <c r="L36" s="9">
        <f t="shared" si="5"/>
        <v>0</v>
      </c>
      <c r="M36" s="9" t="str">
        <f t="shared" si="17"/>
        <v/>
      </c>
      <c r="N36" s="9" t="e">
        <f>AVERAGE($I$4:I36)</f>
        <v>#DIV/0!</v>
      </c>
      <c r="O36" s="9" t="e">
        <f>AVERAGEIF($M$4:M36,"&gt;=0", $M$4:M36)</f>
        <v>#DIV/0!</v>
      </c>
      <c r="P36" s="9" t="e">
        <f>AVERAGEIF($M$4:M36,"&lt;=0", $M$4:M36)</f>
        <v>#DIV/0!</v>
      </c>
      <c r="Q36" s="10" t="str">
        <f t="shared" si="15"/>
        <v/>
      </c>
      <c r="R36" s="11" t="e">
        <f>(COUNTIF($M$4:M36,"&gt;=0"))/E36</f>
        <v>#VALUE!</v>
      </c>
      <c r="S36" s="10" t="e">
        <f t="shared" si="6"/>
        <v>#DIV/0!</v>
      </c>
      <c r="T36" s="9" t="e">
        <f>AVERAGE($M$4:M36)</f>
        <v>#DIV/0!</v>
      </c>
      <c r="U36" s="9" t="e">
        <f t="shared" si="7"/>
        <v>#VALUE!</v>
      </c>
      <c r="V36" s="9" t="e">
        <f t="shared" si="8"/>
        <v>#DIV/0!</v>
      </c>
      <c r="W36" s="26" t="e">
        <f t="shared" si="4"/>
        <v>#DIV/0!</v>
      </c>
      <c r="X36" s="9" t="e">
        <f t="shared" si="11"/>
        <v>#DIV/0!</v>
      </c>
      <c r="Y36" s="11" t="e">
        <f t="shared" si="12"/>
        <v>#DIV/0!</v>
      </c>
      <c r="Z36" s="11" t="e">
        <f t="shared" si="13"/>
        <v>#DIV/0!</v>
      </c>
      <c r="AA36" s="11" t="e">
        <f t="shared" si="14"/>
        <v>#DIV/0!</v>
      </c>
      <c r="AB36" s="37" t="e">
        <f>IF(AA36="","",AVERAGE($AA$4:AA36))</f>
        <v>#DIV/0!</v>
      </c>
      <c r="AC36" s="30"/>
      <c r="AD36" s="12"/>
      <c r="AE36" s="12"/>
      <c r="AF36" s="31"/>
      <c r="AG36" s="28"/>
      <c r="AH36" s="28"/>
      <c r="AI36" s="28"/>
      <c r="AJ36" s="28"/>
    </row>
    <row r="37" spans="1:36" ht="19.5" customHeight="1" x14ac:dyDescent="0.25">
      <c r="A37" s="121"/>
      <c r="B37" s="122"/>
      <c r="C37" s="123"/>
      <c r="E37" s="56" t="str">
        <f t="shared" si="9"/>
        <v/>
      </c>
      <c r="F37" s="23"/>
      <c r="G37" s="23"/>
      <c r="H37" s="69" t="e">
        <f t="shared" si="10"/>
        <v>#DIV/0!</v>
      </c>
      <c r="I37" s="10" t="str">
        <f t="shared" si="16"/>
        <v/>
      </c>
      <c r="J37" s="9" t="e">
        <f t="shared" si="1"/>
        <v>#DIV/0!</v>
      </c>
      <c r="K37" s="8" t="e">
        <f t="shared" si="2"/>
        <v>#DIV/0!</v>
      </c>
      <c r="L37" s="9">
        <f t="shared" si="5"/>
        <v>0</v>
      </c>
      <c r="M37" s="9" t="str">
        <f t="shared" si="17"/>
        <v/>
      </c>
      <c r="N37" s="9" t="e">
        <f>AVERAGE($I$4:I37)</f>
        <v>#DIV/0!</v>
      </c>
      <c r="O37" s="9" t="e">
        <f>AVERAGEIF($M$4:M37,"&gt;=0", $M$4:M37)</f>
        <v>#DIV/0!</v>
      </c>
      <c r="P37" s="9" t="e">
        <f>AVERAGEIF($M$4:M37,"&lt;=0", $M$4:M37)</f>
        <v>#DIV/0!</v>
      </c>
      <c r="Q37" s="10" t="str">
        <f t="shared" si="15"/>
        <v/>
      </c>
      <c r="R37" s="11" t="e">
        <f>(COUNTIF($M$4:M37,"&gt;=0"))/E37</f>
        <v>#VALUE!</v>
      </c>
      <c r="S37" s="10" t="e">
        <f t="shared" si="6"/>
        <v>#DIV/0!</v>
      </c>
      <c r="T37" s="9" t="e">
        <f>AVERAGE($M$4:M37)</f>
        <v>#DIV/0!</v>
      </c>
      <c r="U37" s="9" t="e">
        <f t="shared" si="7"/>
        <v>#VALUE!</v>
      </c>
      <c r="V37" s="9" t="e">
        <f t="shared" si="8"/>
        <v>#DIV/0!</v>
      </c>
      <c r="W37" s="26" t="e">
        <f t="shared" si="4"/>
        <v>#DIV/0!</v>
      </c>
      <c r="X37" s="9" t="e">
        <f t="shared" si="11"/>
        <v>#DIV/0!</v>
      </c>
      <c r="Y37" s="11" t="e">
        <f t="shared" si="12"/>
        <v>#DIV/0!</v>
      </c>
      <c r="Z37" s="11" t="e">
        <f t="shared" si="13"/>
        <v>#DIV/0!</v>
      </c>
      <c r="AA37" s="11" t="e">
        <f t="shared" si="14"/>
        <v>#DIV/0!</v>
      </c>
      <c r="AB37" s="37" t="e">
        <f>IF(AA37="","",AVERAGE($AA$4:AA37))</f>
        <v>#DIV/0!</v>
      </c>
      <c r="AC37" s="30"/>
      <c r="AD37" s="12"/>
      <c r="AE37" s="12"/>
      <c r="AF37" s="31"/>
      <c r="AG37" s="28"/>
      <c r="AH37" s="28"/>
      <c r="AI37" s="28"/>
      <c r="AJ37" s="28"/>
    </row>
    <row r="38" spans="1:36" ht="19.5" customHeight="1" x14ac:dyDescent="0.25">
      <c r="A38" s="121"/>
      <c r="B38" s="122"/>
      <c r="C38" s="123"/>
      <c r="E38" s="56" t="str">
        <f t="shared" si="9"/>
        <v/>
      </c>
      <c r="F38" s="23"/>
      <c r="G38" s="23"/>
      <c r="H38" s="69" t="e">
        <f t="shared" si="10"/>
        <v>#DIV/0!</v>
      </c>
      <c r="I38" s="10" t="str">
        <f t="shared" si="16"/>
        <v/>
      </c>
      <c r="J38" s="9" t="e">
        <f t="shared" si="1"/>
        <v>#DIV/0!</v>
      </c>
      <c r="K38" s="8" t="e">
        <f t="shared" si="2"/>
        <v>#DIV/0!</v>
      </c>
      <c r="L38" s="9">
        <f t="shared" si="5"/>
        <v>0</v>
      </c>
      <c r="M38" s="9" t="str">
        <f t="shared" si="17"/>
        <v/>
      </c>
      <c r="N38" s="9" t="e">
        <f>AVERAGE($I$4:I38)</f>
        <v>#DIV/0!</v>
      </c>
      <c r="O38" s="9" t="e">
        <f>AVERAGEIF($M$4:M38,"&gt;=0", $M$4:M38)</f>
        <v>#DIV/0!</v>
      </c>
      <c r="P38" s="9" t="e">
        <f>AVERAGEIF($M$4:M38,"&lt;=0", $M$4:M38)</f>
        <v>#DIV/0!</v>
      </c>
      <c r="Q38" s="10" t="str">
        <f t="shared" si="15"/>
        <v/>
      </c>
      <c r="R38" s="11" t="e">
        <f>(COUNTIF($M$4:M38,"&gt;=0"))/E38</f>
        <v>#VALUE!</v>
      </c>
      <c r="S38" s="10" t="e">
        <f t="shared" si="6"/>
        <v>#DIV/0!</v>
      </c>
      <c r="T38" s="9" t="e">
        <f>AVERAGE($M$4:M38)</f>
        <v>#DIV/0!</v>
      </c>
      <c r="U38" s="9" t="e">
        <f t="shared" si="7"/>
        <v>#VALUE!</v>
      </c>
      <c r="V38" s="9" t="e">
        <f t="shared" si="8"/>
        <v>#DIV/0!</v>
      </c>
      <c r="W38" s="26" t="e">
        <f t="shared" si="4"/>
        <v>#DIV/0!</v>
      </c>
      <c r="X38" s="9" t="e">
        <f t="shared" si="11"/>
        <v>#DIV/0!</v>
      </c>
      <c r="Y38" s="11" t="e">
        <f t="shared" si="12"/>
        <v>#DIV/0!</v>
      </c>
      <c r="Z38" s="11" t="e">
        <f t="shared" si="13"/>
        <v>#DIV/0!</v>
      </c>
      <c r="AA38" s="11" t="e">
        <f t="shared" si="14"/>
        <v>#DIV/0!</v>
      </c>
      <c r="AB38" s="37" t="e">
        <f>IF(AA38="","",AVERAGE($AA$4:AA38))</f>
        <v>#DIV/0!</v>
      </c>
      <c r="AC38" s="30"/>
      <c r="AD38" s="12"/>
      <c r="AE38" s="12"/>
      <c r="AF38" s="31"/>
      <c r="AG38" s="28"/>
      <c r="AH38" s="28"/>
      <c r="AI38" s="28"/>
      <c r="AJ38" s="28"/>
    </row>
    <row r="39" spans="1:36" ht="19.5" customHeight="1" x14ac:dyDescent="0.25">
      <c r="A39" s="121"/>
      <c r="B39" s="122"/>
      <c r="C39" s="123"/>
      <c r="E39" s="56" t="str">
        <f t="shared" si="9"/>
        <v/>
      </c>
      <c r="F39" s="23"/>
      <c r="G39" s="23"/>
      <c r="H39" s="69" t="e">
        <f t="shared" si="10"/>
        <v>#DIV/0!</v>
      </c>
      <c r="I39" s="10" t="str">
        <f t="shared" si="16"/>
        <v/>
      </c>
      <c r="J39" s="9" t="e">
        <f t="shared" si="1"/>
        <v>#DIV/0!</v>
      </c>
      <c r="K39" s="8" t="e">
        <f t="shared" si="2"/>
        <v>#DIV/0!</v>
      </c>
      <c r="L39" s="9">
        <f t="shared" si="5"/>
        <v>0</v>
      </c>
      <c r="M39" s="9" t="str">
        <f t="shared" si="17"/>
        <v/>
      </c>
      <c r="N39" s="9" t="e">
        <f>AVERAGE($I$4:I39)</f>
        <v>#DIV/0!</v>
      </c>
      <c r="O39" s="9" t="e">
        <f>AVERAGEIF($M$4:M39,"&gt;=0", $M$4:M39)</f>
        <v>#DIV/0!</v>
      </c>
      <c r="P39" s="9" t="e">
        <f>AVERAGEIF($M$4:M39,"&lt;=0", $M$4:M39)</f>
        <v>#DIV/0!</v>
      </c>
      <c r="Q39" s="10" t="str">
        <f t="shared" si="15"/>
        <v/>
      </c>
      <c r="R39" s="11" t="e">
        <f>(COUNTIF($M$4:M39,"&gt;=0"))/E39</f>
        <v>#VALUE!</v>
      </c>
      <c r="S39" s="10" t="e">
        <f t="shared" si="6"/>
        <v>#DIV/0!</v>
      </c>
      <c r="T39" s="9" t="e">
        <f>AVERAGE($M$4:M39)</f>
        <v>#DIV/0!</v>
      </c>
      <c r="U39" s="9" t="e">
        <f t="shared" si="7"/>
        <v>#VALUE!</v>
      </c>
      <c r="V39" s="9" t="e">
        <f t="shared" si="8"/>
        <v>#DIV/0!</v>
      </c>
      <c r="W39" s="26" t="e">
        <f t="shared" si="4"/>
        <v>#DIV/0!</v>
      </c>
      <c r="X39" s="9" t="e">
        <f t="shared" si="11"/>
        <v>#DIV/0!</v>
      </c>
      <c r="Y39" s="11" t="e">
        <f t="shared" si="12"/>
        <v>#DIV/0!</v>
      </c>
      <c r="Z39" s="11" t="e">
        <f t="shared" si="13"/>
        <v>#DIV/0!</v>
      </c>
      <c r="AA39" s="11" t="e">
        <f t="shared" si="14"/>
        <v>#DIV/0!</v>
      </c>
      <c r="AB39" s="37" t="e">
        <f>IF(AA39="","",AVERAGE($AA$4:AA39))</f>
        <v>#DIV/0!</v>
      </c>
      <c r="AC39" s="30"/>
      <c r="AD39" s="12"/>
      <c r="AE39" s="12"/>
      <c r="AF39" s="31"/>
      <c r="AG39" s="28"/>
      <c r="AH39" s="28"/>
      <c r="AI39" s="28"/>
      <c r="AJ39" s="28"/>
    </row>
    <row r="40" spans="1:36" ht="19.5" customHeight="1" x14ac:dyDescent="0.25">
      <c r="A40" s="121"/>
      <c r="B40" s="122"/>
      <c r="C40" s="123"/>
      <c r="E40" s="56" t="str">
        <f t="shared" si="9"/>
        <v/>
      </c>
      <c r="F40" s="23"/>
      <c r="G40" s="23"/>
      <c r="H40" s="69" t="e">
        <f t="shared" si="10"/>
        <v>#DIV/0!</v>
      </c>
      <c r="I40" s="10" t="str">
        <f t="shared" si="16"/>
        <v/>
      </c>
      <c r="J40" s="9" t="e">
        <f t="shared" si="1"/>
        <v>#DIV/0!</v>
      </c>
      <c r="K40" s="8" t="e">
        <f t="shared" si="2"/>
        <v>#DIV/0!</v>
      </c>
      <c r="L40" s="9">
        <f t="shared" si="5"/>
        <v>0</v>
      </c>
      <c r="M40" s="9" t="str">
        <f t="shared" si="17"/>
        <v/>
      </c>
      <c r="N40" s="9" t="e">
        <f>AVERAGE($I$4:I40)</f>
        <v>#DIV/0!</v>
      </c>
      <c r="O40" s="9" t="e">
        <f>AVERAGEIF($M$4:M40,"&gt;=0", $M$4:M40)</f>
        <v>#DIV/0!</v>
      </c>
      <c r="P40" s="9" t="e">
        <f>AVERAGEIF($M$4:M40,"&lt;=0", $M$4:M40)</f>
        <v>#DIV/0!</v>
      </c>
      <c r="Q40" s="10" t="str">
        <f t="shared" si="15"/>
        <v/>
      </c>
      <c r="R40" s="11" t="e">
        <f>(COUNTIF($M$4:M40,"&gt;=0"))/E40</f>
        <v>#VALUE!</v>
      </c>
      <c r="S40" s="10" t="e">
        <f t="shared" si="6"/>
        <v>#DIV/0!</v>
      </c>
      <c r="T40" s="9" t="e">
        <f>AVERAGE($M$4:M40)</f>
        <v>#DIV/0!</v>
      </c>
      <c r="U40" s="9" t="e">
        <f t="shared" si="7"/>
        <v>#VALUE!</v>
      </c>
      <c r="V40" s="9" t="e">
        <f t="shared" si="8"/>
        <v>#DIV/0!</v>
      </c>
      <c r="W40" s="26" t="e">
        <f t="shared" si="4"/>
        <v>#DIV/0!</v>
      </c>
      <c r="X40" s="9" t="e">
        <f t="shared" si="11"/>
        <v>#DIV/0!</v>
      </c>
      <c r="Y40" s="11" t="e">
        <f t="shared" si="12"/>
        <v>#DIV/0!</v>
      </c>
      <c r="Z40" s="11" t="e">
        <f t="shared" si="13"/>
        <v>#DIV/0!</v>
      </c>
      <c r="AA40" s="11" t="e">
        <f t="shared" si="14"/>
        <v>#DIV/0!</v>
      </c>
      <c r="AB40" s="37" t="e">
        <f>IF(AA40="","",AVERAGE($AA$4:AA40))</f>
        <v>#DIV/0!</v>
      </c>
      <c r="AC40" s="30"/>
      <c r="AD40" s="12"/>
      <c r="AE40" s="12"/>
      <c r="AF40" s="31"/>
      <c r="AG40" s="28"/>
      <c r="AH40" s="28"/>
      <c r="AI40" s="28"/>
      <c r="AJ40" s="28"/>
    </row>
    <row r="41" spans="1:36" ht="19.5" customHeight="1" x14ac:dyDescent="0.25">
      <c r="A41" s="121"/>
      <c r="B41" s="122"/>
      <c r="C41" s="123"/>
      <c r="E41" s="56" t="str">
        <f t="shared" si="9"/>
        <v/>
      </c>
      <c r="F41" s="23"/>
      <c r="G41" s="23"/>
      <c r="H41" s="69" t="e">
        <f t="shared" si="10"/>
        <v>#DIV/0!</v>
      </c>
      <c r="I41" s="10" t="str">
        <f t="shared" si="16"/>
        <v/>
      </c>
      <c r="J41" s="9" t="e">
        <f t="shared" si="1"/>
        <v>#DIV/0!</v>
      </c>
      <c r="K41" s="8" t="e">
        <f t="shared" si="2"/>
        <v>#DIV/0!</v>
      </c>
      <c r="L41" s="9">
        <f t="shared" si="5"/>
        <v>0</v>
      </c>
      <c r="M41" s="9" t="str">
        <f t="shared" si="17"/>
        <v/>
      </c>
      <c r="N41" s="9" t="e">
        <f>AVERAGE($I$4:I41)</f>
        <v>#DIV/0!</v>
      </c>
      <c r="O41" s="9" t="e">
        <f>AVERAGEIF($M$4:M41,"&gt;=0", $M$4:M41)</f>
        <v>#DIV/0!</v>
      </c>
      <c r="P41" s="9" t="e">
        <f>AVERAGEIF($M$4:M41,"&lt;=0", $M$4:M41)</f>
        <v>#DIV/0!</v>
      </c>
      <c r="Q41" s="10" t="str">
        <f t="shared" si="15"/>
        <v/>
      </c>
      <c r="R41" s="11" t="e">
        <f>(COUNTIF($M$4:M41,"&gt;=0"))/E41</f>
        <v>#VALUE!</v>
      </c>
      <c r="S41" s="10" t="e">
        <f t="shared" si="6"/>
        <v>#DIV/0!</v>
      </c>
      <c r="T41" s="9" t="e">
        <f>AVERAGE($M$4:M41)</f>
        <v>#DIV/0!</v>
      </c>
      <c r="U41" s="9" t="e">
        <f t="shared" si="7"/>
        <v>#VALUE!</v>
      </c>
      <c r="V41" s="9" t="e">
        <f t="shared" si="8"/>
        <v>#DIV/0!</v>
      </c>
      <c r="W41" s="26" t="e">
        <f t="shared" si="4"/>
        <v>#DIV/0!</v>
      </c>
      <c r="X41" s="9" t="e">
        <f t="shared" si="11"/>
        <v>#DIV/0!</v>
      </c>
      <c r="Y41" s="11" t="e">
        <f t="shared" si="12"/>
        <v>#DIV/0!</v>
      </c>
      <c r="Z41" s="11" t="e">
        <f t="shared" si="13"/>
        <v>#DIV/0!</v>
      </c>
      <c r="AA41" s="11" t="e">
        <f t="shared" si="14"/>
        <v>#DIV/0!</v>
      </c>
      <c r="AB41" s="37" t="e">
        <f>IF(AA41="","",AVERAGE($AA$4:AA41))</f>
        <v>#DIV/0!</v>
      </c>
      <c r="AC41" s="30"/>
      <c r="AD41" s="12"/>
      <c r="AE41" s="12"/>
      <c r="AF41" s="31"/>
      <c r="AG41" s="28"/>
      <c r="AH41" s="28"/>
      <c r="AI41" s="28"/>
      <c r="AJ41" s="28"/>
    </row>
    <row r="42" spans="1:36" ht="19.5" customHeight="1" x14ac:dyDescent="0.25">
      <c r="A42" s="121"/>
      <c r="B42" s="122"/>
      <c r="C42" s="123"/>
      <c r="E42" s="56" t="str">
        <f t="shared" si="9"/>
        <v/>
      </c>
      <c r="F42" s="23"/>
      <c r="G42" s="23"/>
      <c r="H42" s="69" t="e">
        <f t="shared" si="10"/>
        <v>#DIV/0!</v>
      </c>
      <c r="I42" s="10" t="str">
        <f t="shared" si="16"/>
        <v/>
      </c>
      <c r="J42" s="9" t="e">
        <f t="shared" si="1"/>
        <v>#DIV/0!</v>
      </c>
      <c r="K42" s="8" t="e">
        <f t="shared" si="2"/>
        <v>#DIV/0!</v>
      </c>
      <c r="L42" s="9">
        <f t="shared" si="5"/>
        <v>0</v>
      </c>
      <c r="M42" s="9" t="str">
        <f t="shared" si="17"/>
        <v/>
      </c>
      <c r="N42" s="9" t="e">
        <f>AVERAGE($I$4:I42)</f>
        <v>#DIV/0!</v>
      </c>
      <c r="O42" s="9" t="e">
        <f>AVERAGEIF($M$4:M42,"&gt;=0", $M$4:M42)</f>
        <v>#DIV/0!</v>
      </c>
      <c r="P42" s="9" t="e">
        <f>AVERAGEIF($M$4:M42,"&lt;=0", $M$4:M42)</f>
        <v>#DIV/0!</v>
      </c>
      <c r="Q42" s="10" t="str">
        <f t="shared" si="15"/>
        <v/>
      </c>
      <c r="R42" s="11" t="e">
        <f>(COUNTIF($M$4:M42,"&gt;=0"))/E42</f>
        <v>#VALUE!</v>
      </c>
      <c r="S42" s="10" t="e">
        <f t="shared" si="6"/>
        <v>#DIV/0!</v>
      </c>
      <c r="T42" s="9" t="e">
        <f>AVERAGE($M$4:M42)</f>
        <v>#DIV/0!</v>
      </c>
      <c r="U42" s="9" t="e">
        <f t="shared" si="7"/>
        <v>#VALUE!</v>
      </c>
      <c r="V42" s="9" t="e">
        <f t="shared" si="8"/>
        <v>#DIV/0!</v>
      </c>
      <c r="W42" s="26" t="e">
        <f t="shared" si="4"/>
        <v>#DIV/0!</v>
      </c>
      <c r="X42" s="9" t="e">
        <f t="shared" si="11"/>
        <v>#DIV/0!</v>
      </c>
      <c r="Y42" s="11" t="e">
        <f t="shared" si="12"/>
        <v>#DIV/0!</v>
      </c>
      <c r="Z42" s="11" t="e">
        <f t="shared" si="13"/>
        <v>#DIV/0!</v>
      </c>
      <c r="AA42" s="11" t="e">
        <f t="shared" si="14"/>
        <v>#DIV/0!</v>
      </c>
      <c r="AB42" s="37" t="e">
        <f>IF(AA42="","",AVERAGE($AA$4:AA42))</f>
        <v>#DIV/0!</v>
      </c>
      <c r="AC42" s="30"/>
      <c r="AD42" s="12"/>
      <c r="AE42" s="12"/>
      <c r="AF42" s="31"/>
      <c r="AG42" s="28"/>
      <c r="AH42" s="28"/>
      <c r="AI42" s="28"/>
      <c r="AJ42" s="28"/>
    </row>
    <row r="43" spans="1:36" ht="19.5" customHeight="1" x14ac:dyDescent="0.25">
      <c r="A43" s="121"/>
      <c r="B43" s="122"/>
      <c r="C43" s="123"/>
      <c r="E43" s="56" t="str">
        <f t="shared" si="9"/>
        <v/>
      </c>
      <c r="F43" s="23"/>
      <c r="G43" s="23"/>
      <c r="H43" s="69" t="e">
        <f t="shared" si="10"/>
        <v>#DIV/0!</v>
      </c>
      <c r="I43" s="10" t="str">
        <f t="shared" si="16"/>
        <v/>
      </c>
      <c r="J43" s="9" t="e">
        <f t="shared" si="1"/>
        <v>#DIV/0!</v>
      </c>
      <c r="K43" s="8" t="e">
        <f t="shared" si="2"/>
        <v>#DIV/0!</v>
      </c>
      <c r="L43" s="9">
        <f t="shared" si="5"/>
        <v>0</v>
      </c>
      <c r="M43" s="9" t="str">
        <f t="shared" si="17"/>
        <v/>
      </c>
      <c r="N43" s="9" t="e">
        <f>AVERAGE($I$4:I43)</f>
        <v>#DIV/0!</v>
      </c>
      <c r="O43" s="9" t="e">
        <f>AVERAGEIF($M$4:M43,"&gt;=0", $M$4:M43)</f>
        <v>#DIV/0!</v>
      </c>
      <c r="P43" s="9" t="e">
        <f>AVERAGEIF($M$4:M43,"&lt;=0", $M$4:M43)</f>
        <v>#DIV/0!</v>
      </c>
      <c r="Q43" s="10" t="str">
        <f t="shared" si="15"/>
        <v/>
      </c>
      <c r="R43" s="11" t="e">
        <f>(COUNTIF($M$4:M43,"&gt;=0"))/E43</f>
        <v>#VALUE!</v>
      </c>
      <c r="S43" s="10" t="e">
        <f t="shared" si="6"/>
        <v>#DIV/0!</v>
      </c>
      <c r="T43" s="9" t="e">
        <f>AVERAGE($M$4:M43)</f>
        <v>#DIV/0!</v>
      </c>
      <c r="U43" s="9" t="e">
        <f t="shared" si="7"/>
        <v>#VALUE!</v>
      </c>
      <c r="V43" s="9" t="e">
        <f t="shared" si="8"/>
        <v>#DIV/0!</v>
      </c>
      <c r="W43" s="26" t="e">
        <f t="shared" si="4"/>
        <v>#DIV/0!</v>
      </c>
      <c r="X43" s="9" t="e">
        <f t="shared" si="11"/>
        <v>#DIV/0!</v>
      </c>
      <c r="Y43" s="11" t="e">
        <f t="shared" si="12"/>
        <v>#DIV/0!</v>
      </c>
      <c r="Z43" s="11" t="e">
        <f t="shared" si="13"/>
        <v>#DIV/0!</v>
      </c>
      <c r="AA43" s="11" t="e">
        <f t="shared" si="14"/>
        <v>#DIV/0!</v>
      </c>
      <c r="AB43" s="37" t="e">
        <f>IF(AA43="","",AVERAGE($AA$4:AA43))</f>
        <v>#DIV/0!</v>
      </c>
      <c r="AC43" s="30"/>
      <c r="AD43" s="12"/>
      <c r="AE43" s="12"/>
      <c r="AF43" s="31"/>
      <c r="AG43" s="28"/>
      <c r="AH43" s="28"/>
      <c r="AI43" s="28"/>
      <c r="AJ43" s="28"/>
    </row>
    <row r="44" spans="1:36" ht="19.5" customHeight="1" x14ac:dyDescent="0.25">
      <c r="A44" s="121"/>
      <c r="B44" s="122"/>
      <c r="C44" s="123"/>
      <c r="E44" s="56" t="str">
        <f t="shared" si="9"/>
        <v/>
      </c>
      <c r="F44" s="23"/>
      <c r="G44" s="23"/>
      <c r="H44" s="69" t="e">
        <f t="shared" si="10"/>
        <v>#DIV/0!</v>
      </c>
      <c r="I44" s="10" t="str">
        <f t="shared" si="16"/>
        <v/>
      </c>
      <c r="J44" s="9" t="e">
        <f t="shared" si="1"/>
        <v>#DIV/0!</v>
      </c>
      <c r="K44" s="8" t="e">
        <f t="shared" si="2"/>
        <v>#DIV/0!</v>
      </c>
      <c r="L44" s="9">
        <f t="shared" si="5"/>
        <v>0</v>
      </c>
      <c r="M44" s="9" t="str">
        <f t="shared" si="17"/>
        <v/>
      </c>
      <c r="N44" s="9" t="e">
        <f>AVERAGE($I$4:I44)</f>
        <v>#DIV/0!</v>
      </c>
      <c r="O44" s="9" t="e">
        <f>AVERAGEIF($M$4:M44,"&gt;=0", $M$4:M44)</f>
        <v>#DIV/0!</v>
      </c>
      <c r="P44" s="9" t="e">
        <f>AVERAGEIF($M$4:M44,"&lt;=0", $M$4:M44)</f>
        <v>#DIV/0!</v>
      </c>
      <c r="Q44" s="10" t="str">
        <f t="shared" si="15"/>
        <v/>
      </c>
      <c r="R44" s="11" t="e">
        <f>(COUNTIF($M$4:M44,"&gt;=0"))/E44</f>
        <v>#VALUE!</v>
      </c>
      <c r="S44" s="10" t="e">
        <f t="shared" si="6"/>
        <v>#DIV/0!</v>
      </c>
      <c r="T44" s="9" t="e">
        <f>AVERAGE($M$4:M44)</f>
        <v>#DIV/0!</v>
      </c>
      <c r="U44" s="9" t="e">
        <f t="shared" si="7"/>
        <v>#VALUE!</v>
      </c>
      <c r="V44" s="9" t="e">
        <f t="shared" si="8"/>
        <v>#DIV/0!</v>
      </c>
      <c r="W44" s="26" t="e">
        <f t="shared" si="4"/>
        <v>#DIV/0!</v>
      </c>
      <c r="X44" s="9" t="e">
        <f t="shared" si="11"/>
        <v>#DIV/0!</v>
      </c>
      <c r="Y44" s="11" t="e">
        <f t="shared" si="12"/>
        <v>#DIV/0!</v>
      </c>
      <c r="Z44" s="11" t="e">
        <f t="shared" si="13"/>
        <v>#DIV/0!</v>
      </c>
      <c r="AA44" s="11" t="e">
        <f t="shared" si="14"/>
        <v>#DIV/0!</v>
      </c>
      <c r="AB44" s="37" t="e">
        <f>IF(AA44="","",AVERAGE($AA$4:AA44))</f>
        <v>#DIV/0!</v>
      </c>
      <c r="AC44" s="30"/>
      <c r="AD44" s="12"/>
      <c r="AE44" s="12"/>
      <c r="AF44" s="31"/>
      <c r="AG44" s="28"/>
      <c r="AH44" s="28"/>
      <c r="AI44" s="28"/>
      <c r="AJ44" s="28"/>
    </row>
    <row r="45" spans="1:36" ht="19.5" customHeight="1" x14ac:dyDescent="0.25">
      <c r="A45" s="121"/>
      <c r="B45" s="122"/>
      <c r="C45" s="123"/>
      <c r="E45" s="56" t="str">
        <f t="shared" si="9"/>
        <v/>
      </c>
      <c r="F45" s="23"/>
      <c r="G45" s="23"/>
      <c r="H45" s="69" t="e">
        <f t="shared" si="10"/>
        <v>#DIV/0!</v>
      </c>
      <c r="I45" s="10" t="str">
        <f t="shared" si="16"/>
        <v/>
      </c>
      <c r="J45" s="9" t="e">
        <f t="shared" si="1"/>
        <v>#DIV/0!</v>
      </c>
      <c r="K45" s="8" t="e">
        <f t="shared" si="2"/>
        <v>#DIV/0!</v>
      </c>
      <c r="L45" s="9">
        <f t="shared" si="5"/>
        <v>0</v>
      </c>
      <c r="M45" s="9" t="str">
        <f t="shared" si="17"/>
        <v/>
      </c>
      <c r="N45" s="9" t="e">
        <f>AVERAGE($I$4:I45)</f>
        <v>#DIV/0!</v>
      </c>
      <c r="O45" s="9" t="e">
        <f>AVERAGEIF($M$4:M45,"&gt;=0", $M$4:M45)</f>
        <v>#DIV/0!</v>
      </c>
      <c r="P45" s="9" t="e">
        <f>AVERAGEIF($M$4:M45,"&lt;=0", $M$4:M45)</f>
        <v>#DIV/0!</v>
      </c>
      <c r="Q45" s="10" t="str">
        <f t="shared" si="15"/>
        <v/>
      </c>
      <c r="R45" s="11" t="e">
        <f>(COUNTIF($M$4:M45,"&gt;=0"))/E45</f>
        <v>#VALUE!</v>
      </c>
      <c r="S45" s="10" t="e">
        <f t="shared" si="6"/>
        <v>#DIV/0!</v>
      </c>
      <c r="T45" s="9" t="e">
        <f>AVERAGE($M$4:M45)</f>
        <v>#DIV/0!</v>
      </c>
      <c r="U45" s="9" t="e">
        <f t="shared" si="7"/>
        <v>#VALUE!</v>
      </c>
      <c r="V45" s="9" t="e">
        <f t="shared" si="8"/>
        <v>#DIV/0!</v>
      </c>
      <c r="W45" s="26" t="e">
        <f t="shared" si="4"/>
        <v>#DIV/0!</v>
      </c>
      <c r="X45" s="9" t="e">
        <f t="shared" si="11"/>
        <v>#DIV/0!</v>
      </c>
      <c r="Y45" s="11" t="e">
        <f t="shared" si="12"/>
        <v>#DIV/0!</v>
      </c>
      <c r="Z45" s="11" t="e">
        <f t="shared" si="13"/>
        <v>#DIV/0!</v>
      </c>
      <c r="AA45" s="11" t="e">
        <f t="shared" si="14"/>
        <v>#DIV/0!</v>
      </c>
      <c r="AB45" s="37" t="e">
        <f>IF(AA45="","",AVERAGE($AA$4:AA45))</f>
        <v>#DIV/0!</v>
      </c>
      <c r="AC45" s="30"/>
      <c r="AD45" s="12"/>
      <c r="AE45" s="12"/>
      <c r="AF45" s="31"/>
      <c r="AG45" s="28"/>
      <c r="AH45" s="28"/>
      <c r="AI45" s="28"/>
      <c r="AJ45" s="28"/>
    </row>
    <row r="46" spans="1:36" ht="19.5" customHeight="1" x14ac:dyDescent="0.25">
      <c r="A46" s="121"/>
      <c r="B46" s="122"/>
      <c r="C46" s="123"/>
      <c r="E46" s="56" t="str">
        <f t="shared" si="9"/>
        <v/>
      </c>
      <c r="F46" s="23"/>
      <c r="G46" s="23"/>
      <c r="H46" s="69" t="e">
        <f t="shared" si="10"/>
        <v>#DIV/0!</v>
      </c>
      <c r="I46" s="10" t="str">
        <f t="shared" si="16"/>
        <v/>
      </c>
      <c r="J46" s="9" t="e">
        <f t="shared" si="1"/>
        <v>#DIV/0!</v>
      </c>
      <c r="K46" s="8" t="e">
        <f t="shared" si="2"/>
        <v>#DIV/0!</v>
      </c>
      <c r="L46" s="9">
        <f t="shared" si="5"/>
        <v>0</v>
      </c>
      <c r="M46" s="9" t="str">
        <f t="shared" si="17"/>
        <v/>
      </c>
      <c r="N46" s="9" t="e">
        <f>AVERAGE($I$4:I46)</f>
        <v>#DIV/0!</v>
      </c>
      <c r="O46" s="9" t="e">
        <f>AVERAGEIF($M$4:M46,"&gt;=0", $M$4:M46)</f>
        <v>#DIV/0!</v>
      </c>
      <c r="P46" s="9" t="e">
        <f>AVERAGEIF($M$4:M46,"&lt;=0", $M$4:M46)</f>
        <v>#DIV/0!</v>
      </c>
      <c r="Q46" s="10" t="str">
        <f t="shared" si="15"/>
        <v/>
      </c>
      <c r="R46" s="11" t="e">
        <f>(COUNTIF($M$4:M46,"&gt;=0"))/E46</f>
        <v>#VALUE!</v>
      </c>
      <c r="S46" s="10" t="e">
        <f t="shared" si="6"/>
        <v>#DIV/0!</v>
      </c>
      <c r="T46" s="9" t="e">
        <f>AVERAGE($M$4:M46)</f>
        <v>#DIV/0!</v>
      </c>
      <c r="U46" s="9" t="e">
        <f t="shared" si="7"/>
        <v>#VALUE!</v>
      </c>
      <c r="V46" s="9" t="e">
        <f t="shared" si="8"/>
        <v>#DIV/0!</v>
      </c>
      <c r="W46" s="26" t="e">
        <f t="shared" si="4"/>
        <v>#DIV/0!</v>
      </c>
      <c r="X46" s="9" t="e">
        <f t="shared" si="11"/>
        <v>#DIV/0!</v>
      </c>
      <c r="Y46" s="11" t="e">
        <f t="shared" si="12"/>
        <v>#DIV/0!</v>
      </c>
      <c r="Z46" s="11" t="e">
        <f t="shared" si="13"/>
        <v>#DIV/0!</v>
      </c>
      <c r="AA46" s="11" t="e">
        <f t="shared" si="14"/>
        <v>#DIV/0!</v>
      </c>
      <c r="AB46" s="37" t="e">
        <f>IF(AA46="","",AVERAGE($AA$4:AA46))</f>
        <v>#DIV/0!</v>
      </c>
      <c r="AC46" s="30"/>
      <c r="AD46" s="12"/>
      <c r="AE46" s="12"/>
      <c r="AF46" s="31"/>
      <c r="AG46" s="28"/>
      <c r="AH46" s="28"/>
      <c r="AI46" s="28"/>
      <c r="AJ46" s="28"/>
    </row>
    <row r="47" spans="1:36" ht="19.5" customHeight="1" thickBot="1" x14ac:dyDescent="0.3">
      <c r="A47" s="124"/>
      <c r="B47" s="125"/>
      <c r="C47" s="126"/>
      <c r="E47" s="56" t="str">
        <f t="shared" si="9"/>
        <v/>
      </c>
      <c r="F47" s="23"/>
      <c r="G47" s="23"/>
      <c r="H47" s="69" t="e">
        <f t="shared" si="10"/>
        <v>#DIV/0!</v>
      </c>
      <c r="I47" s="10" t="str">
        <f t="shared" si="16"/>
        <v/>
      </c>
      <c r="J47" s="9" t="e">
        <f t="shared" si="1"/>
        <v>#DIV/0!</v>
      </c>
      <c r="K47" s="8" t="e">
        <f t="shared" si="2"/>
        <v>#DIV/0!</v>
      </c>
      <c r="L47" s="9">
        <f t="shared" si="5"/>
        <v>0</v>
      </c>
      <c r="M47" s="9" t="str">
        <f t="shared" si="17"/>
        <v/>
      </c>
      <c r="N47" s="9" t="e">
        <f>AVERAGE($I$4:I47)</f>
        <v>#DIV/0!</v>
      </c>
      <c r="O47" s="9" t="e">
        <f>AVERAGEIF($M$4:M47,"&gt;=0", $M$4:M47)</f>
        <v>#DIV/0!</v>
      </c>
      <c r="P47" s="9" t="e">
        <f>AVERAGEIF($M$4:M47,"&lt;=0", $M$4:M47)</f>
        <v>#DIV/0!</v>
      </c>
      <c r="Q47" s="10" t="str">
        <f t="shared" si="15"/>
        <v/>
      </c>
      <c r="R47" s="11" t="e">
        <f>(COUNTIF($M$4:M47,"&gt;=0"))/E47</f>
        <v>#VALUE!</v>
      </c>
      <c r="S47" s="10" t="e">
        <f t="shared" si="6"/>
        <v>#DIV/0!</v>
      </c>
      <c r="T47" s="9" t="e">
        <f>AVERAGE($M$4:M47)</f>
        <v>#DIV/0!</v>
      </c>
      <c r="U47" s="9" t="e">
        <f t="shared" si="7"/>
        <v>#VALUE!</v>
      </c>
      <c r="V47" s="9" t="e">
        <f t="shared" si="8"/>
        <v>#DIV/0!</v>
      </c>
      <c r="W47" s="26" t="e">
        <f t="shared" si="4"/>
        <v>#DIV/0!</v>
      </c>
      <c r="X47" s="9" t="e">
        <f t="shared" si="11"/>
        <v>#DIV/0!</v>
      </c>
      <c r="Y47" s="11" t="e">
        <f t="shared" si="12"/>
        <v>#DIV/0!</v>
      </c>
      <c r="Z47" s="11" t="e">
        <f t="shared" si="13"/>
        <v>#DIV/0!</v>
      </c>
      <c r="AA47" s="11" t="e">
        <f t="shared" si="14"/>
        <v>#DIV/0!</v>
      </c>
      <c r="AB47" s="37" t="e">
        <f>IF(AA47="","",AVERAGE($AA$4:AA47))</f>
        <v>#DIV/0!</v>
      </c>
      <c r="AC47" s="30"/>
      <c r="AD47" s="12"/>
      <c r="AE47" s="12"/>
      <c r="AF47" s="31"/>
      <c r="AG47" s="28"/>
      <c r="AH47" s="28"/>
      <c r="AI47" s="28"/>
      <c r="AJ47" s="28"/>
    </row>
    <row r="48" spans="1:36" ht="19.5" customHeight="1" x14ac:dyDescent="0.25">
      <c r="E48" s="56" t="str">
        <f t="shared" si="9"/>
        <v/>
      </c>
      <c r="F48" s="23"/>
      <c r="G48" s="23"/>
      <c r="H48" s="69" t="e">
        <f t="shared" si="10"/>
        <v>#DIV/0!</v>
      </c>
      <c r="I48" s="10" t="str">
        <f t="shared" si="16"/>
        <v/>
      </c>
      <c r="J48" s="9" t="e">
        <f t="shared" si="1"/>
        <v>#DIV/0!</v>
      </c>
      <c r="K48" s="8" t="e">
        <f t="shared" si="2"/>
        <v>#DIV/0!</v>
      </c>
      <c r="L48" s="9">
        <f t="shared" si="5"/>
        <v>0</v>
      </c>
      <c r="M48" s="9" t="str">
        <f t="shared" si="17"/>
        <v/>
      </c>
      <c r="N48" s="9" t="e">
        <f>AVERAGE($I$4:I48)</f>
        <v>#DIV/0!</v>
      </c>
      <c r="O48" s="9" t="e">
        <f>AVERAGEIF($M$4:M48,"&gt;=0", $M$4:M48)</f>
        <v>#DIV/0!</v>
      </c>
      <c r="P48" s="9" t="e">
        <f>AVERAGEIF($M$4:M48,"&lt;=0", $M$4:M48)</f>
        <v>#DIV/0!</v>
      </c>
      <c r="Q48" s="10" t="str">
        <f t="shared" si="15"/>
        <v/>
      </c>
      <c r="R48" s="11" t="e">
        <f>(COUNTIF($M$4:M48,"&gt;=0"))/E48</f>
        <v>#VALUE!</v>
      </c>
      <c r="S48" s="10" t="e">
        <f t="shared" si="6"/>
        <v>#DIV/0!</v>
      </c>
      <c r="T48" s="9" t="e">
        <f>AVERAGE($M$4:M48)</f>
        <v>#DIV/0!</v>
      </c>
      <c r="U48" s="9" t="e">
        <f t="shared" si="7"/>
        <v>#VALUE!</v>
      </c>
      <c r="V48" s="9" t="e">
        <f t="shared" si="8"/>
        <v>#DIV/0!</v>
      </c>
      <c r="W48" s="26" t="e">
        <f t="shared" si="4"/>
        <v>#DIV/0!</v>
      </c>
      <c r="X48" s="9" t="e">
        <f t="shared" si="11"/>
        <v>#DIV/0!</v>
      </c>
      <c r="Y48" s="11" t="e">
        <f t="shared" si="12"/>
        <v>#DIV/0!</v>
      </c>
      <c r="Z48" s="11" t="e">
        <f t="shared" si="13"/>
        <v>#DIV/0!</v>
      </c>
      <c r="AA48" s="11" t="e">
        <f t="shared" si="14"/>
        <v>#DIV/0!</v>
      </c>
      <c r="AB48" s="37" t="e">
        <f>IF(AA48="","",AVERAGE($AA$4:AA48))</f>
        <v>#DIV/0!</v>
      </c>
      <c r="AC48" s="30"/>
      <c r="AD48" s="12"/>
      <c r="AE48" s="12"/>
      <c r="AF48" s="31"/>
      <c r="AG48" s="28"/>
      <c r="AH48" s="28"/>
      <c r="AI48" s="28"/>
      <c r="AJ48" s="28"/>
    </row>
    <row r="49" spans="5:36" ht="19.5" customHeight="1" x14ac:dyDescent="0.25">
      <c r="E49" s="56" t="str">
        <f t="shared" si="9"/>
        <v/>
      </c>
      <c r="F49" s="23"/>
      <c r="G49" s="23"/>
      <c r="H49" s="69" t="e">
        <f t="shared" si="10"/>
        <v>#DIV/0!</v>
      </c>
      <c r="I49" s="10" t="str">
        <f t="shared" si="16"/>
        <v/>
      </c>
      <c r="J49" s="9" t="e">
        <f t="shared" si="1"/>
        <v>#DIV/0!</v>
      </c>
      <c r="K49" s="8" t="e">
        <f t="shared" si="2"/>
        <v>#DIV/0!</v>
      </c>
      <c r="L49" s="9">
        <f t="shared" si="5"/>
        <v>0</v>
      </c>
      <c r="M49" s="9" t="str">
        <f t="shared" si="17"/>
        <v/>
      </c>
      <c r="N49" s="9" t="e">
        <f>AVERAGE($I$4:I49)</f>
        <v>#DIV/0!</v>
      </c>
      <c r="O49" s="9" t="e">
        <f>AVERAGEIF($M$4:M49,"&gt;=0", $M$4:M49)</f>
        <v>#DIV/0!</v>
      </c>
      <c r="P49" s="9" t="e">
        <f>AVERAGEIF($M$4:M49,"&lt;=0", $M$4:M49)</f>
        <v>#DIV/0!</v>
      </c>
      <c r="Q49" s="10" t="str">
        <f t="shared" si="15"/>
        <v/>
      </c>
      <c r="R49" s="11" t="e">
        <f>(COUNTIF($M$4:M49,"&gt;=0"))/E49</f>
        <v>#VALUE!</v>
      </c>
      <c r="S49" s="10" t="e">
        <f t="shared" si="6"/>
        <v>#DIV/0!</v>
      </c>
      <c r="T49" s="9" t="e">
        <f>AVERAGE($M$4:M49)</f>
        <v>#DIV/0!</v>
      </c>
      <c r="U49" s="9" t="e">
        <f t="shared" si="7"/>
        <v>#VALUE!</v>
      </c>
      <c r="V49" s="9" t="e">
        <f t="shared" si="8"/>
        <v>#DIV/0!</v>
      </c>
      <c r="W49" s="26" t="e">
        <f t="shared" si="4"/>
        <v>#DIV/0!</v>
      </c>
      <c r="X49" s="9" t="e">
        <f t="shared" si="11"/>
        <v>#DIV/0!</v>
      </c>
      <c r="Y49" s="11" t="e">
        <f t="shared" si="12"/>
        <v>#DIV/0!</v>
      </c>
      <c r="Z49" s="11" t="e">
        <f t="shared" si="13"/>
        <v>#DIV/0!</v>
      </c>
      <c r="AA49" s="11" t="e">
        <f t="shared" si="14"/>
        <v>#DIV/0!</v>
      </c>
      <c r="AB49" s="37" t="e">
        <f>IF(AA49="","",AVERAGE($AA$4:AA49))</f>
        <v>#DIV/0!</v>
      </c>
      <c r="AC49" s="30"/>
      <c r="AD49" s="12"/>
      <c r="AE49" s="12"/>
      <c r="AF49" s="31"/>
      <c r="AG49" s="28"/>
      <c r="AH49" s="28"/>
      <c r="AI49" s="28"/>
      <c r="AJ49" s="28"/>
    </row>
    <row r="50" spans="5:36" ht="19.5" customHeight="1" x14ac:dyDescent="0.25">
      <c r="E50" s="56" t="str">
        <f t="shared" si="9"/>
        <v/>
      </c>
      <c r="F50" s="23"/>
      <c r="G50" s="23"/>
      <c r="H50" s="69" t="e">
        <f t="shared" si="10"/>
        <v>#DIV/0!</v>
      </c>
      <c r="I50" s="10" t="str">
        <f t="shared" si="16"/>
        <v/>
      </c>
      <c r="J50" s="9" t="e">
        <f t="shared" si="1"/>
        <v>#DIV/0!</v>
      </c>
      <c r="K50" s="8" t="e">
        <f t="shared" si="2"/>
        <v>#DIV/0!</v>
      </c>
      <c r="L50" s="9">
        <f t="shared" si="5"/>
        <v>0</v>
      </c>
      <c r="M50" s="9" t="str">
        <f t="shared" si="17"/>
        <v/>
      </c>
      <c r="N50" s="9" t="e">
        <f>AVERAGE($I$4:I50)</f>
        <v>#DIV/0!</v>
      </c>
      <c r="O50" s="9" t="e">
        <f>AVERAGEIF($M$4:M50,"&gt;=0", $M$4:M50)</f>
        <v>#DIV/0!</v>
      </c>
      <c r="P50" s="9" t="e">
        <f>AVERAGEIF($M$4:M50,"&lt;=0", $M$4:M50)</f>
        <v>#DIV/0!</v>
      </c>
      <c r="Q50" s="10" t="str">
        <f t="shared" si="15"/>
        <v/>
      </c>
      <c r="R50" s="11" t="e">
        <f>(COUNTIF($M$4:M50,"&gt;=0"))/E50</f>
        <v>#VALUE!</v>
      </c>
      <c r="S50" s="10" t="e">
        <f t="shared" si="6"/>
        <v>#DIV/0!</v>
      </c>
      <c r="T50" s="9" t="e">
        <f>AVERAGE($M$4:M50)</f>
        <v>#DIV/0!</v>
      </c>
      <c r="U50" s="9" t="e">
        <f t="shared" si="7"/>
        <v>#VALUE!</v>
      </c>
      <c r="V50" s="9" t="e">
        <f t="shared" si="8"/>
        <v>#DIV/0!</v>
      </c>
      <c r="W50" s="26" t="e">
        <f t="shared" si="4"/>
        <v>#DIV/0!</v>
      </c>
      <c r="X50" s="9" t="e">
        <f t="shared" si="11"/>
        <v>#DIV/0!</v>
      </c>
      <c r="Y50" s="11" t="e">
        <f t="shared" si="12"/>
        <v>#DIV/0!</v>
      </c>
      <c r="Z50" s="11" t="e">
        <f t="shared" si="13"/>
        <v>#DIV/0!</v>
      </c>
      <c r="AA50" s="11" t="e">
        <f t="shared" si="14"/>
        <v>#DIV/0!</v>
      </c>
      <c r="AB50" s="37" t="e">
        <f>IF(AA50="","",AVERAGE($AA$4:AA50))</f>
        <v>#DIV/0!</v>
      </c>
      <c r="AC50" s="30"/>
      <c r="AD50" s="12"/>
      <c r="AE50" s="12"/>
      <c r="AF50" s="31"/>
      <c r="AG50" s="28"/>
      <c r="AH50" s="28"/>
      <c r="AI50" s="28"/>
      <c r="AJ50" s="28"/>
    </row>
    <row r="51" spans="5:36" ht="19.5" customHeight="1" x14ac:dyDescent="0.25">
      <c r="E51" s="56" t="str">
        <f t="shared" si="9"/>
        <v/>
      </c>
      <c r="F51" s="23"/>
      <c r="G51" s="23"/>
      <c r="H51" s="69" t="e">
        <f t="shared" si="10"/>
        <v>#DIV/0!</v>
      </c>
      <c r="I51" s="10" t="str">
        <f t="shared" si="16"/>
        <v/>
      </c>
      <c r="J51" s="9" t="e">
        <f t="shared" si="1"/>
        <v>#DIV/0!</v>
      </c>
      <c r="K51" s="8" t="e">
        <f t="shared" si="2"/>
        <v>#DIV/0!</v>
      </c>
      <c r="L51" s="9">
        <f t="shared" si="5"/>
        <v>0</v>
      </c>
      <c r="M51" s="9" t="str">
        <f t="shared" si="17"/>
        <v/>
      </c>
      <c r="N51" s="9" t="e">
        <f>AVERAGE($I$4:I51)</f>
        <v>#DIV/0!</v>
      </c>
      <c r="O51" s="9" t="e">
        <f>AVERAGEIF($M$4:M51,"&gt;=0", $M$4:M51)</f>
        <v>#DIV/0!</v>
      </c>
      <c r="P51" s="9" t="e">
        <f>AVERAGEIF($M$4:M51,"&lt;=0", $M$4:M51)</f>
        <v>#DIV/0!</v>
      </c>
      <c r="Q51" s="10" t="str">
        <f t="shared" si="15"/>
        <v/>
      </c>
      <c r="R51" s="11" t="e">
        <f>(COUNTIF($M$4:M51,"&gt;=0"))/E51</f>
        <v>#VALUE!</v>
      </c>
      <c r="S51" s="10" t="e">
        <f t="shared" si="6"/>
        <v>#DIV/0!</v>
      </c>
      <c r="T51" s="9" t="e">
        <f>AVERAGE($M$4:M51)</f>
        <v>#DIV/0!</v>
      </c>
      <c r="U51" s="9" t="e">
        <f t="shared" si="7"/>
        <v>#VALUE!</v>
      </c>
      <c r="V51" s="9" t="e">
        <f t="shared" si="8"/>
        <v>#DIV/0!</v>
      </c>
      <c r="W51" s="26" t="e">
        <f t="shared" si="4"/>
        <v>#DIV/0!</v>
      </c>
      <c r="X51" s="9" t="e">
        <f t="shared" si="11"/>
        <v>#DIV/0!</v>
      </c>
      <c r="Y51" s="11" t="e">
        <f t="shared" si="12"/>
        <v>#DIV/0!</v>
      </c>
      <c r="Z51" s="11" t="e">
        <f t="shared" si="13"/>
        <v>#DIV/0!</v>
      </c>
      <c r="AA51" s="11" t="e">
        <f t="shared" si="14"/>
        <v>#DIV/0!</v>
      </c>
      <c r="AB51" s="37" t="e">
        <f>IF(AA51="","",AVERAGE($AA$4:AA51))</f>
        <v>#DIV/0!</v>
      </c>
      <c r="AC51" s="30"/>
      <c r="AD51" s="12"/>
      <c r="AE51" s="12"/>
      <c r="AF51" s="31"/>
      <c r="AG51" s="28"/>
      <c r="AH51" s="28"/>
      <c r="AI51" s="28"/>
      <c r="AJ51" s="28"/>
    </row>
    <row r="52" spans="5:36" ht="19.5" customHeight="1" x14ac:dyDescent="0.25">
      <c r="E52" s="56" t="str">
        <f t="shared" si="9"/>
        <v/>
      </c>
      <c r="F52" s="23"/>
      <c r="G52" s="23"/>
      <c r="H52" s="69" t="e">
        <f t="shared" si="10"/>
        <v>#DIV/0!</v>
      </c>
      <c r="I52" s="10" t="str">
        <f t="shared" si="16"/>
        <v/>
      </c>
      <c r="J52" s="9" t="e">
        <f t="shared" si="1"/>
        <v>#DIV/0!</v>
      </c>
      <c r="K52" s="8" t="e">
        <f t="shared" si="2"/>
        <v>#DIV/0!</v>
      </c>
      <c r="L52" s="9">
        <f t="shared" si="5"/>
        <v>0</v>
      </c>
      <c r="M52" s="9" t="str">
        <f t="shared" si="17"/>
        <v/>
      </c>
      <c r="N52" s="9" t="e">
        <f>AVERAGE($I$4:I52)</f>
        <v>#DIV/0!</v>
      </c>
      <c r="O52" s="9" t="e">
        <f>AVERAGEIF($M$4:M52,"&gt;=0", $M$4:M52)</f>
        <v>#DIV/0!</v>
      </c>
      <c r="P52" s="9" t="e">
        <f>AVERAGEIF($M$4:M52,"&lt;=0", $M$4:M52)</f>
        <v>#DIV/0!</v>
      </c>
      <c r="Q52" s="10" t="str">
        <f t="shared" si="15"/>
        <v/>
      </c>
      <c r="R52" s="11" t="e">
        <f>(COUNTIF($M$4:M52,"&gt;=0"))/E52</f>
        <v>#VALUE!</v>
      </c>
      <c r="S52" s="10" t="e">
        <f t="shared" si="6"/>
        <v>#DIV/0!</v>
      </c>
      <c r="T52" s="9" t="e">
        <f>AVERAGE($M$4:M52)</f>
        <v>#DIV/0!</v>
      </c>
      <c r="U52" s="9" t="e">
        <f t="shared" si="7"/>
        <v>#VALUE!</v>
      </c>
      <c r="V52" s="9" t="e">
        <f t="shared" si="8"/>
        <v>#DIV/0!</v>
      </c>
      <c r="W52" s="26" t="e">
        <f t="shared" si="4"/>
        <v>#DIV/0!</v>
      </c>
      <c r="X52" s="9" t="e">
        <f t="shared" si="11"/>
        <v>#DIV/0!</v>
      </c>
      <c r="Y52" s="11" t="e">
        <f t="shared" si="12"/>
        <v>#DIV/0!</v>
      </c>
      <c r="Z52" s="11" t="e">
        <f t="shared" si="13"/>
        <v>#DIV/0!</v>
      </c>
      <c r="AA52" s="11" t="e">
        <f t="shared" si="14"/>
        <v>#DIV/0!</v>
      </c>
      <c r="AB52" s="37" t="e">
        <f>IF(AA52="","",AVERAGE($AA$4:AA52))</f>
        <v>#DIV/0!</v>
      </c>
      <c r="AC52" s="30"/>
      <c r="AD52" s="12"/>
      <c r="AE52" s="12"/>
      <c r="AF52" s="31"/>
      <c r="AG52" s="28"/>
      <c r="AH52" s="28"/>
      <c r="AI52" s="28"/>
      <c r="AJ52" s="28"/>
    </row>
    <row r="53" spans="5:36" ht="19.5" customHeight="1" x14ac:dyDescent="0.25">
      <c r="E53" s="56" t="str">
        <f t="shared" si="9"/>
        <v/>
      </c>
      <c r="F53" s="23"/>
      <c r="G53" s="23"/>
      <c r="H53" s="69" t="e">
        <f t="shared" si="10"/>
        <v>#DIV/0!</v>
      </c>
      <c r="I53" s="10" t="str">
        <f t="shared" si="16"/>
        <v/>
      </c>
      <c r="J53" s="9" t="e">
        <f t="shared" si="1"/>
        <v>#DIV/0!</v>
      </c>
      <c r="K53" s="8" t="e">
        <f t="shared" si="2"/>
        <v>#DIV/0!</v>
      </c>
      <c r="L53" s="9">
        <f t="shared" si="5"/>
        <v>0</v>
      </c>
      <c r="M53" s="9" t="str">
        <f t="shared" si="17"/>
        <v/>
      </c>
      <c r="N53" s="9" t="e">
        <f>AVERAGE($I$4:I53)</f>
        <v>#DIV/0!</v>
      </c>
      <c r="O53" s="9" t="e">
        <f>AVERAGEIF($M$4:M53,"&gt;=0", $M$4:M53)</f>
        <v>#DIV/0!</v>
      </c>
      <c r="P53" s="9" t="e">
        <f>AVERAGEIF($M$4:M53,"&lt;=0", $M$4:M53)</f>
        <v>#DIV/0!</v>
      </c>
      <c r="Q53" s="10" t="str">
        <f t="shared" si="15"/>
        <v/>
      </c>
      <c r="R53" s="11" t="e">
        <f>(COUNTIF($M$4:M53,"&gt;=0"))/E53</f>
        <v>#VALUE!</v>
      </c>
      <c r="S53" s="10" t="e">
        <f t="shared" si="6"/>
        <v>#DIV/0!</v>
      </c>
      <c r="T53" s="9" t="e">
        <f>AVERAGE($M$4:M53)</f>
        <v>#DIV/0!</v>
      </c>
      <c r="U53" s="9" t="e">
        <f t="shared" si="7"/>
        <v>#VALUE!</v>
      </c>
      <c r="V53" s="9" t="e">
        <f t="shared" si="8"/>
        <v>#DIV/0!</v>
      </c>
      <c r="W53" s="26" t="e">
        <f t="shared" si="4"/>
        <v>#DIV/0!</v>
      </c>
      <c r="X53" s="9" t="e">
        <f t="shared" si="11"/>
        <v>#DIV/0!</v>
      </c>
      <c r="Y53" s="11" t="e">
        <f t="shared" si="12"/>
        <v>#DIV/0!</v>
      </c>
      <c r="Z53" s="11" t="e">
        <f t="shared" si="13"/>
        <v>#DIV/0!</v>
      </c>
      <c r="AA53" s="11" t="e">
        <f t="shared" si="14"/>
        <v>#DIV/0!</v>
      </c>
      <c r="AB53" s="37" t="e">
        <f>IF(AA53="","",AVERAGE($AA$4:AA53))</f>
        <v>#DIV/0!</v>
      </c>
      <c r="AC53" s="30"/>
      <c r="AD53" s="12"/>
      <c r="AE53" s="12"/>
      <c r="AF53" s="31"/>
      <c r="AG53" s="28"/>
      <c r="AH53" s="28"/>
      <c r="AI53" s="28"/>
      <c r="AJ53" s="28"/>
    </row>
    <row r="54" spans="5:36" ht="19.5" customHeight="1" x14ac:dyDescent="0.25">
      <c r="E54" s="56" t="str">
        <f t="shared" si="9"/>
        <v/>
      </c>
      <c r="F54" s="23"/>
      <c r="G54" s="23"/>
      <c r="H54" s="69" t="e">
        <f t="shared" si="10"/>
        <v>#DIV/0!</v>
      </c>
      <c r="I54" s="10" t="str">
        <f t="shared" si="16"/>
        <v/>
      </c>
      <c r="J54" s="9" t="e">
        <f t="shared" si="1"/>
        <v>#DIV/0!</v>
      </c>
      <c r="K54" s="8" t="e">
        <f t="shared" si="2"/>
        <v>#DIV/0!</v>
      </c>
      <c r="L54" s="9">
        <f t="shared" si="5"/>
        <v>0</v>
      </c>
      <c r="M54" s="9" t="str">
        <f t="shared" si="17"/>
        <v/>
      </c>
      <c r="N54" s="9" t="e">
        <f>AVERAGE($I$4:I54)</f>
        <v>#DIV/0!</v>
      </c>
      <c r="O54" s="9" t="e">
        <f>AVERAGEIF($M$4:M54,"&gt;=0", $M$4:M54)</f>
        <v>#DIV/0!</v>
      </c>
      <c r="P54" s="9" t="e">
        <f>AVERAGEIF($M$4:M54,"&lt;=0", $M$4:M54)</f>
        <v>#DIV/0!</v>
      </c>
      <c r="Q54" s="10" t="str">
        <f t="shared" si="15"/>
        <v/>
      </c>
      <c r="R54" s="11" t="e">
        <f>(COUNTIF($M$4:M54,"&gt;=0"))/E54</f>
        <v>#VALUE!</v>
      </c>
      <c r="S54" s="10" t="e">
        <f t="shared" si="6"/>
        <v>#DIV/0!</v>
      </c>
      <c r="T54" s="9" t="e">
        <f>AVERAGE($M$4:M54)</f>
        <v>#DIV/0!</v>
      </c>
      <c r="U54" s="9" t="e">
        <f t="shared" si="7"/>
        <v>#VALUE!</v>
      </c>
      <c r="V54" s="9" t="e">
        <f t="shared" si="8"/>
        <v>#DIV/0!</v>
      </c>
      <c r="W54" s="26" t="e">
        <f t="shared" si="4"/>
        <v>#DIV/0!</v>
      </c>
      <c r="X54" s="9" t="e">
        <f t="shared" si="11"/>
        <v>#DIV/0!</v>
      </c>
      <c r="Y54" s="11" t="e">
        <f t="shared" si="12"/>
        <v>#DIV/0!</v>
      </c>
      <c r="Z54" s="11" t="e">
        <f t="shared" si="13"/>
        <v>#DIV/0!</v>
      </c>
      <c r="AA54" s="11" t="e">
        <f t="shared" si="14"/>
        <v>#DIV/0!</v>
      </c>
      <c r="AB54" s="37" t="e">
        <f>IF(AA54="","",AVERAGE($AA$4:AA54))</f>
        <v>#DIV/0!</v>
      </c>
      <c r="AC54" s="30"/>
      <c r="AD54" s="12"/>
      <c r="AE54" s="12"/>
      <c r="AF54" s="31"/>
      <c r="AG54" s="28"/>
      <c r="AH54" s="28"/>
      <c r="AI54" s="28"/>
      <c r="AJ54" s="28"/>
    </row>
    <row r="55" spans="5:36" ht="19.5" customHeight="1" x14ac:dyDescent="0.25">
      <c r="E55" s="56" t="str">
        <f t="shared" si="9"/>
        <v/>
      </c>
      <c r="F55" s="23"/>
      <c r="G55" s="23"/>
      <c r="H55" s="69" t="e">
        <f t="shared" si="10"/>
        <v>#DIV/0!</v>
      </c>
      <c r="I55" s="10" t="str">
        <f t="shared" si="16"/>
        <v/>
      </c>
      <c r="J55" s="9" t="e">
        <f t="shared" si="1"/>
        <v>#DIV/0!</v>
      </c>
      <c r="K55" s="8" t="e">
        <f t="shared" si="2"/>
        <v>#DIV/0!</v>
      </c>
      <c r="L55" s="9">
        <f t="shared" si="5"/>
        <v>0</v>
      </c>
      <c r="M55" s="9" t="str">
        <f t="shared" si="17"/>
        <v/>
      </c>
      <c r="N55" s="9" t="e">
        <f>AVERAGE($I$4:I55)</f>
        <v>#DIV/0!</v>
      </c>
      <c r="O55" s="9" t="e">
        <f>AVERAGEIF($M$4:M55,"&gt;=0", $M$4:M55)</f>
        <v>#DIV/0!</v>
      </c>
      <c r="P55" s="9" t="e">
        <f>AVERAGEIF($M$4:M55,"&lt;=0", $M$4:M55)</f>
        <v>#DIV/0!</v>
      </c>
      <c r="Q55" s="10" t="str">
        <f t="shared" si="15"/>
        <v/>
      </c>
      <c r="R55" s="11" t="e">
        <f>(COUNTIF($M$4:M55,"&gt;=0"))/E55</f>
        <v>#VALUE!</v>
      </c>
      <c r="S55" s="10" t="e">
        <f t="shared" si="6"/>
        <v>#DIV/0!</v>
      </c>
      <c r="T55" s="9" t="e">
        <f>AVERAGE($M$4:M55)</f>
        <v>#DIV/0!</v>
      </c>
      <c r="U55" s="9" t="e">
        <f t="shared" si="7"/>
        <v>#VALUE!</v>
      </c>
      <c r="V55" s="9" t="e">
        <f t="shared" si="8"/>
        <v>#DIV/0!</v>
      </c>
      <c r="W55" s="26" t="e">
        <f t="shared" si="4"/>
        <v>#DIV/0!</v>
      </c>
      <c r="X55" s="9" t="e">
        <f t="shared" si="11"/>
        <v>#DIV/0!</v>
      </c>
      <c r="Y55" s="11" t="e">
        <f t="shared" si="12"/>
        <v>#DIV/0!</v>
      </c>
      <c r="Z55" s="11" t="e">
        <f t="shared" si="13"/>
        <v>#DIV/0!</v>
      </c>
      <c r="AA55" s="11" t="e">
        <f t="shared" si="14"/>
        <v>#DIV/0!</v>
      </c>
      <c r="AB55" s="37" t="e">
        <f>IF(AA55="","",AVERAGE($AA$4:AA55))</f>
        <v>#DIV/0!</v>
      </c>
      <c r="AC55" s="30"/>
      <c r="AD55" s="12"/>
      <c r="AE55" s="12"/>
      <c r="AF55" s="31"/>
      <c r="AG55" s="28"/>
      <c r="AH55" s="28"/>
      <c r="AI55" s="28"/>
      <c r="AJ55" s="28"/>
    </row>
    <row r="56" spans="5:36" ht="19.5" customHeight="1" x14ac:dyDescent="0.25">
      <c r="E56" s="56" t="str">
        <f t="shared" si="9"/>
        <v/>
      </c>
      <c r="F56" s="23"/>
      <c r="G56" s="23"/>
      <c r="H56" s="69" t="e">
        <f t="shared" si="10"/>
        <v>#DIV/0!</v>
      </c>
      <c r="I56" s="10" t="str">
        <f t="shared" si="16"/>
        <v/>
      </c>
      <c r="J56" s="9" t="e">
        <f t="shared" si="1"/>
        <v>#DIV/0!</v>
      </c>
      <c r="K56" s="8" t="e">
        <f t="shared" si="2"/>
        <v>#DIV/0!</v>
      </c>
      <c r="L56" s="9">
        <f t="shared" si="5"/>
        <v>0</v>
      </c>
      <c r="M56" s="9" t="str">
        <f t="shared" si="17"/>
        <v/>
      </c>
      <c r="N56" s="9" t="e">
        <f>AVERAGE($I$4:I56)</f>
        <v>#DIV/0!</v>
      </c>
      <c r="O56" s="9" t="e">
        <f>AVERAGEIF($M$4:M56,"&gt;=0", $M$4:M56)</f>
        <v>#DIV/0!</v>
      </c>
      <c r="P56" s="9" t="e">
        <f>AVERAGEIF($M$4:M56,"&lt;=0", $M$4:M56)</f>
        <v>#DIV/0!</v>
      </c>
      <c r="Q56" s="10" t="str">
        <f t="shared" si="15"/>
        <v/>
      </c>
      <c r="R56" s="11" t="e">
        <f>(COUNTIF($M$4:M56,"&gt;=0"))/E56</f>
        <v>#VALUE!</v>
      </c>
      <c r="S56" s="10" t="e">
        <f t="shared" si="6"/>
        <v>#DIV/0!</v>
      </c>
      <c r="T56" s="9" t="e">
        <f>AVERAGE($M$4:M56)</f>
        <v>#DIV/0!</v>
      </c>
      <c r="U56" s="9" t="e">
        <f t="shared" si="7"/>
        <v>#VALUE!</v>
      </c>
      <c r="V56" s="9" t="e">
        <f t="shared" si="8"/>
        <v>#DIV/0!</v>
      </c>
      <c r="W56" s="26" t="e">
        <f t="shared" si="4"/>
        <v>#DIV/0!</v>
      </c>
      <c r="X56" s="9" t="e">
        <f t="shared" si="11"/>
        <v>#DIV/0!</v>
      </c>
      <c r="Y56" s="11" t="e">
        <f t="shared" si="12"/>
        <v>#DIV/0!</v>
      </c>
      <c r="Z56" s="11" t="e">
        <f t="shared" si="13"/>
        <v>#DIV/0!</v>
      </c>
      <c r="AA56" s="11" t="e">
        <f t="shared" si="14"/>
        <v>#DIV/0!</v>
      </c>
      <c r="AB56" s="37" t="e">
        <f>IF(AA56="","",AVERAGE($AA$4:AA56))</f>
        <v>#DIV/0!</v>
      </c>
      <c r="AC56" s="30"/>
      <c r="AD56" s="12"/>
      <c r="AE56" s="12"/>
      <c r="AF56" s="31"/>
      <c r="AG56" s="28"/>
      <c r="AH56" s="28"/>
      <c r="AI56" s="28"/>
      <c r="AJ56" s="28"/>
    </row>
    <row r="57" spans="5:36" ht="19.5" customHeight="1" x14ac:dyDescent="0.25">
      <c r="E57" s="56" t="str">
        <f t="shared" si="9"/>
        <v/>
      </c>
      <c r="F57" s="23"/>
      <c r="G57" s="23"/>
      <c r="H57" s="69" t="e">
        <f t="shared" si="10"/>
        <v>#DIV/0!</v>
      </c>
      <c r="I57" s="10" t="str">
        <f t="shared" si="16"/>
        <v/>
      </c>
      <c r="J57" s="9" t="e">
        <f t="shared" si="1"/>
        <v>#DIV/0!</v>
      </c>
      <c r="K57" s="8" t="e">
        <f t="shared" si="2"/>
        <v>#DIV/0!</v>
      </c>
      <c r="L57" s="9">
        <f t="shared" si="5"/>
        <v>0</v>
      </c>
      <c r="M57" s="9" t="str">
        <f t="shared" si="17"/>
        <v/>
      </c>
      <c r="N57" s="9" t="e">
        <f>AVERAGE($I$4:I57)</f>
        <v>#DIV/0!</v>
      </c>
      <c r="O57" s="9" t="e">
        <f>AVERAGEIF($M$4:M57,"&gt;=0", $M$4:M57)</f>
        <v>#DIV/0!</v>
      </c>
      <c r="P57" s="9" t="e">
        <f>AVERAGEIF($M$4:M57,"&lt;=0", $M$4:M57)</f>
        <v>#DIV/0!</v>
      </c>
      <c r="Q57" s="10" t="str">
        <f t="shared" si="15"/>
        <v/>
      </c>
      <c r="R57" s="11" t="e">
        <f>(COUNTIF($M$4:M57,"&gt;=0"))/E57</f>
        <v>#VALUE!</v>
      </c>
      <c r="S57" s="10" t="e">
        <f t="shared" si="6"/>
        <v>#DIV/0!</v>
      </c>
      <c r="T57" s="9" t="e">
        <f>AVERAGE($M$4:M57)</f>
        <v>#DIV/0!</v>
      </c>
      <c r="U57" s="9" t="e">
        <f t="shared" si="7"/>
        <v>#VALUE!</v>
      </c>
      <c r="V57" s="9" t="e">
        <f t="shared" si="8"/>
        <v>#DIV/0!</v>
      </c>
      <c r="W57" s="26" t="e">
        <f t="shared" si="4"/>
        <v>#DIV/0!</v>
      </c>
      <c r="X57" s="9" t="e">
        <f t="shared" si="11"/>
        <v>#DIV/0!</v>
      </c>
      <c r="Y57" s="11" t="e">
        <f t="shared" si="12"/>
        <v>#DIV/0!</v>
      </c>
      <c r="Z57" s="11" t="e">
        <f t="shared" si="13"/>
        <v>#DIV/0!</v>
      </c>
      <c r="AA57" s="11" t="e">
        <f t="shared" si="14"/>
        <v>#DIV/0!</v>
      </c>
      <c r="AB57" s="37" t="e">
        <f>IF(AA57="","",AVERAGE($AA$4:AA57))</f>
        <v>#DIV/0!</v>
      </c>
      <c r="AC57" s="30"/>
      <c r="AD57" s="12"/>
      <c r="AE57" s="12"/>
      <c r="AF57" s="31"/>
      <c r="AG57" s="28"/>
      <c r="AH57" s="28"/>
      <c r="AI57" s="28"/>
      <c r="AJ57" s="28"/>
    </row>
    <row r="58" spans="5:36" ht="19.5" customHeight="1" x14ac:dyDescent="0.25">
      <c r="E58" s="56" t="str">
        <f t="shared" si="9"/>
        <v/>
      </c>
      <c r="F58" s="23"/>
      <c r="G58" s="23"/>
      <c r="H58" s="69" t="e">
        <f t="shared" si="10"/>
        <v>#DIV/0!</v>
      </c>
      <c r="I58" s="10" t="str">
        <f t="shared" si="16"/>
        <v/>
      </c>
      <c r="J58" s="9" t="e">
        <f t="shared" si="1"/>
        <v>#DIV/0!</v>
      </c>
      <c r="K58" s="8" t="e">
        <f t="shared" si="2"/>
        <v>#DIV/0!</v>
      </c>
      <c r="L58" s="9">
        <f t="shared" si="5"/>
        <v>0</v>
      </c>
      <c r="M58" s="9" t="str">
        <f t="shared" si="17"/>
        <v/>
      </c>
      <c r="N58" s="9" t="e">
        <f>AVERAGE($I$4:I58)</f>
        <v>#DIV/0!</v>
      </c>
      <c r="O58" s="9" t="e">
        <f>AVERAGEIF($M$4:M58,"&gt;=0", $M$4:M58)</f>
        <v>#DIV/0!</v>
      </c>
      <c r="P58" s="9" t="e">
        <f>AVERAGEIF($M$4:M58,"&lt;=0", $M$4:M58)</f>
        <v>#DIV/0!</v>
      </c>
      <c r="Q58" s="10" t="str">
        <f t="shared" si="15"/>
        <v/>
      </c>
      <c r="R58" s="11" t="e">
        <f>(COUNTIF($M$4:M58,"&gt;=0"))/E58</f>
        <v>#VALUE!</v>
      </c>
      <c r="S58" s="10" t="e">
        <f t="shared" si="6"/>
        <v>#DIV/0!</v>
      </c>
      <c r="T58" s="9" t="e">
        <f>AVERAGE($M$4:M58)</f>
        <v>#DIV/0!</v>
      </c>
      <c r="U58" s="9" t="e">
        <f t="shared" si="7"/>
        <v>#VALUE!</v>
      </c>
      <c r="V58" s="9" t="e">
        <f t="shared" si="8"/>
        <v>#DIV/0!</v>
      </c>
      <c r="W58" s="26" t="e">
        <f t="shared" si="4"/>
        <v>#DIV/0!</v>
      </c>
      <c r="X58" s="9" t="e">
        <f t="shared" si="11"/>
        <v>#DIV/0!</v>
      </c>
      <c r="Y58" s="11" t="e">
        <f t="shared" si="12"/>
        <v>#DIV/0!</v>
      </c>
      <c r="Z58" s="11" t="e">
        <f t="shared" si="13"/>
        <v>#DIV/0!</v>
      </c>
      <c r="AA58" s="11" t="e">
        <f t="shared" si="14"/>
        <v>#DIV/0!</v>
      </c>
      <c r="AB58" s="37" t="e">
        <f>IF(AA58="","",AVERAGE($AA$4:AA58))</f>
        <v>#DIV/0!</v>
      </c>
      <c r="AC58" s="30"/>
      <c r="AD58" s="12"/>
      <c r="AE58" s="12"/>
      <c r="AF58" s="31"/>
      <c r="AG58" s="28"/>
      <c r="AH58" s="28"/>
      <c r="AI58" s="28"/>
      <c r="AJ58" s="28"/>
    </row>
    <row r="59" spans="5:36" ht="19.5" customHeight="1" x14ac:dyDescent="0.25">
      <c r="E59" s="56" t="str">
        <f t="shared" si="9"/>
        <v/>
      </c>
      <c r="F59" s="23"/>
      <c r="G59" s="23"/>
      <c r="H59" s="69" t="e">
        <f t="shared" si="10"/>
        <v>#DIV/0!</v>
      </c>
      <c r="I59" s="10" t="str">
        <f t="shared" si="16"/>
        <v/>
      </c>
      <c r="J59" s="9" t="e">
        <f t="shared" si="1"/>
        <v>#DIV/0!</v>
      </c>
      <c r="K59" s="8" t="e">
        <f t="shared" si="2"/>
        <v>#DIV/0!</v>
      </c>
      <c r="L59" s="9">
        <f t="shared" si="5"/>
        <v>0</v>
      </c>
      <c r="M59" s="9" t="str">
        <f t="shared" si="17"/>
        <v/>
      </c>
      <c r="N59" s="9" t="e">
        <f>AVERAGE($I$4:I59)</f>
        <v>#DIV/0!</v>
      </c>
      <c r="O59" s="9" t="e">
        <f>AVERAGEIF($M$4:M59,"&gt;=0", $M$4:M59)</f>
        <v>#DIV/0!</v>
      </c>
      <c r="P59" s="9" t="e">
        <f>AVERAGEIF($M$4:M59,"&lt;=0", $M$4:M59)</f>
        <v>#DIV/0!</v>
      </c>
      <c r="Q59" s="10" t="str">
        <f t="shared" si="15"/>
        <v/>
      </c>
      <c r="R59" s="11" t="e">
        <f>(COUNTIF($M$4:M59,"&gt;=0"))/E59</f>
        <v>#VALUE!</v>
      </c>
      <c r="S59" s="10" t="e">
        <f t="shared" si="6"/>
        <v>#DIV/0!</v>
      </c>
      <c r="T59" s="9" t="e">
        <f>AVERAGE($M$4:M59)</f>
        <v>#DIV/0!</v>
      </c>
      <c r="U59" s="9" t="e">
        <f t="shared" si="7"/>
        <v>#VALUE!</v>
      </c>
      <c r="V59" s="9" t="e">
        <f t="shared" si="8"/>
        <v>#DIV/0!</v>
      </c>
      <c r="W59" s="26" t="e">
        <f t="shared" si="4"/>
        <v>#DIV/0!</v>
      </c>
      <c r="X59" s="9" t="e">
        <f t="shared" si="11"/>
        <v>#DIV/0!</v>
      </c>
      <c r="Y59" s="11" t="e">
        <f t="shared" si="12"/>
        <v>#DIV/0!</v>
      </c>
      <c r="Z59" s="11" t="e">
        <f t="shared" si="13"/>
        <v>#DIV/0!</v>
      </c>
      <c r="AA59" s="11" t="e">
        <f t="shared" si="14"/>
        <v>#DIV/0!</v>
      </c>
      <c r="AB59" s="37" t="e">
        <f>IF(AA59="","",AVERAGE($AA$4:AA59))</f>
        <v>#DIV/0!</v>
      </c>
      <c r="AC59" s="30"/>
      <c r="AD59" s="12"/>
      <c r="AE59" s="12"/>
      <c r="AF59" s="31"/>
      <c r="AG59" s="28"/>
      <c r="AH59" s="28"/>
      <c r="AI59" s="28"/>
      <c r="AJ59" s="28"/>
    </row>
    <row r="60" spans="5:36" ht="19.5" customHeight="1" x14ac:dyDescent="0.25">
      <c r="E60" s="56" t="str">
        <f t="shared" si="9"/>
        <v/>
      </c>
      <c r="F60" s="23"/>
      <c r="G60" s="23"/>
      <c r="H60" s="69" t="e">
        <f t="shared" si="10"/>
        <v>#DIV/0!</v>
      </c>
      <c r="I60" s="10" t="str">
        <f t="shared" si="16"/>
        <v/>
      </c>
      <c r="J60" s="9" t="e">
        <f t="shared" si="1"/>
        <v>#DIV/0!</v>
      </c>
      <c r="K60" s="8" t="e">
        <f t="shared" si="2"/>
        <v>#DIV/0!</v>
      </c>
      <c r="L60" s="9">
        <f t="shared" si="5"/>
        <v>0</v>
      </c>
      <c r="M60" s="9" t="str">
        <f t="shared" si="17"/>
        <v/>
      </c>
      <c r="N60" s="9" t="e">
        <f>AVERAGE($I$4:I60)</f>
        <v>#DIV/0!</v>
      </c>
      <c r="O60" s="9" t="e">
        <f>AVERAGEIF($M$4:M60,"&gt;=0", $M$4:M60)</f>
        <v>#DIV/0!</v>
      </c>
      <c r="P60" s="9" t="e">
        <f>AVERAGEIF($M$4:M60,"&lt;=0", $M$4:M60)</f>
        <v>#DIV/0!</v>
      </c>
      <c r="Q60" s="10" t="str">
        <f t="shared" si="15"/>
        <v/>
      </c>
      <c r="R60" s="11" t="e">
        <f>(COUNTIF($M$4:M60,"&gt;=0"))/E60</f>
        <v>#VALUE!</v>
      </c>
      <c r="S60" s="10" t="e">
        <f t="shared" si="6"/>
        <v>#DIV/0!</v>
      </c>
      <c r="T60" s="9" t="e">
        <f>AVERAGE($M$4:M60)</f>
        <v>#DIV/0!</v>
      </c>
      <c r="U60" s="9" t="e">
        <f t="shared" si="7"/>
        <v>#VALUE!</v>
      </c>
      <c r="V60" s="9" t="e">
        <f t="shared" si="8"/>
        <v>#DIV/0!</v>
      </c>
      <c r="W60" s="26" t="e">
        <f t="shared" si="4"/>
        <v>#DIV/0!</v>
      </c>
      <c r="X60" s="9" t="e">
        <f t="shared" si="11"/>
        <v>#DIV/0!</v>
      </c>
      <c r="Y60" s="11" t="e">
        <f t="shared" si="12"/>
        <v>#DIV/0!</v>
      </c>
      <c r="Z60" s="11" t="e">
        <f t="shared" si="13"/>
        <v>#DIV/0!</v>
      </c>
      <c r="AA60" s="11" t="e">
        <f t="shared" si="14"/>
        <v>#DIV/0!</v>
      </c>
      <c r="AB60" s="37" t="e">
        <f>IF(AA60="","",AVERAGE($AA$4:AA60))</f>
        <v>#DIV/0!</v>
      </c>
      <c r="AC60" s="30"/>
      <c r="AD60" s="12"/>
      <c r="AE60" s="12"/>
      <c r="AF60" s="31"/>
      <c r="AG60" s="28"/>
      <c r="AH60" s="28"/>
      <c r="AI60" s="28"/>
      <c r="AJ60" s="28"/>
    </row>
    <row r="61" spans="5:36" ht="19.5" customHeight="1" x14ac:dyDescent="0.25">
      <c r="E61" s="56" t="str">
        <f t="shared" si="9"/>
        <v/>
      </c>
      <c r="F61" s="23"/>
      <c r="G61" s="23"/>
      <c r="H61" s="69" t="e">
        <f t="shared" si="10"/>
        <v>#DIV/0!</v>
      </c>
      <c r="I61" s="10" t="str">
        <f t="shared" si="16"/>
        <v/>
      </c>
      <c r="J61" s="9" t="e">
        <f t="shared" si="1"/>
        <v>#DIV/0!</v>
      </c>
      <c r="K61" s="8" t="e">
        <f t="shared" si="2"/>
        <v>#DIV/0!</v>
      </c>
      <c r="L61" s="9">
        <f t="shared" si="5"/>
        <v>0</v>
      </c>
      <c r="M61" s="9" t="str">
        <f t="shared" si="17"/>
        <v/>
      </c>
      <c r="N61" s="9" t="e">
        <f>AVERAGE($I$4:I61)</f>
        <v>#DIV/0!</v>
      </c>
      <c r="O61" s="9" t="e">
        <f>AVERAGEIF($M$4:M61,"&gt;=0", $M$4:M61)</f>
        <v>#DIV/0!</v>
      </c>
      <c r="P61" s="9" t="e">
        <f>AVERAGEIF($M$4:M61,"&lt;=0", $M$4:M61)</f>
        <v>#DIV/0!</v>
      </c>
      <c r="Q61" s="10" t="str">
        <f t="shared" si="15"/>
        <v/>
      </c>
      <c r="R61" s="11" t="e">
        <f>(COUNTIF($M$4:M61,"&gt;=0"))/E61</f>
        <v>#VALUE!</v>
      </c>
      <c r="S61" s="10" t="e">
        <f t="shared" si="6"/>
        <v>#DIV/0!</v>
      </c>
      <c r="T61" s="9" t="e">
        <f>AVERAGE($M$4:M61)</f>
        <v>#DIV/0!</v>
      </c>
      <c r="U61" s="9" t="e">
        <f t="shared" si="7"/>
        <v>#VALUE!</v>
      </c>
      <c r="V61" s="9" t="e">
        <f t="shared" si="8"/>
        <v>#DIV/0!</v>
      </c>
      <c r="W61" s="26" t="e">
        <f t="shared" si="4"/>
        <v>#DIV/0!</v>
      </c>
      <c r="X61" s="9" t="e">
        <f t="shared" si="11"/>
        <v>#DIV/0!</v>
      </c>
      <c r="Y61" s="11" t="e">
        <f t="shared" si="12"/>
        <v>#DIV/0!</v>
      </c>
      <c r="Z61" s="11" t="e">
        <f t="shared" si="13"/>
        <v>#DIV/0!</v>
      </c>
      <c r="AA61" s="11" t="e">
        <f t="shared" si="14"/>
        <v>#DIV/0!</v>
      </c>
      <c r="AB61" s="37" t="e">
        <f>IF(AA61="","",AVERAGE($AA$4:AA61))</f>
        <v>#DIV/0!</v>
      </c>
      <c r="AC61" s="30"/>
      <c r="AD61" s="12"/>
      <c r="AE61" s="12"/>
      <c r="AF61" s="31"/>
      <c r="AG61" s="28"/>
      <c r="AH61" s="28"/>
      <c r="AI61" s="28"/>
      <c r="AJ61" s="28"/>
    </row>
    <row r="62" spans="5:36" ht="19.5" customHeight="1" x14ac:dyDescent="0.25">
      <c r="E62" s="56" t="str">
        <f t="shared" si="9"/>
        <v/>
      </c>
      <c r="F62" s="23"/>
      <c r="G62" s="23"/>
      <c r="H62" s="69" t="e">
        <f t="shared" si="10"/>
        <v>#DIV/0!</v>
      </c>
      <c r="I62" s="10" t="str">
        <f t="shared" si="16"/>
        <v/>
      </c>
      <c r="J62" s="9" t="e">
        <f t="shared" si="1"/>
        <v>#DIV/0!</v>
      </c>
      <c r="K62" s="8" t="e">
        <f t="shared" si="2"/>
        <v>#DIV/0!</v>
      </c>
      <c r="L62" s="9">
        <f t="shared" si="5"/>
        <v>0</v>
      </c>
      <c r="M62" s="9" t="str">
        <f t="shared" si="17"/>
        <v/>
      </c>
      <c r="N62" s="9" t="e">
        <f>AVERAGE($I$4:I62)</f>
        <v>#DIV/0!</v>
      </c>
      <c r="O62" s="9" t="e">
        <f>AVERAGEIF($M$4:M62,"&gt;=0", $M$4:M62)</f>
        <v>#DIV/0!</v>
      </c>
      <c r="P62" s="9" t="e">
        <f>AVERAGEIF($M$4:M62,"&lt;=0", $M$4:M62)</f>
        <v>#DIV/0!</v>
      </c>
      <c r="Q62" s="10" t="str">
        <f t="shared" si="15"/>
        <v/>
      </c>
      <c r="R62" s="11" t="e">
        <f>(COUNTIF($M$4:M62,"&gt;=0"))/E62</f>
        <v>#VALUE!</v>
      </c>
      <c r="S62" s="10" t="e">
        <f t="shared" si="6"/>
        <v>#DIV/0!</v>
      </c>
      <c r="T62" s="9" t="e">
        <f>AVERAGE($M$4:M62)</f>
        <v>#DIV/0!</v>
      </c>
      <c r="U62" s="9" t="e">
        <f t="shared" si="7"/>
        <v>#VALUE!</v>
      </c>
      <c r="V62" s="9" t="e">
        <f t="shared" si="8"/>
        <v>#DIV/0!</v>
      </c>
      <c r="W62" s="26" t="e">
        <f t="shared" si="4"/>
        <v>#DIV/0!</v>
      </c>
      <c r="X62" s="9" t="e">
        <f t="shared" si="11"/>
        <v>#DIV/0!</v>
      </c>
      <c r="Y62" s="11" t="e">
        <f t="shared" si="12"/>
        <v>#DIV/0!</v>
      </c>
      <c r="Z62" s="11" t="e">
        <f t="shared" si="13"/>
        <v>#DIV/0!</v>
      </c>
      <c r="AA62" s="11" t="e">
        <f t="shared" si="14"/>
        <v>#DIV/0!</v>
      </c>
      <c r="AB62" s="37" t="e">
        <f>IF(AA62="","",AVERAGE($AA$4:AA62))</f>
        <v>#DIV/0!</v>
      </c>
      <c r="AC62" s="30"/>
      <c r="AD62" s="12"/>
      <c r="AE62" s="12"/>
      <c r="AF62" s="31"/>
      <c r="AG62" s="28"/>
      <c r="AH62" s="28"/>
      <c r="AI62" s="28"/>
      <c r="AJ62" s="28"/>
    </row>
    <row r="63" spans="5:36" ht="19.5" customHeight="1" x14ac:dyDescent="0.25">
      <c r="E63" s="56" t="str">
        <f t="shared" si="9"/>
        <v/>
      </c>
      <c r="F63" s="23"/>
      <c r="G63" s="23"/>
      <c r="H63" s="69" t="e">
        <f t="shared" si="10"/>
        <v>#DIV/0!</v>
      </c>
      <c r="I63" s="10" t="str">
        <f t="shared" si="16"/>
        <v/>
      </c>
      <c r="J63" s="9" t="e">
        <f t="shared" si="1"/>
        <v>#DIV/0!</v>
      </c>
      <c r="K63" s="8" t="e">
        <f t="shared" si="2"/>
        <v>#DIV/0!</v>
      </c>
      <c r="L63" s="9">
        <f t="shared" si="5"/>
        <v>0</v>
      </c>
      <c r="M63" s="9" t="str">
        <f t="shared" si="17"/>
        <v/>
      </c>
      <c r="N63" s="9" t="e">
        <f>AVERAGE($I$4:I63)</f>
        <v>#DIV/0!</v>
      </c>
      <c r="O63" s="9" t="e">
        <f>AVERAGEIF($M$4:M63,"&gt;=0", $M$4:M63)</f>
        <v>#DIV/0!</v>
      </c>
      <c r="P63" s="9" t="e">
        <f>AVERAGEIF($M$4:M63,"&lt;=0", $M$4:M63)</f>
        <v>#DIV/0!</v>
      </c>
      <c r="Q63" s="10" t="str">
        <f t="shared" si="15"/>
        <v/>
      </c>
      <c r="R63" s="11" t="e">
        <f>(COUNTIF($M$4:M63,"&gt;=0"))/E63</f>
        <v>#VALUE!</v>
      </c>
      <c r="S63" s="10" t="e">
        <f t="shared" si="6"/>
        <v>#DIV/0!</v>
      </c>
      <c r="T63" s="9" t="e">
        <f>AVERAGE($M$4:M63)</f>
        <v>#DIV/0!</v>
      </c>
      <c r="U63" s="9" t="e">
        <f t="shared" si="7"/>
        <v>#VALUE!</v>
      </c>
      <c r="V63" s="9" t="e">
        <f t="shared" si="8"/>
        <v>#DIV/0!</v>
      </c>
      <c r="W63" s="26" t="e">
        <f t="shared" si="4"/>
        <v>#DIV/0!</v>
      </c>
      <c r="X63" s="9" t="e">
        <f t="shared" si="11"/>
        <v>#DIV/0!</v>
      </c>
      <c r="Y63" s="11" t="e">
        <f t="shared" si="12"/>
        <v>#DIV/0!</v>
      </c>
      <c r="Z63" s="11" t="e">
        <f t="shared" si="13"/>
        <v>#DIV/0!</v>
      </c>
      <c r="AA63" s="11" t="e">
        <f t="shared" si="14"/>
        <v>#DIV/0!</v>
      </c>
      <c r="AB63" s="37" t="e">
        <f>IF(AA63="","",AVERAGE($AA$4:AA63))</f>
        <v>#DIV/0!</v>
      </c>
      <c r="AC63" s="30"/>
      <c r="AD63" s="12"/>
      <c r="AE63" s="12"/>
      <c r="AF63" s="31"/>
      <c r="AG63" s="28"/>
      <c r="AH63" s="28"/>
      <c r="AI63" s="28"/>
      <c r="AJ63" s="28"/>
    </row>
    <row r="64" spans="5:36" ht="19.5" customHeight="1" x14ac:dyDescent="0.25">
      <c r="E64" s="56" t="str">
        <f t="shared" si="9"/>
        <v/>
      </c>
      <c r="F64" s="23"/>
      <c r="G64" s="23"/>
      <c r="H64" s="69" t="e">
        <f t="shared" si="10"/>
        <v>#DIV/0!</v>
      </c>
      <c r="I64" s="10" t="str">
        <f t="shared" si="16"/>
        <v/>
      </c>
      <c r="J64" s="9" t="e">
        <f t="shared" si="1"/>
        <v>#DIV/0!</v>
      </c>
      <c r="K64" s="8" t="e">
        <f t="shared" si="2"/>
        <v>#DIV/0!</v>
      </c>
      <c r="L64" s="9">
        <f t="shared" si="5"/>
        <v>0</v>
      </c>
      <c r="M64" s="9" t="str">
        <f t="shared" si="17"/>
        <v/>
      </c>
      <c r="N64" s="9" t="e">
        <f>AVERAGE($I$4:I64)</f>
        <v>#DIV/0!</v>
      </c>
      <c r="O64" s="9" t="e">
        <f>AVERAGEIF($M$4:M64,"&gt;=0", $M$4:M64)</f>
        <v>#DIV/0!</v>
      </c>
      <c r="P64" s="9" t="e">
        <f>AVERAGEIF($M$4:M64,"&lt;=0", $M$4:M64)</f>
        <v>#DIV/0!</v>
      </c>
      <c r="Q64" s="10" t="str">
        <f t="shared" si="15"/>
        <v/>
      </c>
      <c r="R64" s="11" t="e">
        <f>(COUNTIF($M$4:M64,"&gt;=0"))/E64</f>
        <v>#VALUE!</v>
      </c>
      <c r="S64" s="10" t="e">
        <f t="shared" si="6"/>
        <v>#DIV/0!</v>
      </c>
      <c r="T64" s="9" t="e">
        <f>AVERAGE($M$4:M64)</f>
        <v>#DIV/0!</v>
      </c>
      <c r="U64" s="9" t="e">
        <f t="shared" si="7"/>
        <v>#VALUE!</v>
      </c>
      <c r="V64" s="9" t="e">
        <f t="shared" si="8"/>
        <v>#DIV/0!</v>
      </c>
      <c r="W64" s="26" t="e">
        <f t="shared" si="4"/>
        <v>#DIV/0!</v>
      </c>
      <c r="X64" s="9" t="e">
        <f t="shared" si="11"/>
        <v>#DIV/0!</v>
      </c>
      <c r="Y64" s="11" t="e">
        <f t="shared" si="12"/>
        <v>#DIV/0!</v>
      </c>
      <c r="Z64" s="11" t="e">
        <f t="shared" si="13"/>
        <v>#DIV/0!</v>
      </c>
      <c r="AA64" s="11" t="e">
        <f t="shared" si="14"/>
        <v>#DIV/0!</v>
      </c>
      <c r="AB64" s="37" t="e">
        <f>IF(AA64="","",AVERAGE($AA$4:AA64))</f>
        <v>#DIV/0!</v>
      </c>
      <c r="AC64" s="30"/>
      <c r="AD64" s="12"/>
      <c r="AE64" s="12"/>
      <c r="AF64" s="31"/>
      <c r="AG64" s="28"/>
      <c r="AH64" s="28"/>
      <c r="AI64" s="28"/>
      <c r="AJ64" s="28"/>
    </row>
    <row r="65" spans="5:36" ht="19.5" customHeight="1" x14ac:dyDescent="0.25">
      <c r="E65" s="56" t="str">
        <f t="shared" si="9"/>
        <v/>
      </c>
      <c r="F65" s="23"/>
      <c r="G65" s="23"/>
      <c r="H65" s="69" t="e">
        <f t="shared" si="10"/>
        <v>#DIV/0!</v>
      </c>
      <c r="I65" s="10" t="str">
        <f t="shared" si="16"/>
        <v/>
      </c>
      <c r="J65" s="9" t="e">
        <f t="shared" si="1"/>
        <v>#DIV/0!</v>
      </c>
      <c r="K65" s="8" t="e">
        <f t="shared" si="2"/>
        <v>#DIV/0!</v>
      </c>
      <c r="L65" s="9">
        <f t="shared" si="5"/>
        <v>0</v>
      </c>
      <c r="M65" s="9" t="str">
        <f t="shared" si="17"/>
        <v/>
      </c>
      <c r="N65" s="9" t="e">
        <f>AVERAGE($I$4:I65)</f>
        <v>#DIV/0!</v>
      </c>
      <c r="O65" s="9" t="e">
        <f>AVERAGEIF($M$4:M65,"&gt;=0", $M$4:M65)</f>
        <v>#DIV/0!</v>
      </c>
      <c r="P65" s="9" t="e">
        <f>AVERAGEIF($M$4:M65,"&lt;=0", $M$4:M65)</f>
        <v>#DIV/0!</v>
      </c>
      <c r="Q65" s="10" t="str">
        <f t="shared" si="15"/>
        <v/>
      </c>
      <c r="R65" s="11" t="e">
        <f>(COUNTIF($M$4:M65,"&gt;=0"))/E65</f>
        <v>#VALUE!</v>
      </c>
      <c r="S65" s="10" t="e">
        <f t="shared" si="6"/>
        <v>#DIV/0!</v>
      </c>
      <c r="T65" s="9" t="e">
        <f>AVERAGE($M$4:M65)</f>
        <v>#DIV/0!</v>
      </c>
      <c r="U65" s="9" t="e">
        <f t="shared" si="7"/>
        <v>#VALUE!</v>
      </c>
      <c r="V65" s="9" t="e">
        <f t="shared" si="8"/>
        <v>#DIV/0!</v>
      </c>
      <c r="W65" s="26" t="e">
        <f t="shared" si="4"/>
        <v>#DIV/0!</v>
      </c>
      <c r="X65" s="9" t="e">
        <f t="shared" si="11"/>
        <v>#DIV/0!</v>
      </c>
      <c r="Y65" s="11" t="e">
        <f t="shared" si="12"/>
        <v>#DIV/0!</v>
      </c>
      <c r="Z65" s="11" t="e">
        <f t="shared" si="13"/>
        <v>#DIV/0!</v>
      </c>
      <c r="AA65" s="11" t="e">
        <f t="shared" si="14"/>
        <v>#DIV/0!</v>
      </c>
      <c r="AB65" s="37" t="e">
        <f>IF(AA65="","",AVERAGE($AA$4:AA65))</f>
        <v>#DIV/0!</v>
      </c>
      <c r="AC65" s="30"/>
      <c r="AD65" s="12"/>
      <c r="AE65" s="12"/>
      <c r="AF65" s="31"/>
      <c r="AG65" s="28"/>
      <c r="AH65" s="28"/>
      <c r="AI65" s="28"/>
      <c r="AJ65" s="28"/>
    </row>
    <row r="66" spans="5:36" ht="19.5" customHeight="1" x14ac:dyDescent="0.25">
      <c r="E66" s="56" t="str">
        <f t="shared" si="9"/>
        <v/>
      </c>
      <c r="F66" s="23"/>
      <c r="G66" s="23"/>
      <c r="H66" s="69" t="e">
        <f t="shared" si="10"/>
        <v>#DIV/0!</v>
      </c>
      <c r="I66" s="10" t="str">
        <f t="shared" si="16"/>
        <v/>
      </c>
      <c r="J66" s="9" t="e">
        <f t="shared" si="1"/>
        <v>#DIV/0!</v>
      </c>
      <c r="K66" s="8" t="e">
        <f t="shared" si="2"/>
        <v>#DIV/0!</v>
      </c>
      <c r="L66" s="9">
        <f t="shared" si="5"/>
        <v>0</v>
      </c>
      <c r="M66" s="9" t="str">
        <f t="shared" si="17"/>
        <v/>
      </c>
      <c r="N66" s="9" t="e">
        <f>AVERAGE($I$4:I66)</f>
        <v>#DIV/0!</v>
      </c>
      <c r="O66" s="9" t="e">
        <f>AVERAGEIF($M$4:M66,"&gt;=0", $M$4:M66)</f>
        <v>#DIV/0!</v>
      </c>
      <c r="P66" s="9" t="e">
        <f>AVERAGEIF($M$4:M66,"&lt;=0", $M$4:M66)</f>
        <v>#DIV/0!</v>
      </c>
      <c r="Q66" s="10" t="str">
        <f t="shared" si="15"/>
        <v/>
      </c>
      <c r="R66" s="11" t="e">
        <f>(COUNTIF($M$4:M66,"&gt;=0"))/E66</f>
        <v>#VALUE!</v>
      </c>
      <c r="S66" s="10" t="e">
        <f t="shared" si="6"/>
        <v>#DIV/0!</v>
      </c>
      <c r="T66" s="9" t="e">
        <f>AVERAGE($M$4:M66)</f>
        <v>#DIV/0!</v>
      </c>
      <c r="U66" s="9" t="e">
        <f t="shared" si="7"/>
        <v>#VALUE!</v>
      </c>
      <c r="V66" s="9" t="e">
        <f t="shared" si="8"/>
        <v>#DIV/0!</v>
      </c>
      <c r="W66" s="26" t="e">
        <f t="shared" si="4"/>
        <v>#DIV/0!</v>
      </c>
      <c r="X66" s="9" t="e">
        <f t="shared" si="11"/>
        <v>#DIV/0!</v>
      </c>
      <c r="Y66" s="11" t="e">
        <f t="shared" si="12"/>
        <v>#DIV/0!</v>
      </c>
      <c r="Z66" s="11" t="e">
        <f t="shared" si="13"/>
        <v>#DIV/0!</v>
      </c>
      <c r="AA66" s="11" t="e">
        <f t="shared" si="14"/>
        <v>#DIV/0!</v>
      </c>
      <c r="AB66" s="37" t="e">
        <f>IF(AA66="","",AVERAGE($AA$4:AA66))</f>
        <v>#DIV/0!</v>
      </c>
      <c r="AC66" s="30"/>
      <c r="AD66" s="12"/>
      <c r="AE66" s="12"/>
      <c r="AF66" s="31"/>
      <c r="AG66" s="28"/>
      <c r="AH66" s="28"/>
      <c r="AI66" s="28"/>
      <c r="AJ66" s="28"/>
    </row>
    <row r="67" spans="5:36" ht="19.5" customHeight="1" x14ac:dyDescent="0.25">
      <c r="E67" s="56" t="str">
        <f t="shared" si="9"/>
        <v/>
      </c>
      <c r="F67" s="23"/>
      <c r="G67" s="23"/>
      <c r="H67" s="69" t="e">
        <f t="shared" si="10"/>
        <v>#DIV/0!</v>
      </c>
      <c r="I67" s="10" t="str">
        <f t="shared" si="16"/>
        <v/>
      </c>
      <c r="J67" s="9" t="e">
        <f t="shared" si="1"/>
        <v>#DIV/0!</v>
      </c>
      <c r="K67" s="8" t="e">
        <f t="shared" si="2"/>
        <v>#DIV/0!</v>
      </c>
      <c r="L67" s="9">
        <f t="shared" si="5"/>
        <v>0</v>
      </c>
      <c r="M67" s="9" t="str">
        <f t="shared" si="17"/>
        <v/>
      </c>
      <c r="N67" s="9" t="e">
        <f>AVERAGE($I$4:I67)</f>
        <v>#DIV/0!</v>
      </c>
      <c r="O67" s="9" t="e">
        <f>AVERAGEIF($M$4:M67,"&gt;=0", $M$4:M67)</f>
        <v>#DIV/0!</v>
      </c>
      <c r="P67" s="9" t="e">
        <f>AVERAGEIF($M$4:M67,"&lt;=0", $M$4:M67)</f>
        <v>#DIV/0!</v>
      </c>
      <c r="Q67" s="10" t="str">
        <f t="shared" si="15"/>
        <v/>
      </c>
      <c r="R67" s="11" t="e">
        <f>(COUNTIF($M$4:M67,"&gt;=0"))/E67</f>
        <v>#VALUE!</v>
      </c>
      <c r="S67" s="10" t="e">
        <f t="shared" si="6"/>
        <v>#DIV/0!</v>
      </c>
      <c r="T67" s="9" t="e">
        <f>AVERAGE($M$4:M67)</f>
        <v>#DIV/0!</v>
      </c>
      <c r="U67" s="9" t="e">
        <f t="shared" si="7"/>
        <v>#VALUE!</v>
      </c>
      <c r="V67" s="9" t="e">
        <f t="shared" si="8"/>
        <v>#DIV/0!</v>
      </c>
      <c r="W67" s="26" t="e">
        <f t="shared" si="4"/>
        <v>#DIV/0!</v>
      </c>
      <c r="X67" s="9" t="e">
        <f t="shared" si="11"/>
        <v>#DIV/0!</v>
      </c>
      <c r="Y67" s="11" t="e">
        <f t="shared" si="12"/>
        <v>#DIV/0!</v>
      </c>
      <c r="Z67" s="11" t="e">
        <f t="shared" si="13"/>
        <v>#DIV/0!</v>
      </c>
      <c r="AA67" s="11" t="e">
        <f t="shared" si="14"/>
        <v>#DIV/0!</v>
      </c>
      <c r="AB67" s="37" t="e">
        <f>IF(AA67="","",AVERAGE($AA$4:AA67))</f>
        <v>#DIV/0!</v>
      </c>
      <c r="AC67" s="30"/>
      <c r="AD67" s="12"/>
      <c r="AE67" s="12"/>
      <c r="AF67" s="31"/>
      <c r="AG67" s="28"/>
      <c r="AH67" s="28"/>
      <c r="AI67" s="28"/>
      <c r="AJ67" s="28"/>
    </row>
    <row r="68" spans="5:36" ht="19.5" customHeight="1" x14ac:dyDescent="0.25">
      <c r="E68" s="56" t="str">
        <f t="shared" si="9"/>
        <v/>
      </c>
      <c r="F68" s="23"/>
      <c r="G68" s="23"/>
      <c r="H68" s="69" t="e">
        <f t="shared" si="10"/>
        <v>#DIV/0!</v>
      </c>
      <c r="I68" s="10" t="str">
        <f t="shared" si="16"/>
        <v/>
      </c>
      <c r="J68" s="9" t="e">
        <f t="shared" ref="J68:J131" si="18">(H68)*M68</f>
        <v>#DIV/0!</v>
      </c>
      <c r="K68" s="8" t="e">
        <f t="shared" ref="K68:K131" si="19">(O68/(N68*-1))</f>
        <v>#DIV/0!</v>
      </c>
      <c r="L68" s="9">
        <f t="shared" si="5"/>
        <v>0</v>
      </c>
      <c r="M68" s="9" t="str">
        <f t="shared" si="17"/>
        <v/>
      </c>
      <c r="N68" s="9" t="e">
        <f>AVERAGE($I$4:I68)</f>
        <v>#DIV/0!</v>
      </c>
      <c r="O68" s="9" t="e">
        <f>AVERAGEIF($M$4:M68,"&gt;=0", $M$4:M68)</f>
        <v>#DIV/0!</v>
      </c>
      <c r="P68" s="9" t="e">
        <f>AVERAGEIF($M$4:M68,"&lt;=0", $M$4:M68)</f>
        <v>#DIV/0!</v>
      </c>
      <c r="Q68" s="10" t="str">
        <f t="shared" si="15"/>
        <v/>
      </c>
      <c r="R68" s="11" t="e">
        <f>(COUNTIF($M$4:M68,"&gt;=0"))/E68</f>
        <v>#VALUE!</v>
      </c>
      <c r="S68" s="10" t="e">
        <f t="shared" si="6"/>
        <v>#DIV/0!</v>
      </c>
      <c r="T68" s="9" t="e">
        <f>AVERAGE($M$4:M68)</f>
        <v>#DIV/0!</v>
      </c>
      <c r="U68" s="9" t="e">
        <f t="shared" si="7"/>
        <v>#VALUE!</v>
      </c>
      <c r="V68" s="9" t="e">
        <f t="shared" si="8"/>
        <v>#DIV/0!</v>
      </c>
      <c r="W68" s="26" t="e">
        <f t="shared" ref="W68:W131" si="20">V68+$C$4</f>
        <v>#DIV/0!</v>
      </c>
      <c r="X68" s="9" t="e">
        <f t="shared" si="11"/>
        <v>#DIV/0!</v>
      </c>
      <c r="Y68" s="11" t="e">
        <f t="shared" si="12"/>
        <v>#DIV/0!</v>
      </c>
      <c r="Z68" s="11" t="e">
        <f t="shared" si="13"/>
        <v>#DIV/0!</v>
      </c>
      <c r="AA68" s="11" t="e">
        <f t="shared" si="14"/>
        <v>#DIV/0!</v>
      </c>
      <c r="AB68" s="37" t="e">
        <f>IF(AA68="","",AVERAGE($AA$4:AA68))</f>
        <v>#DIV/0!</v>
      </c>
      <c r="AC68" s="30"/>
      <c r="AD68" s="12"/>
      <c r="AE68" s="12"/>
      <c r="AF68" s="31"/>
      <c r="AG68" s="28"/>
      <c r="AH68" s="28"/>
      <c r="AI68" s="28"/>
      <c r="AJ68" s="28"/>
    </row>
    <row r="69" spans="5:36" ht="19.5" customHeight="1" x14ac:dyDescent="0.25">
      <c r="E69" s="56" t="str">
        <f t="shared" si="9"/>
        <v/>
      </c>
      <c r="F69" s="23"/>
      <c r="G69" s="23"/>
      <c r="H69" s="69" t="e">
        <f t="shared" si="10"/>
        <v>#DIV/0!</v>
      </c>
      <c r="I69" s="10" t="str">
        <f t="shared" si="16"/>
        <v/>
      </c>
      <c r="J69" s="9" t="e">
        <f t="shared" si="18"/>
        <v>#DIV/0!</v>
      </c>
      <c r="K69" s="8" t="e">
        <f t="shared" si="19"/>
        <v>#DIV/0!</v>
      </c>
      <c r="L69" s="9">
        <f t="shared" ref="L69:L132" si="21">(G69/100)</f>
        <v>0</v>
      </c>
      <c r="M69" s="9" t="str">
        <f t="shared" si="17"/>
        <v/>
      </c>
      <c r="N69" s="9" t="e">
        <f>AVERAGE($I$4:I69)</f>
        <v>#DIV/0!</v>
      </c>
      <c r="O69" s="9" t="e">
        <f>AVERAGEIF($M$4:M69,"&gt;=0", $M$4:M69)</f>
        <v>#DIV/0!</v>
      </c>
      <c r="P69" s="9" t="e">
        <f>AVERAGEIF($M$4:M69,"&lt;=0", $M$4:M69)</f>
        <v>#DIV/0!</v>
      </c>
      <c r="Q69" s="10" t="str">
        <f t="shared" si="15"/>
        <v/>
      </c>
      <c r="R69" s="11" t="e">
        <f>(COUNTIF($M$4:M69,"&gt;=0"))/E69</f>
        <v>#VALUE!</v>
      </c>
      <c r="S69" s="10" t="e">
        <f t="shared" ref="S69:S132" si="22">O69/(P69*-1)</f>
        <v>#DIV/0!</v>
      </c>
      <c r="T69" s="9" t="e">
        <f>AVERAGE($M$4:M69)</f>
        <v>#DIV/0!</v>
      </c>
      <c r="U69" s="9" t="e">
        <f t="shared" ref="U69:U132" si="23">U68+M69</f>
        <v>#VALUE!</v>
      </c>
      <c r="V69" s="9" t="e">
        <f t="shared" ref="V69:V132" si="24">V68+J69</f>
        <v>#DIV/0!</v>
      </c>
      <c r="W69" s="26" t="e">
        <f t="shared" si="20"/>
        <v>#DIV/0!</v>
      </c>
      <c r="X69" s="9" t="e">
        <f t="shared" si="11"/>
        <v>#DIV/0!</v>
      </c>
      <c r="Y69" s="11" t="e">
        <f t="shared" si="12"/>
        <v>#DIV/0!</v>
      </c>
      <c r="Z69" s="11" t="e">
        <f t="shared" si="13"/>
        <v>#DIV/0!</v>
      </c>
      <c r="AA69" s="11" t="e">
        <f t="shared" si="14"/>
        <v>#DIV/0!</v>
      </c>
      <c r="AB69" s="37" t="e">
        <f>IF(AA69="","",AVERAGE($AA$4:AA69))</f>
        <v>#DIV/0!</v>
      </c>
      <c r="AC69" s="30"/>
      <c r="AD69" s="12"/>
      <c r="AE69" s="12"/>
      <c r="AF69" s="31"/>
      <c r="AG69" s="28"/>
      <c r="AH69" s="28"/>
      <c r="AI69" s="28"/>
      <c r="AJ69" s="28"/>
    </row>
    <row r="70" spans="5:36" ht="19.5" customHeight="1" x14ac:dyDescent="0.25">
      <c r="E70" s="56" t="str">
        <f t="shared" ref="E70:E133" si="25">IF(ISBLANK(G70),"",SUM(COUNT(G70)+E69))</f>
        <v/>
      </c>
      <c r="F70" s="23"/>
      <c r="G70" s="23"/>
      <c r="H70" s="69" t="e">
        <f t="shared" ref="H70:H133" si="26">$C$6*ROUND(($C$7/(F70/100)),1)</f>
        <v>#DIV/0!</v>
      </c>
      <c r="I70" s="10" t="str">
        <f t="shared" si="16"/>
        <v/>
      </c>
      <c r="J70" s="9" t="e">
        <f t="shared" si="18"/>
        <v>#DIV/0!</v>
      </c>
      <c r="K70" s="8" t="e">
        <f t="shared" si="19"/>
        <v>#DIV/0!</v>
      </c>
      <c r="L70" s="9">
        <f t="shared" si="21"/>
        <v>0</v>
      </c>
      <c r="M70" s="9" t="str">
        <f t="shared" si="17"/>
        <v/>
      </c>
      <c r="N70" s="9" t="e">
        <f>AVERAGE($I$4:I70)</f>
        <v>#DIV/0!</v>
      </c>
      <c r="O70" s="9" t="e">
        <f>AVERAGEIF($M$4:M70,"&gt;=0", $M$4:M70)</f>
        <v>#DIV/0!</v>
      </c>
      <c r="P70" s="9" t="e">
        <f>AVERAGEIF($M$4:M70,"&lt;=0", $M$4:M70)</f>
        <v>#DIV/0!</v>
      </c>
      <c r="Q70" s="10" t="str">
        <f t="shared" si="15"/>
        <v/>
      </c>
      <c r="R70" s="11" t="e">
        <f>(COUNTIF($M$4:M70,"&gt;=0"))/E70</f>
        <v>#VALUE!</v>
      </c>
      <c r="S70" s="10" t="e">
        <f t="shared" si="22"/>
        <v>#DIV/0!</v>
      </c>
      <c r="T70" s="9" t="e">
        <f>AVERAGE($M$4:M70)</f>
        <v>#DIV/0!</v>
      </c>
      <c r="U70" s="9" t="e">
        <f t="shared" si="23"/>
        <v>#VALUE!</v>
      </c>
      <c r="V70" s="9" t="e">
        <f t="shared" si="24"/>
        <v>#DIV/0!</v>
      </c>
      <c r="W70" s="26" t="e">
        <f t="shared" si="20"/>
        <v>#DIV/0!</v>
      </c>
      <c r="X70" s="9" t="e">
        <f t="shared" ref="X70:X133" si="27">IF(W70&lt;X69,X69,W70)</f>
        <v>#DIV/0!</v>
      </c>
      <c r="Y70" s="11" t="e">
        <f t="shared" ref="Y70:Y133" si="28">IF(W70&lt;X70,((W70-X70))/X70,"")</f>
        <v>#DIV/0!</v>
      </c>
      <c r="Z70" s="11" t="e">
        <f t="shared" ref="Z70:Z133" si="29">IF(Y70&lt;Z69,Y70,Z69)</f>
        <v>#DIV/0!</v>
      </c>
      <c r="AA70" s="11" t="e">
        <f t="shared" ref="AA70:AA133" si="30">IF(Y70="",Y69,"")</f>
        <v>#DIV/0!</v>
      </c>
      <c r="AB70" s="37" t="e">
        <f>IF(AA70="","",AVERAGE($AA$4:AA70))</f>
        <v>#DIV/0!</v>
      </c>
      <c r="AC70" s="30"/>
      <c r="AD70" s="12"/>
      <c r="AE70" s="12"/>
      <c r="AF70" s="31"/>
      <c r="AG70" s="28"/>
      <c r="AH70" s="28"/>
      <c r="AI70" s="28"/>
      <c r="AJ70" s="28"/>
    </row>
    <row r="71" spans="5:36" ht="19.5" customHeight="1" x14ac:dyDescent="0.25">
      <c r="E71" s="56" t="str">
        <f t="shared" si="25"/>
        <v/>
      </c>
      <c r="F71" s="23"/>
      <c r="G71" s="23"/>
      <c r="H71" s="69" t="e">
        <f t="shared" si="26"/>
        <v>#DIV/0!</v>
      </c>
      <c r="I71" s="10" t="str">
        <f t="shared" si="16"/>
        <v/>
      </c>
      <c r="J71" s="9" t="e">
        <f t="shared" si="18"/>
        <v>#DIV/0!</v>
      </c>
      <c r="K71" s="8" t="e">
        <f t="shared" si="19"/>
        <v>#DIV/0!</v>
      </c>
      <c r="L71" s="9">
        <f t="shared" si="21"/>
        <v>0</v>
      </c>
      <c r="M71" s="9" t="str">
        <f t="shared" si="17"/>
        <v/>
      </c>
      <c r="N71" s="9" t="e">
        <f>AVERAGE($I$4:I71)</f>
        <v>#DIV/0!</v>
      </c>
      <c r="O71" s="9" t="e">
        <f>AVERAGEIF($M$4:M71,"&gt;=0", $M$4:M71)</f>
        <v>#DIV/0!</v>
      </c>
      <c r="P71" s="9" t="e">
        <f>AVERAGEIF($M$4:M71,"&lt;=0", $M$4:M71)</f>
        <v>#DIV/0!</v>
      </c>
      <c r="Q71" s="10" t="str">
        <f t="shared" ref="Q71:Q134" si="31">IF(M71&lt;=0,N71/P71,Q70)</f>
        <v/>
      </c>
      <c r="R71" s="11" t="e">
        <f>(COUNTIF($M$4:M71,"&gt;=0"))/E71</f>
        <v>#VALUE!</v>
      </c>
      <c r="S71" s="10" t="e">
        <f t="shared" si="22"/>
        <v>#DIV/0!</v>
      </c>
      <c r="T71" s="9" t="e">
        <f>AVERAGE($M$4:M71)</f>
        <v>#DIV/0!</v>
      </c>
      <c r="U71" s="9" t="e">
        <f t="shared" si="23"/>
        <v>#VALUE!</v>
      </c>
      <c r="V71" s="9" t="e">
        <f t="shared" si="24"/>
        <v>#DIV/0!</v>
      </c>
      <c r="W71" s="26" t="e">
        <f t="shared" si="20"/>
        <v>#DIV/0!</v>
      </c>
      <c r="X71" s="9" t="e">
        <f t="shared" si="27"/>
        <v>#DIV/0!</v>
      </c>
      <c r="Y71" s="11" t="e">
        <f t="shared" si="28"/>
        <v>#DIV/0!</v>
      </c>
      <c r="Z71" s="11" t="e">
        <f t="shared" si="29"/>
        <v>#DIV/0!</v>
      </c>
      <c r="AA71" s="11" t="e">
        <f t="shared" si="30"/>
        <v>#DIV/0!</v>
      </c>
      <c r="AB71" s="37" t="e">
        <f>IF(AA71="","",AVERAGE($AA$4:AA71))</f>
        <v>#DIV/0!</v>
      </c>
      <c r="AC71" s="30"/>
      <c r="AD71" s="12"/>
      <c r="AE71" s="12"/>
      <c r="AF71" s="31"/>
      <c r="AG71" s="28"/>
      <c r="AH71" s="28"/>
      <c r="AI71" s="28"/>
      <c r="AJ71" s="28"/>
    </row>
    <row r="72" spans="5:36" ht="19.5" customHeight="1" x14ac:dyDescent="0.25">
      <c r="E72" s="56" t="str">
        <f t="shared" si="25"/>
        <v/>
      </c>
      <c r="F72" s="23"/>
      <c r="G72" s="23"/>
      <c r="H72" s="69" t="e">
        <f t="shared" si="26"/>
        <v>#DIV/0!</v>
      </c>
      <c r="I72" s="10" t="str">
        <f t="shared" si="16"/>
        <v/>
      </c>
      <c r="J72" s="9" t="e">
        <f t="shared" si="18"/>
        <v>#DIV/0!</v>
      </c>
      <c r="K72" s="8" t="e">
        <f t="shared" si="19"/>
        <v>#DIV/0!</v>
      </c>
      <c r="L72" s="9">
        <f t="shared" si="21"/>
        <v>0</v>
      </c>
      <c r="M72" s="9" t="str">
        <f t="shared" si="17"/>
        <v/>
      </c>
      <c r="N72" s="9" t="e">
        <f>AVERAGE($I$4:I72)</f>
        <v>#DIV/0!</v>
      </c>
      <c r="O72" s="9" t="e">
        <f>AVERAGEIF($M$4:M72,"&gt;=0", $M$4:M72)</f>
        <v>#DIV/0!</v>
      </c>
      <c r="P72" s="9" t="e">
        <f>AVERAGEIF($M$4:M72,"&lt;=0", $M$4:M72)</f>
        <v>#DIV/0!</v>
      </c>
      <c r="Q72" s="10" t="str">
        <f t="shared" si="31"/>
        <v/>
      </c>
      <c r="R72" s="11" t="e">
        <f>(COUNTIF($M$4:M72,"&gt;=0"))/E72</f>
        <v>#VALUE!</v>
      </c>
      <c r="S72" s="10" t="e">
        <f t="shared" si="22"/>
        <v>#DIV/0!</v>
      </c>
      <c r="T72" s="9" t="e">
        <f>AVERAGE($M$4:M72)</f>
        <v>#DIV/0!</v>
      </c>
      <c r="U72" s="9" t="e">
        <f t="shared" si="23"/>
        <v>#VALUE!</v>
      </c>
      <c r="V72" s="9" t="e">
        <f t="shared" si="24"/>
        <v>#DIV/0!</v>
      </c>
      <c r="W72" s="26" t="e">
        <f t="shared" si="20"/>
        <v>#DIV/0!</v>
      </c>
      <c r="X72" s="9" t="e">
        <f t="shared" si="27"/>
        <v>#DIV/0!</v>
      </c>
      <c r="Y72" s="11" t="e">
        <f t="shared" si="28"/>
        <v>#DIV/0!</v>
      </c>
      <c r="Z72" s="11" t="e">
        <f t="shared" si="29"/>
        <v>#DIV/0!</v>
      </c>
      <c r="AA72" s="11" t="e">
        <f t="shared" si="30"/>
        <v>#DIV/0!</v>
      </c>
      <c r="AB72" s="37" t="e">
        <f>IF(AA72="","",AVERAGE($AA$4:AA72))</f>
        <v>#DIV/0!</v>
      </c>
      <c r="AC72" s="30"/>
      <c r="AD72" s="12"/>
      <c r="AE72" s="12"/>
      <c r="AF72" s="31"/>
      <c r="AG72" s="28"/>
      <c r="AH72" s="28"/>
      <c r="AI72" s="28"/>
      <c r="AJ72" s="28"/>
    </row>
    <row r="73" spans="5:36" ht="19.5" customHeight="1" x14ac:dyDescent="0.25">
      <c r="E73" s="56" t="str">
        <f t="shared" si="25"/>
        <v/>
      </c>
      <c r="F73" s="23"/>
      <c r="G73" s="23"/>
      <c r="H73" s="69" t="e">
        <f t="shared" si="26"/>
        <v>#DIV/0!</v>
      </c>
      <c r="I73" s="10" t="str">
        <f t="shared" si="16"/>
        <v/>
      </c>
      <c r="J73" s="9" t="e">
        <f t="shared" si="18"/>
        <v>#DIV/0!</v>
      </c>
      <c r="K73" s="8" t="e">
        <f t="shared" si="19"/>
        <v>#DIV/0!</v>
      </c>
      <c r="L73" s="9">
        <f t="shared" si="21"/>
        <v>0</v>
      </c>
      <c r="M73" s="9" t="str">
        <f t="shared" si="17"/>
        <v/>
      </c>
      <c r="N73" s="9" t="e">
        <f>AVERAGE($I$4:I73)</f>
        <v>#DIV/0!</v>
      </c>
      <c r="O73" s="9" t="e">
        <f>AVERAGEIF($M$4:M73,"&gt;=0", $M$4:M73)</f>
        <v>#DIV/0!</v>
      </c>
      <c r="P73" s="9" t="e">
        <f>AVERAGEIF($M$4:M73,"&lt;=0", $M$4:M73)</f>
        <v>#DIV/0!</v>
      </c>
      <c r="Q73" s="10" t="str">
        <f t="shared" si="31"/>
        <v/>
      </c>
      <c r="R73" s="11" t="e">
        <f>(COUNTIF($M$4:M73,"&gt;=0"))/E73</f>
        <v>#VALUE!</v>
      </c>
      <c r="S73" s="10" t="e">
        <f t="shared" si="22"/>
        <v>#DIV/0!</v>
      </c>
      <c r="T73" s="9" t="e">
        <f>AVERAGE($M$4:M73)</f>
        <v>#DIV/0!</v>
      </c>
      <c r="U73" s="9" t="e">
        <f t="shared" si="23"/>
        <v>#VALUE!</v>
      </c>
      <c r="V73" s="9" t="e">
        <f t="shared" si="24"/>
        <v>#DIV/0!</v>
      </c>
      <c r="W73" s="26" t="e">
        <f t="shared" si="20"/>
        <v>#DIV/0!</v>
      </c>
      <c r="X73" s="9" t="e">
        <f t="shared" si="27"/>
        <v>#DIV/0!</v>
      </c>
      <c r="Y73" s="11" t="e">
        <f t="shared" si="28"/>
        <v>#DIV/0!</v>
      </c>
      <c r="Z73" s="11" t="e">
        <f t="shared" si="29"/>
        <v>#DIV/0!</v>
      </c>
      <c r="AA73" s="11" t="e">
        <f t="shared" si="30"/>
        <v>#DIV/0!</v>
      </c>
      <c r="AB73" s="37" t="e">
        <f>IF(AA73="","",AVERAGE($AA$4:AA73))</f>
        <v>#DIV/0!</v>
      </c>
      <c r="AC73" s="30"/>
      <c r="AD73" s="12"/>
      <c r="AE73" s="12"/>
      <c r="AF73" s="31"/>
      <c r="AG73" s="28"/>
      <c r="AH73" s="28"/>
      <c r="AI73" s="28"/>
      <c r="AJ73" s="28"/>
    </row>
    <row r="74" spans="5:36" ht="19.5" customHeight="1" x14ac:dyDescent="0.25">
      <c r="E74" s="56" t="str">
        <f t="shared" si="25"/>
        <v/>
      </c>
      <c r="F74" s="23"/>
      <c r="G74" s="23"/>
      <c r="H74" s="69" t="e">
        <f t="shared" si="26"/>
        <v>#DIV/0!</v>
      </c>
      <c r="I74" s="10" t="str">
        <f t="shared" si="16"/>
        <v/>
      </c>
      <c r="J74" s="9" t="e">
        <f t="shared" si="18"/>
        <v>#DIV/0!</v>
      </c>
      <c r="K74" s="8" t="e">
        <f t="shared" si="19"/>
        <v>#DIV/0!</v>
      </c>
      <c r="L74" s="9">
        <f t="shared" si="21"/>
        <v>0</v>
      </c>
      <c r="M74" s="9" t="str">
        <f t="shared" si="17"/>
        <v/>
      </c>
      <c r="N74" s="9" t="e">
        <f>AVERAGE($I$4:I74)</f>
        <v>#DIV/0!</v>
      </c>
      <c r="O74" s="9" t="e">
        <f>AVERAGEIF($M$4:M74,"&gt;=0", $M$4:M74)</f>
        <v>#DIV/0!</v>
      </c>
      <c r="P74" s="9" t="e">
        <f>AVERAGEIF($M$4:M74,"&lt;=0", $M$4:M74)</f>
        <v>#DIV/0!</v>
      </c>
      <c r="Q74" s="10" t="str">
        <f t="shared" si="31"/>
        <v/>
      </c>
      <c r="R74" s="11" t="e">
        <f>(COUNTIF($M$4:M74,"&gt;=0"))/E74</f>
        <v>#VALUE!</v>
      </c>
      <c r="S74" s="10" t="e">
        <f t="shared" si="22"/>
        <v>#DIV/0!</v>
      </c>
      <c r="T74" s="9" t="e">
        <f>AVERAGE($M$4:M74)</f>
        <v>#DIV/0!</v>
      </c>
      <c r="U74" s="9" t="e">
        <f t="shared" si="23"/>
        <v>#VALUE!</v>
      </c>
      <c r="V74" s="9" t="e">
        <f t="shared" si="24"/>
        <v>#DIV/0!</v>
      </c>
      <c r="W74" s="26" t="e">
        <f t="shared" si="20"/>
        <v>#DIV/0!</v>
      </c>
      <c r="X74" s="9" t="e">
        <f t="shared" si="27"/>
        <v>#DIV/0!</v>
      </c>
      <c r="Y74" s="11" t="e">
        <f t="shared" si="28"/>
        <v>#DIV/0!</v>
      </c>
      <c r="Z74" s="11" t="e">
        <f t="shared" si="29"/>
        <v>#DIV/0!</v>
      </c>
      <c r="AA74" s="11" t="e">
        <f t="shared" si="30"/>
        <v>#DIV/0!</v>
      </c>
      <c r="AB74" s="37" t="e">
        <f>IF(AA74="","",AVERAGE($AA$4:AA74))</f>
        <v>#DIV/0!</v>
      </c>
      <c r="AC74" s="30"/>
      <c r="AD74" s="12"/>
      <c r="AE74" s="12"/>
      <c r="AF74" s="31"/>
      <c r="AG74" s="28"/>
      <c r="AH74" s="28"/>
      <c r="AI74" s="28"/>
      <c r="AJ74" s="28"/>
    </row>
    <row r="75" spans="5:36" ht="19.5" customHeight="1" x14ac:dyDescent="0.25">
      <c r="E75" s="56" t="str">
        <f t="shared" si="25"/>
        <v/>
      </c>
      <c r="F75" s="23"/>
      <c r="G75" s="23"/>
      <c r="H75" s="69" t="e">
        <f t="shared" si="26"/>
        <v>#DIV/0!</v>
      </c>
      <c r="I75" s="10" t="str">
        <f t="shared" si="16"/>
        <v/>
      </c>
      <c r="J75" s="9" t="e">
        <f t="shared" si="18"/>
        <v>#DIV/0!</v>
      </c>
      <c r="K75" s="8" t="e">
        <f t="shared" si="19"/>
        <v>#DIV/0!</v>
      </c>
      <c r="L75" s="9">
        <f t="shared" si="21"/>
        <v>0</v>
      </c>
      <c r="M75" s="9" t="str">
        <f t="shared" si="17"/>
        <v/>
      </c>
      <c r="N75" s="9" t="e">
        <f>AVERAGE($I$4:I75)</f>
        <v>#DIV/0!</v>
      </c>
      <c r="O75" s="9" t="e">
        <f>AVERAGEIF($M$4:M75,"&gt;=0", $M$4:M75)</f>
        <v>#DIV/0!</v>
      </c>
      <c r="P75" s="9" t="e">
        <f>AVERAGEIF($M$4:M75,"&lt;=0", $M$4:M75)</f>
        <v>#DIV/0!</v>
      </c>
      <c r="Q75" s="10" t="str">
        <f t="shared" si="31"/>
        <v/>
      </c>
      <c r="R75" s="11" t="e">
        <f>(COUNTIF($M$4:M75,"&gt;=0"))/E75</f>
        <v>#VALUE!</v>
      </c>
      <c r="S75" s="10" t="e">
        <f t="shared" si="22"/>
        <v>#DIV/0!</v>
      </c>
      <c r="T75" s="9" t="e">
        <f>AVERAGE($M$4:M75)</f>
        <v>#DIV/0!</v>
      </c>
      <c r="U75" s="9" t="e">
        <f t="shared" si="23"/>
        <v>#VALUE!</v>
      </c>
      <c r="V75" s="9" t="e">
        <f t="shared" si="24"/>
        <v>#DIV/0!</v>
      </c>
      <c r="W75" s="26" t="e">
        <f t="shared" si="20"/>
        <v>#DIV/0!</v>
      </c>
      <c r="X75" s="9" t="e">
        <f t="shared" si="27"/>
        <v>#DIV/0!</v>
      </c>
      <c r="Y75" s="11" t="e">
        <f t="shared" si="28"/>
        <v>#DIV/0!</v>
      </c>
      <c r="Z75" s="11" t="e">
        <f t="shared" si="29"/>
        <v>#DIV/0!</v>
      </c>
      <c r="AA75" s="11" t="e">
        <f t="shared" si="30"/>
        <v>#DIV/0!</v>
      </c>
      <c r="AB75" s="37" t="e">
        <f>IF(AA75="","",AVERAGE($AA$4:AA75))</f>
        <v>#DIV/0!</v>
      </c>
      <c r="AC75" s="30"/>
      <c r="AD75" s="12"/>
      <c r="AE75" s="12"/>
      <c r="AF75" s="31"/>
      <c r="AG75" s="28"/>
      <c r="AH75" s="28"/>
      <c r="AI75" s="28"/>
      <c r="AJ75" s="28"/>
    </row>
    <row r="76" spans="5:36" ht="19.5" customHeight="1" x14ac:dyDescent="0.25">
      <c r="E76" s="56" t="str">
        <f t="shared" si="25"/>
        <v/>
      </c>
      <c r="F76" s="23"/>
      <c r="G76" s="23"/>
      <c r="H76" s="69" t="e">
        <f t="shared" si="26"/>
        <v>#DIV/0!</v>
      </c>
      <c r="I76" s="10" t="str">
        <f t="shared" si="16"/>
        <v/>
      </c>
      <c r="J76" s="9" t="e">
        <f t="shared" si="18"/>
        <v>#DIV/0!</v>
      </c>
      <c r="K76" s="8" t="e">
        <f t="shared" si="19"/>
        <v>#DIV/0!</v>
      </c>
      <c r="L76" s="9">
        <f t="shared" si="21"/>
        <v>0</v>
      </c>
      <c r="M76" s="9" t="str">
        <f t="shared" si="17"/>
        <v/>
      </c>
      <c r="N76" s="9" t="e">
        <f>AVERAGE($I$4:I76)</f>
        <v>#DIV/0!</v>
      </c>
      <c r="O76" s="9" t="e">
        <f>AVERAGEIF($M$4:M76,"&gt;=0", $M$4:M76)</f>
        <v>#DIV/0!</v>
      </c>
      <c r="P76" s="9" t="e">
        <f>AVERAGEIF($M$4:M76,"&lt;=0", $M$4:M76)</f>
        <v>#DIV/0!</v>
      </c>
      <c r="Q76" s="10" t="str">
        <f t="shared" si="31"/>
        <v/>
      </c>
      <c r="R76" s="11" t="e">
        <f>(COUNTIF($M$4:M76,"&gt;=0"))/E76</f>
        <v>#VALUE!</v>
      </c>
      <c r="S76" s="10" t="e">
        <f t="shared" si="22"/>
        <v>#DIV/0!</v>
      </c>
      <c r="T76" s="9" t="e">
        <f>AVERAGE($M$4:M76)</f>
        <v>#DIV/0!</v>
      </c>
      <c r="U76" s="9" t="e">
        <f t="shared" si="23"/>
        <v>#VALUE!</v>
      </c>
      <c r="V76" s="9" t="e">
        <f t="shared" si="24"/>
        <v>#DIV/0!</v>
      </c>
      <c r="W76" s="26" t="e">
        <f t="shared" si="20"/>
        <v>#DIV/0!</v>
      </c>
      <c r="X76" s="9" t="e">
        <f t="shared" si="27"/>
        <v>#DIV/0!</v>
      </c>
      <c r="Y76" s="11" t="e">
        <f t="shared" si="28"/>
        <v>#DIV/0!</v>
      </c>
      <c r="Z76" s="11" t="e">
        <f t="shared" si="29"/>
        <v>#DIV/0!</v>
      </c>
      <c r="AA76" s="11" t="e">
        <f t="shared" si="30"/>
        <v>#DIV/0!</v>
      </c>
      <c r="AB76" s="37" t="e">
        <f>IF(AA76="","",AVERAGE($AA$4:AA76))</f>
        <v>#DIV/0!</v>
      </c>
      <c r="AC76" s="30"/>
      <c r="AD76" s="12"/>
      <c r="AE76" s="12"/>
      <c r="AF76" s="31"/>
      <c r="AG76" s="28"/>
      <c r="AH76" s="28"/>
      <c r="AI76" s="28"/>
      <c r="AJ76" s="28"/>
    </row>
    <row r="77" spans="5:36" ht="19.5" customHeight="1" x14ac:dyDescent="0.25">
      <c r="E77" s="56" t="str">
        <f t="shared" si="25"/>
        <v/>
      </c>
      <c r="F77" s="23"/>
      <c r="G77" s="23"/>
      <c r="H77" s="69" t="e">
        <f t="shared" si="26"/>
        <v>#DIV/0!</v>
      </c>
      <c r="I77" s="10" t="str">
        <f t="shared" si="16"/>
        <v/>
      </c>
      <c r="J77" s="9" t="e">
        <f t="shared" si="18"/>
        <v>#DIV/0!</v>
      </c>
      <c r="K77" s="8" t="e">
        <f t="shared" si="19"/>
        <v>#DIV/0!</v>
      </c>
      <c r="L77" s="9">
        <f t="shared" si="21"/>
        <v>0</v>
      </c>
      <c r="M77" s="9" t="str">
        <f t="shared" si="17"/>
        <v/>
      </c>
      <c r="N77" s="9" t="e">
        <f>AVERAGE($I$4:I77)</f>
        <v>#DIV/0!</v>
      </c>
      <c r="O77" s="9" t="e">
        <f>AVERAGEIF($M$4:M77,"&gt;=0", $M$4:M77)</f>
        <v>#DIV/0!</v>
      </c>
      <c r="P77" s="9" t="e">
        <f>AVERAGEIF($M$4:M77,"&lt;=0", $M$4:M77)</f>
        <v>#DIV/0!</v>
      </c>
      <c r="Q77" s="10" t="str">
        <f t="shared" si="31"/>
        <v/>
      </c>
      <c r="R77" s="11" t="e">
        <f>(COUNTIF($M$4:M77,"&gt;=0"))/E77</f>
        <v>#VALUE!</v>
      </c>
      <c r="S77" s="10" t="e">
        <f t="shared" si="22"/>
        <v>#DIV/0!</v>
      </c>
      <c r="T77" s="9" t="e">
        <f>AVERAGE($M$4:M77)</f>
        <v>#DIV/0!</v>
      </c>
      <c r="U77" s="9" t="e">
        <f t="shared" si="23"/>
        <v>#VALUE!</v>
      </c>
      <c r="V77" s="9" t="e">
        <f t="shared" si="24"/>
        <v>#DIV/0!</v>
      </c>
      <c r="W77" s="26" t="e">
        <f t="shared" si="20"/>
        <v>#DIV/0!</v>
      </c>
      <c r="X77" s="9" t="e">
        <f t="shared" si="27"/>
        <v>#DIV/0!</v>
      </c>
      <c r="Y77" s="11" t="e">
        <f t="shared" si="28"/>
        <v>#DIV/0!</v>
      </c>
      <c r="Z77" s="11" t="e">
        <f t="shared" si="29"/>
        <v>#DIV/0!</v>
      </c>
      <c r="AA77" s="11" t="e">
        <f t="shared" si="30"/>
        <v>#DIV/0!</v>
      </c>
      <c r="AB77" s="37" t="e">
        <f>IF(AA77="","",AVERAGE($AA$4:AA77))</f>
        <v>#DIV/0!</v>
      </c>
      <c r="AC77" s="30"/>
      <c r="AD77" s="12"/>
      <c r="AE77" s="12"/>
      <c r="AF77" s="31"/>
      <c r="AG77" s="28"/>
      <c r="AH77" s="28"/>
      <c r="AI77" s="28"/>
      <c r="AJ77" s="28"/>
    </row>
    <row r="78" spans="5:36" ht="19.5" customHeight="1" x14ac:dyDescent="0.25">
      <c r="E78" s="56" t="str">
        <f t="shared" si="25"/>
        <v/>
      </c>
      <c r="F78" s="23"/>
      <c r="G78" s="23"/>
      <c r="H78" s="69" t="e">
        <f t="shared" si="26"/>
        <v>#DIV/0!</v>
      </c>
      <c r="I78" s="10" t="str">
        <f t="shared" si="16"/>
        <v/>
      </c>
      <c r="J78" s="9" t="e">
        <f t="shared" si="18"/>
        <v>#DIV/0!</v>
      </c>
      <c r="K78" s="8" t="e">
        <f t="shared" si="19"/>
        <v>#DIV/0!</v>
      </c>
      <c r="L78" s="9">
        <f t="shared" si="21"/>
        <v>0</v>
      </c>
      <c r="M78" s="9" t="str">
        <f t="shared" si="17"/>
        <v/>
      </c>
      <c r="N78" s="9" t="e">
        <f>AVERAGE($I$4:I78)</f>
        <v>#DIV/0!</v>
      </c>
      <c r="O78" s="9" t="e">
        <f>AVERAGEIF($M$4:M78,"&gt;=0", $M$4:M78)</f>
        <v>#DIV/0!</v>
      </c>
      <c r="P78" s="9" t="e">
        <f>AVERAGEIF($M$4:M78,"&lt;=0", $M$4:M78)</f>
        <v>#DIV/0!</v>
      </c>
      <c r="Q78" s="10" t="str">
        <f t="shared" si="31"/>
        <v/>
      </c>
      <c r="R78" s="11" t="e">
        <f>(COUNTIF($M$4:M78,"&gt;=0"))/E78</f>
        <v>#VALUE!</v>
      </c>
      <c r="S78" s="10" t="e">
        <f t="shared" si="22"/>
        <v>#DIV/0!</v>
      </c>
      <c r="T78" s="9" t="e">
        <f>AVERAGE($M$4:M78)</f>
        <v>#DIV/0!</v>
      </c>
      <c r="U78" s="9" t="e">
        <f t="shared" si="23"/>
        <v>#VALUE!</v>
      </c>
      <c r="V78" s="9" t="e">
        <f t="shared" si="24"/>
        <v>#DIV/0!</v>
      </c>
      <c r="W78" s="26" t="e">
        <f t="shared" si="20"/>
        <v>#DIV/0!</v>
      </c>
      <c r="X78" s="9" t="e">
        <f t="shared" si="27"/>
        <v>#DIV/0!</v>
      </c>
      <c r="Y78" s="11" t="e">
        <f t="shared" si="28"/>
        <v>#DIV/0!</v>
      </c>
      <c r="Z78" s="11" t="e">
        <f t="shared" si="29"/>
        <v>#DIV/0!</v>
      </c>
      <c r="AA78" s="11" t="e">
        <f t="shared" si="30"/>
        <v>#DIV/0!</v>
      </c>
      <c r="AB78" s="37" t="e">
        <f>IF(AA78="","",AVERAGE($AA$4:AA78))</f>
        <v>#DIV/0!</v>
      </c>
      <c r="AC78" s="30"/>
      <c r="AD78" s="12"/>
      <c r="AE78" s="12"/>
      <c r="AF78" s="31"/>
      <c r="AG78" s="28"/>
      <c r="AH78" s="28"/>
      <c r="AI78" s="28"/>
      <c r="AJ78" s="28"/>
    </row>
    <row r="79" spans="5:36" ht="19.5" customHeight="1" x14ac:dyDescent="0.25">
      <c r="E79" s="56" t="str">
        <f t="shared" si="25"/>
        <v/>
      </c>
      <c r="F79" s="23"/>
      <c r="G79" s="23"/>
      <c r="H79" s="69" t="e">
        <f t="shared" si="26"/>
        <v>#DIV/0!</v>
      </c>
      <c r="I79" s="10" t="str">
        <f t="shared" si="16"/>
        <v/>
      </c>
      <c r="J79" s="9" t="e">
        <f t="shared" si="18"/>
        <v>#DIV/0!</v>
      </c>
      <c r="K79" s="8" t="e">
        <f t="shared" si="19"/>
        <v>#DIV/0!</v>
      </c>
      <c r="L79" s="9">
        <f t="shared" si="21"/>
        <v>0</v>
      </c>
      <c r="M79" s="9" t="str">
        <f t="shared" si="17"/>
        <v/>
      </c>
      <c r="N79" s="9" t="e">
        <f>AVERAGE($I$4:I79)</f>
        <v>#DIV/0!</v>
      </c>
      <c r="O79" s="9" t="e">
        <f>AVERAGEIF($M$4:M79,"&gt;=0", $M$4:M79)</f>
        <v>#DIV/0!</v>
      </c>
      <c r="P79" s="9" t="e">
        <f>AVERAGEIF($M$4:M79,"&lt;=0", $M$4:M79)</f>
        <v>#DIV/0!</v>
      </c>
      <c r="Q79" s="10" t="str">
        <f t="shared" si="31"/>
        <v/>
      </c>
      <c r="R79" s="11" t="e">
        <f>(COUNTIF($M$4:M79,"&gt;=0"))/E79</f>
        <v>#VALUE!</v>
      </c>
      <c r="S79" s="10" t="e">
        <f t="shared" si="22"/>
        <v>#DIV/0!</v>
      </c>
      <c r="T79" s="9" t="e">
        <f>AVERAGE($M$4:M79)</f>
        <v>#DIV/0!</v>
      </c>
      <c r="U79" s="9" t="e">
        <f t="shared" si="23"/>
        <v>#VALUE!</v>
      </c>
      <c r="V79" s="9" t="e">
        <f t="shared" si="24"/>
        <v>#DIV/0!</v>
      </c>
      <c r="W79" s="26" t="e">
        <f t="shared" si="20"/>
        <v>#DIV/0!</v>
      </c>
      <c r="X79" s="9" t="e">
        <f t="shared" si="27"/>
        <v>#DIV/0!</v>
      </c>
      <c r="Y79" s="11" t="e">
        <f t="shared" si="28"/>
        <v>#DIV/0!</v>
      </c>
      <c r="Z79" s="11" t="e">
        <f t="shared" si="29"/>
        <v>#DIV/0!</v>
      </c>
      <c r="AA79" s="11" t="e">
        <f t="shared" si="30"/>
        <v>#DIV/0!</v>
      </c>
      <c r="AB79" s="37" t="e">
        <f>IF(AA79="","",AVERAGE($AA$4:AA79))</f>
        <v>#DIV/0!</v>
      </c>
      <c r="AC79" s="30"/>
      <c r="AD79" s="12"/>
      <c r="AE79" s="12"/>
      <c r="AF79" s="31"/>
      <c r="AG79" s="28"/>
      <c r="AH79" s="28"/>
      <c r="AI79" s="28"/>
      <c r="AJ79" s="28"/>
    </row>
    <row r="80" spans="5:36" ht="19.5" customHeight="1" x14ac:dyDescent="0.25">
      <c r="E80" s="56" t="str">
        <f t="shared" si="25"/>
        <v/>
      </c>
      <c r="F80" s="23"/>
      <c r="G80" s="23"/>
      <c r="H80" s="69" t="e">
        <f t="shared" si="26"/>
        <v>#DIV/0!</v>
      </c>
      <c r="I80" s="10" t="str">
        <f t="shared" si="16"/>
        <v/>
      </c>
      <c r="J80" s="9" t="e">
        <f t="shared" si="18"/>
        <v>#DIV/0!</v>
      </c>
      <c r="K80" s="8" t="e">
        <f t="shared" si="19"/>
        <v>#DIV/0!</v>
      </c>
      <c r="L80" s="9">
        <f t="shared" si="21"/>
        <v>0</v>
      </c>
      <c r="M80" s="9" t="str">
        <f t="shared" si="17"/>
        <v/>
      </c>
      <c r="N80" s="9" t="e">
        <f>AVERAGE($I$4:I80)</f>
        <v>#DIV/0!</v>
      </c>
      <c r="O80" s="9" t="e">
        <f>AVERAGEIF($M$4:M80,"&gt;=0", $M$4:M80)</f>
        <v>#DIV/0!</v>
      </c>
      <c r="P80" s="9" t="e">
        <f>AVERAGEIF($M$4:M80,"&lt;=0", $M$4:M80)</f>
        <v>#DIV/0!</v>
      </c>
      <c r="Q80" s="10" t="str">
        <f t="shared" si="31"/>
        <v/>
      </c>
      <c r="R80" s="11" t="e">
        <f>(COUNTIF($M$4:M80,"&gt;=0"))/E80</f>
        <v>#VALUE!</v>
      </c>
      <c r="S80" s="10" t="e">
        <f t="shared" si="22"/>
        <v>#DIV/0!</v>
      </c>
      <c r="T80" s="9" t="e">
        <f>AVERAGE($M$4:M80)</f>
        <v>#DIV/0!</v>
      </c>
      <c r="U80" s="9" t="e">
        <f t="shared" si="23"/>
        <v>#VALUE!</v>
      </c>
      <c r="V80" s="9" t="e">
        <f t="shared" si="24"/>
        <v>#DIV/0!</v>
      </c>
      <c r="W80" s="26" t="e">
        <f t="shared" si="20"/>
        <v>#DIV/0!</v>
      </c>
      <c r="X80" s="9" t="e">
        <f t="shared" si="27"/>
        <v>#DIV/0!</v>
      </c>
      <c r="Y80" s="11" t="e">
        <f t="shared" si="28"/>
        <v>#DIV/0!</v>
      </c>
      <c r="Z80" s="11" t="e">
        <f t="shared" si="29"/>
        <v>#DIV/0!</v>
      </c>
      <c r="AA80" s="11" t="e">
        <f t="shared" si="30"/>
        <v>#DIV/0!</v>
      </c>
      <c r="AB80" s="37" t="e">
        <f>IF(AA80="","",AVERAGE($AA$4:AA80))</f>
        <v>#DIV/0!</v>
      </c>
      <c r="AC80" s="30"/>
      <c r="AD80" s="12"/>
      <c r="AE80" s="12"/>
      <c r="AF80" s="31"/>
      <c r="AG80" s="28"/>
      <c r="AH80" s="28"/>
      <c r="AI80" s="28"/>
      <c r="AJ80" s="28"/>
    </row>
    <row r="81" spans="5:36" ht="19.5" customHeight="1" x14ac:dyDescent="0.25">
      <c r="E81" s="56" t="str">
        <f t="shared" si="25"/>
        <v/>
      </c>
      <c r="F81" s="23"/>
      <c r="G81" s="23"/>
      <c r="H81" s="69" t="e">
        <f t="shared" si="26"/>
        <v>#DIV/0!</v>
      </c>
      <c r="I81" s="10" t="str">
        <f t="shared" si="16"/>
        <v/>
      </c>
      <c r="J81" s="9" t="e">
        <f t="shared" si="18"/>
        <v>#DIV/0!</v>
      </c>
      <c r="K81" s="8" t="e">
        <f t="shared" si="19"/>
        <v>#DIV/0!</v>
      </c>
      <c r="L81" s="9">
        <f t="shared" si="21"/>
        <v>0</v>
      </c>
      <c r="M81" s="9" t="str">
        <f t="shared" si="17"/>
        <v/>
      </c>
      <c r="N81" s="9" t="e">
        <f>AVERAGE($I$4:I81)</f>
        <v>#DIV/0!</v>
      </c>
      <c r="O81" s="9" t="e">
        <f>AVERAGEIF($M$4:M81,"&gt;=0", $M$4:M81)</f>
        <v>#DIV/0!</v>
      </c>
      <c r="P81" s="9" t="e">
        <f>AVERAGEIF($M$4:M81,"&lt;=0", $M$4:M81)</f>
        <v>#DIV/0!</v>
      </c>
      <c r="Q81" s="10" t="str">
        <f t="shared" si="31"/>
        <v/>
      </c>
      <c r="R81" s="11" t="e">
        <f>(COUNTIF($M$4:M81,"&gt;=0"))/E81</f>
        <v>#VALUE!</v>
      </c>
      <c r="S81" s="10" t="e">
        <f t="shared" si="22"/>
        <v>#DIV/0!</v>
      </c>
      <c r="T81" s="9" t="e">
        <f>AVERAGE($M$4:M81)</f>
        <v>#DIV/0!</v>
      </c>
      <c r="U81" s="9" t="e">
        <f t="shared" si="23"/>
        <v>#VALUE!</v>
      </c>
      <c r="V81" s="9" t="e">
        <f t="shared" si="24"/>
        <v>#DIV/0!</v>
      </c>
      <c r="W81" s="26" t="e">
        <f t="shared" si="20"/>
        <v>#DIV/0!</v>
      </c>
      <c r="X81" s="9" t="e">
        <f t="shared" si="27"/>
        <v>#DIV/0!</v>
      </c>
      <c r="Y81" s="11" t="e">
        <f t="shared" si="28"/>
        <v>#DIV/0!</v>
      </c>
      <c r="Z81" s="11" t="e">
        <f t="shared" si="29"/>
        <v>#DIV/0!</v>
      </c>
      <c r="AA81" s="11" t="e">
        <f t="shared" si="30"/>
        <v>#DIV/0!</v>
      </c>
      <c r="AB81" s="37" t="e">
        <f>IF(AA81="","",AVERAGE($AA$4:AA81))</f>
        <v>#DIV/0!</v>
      </c>
      <c r="AC81" s="30"/>
      <c r="AD81" s="12"/>
      <c r="AE81" s="12"/>
      <c r="AF81" s="31"/>
      <c r="AG81" s="28"/>
      <c r="AH81" s="28"/>
      <c r="AI81" s="28"/>
      <c r="AJ81" s="28"/>
    </row>
    <row r="82" spans="5:36" ht="19.5" customHeight="1" x14ac:dyDescent="0.25">
      <c r="E82" s="56" t="str">
        <f t="shared" si="25"/>
        <v/>
      </c>
      <c r="F82" s="23"/>
      <c r="G82" s="23"/>
      <c r="H82" s="69" t="e">
        <f t="shared" si="26"/>
        <v>#DIV/0!</v>
      </c>
      <c r="I82" s="10" t="str">
        <f t="shared" si="16"/>
        <v/>
      </c>
      <c r="J82" s="9" t="e">
        <f t="shared" si="18"/>
        <v>#DIV/0!</v>
      </c>
      <c r="K82" s="8" t="e">
        <f t="shared" si="19"/>
        <v>#DIV/0!</v>
      </c>
      <c r="L82" s="9">
        <f t="shared" si="21"/>
        <v>0</v>
      </c>
      <c r="M82" s="9" t="str">
        <f t="shared" si="17"/>
        <v/>
      </c>
      <c r="N82" s="9" t="e">
        <f>AVERAGE($I$4:I82)</f>
        <v>#DIV/0!</v>
      </c>
      <c r="O82" s="9" t="e">
        <f>AVERAGEIF($M$4:M82,"&gt;=0", $M$4:M82)</f>
        <v>#DIV/0!</v>
      </c>
      <c r="P82" s="9" t="e">
        <f>AVERAGEIF($M$4:M82,"&lt;=0", $M$4:M82)</f>
        <v>#DIV/0!</v>
      </c>
      <c r="Q82" s="10" t="str">
        <f t="shared" si="31"/>
        <v/>
      </c>
      <c r="R82" s="11" t="e">
        <f>(COUNTIF($M$4:M82,"&gt;=0"))/E82</f>
        <v>#VALUE!</v>
      </c>
      <c r="S82" s="10" t="e">
        <f t="shared" si="22"/>
        <v>#DIV/0!</v>
      </c>
      <c r="T82" s="9" t="e">
        <f>AVERAGE($M$4:M82)</f>
        <v>#DIV/0!</v>
      </c>
      <c r="U82" s="9" t="e">
        <f t="shared" si="23"/>
        <v>#VALUE!</v>
      </c>
      <c r="V82" s="9" t="e">
        <f t="shared" si="24"/>
        <v>#DIV/0!</v>
      </c>
      <c r="W82" s="26" t="e">
        <f t="shared" si="20"/>
        <v>#DIV/0!</v>
      </c>
      <c r="X82" s="9" t="e">
        <f t="shared" si="27"/>
        <v>#DIV/0!</v>
      </c>
      <c r="Y82" s="11" t="e">
        <f t="shared" si="28"/>
        <v>#DIV/0!</v>
      </c>
      <c r="Z82" s="11" t="e">
        <f t="shared" si="29"/>
        <v>#DIV/0!</v>
      </c>
      <c r="AA82" s="11" t="e">
        <f t="shared" si="30"/>
        <v>#DIV/0!</v>
      </c>
      <c r="AB82" s="37" t="e">
        <f>IF(AA82="","",AVERAGE($AA$4:AA82))</f>
        <v>#DIV/0!</v>
      </c>
      <c r="AC82" s="30"/>
      <c r="AD82" s="12"/>
      <c r="AE82" s="12"/>
      <c r="AF82" s="31"/>
      <c r="AG82" s="28"/>
      <c r="AH82" s="28"/>
      <c r="AI82" s="28"/>
      <c r="AJ82" s="28"/>
    </row>
    <row r="83" spans="5:36" ht="19.5" customHeight="1" x14ac:dyDescent="0.25">
      <c r="E83" s="56" t="str">
        <f t="shared" si="25"/>
        <v/>
      </c>
      <c r="F83" s="23"/>
      <c r="G83" s="23"/>
      <c r="H83" s="69" t="e">
        <f t="shared" si="26"/>
        <v>#DIV/0!</v>
      </c>
      <c r="I83" s="10" t="str">
        <f t="shared" si="16"/>
        <v/>
      </c>
      <c r="J83" s="9" t="e">
        <f t="shared" si="18"/>
        <v>#DIV/0!</v>
      </c>
      <c r="K83" s="8" t="e">
        <f t="shared" si="19"/>
        <v>#DIV/0!</v>
      </c>
      <c r="L83" s="9">
        <f t="shared" si="21"/>
        <v>0</v>
      </c>
      <c r="M83" s="9" t="str">
        <f t="shared" si="17"/>
        <v/>
      </c>
      <c r="N83" s="9" t="e">
        <f>AVERAGE($I$4:I83)</f>
        <v>#DIV/0!</v>
      </c>
      <c r="O83" s="9" t="e">
        <f>AVERAGEIF($M$4:M83,"&gt;=0", $M$4:M83)</f>
        <v>#DIV/0!</v>
      </c>
      <c r="P83" s="9" t="e">
        <f>AVERAGEIF($M$4:M83,"&lt;=0", $M$4:M83)</f>
        <v>#DIV/0!</v>
      </c>
      <c r="Q83" s="10" t="str">
        <f t="shared" si="31"/>
        <v/>
      </c>
      <c r="R83" s="11" t="e">
        <f>(COUNTIF($M$4:M83,"&gt;=0"))/E83</f>
        <v>#VALUE!</v>
      </c>
      <c r="S83" s="10" t="e">
        <f t="shared" si="22"/>
        <v>#DIV/0!</v>
      </c>
      <c r="T83" s="9" t="e">
        <f>AVERAGE($M$4:M83)</f>
        <v>#DIV/0!</v>
      </c>
      <c r="U83" s="9" t="e">
        <f t="shared" si="23"/>
        <v>#VALUE!</v>
      </c>
      <c r="V83" s="9" t="e">
        <f t="shared" si="24"/>
        <v>#DIV/0!</v>
      </c>
      <c r="W83" s="26" t="e">
        <f t="shared" si="20"/>
        <v>#DIV/0!</v>
      </c>
      <c r="X83" s="9" t="e">
        <f t="shared" si="27"/>
        <v>#DIV/0!</v>
      </c>
      <c r="Y83" s="11" t="e">
        <f t="shared" si="28"/>
        <v>#DIV/0!</v>
      </c>
      <c r="Z83" s="11" t="e">
        <f t="shared" si="29"/>
        <v>#DIV/0!</v>
      </c>
      <c r="AA83" s="11" t="e">
        <f t="shared" si="30"/>
        <v>#DIV/0!</v>
      </c>
      <c r="AB83" s="37" t="e">
        <f>IF(AA83="","",AVERAGE($AA$4:AA83))</f>
        <v>#DIV/0!</v>
      </c>
      <c r="AC83" s="30"/>
      <c r="AD83" s="12"/>
      <c r="AE83" s="12"/>
      <c r="AF83" s="31"/>
      <c r="AG83" s="28"/>
      <c r="AH83" s="28"/>
      <c r="AI83" s="28"/>
      <c r="AJ83" s="28"/>
    </row>
    <row r="84" spans="5:36" ht="19.5" customHeight="1" x14ac:dyDescent="0.25">
      <c r="E84" s="56" t="str">
        <f t="shared" si="25"/>
        <v/>
      </c>
      <c r="F84" s="23"/>
      <c r="G84" s="23"/>
      <c r="H84" s="69" t="e">
        <f t="shared" si="26"/>
        <v>#DIV/0!</v>
      </c>
      <c r="I84" s="10" t="str">
        <f t="shared" si="16"/>
        <v/>
      </c>
      <c r="J84" s="9" t="e">
        <f t="shared" si="18"/>
        <v>#DIV/0!</v>
      </c>
      <c r="K84" s="8" t="e">
        <f t="shared" si="19"/>
        <v>#DIV/0!</v>
      </c>
      <c r="L84" s="9">
        <f t="shared" si="21"/>
        <v>0</v>
      </c>
      <c r="M84" s="9" t="str">
        <f t="shared" si="17"/>
        <v/>
      </c>
      <c r="N84" s="9" t="e">
        <f>AVERAGE($I$4:I84)</f>
        <v>#DIV/0!</v>
      </c>
      <c r="O84" s="9" t="e">
        <f>AVERAGEIF($M$4:M84,"&gt;=0", $M$4:M84)</f>
        <v>#DIV/0!</v>
      </c>
      <c r="P84" s="9" t="e">
        <f>AVERAGEIF($M$4:M84,"&lt;=0", $M$4:M84)</f>
        <v>#DIV/0!</v>
      </c>
      <c r="Q84" s="10" t="str">
        <f t="shared" si="31"/>
        <v/>
      </c>
      <c r="R84" s="11" t="e">
        <f>(COUNTIF($M$4:M84,"&gt;=0"))/E84</f>
        <v>#VALUE!</v>
      </c>
      <c r="S84" s="10" t="e">
        <f t="shared" si="22"/>
        <v>#DIV/0!</v>
      </c>
      <c r="T84" s="9" t="e">
        <f>AVERAGE($M$4:M84)</f>
        <v>#DIV/0!</v>
      </c>
      <c r="U84" s="9" t="e">
        <f t="shared" si="23"/>
        <v>#VALUE!</v>
      </c>
      <c r="V84" s="9" t="e">
        <f t="shared" si="24"/>
        <v>#DIV/0!</v>
      </c>
      <c r="W84" s="26" t="e">
        <f t="shared" si="20"/>
        <v>#DIV/0!</v>
      </c>
      <c r="X84" s="9" t="e">
        <f t="shared" si="27"/>
        <v>#DIV/0!</v>
      </c>
      <c r="Y84" s="11" t="e">
        <f t="shared" si="28"/>
        <v>#DIV/0!</v>
      </c>
      <c r="Z84" s="11" t="e">
        <f t="shared" si="29"/>
        <v>#DIV/0!</v>
      </c>
      <c r="AA84" s="11" t="e">
        <f t="shared" si="30"/>
        <v>#DIV/0!</v>
      </c>
      <c r="AB84" s="37" t="e">
        <f>IF(AA84="","",AVERAGE($AA$4:AA84))</f>
        <v>#DIV/0!</v>
      </c>
      <c r="AC84" s="30"/>
      <c r="AD84" s="12"/>
      <c r="AE84" s="12"/>
      <c r="AF84" s="31"/>
      <c r="AG84" s="28"/>
      <c r="AH84" s="28"/>
      <c r="AI84" s="28"/>
      <c r="AJ84" s="28"/>
    </row>
    <row r="85" spans="5:36" ht="19.5" customHeight="1" x14ac:dyDescent="0.25">
      <c r="E85" s="56" t="str">
        <f t="shared" si="25"/>
        <v/>
      </c>
      <c r="F85" s="23"/>
      <c r="G85" s="23"/>
      <c r="H85" s="69" t="e">
        <f t="shared" si="26"/>
        <v>#DIV/0!</v>
      </c>
      <c r="I85" s="10" t="str">
        <f t="shared" si="16"/>
        <v/>
      </c>
      <c r="J85" s="9" t="e">
        <f t="shared" si="18"/>
        <v>#DIV/0!</v>
      </c>
      <c r="K85" s="8" t="e">
        <f t="shared" si="19"/>
        <v>#DIV/0!</v>
      </c>
      <c r="L85" s="9">
        <f t="shared" si="21"/>
        <v>0</v>
      </c>
      <c r="M85" s="9" t="str">
        <f t="shared" si="17"/>
        <v/>
      </c>
      <c r="N85" s="9" t="e">
        <f>AVERAGE($I$4:I85)</f>
        <v>#DIV/0!</v>
      </c>
      <c r="O85" s="9" t="e">
        <f>AVERAGEIF($M$4:M85,"&gt;=0", $M$4:M85)</f>
        <v>#DIV/0!</v>
      </c>
      <c r="P85" s="9" t="e">
        <f>AVERAGEIF($M$4:M85,"&lt;=0", $M$4:M85)</f>
        <v>#DIV/0!</v>
      </c>
      <c r="Q85" s="10" t="str">
        <f t="shared" si="31"/>
        <v/>
      </c>
      <c r="R85" s="11" t="e">
        <f>(COUNTIF($M$4:M85,"&gt;=0"))/E85</f>
        <v>#VALUE!</v>
      </c>
      <c r="S85" s="10" t="e">
        <f t="shared" si="22"/>
        <v>#DIV/0!</v>
      </c>
      <c r="T85" s="9" t="e">
        <f>AVERAGE($M$4:M85)</f>
        <v>#DIV/0!</v>
      </c>
      <c r="U85" s="9" t="e">
        <f t="shared" si="23"/>
        <v>#VALUE!</v>
      </c>
      <c r="V85" s="9" t="e">
        <f t="shared" si="24"/>
        <v>#DIV/0!</v>
      </c>
      <c r="W85" s="26" t="e">
        <f t="shared" si="20"/>
        <v>#DIV/0!</v>
      </c>
      <c r="X85" s="9" t="e">
        <f t="shared" si="27"/>
        <v>#DIV/0!</v>
      </c>
      <c r="Y85" s="11" t="e">
        <f t="shared" si="28"/>
        <v>#DIV/0!</v>
      </c>
      <c r="Z85" s="11" t="e">
        <f t="shared" si="29"/>
        <v>#DIV/0!</v>
      </c>
      <c r="AA85" s="11" t="e">
        <f t="shared" si="30"/>
        <v>#DIV/0!</v>
      </c>
      <c r="AB85" s="37" t="e">
        <f>IF(AA85="","",AVERAGE($AA$4:AA85))</f>
        <v>#DIV/0!</v>
      </c>
      <c r="AC85" s="30"/>
      <c r="AD85" s="12"/>
      <c r="AE85" s="12"/>
      <c r="AF85" s="31"/>
      <c r="AG85" s="28"/>
      <c r="AH85" s="28"/>
      <c r="AI85" s="28"/>
      <c r="AJ85" s="28"/>
    </row>
    <row r="86" spans="5:36" ht="19.5" customHeight="1" x14ac:dyDescent="0.25">
      <c r="E86" s="56" t="str">
        <f t="shared" si="25"/>
        <v/>
      </c>
      <c r="F86" s="23"/>
      <c r="G86" s="23"/>
      <c r="H86" s="69" t="e">
        <f t="shared" si="26"/>
        <v>#DIV/0!</v>
      </c>
      <c r="I86" s="10" t="str">
        <f t="shared" si="16"/>
        <v/>
      </c>
      <c r="J86" s="9" t="e">
        <f t="shared" si="18"/>
        <v>#DIV/0!</v>
      </c>
      <c r="K86" s="8" t="e">
        <f t="shared" si="19"/>
        <v>#DIV/0!</v>
      </c>
      <c r="L86" s="9">
        <f t="shared" si="21"/>
        <v>0</v>
      </c>
      <c r="M86" s="9" t="str">
        <f t="shared" si="17"/>
        <v/>
      </c>
      <c r="N86" s="9" t="e">
        <f>AVERAGE($I$4:I86)</f>
        <v>#DIV/0!</v>
      </c>
      <c r="O86" s="9" t="e">
        <f>AVERAGEIF($M$4:M86,"&gt;=0", $M$4:M86)</f>
        <v>#DIV/0!</v>
      </c>
      <c r="P86" s="9" t="e">
        <f>AVERAGEIF($M$4:M86,"&lt;=0", $M$4:M86)</f>
        <v>#DIV/0!</v>
      </c>
      <c r="Q86" s="10" t="str">
        <f t="shared" si="31"/>
        <v/>
      </c>
      <c r="R86" s="11" t="e">
        <f>(COUNTIF($M$4:M86,"&gt;=0"))/E86</f>
        <v>#VALUE!</v>
      </c>
      <c r="S86" s="10" t="e">
        <f t="shared" si="22"/>
        <v>#DIV/0!</v>
      </c>
      <c r="T86" s="9" t="e">
        <f>AVERAGE($M$4:M86)</f>
        <v>#DIV/0!</v>
      </c>
      <c r="U86" s="9" t="e">
        <f t="shared" si="23"/>
        <v>#VALUE!</v>
      </c>
      <c r="V86" s="9" t="e">
        <f t="shared" si="24"/>
        <v>#DIV/0!</v>
      </c>
      <c r="W86" s="26" t="e">
        <f t="shared" si="20"/>
        <v>#DIV/0!</v>
      </c>
      <c r="X86" s="9" t="e">
        <f t="shared" si="27"/>
        <v>#DIV/0!</v>
      </c>
      <c r="Y86" s="11" t="e">
        <f t="shared" si="28"/>
        <v>#DIV/0!</v>
      </c>
      <c r="Z86" s="11" t="e">
        <f t="shared" si="29"/>
        <v>#DIV/0!</v>
      </c>
      <c r="AA86" s="11" t="e">
        <f t="shared" si="30"/>
        <v>#DIV/0!</v>
      </c>
      <c r="AB86" s="37" t="e">
        <f>IF(AA86="","",AVERAGE($AA$4:AA86))</f>
        <v>#DIV/0!</v>
      </c>
      <c r="AC86" s="30"/>
      <c r="AD86" s="12"/>
      <c r="AE86" s="12"/>
      <c r="AF86" s="31"/>
      <c r="AG86" s="28"/>
      <c r="AH86" s="28"/>
      <c r="AI86" s="28"/>
      <c r="AJ86" s="28"/>
    </row>
    <row r="87" spans="5:36" ht="19.5" customHeight="1" x14ac:dyDescent="0.25">
      <c r="E87" s="56" t="str">
        <f t="shared" si="25"/>
        <v/>
      </c>
      <c r="F87" s="23"/>
      <c r="G87" s="23"/>
      <c r="H87" s="69" t="e">
        <f t="shared" si="26"/>
        <v>#DIV/0!</v>
      </c>
      <c r="I87" s="10" t="str">
        <f t="shared" ref="I87:I150" si="32">IF(F87="","",((F87/100)+$C$9)*-1)</f>
        <v/>
      </c>
      <c r="J87" s="9" t="e">
        <f t="shared" si="18"/>
        <v>#DIV/0!</v>
      </c>
      <c r="K87" s="8" t="e">
        <f t="shared" si="19"/>
        <v>#DIV/0!</v>
      </c>
      <c r="L87" s="9">
        <f t="shared" si="21"/>
        <v>0</v>
      </c>
      <c r="M87" s="9" t="str">
        <f t="shared" ref="M87:M150" si="33">IF(F87="","",L87-$C$9)</f>
        <v/>
      </c>
      <c r="N87" s="9" t="e">
        <f>AVERAGE($I$4:I87)</f>
        <v>#DIV/0!</v>
      </c>
      <c r="O87" s="9" t="e">
        <f>AVERAGEIF($M$4:M87,"&gt;=0", $M$4:M87)</f>
        <v>#DIV/0!</v>
      </c>
      <c r="P87" s="9" t="e">
        <f>AVERAGEIF($M$4:M87,"&lt;=0", $M$4:M87)</f>
        <v>#DIV/0!</v>
      </c>
      <c r="Q87" s="10" t="str">
        <f t="shared" si="31"/>
        <v/>
      </c>
      <c r="R87" s="11" t="e">
        <f>(COUNTIF($M$4:M87,"&gt;=0"))/E87</f>
        <v>#VALUE!</v>
      </c>
      <c r="S87" s="10" t="e">
        <f t="shared" si="22"/>
        <v>#DIV/0!</v>
      </c>
      <c r="T87" s="9" t="e">
        <f>AVERAGE($M$4:M87)</f>
        <v>#DIV/0!</v>
      </c>
      <c r="U87" s="9" t="e">
        <f t="shared" si="23"/>
        <v>#VALUE!</v>
      </c>
      <c r="V87" s="9" t="e">
        <f t="shared" si="24"/>
        <v>#DIV/0!</v>
      </c>
      <c r="W87" s="26" t="e">
        <f t="shared" si="20"/>
        <v>#DIV/0!</v>
      </c>
      <c r="X87" s="9" t="e">
        <f t="shared" si="27"/>
        <v>#DIV/0!</v>
      </c>
      <c r="Y87" s="11" t="e">
        <f t="shared" si="28"/>
        <v>#DIV/0!</v>
      </c>
      <c r="Z87" s="11" t="e">
        <f t="shared" si="29"/>
        <v>#DIV/0!</v>
      </c>
      <c r="AA87" s="11" t="e">
        <f t="shared" si="30"/>
        <v>#DIV/0!</v>
      </c>
      <c r="AB87" s="37" t="e">
        <f>IF(AA87="","",AVERAGE($AA$4:AA87))</f>
        <v>#DIV/0!</v>
      </c>
      <c r="AC87" s="30"/>
      <c r="AD87" s="12"/>
      <c r="AE87" s="12"/>
      <c r="AF87" s="31"/>
      <c r="AG87" s="28"/>
      <c r="AH87" s="28"/>
      <c r="AI87" s="28"/>
      <c r="AJ87" s="28"/>
    </row>
    <row r="88" spans="5:36" ht="19.5" customHeight="1" x14ac:dyDescent="0.25">
      <c r="E88" s="56" t="str">
        <f t="shared" si="25"/>
        <v/>
      </c>
      <c r="F88" s="23"/>
      <c r="G88" s="23"/>
      <c r="H88" s="69" t="e">
        <f t="shared" si="26"/>
        <v>#DIV/0!</v>
      </c>
      <c r="I88" s="10" t="str">
        <f t="shared" si="32"/>
        <v/>
      </c>
      <c r="J88" s="9" t="e">
        <f t="shared" si="18"/>
        <v>#DIV/0!</v>
      </c>
      <c r="K88" s="8" t="e">
        <f t="shared" si="19"/>
        <v>#DIV/0!</v>
      </c>
      <c r="L88" s="9">
        <f t="shared" si="21"/>
        <v>0</v>
      </c>
      <c r="M88" s="9" t="str">
        <f t="shared" si="33"/>
        <v/>
      </c>
      <c r="N88" s="9" t="e">
        <f>AVERAGE($I$4:I88)</f>
        <v>#DIV/0!</v>
      </c>
      <c r="O88" s="9" t="e">
        <f>AVERAGEIF($M$4:M88,"&gt;=0", $M$4:M88)</f>
        <v>#DIV/0!</v>
      </c>
      <c r="P88" s="9" t="e">
        <f>AVERAGEIF($M$4:M88,"&lt;=0", $M$4:M88)</f>
        <v>#DIV/0!</v>
      </c>
      <c r="Q88" s="10" t="str">
        <f t="shared" si="31"/>
        <v/>
      </c>
      <c r="R88" s="11" t="e">
        <f>(COUNTIF($M$4:M88,"&gt;=0"))/E88</f>
        <v>#VALUE!</v>
      </c>
      <c r="S88" s="10" t="e">
        <f t="shared" si="22"/>
        <v>#DIV/0!</v>
      </c>
      <c r="T88" s="9" t="e">
        <f>AVERAGE($M$4:M88)</f>
        <v>#DIV/0!</v>
      </c>
      <c r="U88" s="9" t="e">
        <f t="shared" si="23"/>
        <v>#VALUE!</v>
      </c>
      <c r="V88" s="9" t="e">
        <f t="shared" si="24"/>
        <v>#DIV/0!</v>
      </c>
      <c r="W88" s="26" t="e">
        <f t="shared" si="20"/>
        <v>#DIV/0!</v>
      </c>
      <c r="X88" s="9" t="e">
        <f t="shared" si="27"/>
        <v>#DIV/0!</v>
      </c>
      <c r="Y88" s="11" t="e">
        <f t="shared" si="28"/>
        <v>#DIV/0!</v>
      </c>
      <c r="Z88" s="11" t="e">
        <f t="shared" si="29"/>
        <v>#DIV/0!</v>
      </c>
      <c r="AA88" s="11" t="e">
        <f t="shared" si="30"/>
        <v>#DIV/0!</v>
      </c>
      <c r="AB88" s="37" t="e">
        <f>IF(AA88="","",AVERAGE($AA$4:AA88))</f>
        <v>#DIV/0!</v>
      </c>
      <c r="AC88" s="30"/>
      <c r="AD88" s="12"/>
      <c r="AE88" s="12"/>
      <c r="AF88" s="31"/>
      <c r="AG88" s="28"/>
      <c r="AH88" s="28"/>
      <c r="AI88" s="28"/>
      <c r="AJ88" s="28"/>
    </row>
    <row r="89" spans="5:36" ht="19.5" customHeight="1" x14ac:dyDescent="0.25">
      <c r="E89" s="56" t="str">
        <f t="shared" si="25"/>
        <v/>
      </c>
      <c r="F89" s="23"/>
      <c r="G89" s="23"/>
      <c r="H89" s="69" t="e">
        <f t="shared" si="26"/>
        <v>#DIV/0!</v>
      </c>
      <c r="I89" s="10" t="str">
        <f t="shared" si="32"/>
        <v/>
      </c>
      <c r="J89" s="9" t="e">
        <f t="shared" si="18"/>
        <v>#DIV/0!</v>
      </c>
      <c r="K89" s="8" t="e">
        <f t="shared" si="19"/>
        <v>#DIV/0!</v>
      </c>
      <c r="L89" s="9">
        <f t="shared" si="21"/>
        <v>0</v>
      </c>
      <c r="M89" s="9" t="str">
        <f t="shared" si="33"/>
        <v/>
      </c>
      <c r="N89" s="9" t="e">
        <f>AVERAGE($I$4:I89)</f>
        <v>#DIV/0!</v>
      </c>
      <c r="O89" s="9" t="e">
        <f>AVERAGEIF($M$4:M89,"&gt;=0", $M$4:M89)</f>
        <v>#DIV/0!</v>
      </c>
      <c r="P89" s="9" t="e">
        <f>AVERAGEIF($M$4:M89,"&lt;=0", $M$4:M89)</f>
        <v>#DIV/0!</v>
      </c>
      <c r="Q89" s="10" t="str">
        <f t="shared" si="31"/>
        <v/>
      </c>
      <c r="R89" s="11" t="e">
        <f>(COUNTIF($M$4:M89,"&gt;=0"))/E89</f>
        <v>#VALUE!</v>
      </c>
      <c r="S89" s="10" t="e">
        <f t="shared" si="22"/>
        <v>#DIV/0!</v>
      </c>
      <c r="T89" s="9" t="e">
        <f>AVERAGE($M$4:M89)</f>
        <v>#DIV/0!</v>
      </c>
      <c r="U89" s="9" t="e">
        <f t="shared" si="23"/>
        <v>#VALUE!</v>
      </c>
      <c r="V89" s="9" t="e">
        <f t="shared" si="24"/>
        <v>#DIV/0!</v>
      </c>
      <c r="W89" s="26" t="e">
        <f t="shared" si="20"/>
        <v>#DIV/0!</v>
      </c>
      <c r="X89" s="9" t="e">
        <f t="shared" si="27"/>
        <v>#DIV/0!</v>
      </c>
      <c r="Y89" s="11" t="e">
        <f t="shared" si="28"/>
        <v>#DIV/0!</v>
      </c>
      <c r="Z89" s="11" t="e">
        <f t="shared" si="29"/>
        <v>#DIV/0!</v>
      </c>
      <c r="AA89" s="11" t="e">
        <f t="shared" si="30"/>
        <v>#DIV/0!</v>
      </c>
      <c r="AB89" s="37" t="e">
        <f>IF(AA89="","",AVERAGE($AA$4:AA89))</f>
        <v>#DIV/0!</v>
      </c>
      <c r="AC89" s="30"/>
      <c r="AD89" s="12"/>
      <c r="AE89" s="12"/>
      <c r="AF89" s="31"/>
      <c r="AG89" s="28"/>
      <c r="AH89" s="28"/>
      <c r="AI89" s="28"/>
      <c r="AJ89" s="28"/>
    </row>
    <row r="90" spans="5:36" ht="19.5" customHeight="1" x14ac:dyDescent="0.25">
      <c r="E90" s="56" t="str">
        <f t="shared" si="25"/>
        <v/>
      </c>
      <c r="F90" s="23"/>
      <c r="G90" s="23"/>
      <c r="H90" s="69" t="e">
        <f t="shared" si="26"/>
        <v>#DIV/0!</v>
      </c>
      <c r="I90" s="10" t="str">
        <f t="shared" si="32"/>
        <v/>
      </c>
      <c r="J90" s="9" t="e">
        <f t="shared" si="18"/>
        <v>#DIV/0!</v>
      </c>
      <c r="K90" s="8" t="e">
        <f t="shared" si="19"/>
        <v>#DIV/0!</v>
      </c>
      <c r="L90" s="9">
        <f t="shared" si="21"/>
        <v>0</v>
      </c>
      <c r="M90" s="9" t="str">
        <f t="shared" si="33"/>
        <v/>
      </c>
      <c r="N90" s="9" t="e">
        <f>AVERAGE($I$4:I90)</f>
        <v>#DIV/0!</v>
      </c>
      <c r="O90" s="9" t="e">
        <f>AVERAGEIF($M$4:M90,"&gt;=0", $M$4:M90)</f>
        <v>#DIV/0!</v>
      </c>
      <c r="P90" s="9" t="e">
        <f>AVERAGEIF($M$4:M90,"&lt;=0", $M$4:M90)</f>
        <v>#DIV/0!</v>
      </c>
      <c r="Q90" s="10" t="str">
        <f t="shared" si="31"/>
        <v/>
      </c>
      <c r="R90" s="11" t="e">
        <f>(COUNTIF($M$4:M90,"&gt;=0"))/E90</f>
        <v>#VALUE!</v>
      </c>
      <c r="S90" s="10" t="e">
        <f t="shared" si="22"/>
        <v>#DIV/0!</v>
      </c>
      <c r="T90" s="9" t="e">
        <f>AVERAGE($M$4:M90)</f>
        <v>#DIV/0!</v>
      </c>
      <c r="U90" s="9" t="e">
        <f t="shared" si="23"/>
        <v>#VALUE!</v>
      </c>
      <c r="V90" s="9" t="e">
        <f t="shared" si="24"/>
        <v>#DIV/0!</v>
      </c>
      <c r="W90" s="26" t="e">
        <f t="shared" si="20"/>
        <v>#DIV/0!</v>
      </c>
      <c r="X90" s="9" t="e">
        <f t="shared" si="27"/>
        <v>#DIV/0!</v>
      </c>
      <c r="Y90" s="11" t="e">
        <f t="shared" si="28"/>
        <v>#DIV/0!</v>
      </c>
      <c r="Z90" s="11" t="e">
        <f t="shared" si="29"/>
        <v>#DIV/0!</v>
      </c>
      <c r="AA90" s="11" t="e">
        <f t="shared" si="30"/>
        <v>#DIV/0!</v>
      </c>
      <c r="AB90" s="37" t="e">
        <f>IF(AA90="","",AVERAGE($AA$4:AA90))</f>
        <v>#DIV/0!</v>
      </c>
      <c r="AC90" s="30"/>
      <c r="AD90" s="12"/>
      <c r="AE90" s="12"/>
      <c r="AF90" s="31"/>
      <c r="AG90" s="28"/>
      <c r="AH90" s="28"/>
      <c r="AI90" s="28"/>
      <c r="AJ90" s="28"/>
    </row>
    <row r="91" spans="5:36" ht="19.5" customHeight="1" x14ac:dyDescent="0.25">
      <c r="E91" s="56" t="str">
        <f t="shared" si="25"/>
        <v/>
      </c>
      <c r="F91" s="23"/>
      <c r="G91" s="23"/>
      <c r="H91" s="69" t="e">
        <f t="shared" si="26"/>
        <v>#DIV/0!</v>
      </c>
      <c r="I91" s="10" t="str">
        <f t="shared" si="32"/>
        <v/>
      </c>
      <c r="J91" s="9" t="e">
        <f t="shared" si="18"/>
        <v>#DIV/0!</v>
      </c>
      <c r="K91" s="8" t="e">
        <f t="shared" si="19"/>
        <v>#DIV/0!</v>
      </c>
      <c r="L91" s="9">
        <f t="shared" si="21"/>
        <v>0</v>
      </c>
      <c r="M91" s="9" t="str">
        <f t="shared" si="33"/>
        <v/>
      </c>
      <c r="N91" s="9" t="e">
        <f>AVERAGE($I$4:I91)</f>
        <v>#DIV/0!</v>
      </c>
      <c r="O91" s="9" t="e">
        <f>AVERAGEIF($M$4:M91,"&gt;=0", $M$4:M91)</f>
        <v>#DIV/0!</v>
      </c>
      <c r="P91" s="9" t="e">
        <f>AVERAGEIF($M$4:M91,"&lt;=0", $M$4:M91)</f>
        <v>#DIV/0!</v>
      </c>
      <c r="Q91" s="10" t="str">
        <f t="shared" si="31"/>
        <v/>
      </c>
      <c r="R91" s="11" t="e">
        <f>(COUNTIF($M$4:M91,"&gt;=0"))/E91</f>
        <v>#VALUE!</v>
      </c>
      <c r="S91" s="10" t="e">
        <f t="shared" si="22"/>
        <v>#DIV/0!</v>
      </c>
      <c r="T91" s="9" t="e">
        <f>AVERAGE($M$4:M91)</f>
        <v>#DIV/0!</v>
      </c>
      <c r="U91" s="9" t="e">
        <f t="shared" si="23"/>
        <v>#VALUE!</v>
      </c>
      <c r="V91" s="9" t="e">
        <f t="shared" si="24"/>
        <v>#DIV/0!</v>
      </c>
      <c r="W91" s="26" t="e">
        <f t="shared" si="20"/>
        <v>#DIV/0!</v>
      </c>
      <c r="X91" s="9" t="e">
        <f t="shared" si="27"/>
        <v>#DIV/0!</v>
      </c>
      <c r="Y91" s="11" t="e">
        <f t="shared" si="28"/>
        <v>#DIV/0!</v>
      </c>
      <c r="Z91" s="11" t="e">
        <f t="shared" si="29"/>
        <v>#DIV/0!</v>
      </c>
      <c r="AA91" s="11" t="e">
        <f t="shared" si="30"/>
        <v>#DIV/0!</v>
      </c>
      <c r="AB91" s="37" t="e">
        <f>IF(AA91="","",AVERAGE($AA$4:AA91))</f>
        <v>#DIV/0!</v>
      </c>
      <c r="AC91" s="30"/>
      <c r="AD91" s="12"/>
      <c r="AE91" s="12"/>
      <c r="AF91" s="31"/>
      <c r="AG91" s="28"/>
      <c r="AH91" s="28"/>
      <c r="AI91" s="28"/>
      <c r="AJ91" s="28"/>
    </row>
    <row r="92" spans="5:36" ht="19.5" customHeight="1" x14ac:dyDescent="0.25">
      <c r="E92" s="56" t="str">
        <f t="shared" si="25"/>
        <v/>
      </c>
      <c r="F92" s="23"/>
      <c r="G92" s="23"/>
      <c r="H92" s="69" t="e">
        <f t="shared" si="26"/>
        <v>#DIV/0!</v>
      </c>
      <c r="I92" s="10" t="str">
        <f t="shared" si="32"/>
        <v/>
      </c>
      <c r="J92" s="9" t="e">
        <f t="shared" si="18"/>
        <v>#DIV/0!</v>
      </c>
      <c r="K92" s="8" t="e">
        <f t="shared" si="19"/>
        <v>#DIV/0!</v>
      </c>
      <c r="L92" s="9">
        <f t="shared" si="21"/>
        <v>0</v>
      </c>
      <c r="M92" s="9" t="str">
        <f t="shared" si="33"/>
        <v/>
      </c>
      <c r="N92" s="9" t="e">
        <f>AVERAGE($I$4:I92)</f>
        <v>#DIV/0!</v>
      </c>
      <c r="O92" s="9" t="e">
        <f>AVERAGEIF($M$4:M92,"&gt;=0", $M$4:M92)</f>
        <v>#DIV/0!</v>
      </c>
      <c r="P92" s="9" t="e">
        <f>AVERAGEIF($M$4:M92,"&lt;=0", $M$4:M92)</f>
        <v>#DIV/0!</v>
      </c>
      <c r="Q92" s="10" t="str">
        <f t="shared" si="31"/>
        <v/>
      </c>
      <c r="R92" s="11" t="e">
        <f>(COUNTIF($M$4:M92,"&gt;=0"))/E92</f>
        <v>#VALUE!</v>
      </c>
      <c r="S92" s="10" t="e">
        <f t="shared" si="22"/>
        <v>#DIV/0!</v>
      </c>
      <c r="T92" s="9" t="e">
        <f>AVERAGE($M$4:M92)</f>
        <v>#DIV/0!</v>
      </c>
      <c r="U92" s="9" t="e">
        <f t="shared" si="23"/>
        <v>#VALUE!</v>
      </c>
      <c r="V92" s="9" t="e">
        <f t="shared" si="24"/>
        <v>#DIV/0!</v>
      </c>
      <c r="W92" s="26" t="e">
        <f t="shared" si="20"/>
        <v>#DIV/0!</v>
      </c>
      <c r="X92" s="9" t="e">
        <f t="shared" si="27"/>
        <v>#DIV/0!</v>
      </c>
      <c r="Y92" s="11" t="e">
        <f t="shared" si="28"/>
        <v>#DIV/0!</v>
      </c>
      <c r="Z92" s="11" t="e">
        <f t="shared" si="29"/>
        <v>#DIV/0!</v>
      </c>
      <c r="AA92" s="11" t="e">
        <f t="shared" si="30"/>
        <v>#DIV/0!</v>
      </c>
      <c r="AB92" s="37" t="e">
        <f>IF(AA92="","",AVERAGE($AA$4:AA92))</f>
        <v>#DIV/0!</v>
      </c>
      <c r="AC92" s="30"/>
      <c r="AD92" s="12"/>
      <c r="AE92" s="12"/>
      <c r="AF92" s="31"/>
      <c r="AG92" s="28"/>
      <c r="AH92" s="28"/>
      <c r="AI92" s="28"/>
      <c r="AJ92" s="28"/>
    </row>
    <row r="93" spans="5:36" ht="19.5" customHeight="1" x14ac:dyDescent="0.25">
      <c r="E93" s="56" t="str">
        <f t="shared" si="25"/>
        <v/>
      </c>
      <c r="F93" s="23"/>
      <c r="G93" s="23"/>
      <c r="H93" s="69" t="e">
        <f t="shared" si="26"/>
        <v>#DIV/0!</v>
      </c>
      <c r="I93" s="10" t="str">
        <f t="shared" si="32"/>
        <v/>
      </c>
      <c r="J93" s="9" t="e">
        <f t="shared" si="18"/>
        <v>#DIV/0!</v>
      </c>
      <c r="K93" s="8" t="e">
        <f t="shared" si="19"/>
        <v>#DIV/0!</v>
      </c>
      <c r="L93" s="9">
        <f t="shared" si="21"/>
        <v>0</v>
      </c>
      <c r="M93" s="9" t="str">
        <f t="shared" si="33"/>
        <v/>
      </c>
      <c r="N93" s="9" t="e">
        <f>AVERAGE($I$4:I93)</f>
        <v>#DIV/0!</v>
      </c>
      <c r="O93" s="9" t="e">
        <f>AVERAGEIF($M$4:M93,"&gt;=0", $M$4:M93)</f>
        <v>#DIV/0!</v>
      </c>
      <c r="P93" s="9" t="e">
        <f>AVERAGEIF($M$4:M93,"&lt;=0", $M$4:M93)</f>
        <v>#DIV/0!</v>
      </c>
      <c r="Q93" s="10" t="str">
        <f t="shared" si="31"/>
        <v/>
      </c>
      <c r="R93" s="11" t="e">
        <f>(COUNTIF($M$4:M93,"&gt;=0"))/E93</f>
        <v>#VALUE!</v>
      </c>
      <c r="S93" s="10" t="e">
        <f t="shared" si="22"/>
        <v>#DIV/0!</v>
      </c>
      <c r="T93" s="9" t="e">
        <f>AVERAGE($M$4:M93)</f>
        <v>#DIV/0!</v>
      </c>
      <c r="U93" s="9" t="e">
        <f t="shared" si="23"/>
        <v>#VALUE!</v>
      </c>
      <c r="V93" s="9" t="e">
        <f t="shared" si="24"/>
        <v>#DIV/0!</v>
      </c>
      <c r="W93" s="26" t="e">
        <f t="shared" si="20"/>
        <v>#DIV/0!</v>
      </c>
      <c r="X93" s="9" t="e">
        <f t="shared" si="27"/>
        <v>#DIV/0!</v>
      </c>
      <c r="Y93" s="11" t="e">
        <f t="shared" si="28"/>
        <v>#DIV/0!</v>
      </c>
      <c r="Z93" s="11" t="e">
        <f t="shared" si="29"/>
        <v>#DIV/0!</v>
      </c>
      <c r="AA93" s="11" t="e">
        <f t="shared" si="30"/>
        <v>#DIV/0!</v>
      </c>
      <c r="AB93" s="37" t="e">
        <f>IF(AA93="","",AVERAGE($AA$4:AA93))</f>
        <v>#DIV/0!</v>
      </c>
      <c r="AC93" s="30"/>
      <c r="AD93" s="12"/>
      <c r="AE93" s="12"/>
      <c r="AF93" s="31"/>
      <c r="AG93" s="28"/>
      <c r="AH93" s="28"/>
      <c r="AI93" s="28"/>
      <c r="AJ93" s="28"/>
    </row>
    <row r="94" spans="5:36" ht="19.5" customHeight="1" x14ac:dyDescent="0.25">
      <c r="E94" s="56" t="str">
        <f t="shared" si="25"/>
        <v/>
      </c>
      <c r="F94" s="23"/>
      <c r="G94" s="23"/>
      <c r="H94" s="69" t="e">
        <f t="shared" si="26"/>
        <v>#DIV/0!</v>
      </c>
      <c r="I94" s="10" t="str">
        <f t="shared" si="32"/>
        <v/>
      </c>
      <c r="J94" s="9" t="e">
        <f t="shared" si="18"/>
        <v>#DIV/0!</v>
      </c>
      <c r="K94" s="8" t="e">
        <f t="shared" si="19"/>
        <v>#DIV/0!</v>
      </c>
      <c r="L94" s="9">
        <f t="shared" si="21"/>
        <v>0</v>
      </c>
      <c r="M94" s="9" t="str">
        <f t="shared" si="33"/>
        <v/>
      </c>
      <c r="N94" s="9" t="e">
        <f>AVERAGE($I$4:I94)</f>
        <v>#DIV/0!</v>
      </c>
      <c r="O94" s="9" t="e">
        <f>AVERAGEIF($M$4:M94,"&gt;=0", $M$4:M94)</f>
        <v>#DIV/0!</v>
      </c>
      <c r="P94" s="9" t="e">
        <f>AVERAGEIF($M$4:M94,"&lt;=0", $M$4:M94)</f>
        <v>#DIV/0!</v>
      </c>
      <c r="Q94" s="10" t="str">
        <f t="shared" si="31"/>
        <v/>
      </c>
      <c r="R94" s="11" t="e">
        <f>(COUNTIF($M$4:M94,"&gt;=0"))/E94</f>
        <v>#VALUE!</v>
      </c>
      <c r="S94" s="10" t="e">
        <f t="shared" si="22"/>
        <v>#DIV/0!</v>
      </c>
      <c r="T94" s="9" t="e">
        <f>AVERAGE($M$4:M94)</f>
        <v>#DIV/0!</v>
      </c>
      <c r="U94" s="9" t="e">
        <f t="shared" si="23"/>
        <v>#VALUE!</v>
      </c>
      <c r="V94" s="9" t="e">
        <f t="shared" si="24"/>
        <v>#DIV/0!</v>
      </c>
      <c r="W94" s="26" t="e">
        <f t="shared" si="20"/>
        <v>#DIV/0!</v>
      </c>
      <c r="X94" s="9" t="e">
        <f t="shared" si="27"/>
        <v>#DIV/0!</v>
      </c>
      <c r="Y94" s="11" t="e">
        <f t="shared" si="28"/>
        <v>#DIV/0!</v>
      </c>
      <c r="Z94" s="11" t="e">
        <f t="shared" si="29"/>
        <v>#DIV/0!</v>
      </c>
      <c r="AA94" s="11" t="e">
        <f t="shared" si="30"/>
        <v>#DIV/0!</v>
      </c>
      <c r="AB94" s="37" t="e">
        <f>IF(AA94="","",AVERAGE($AA$4:AA94))</f>
        <v>#DIV/0!</v>
      </c>
      <c r="AC94" s="30"/>
      <c r="AD94" s="12"/>
      <c r="AE94" s="12"/>
      <c r="AF94" s="31"/>
      <c r="AG94" s="28"/>
      <c r="AH94" s="28"/>
      <c r="AI94" s="28"/>
      <c r="AJ94" s="28"/>
    </row>
    <row r="95" spans="5:36" ht="19.5" customHeight="1" x14ac:dyDescent="0.25">
      <c r="E95" s="56" t="str">
        <f t="shared" si="25"/>
        <v/>
      </c>
      <c r="F95" s="23"/>
      <c r="G95" s="23"/>
      <c r="H95" s="69" t="e">
        <f t="shared" si="26"/>
        <v>#DIV/0!</v>
      </c>
      <c r="I95" s="10" t="str">
        <f t="shared" si="32"/>
        <v/>
      </c>
      <c r="J95" s="9" t="e">
        <f t="shared" si="18"/>
        <v>#DIV/0!</v>
      </c>
      <c r="K95" s="8" t="e">
        <f t="shared" si="19"/>
        <v>#DIV/0!</v>
      </c>
      <c r="L95" s="9">
        <f t="shared" si="21"/>
        <v>0</v>
      </c>
      <c r="M95" s="9" t="str">
        <f t="shared" si="33"/>
        <v/>
      </c>
      <c r="N95" s="9" t="e">
        <f>AVERAGE($I$4:I95)</f>
        <v>#DIV/0!</v>
      </c>
      <c r="O95" s="9" t="e">
        <f>AVERAGEIF($M$4:M95,"&gt;=0", $M$4:M95)</f>
        <v>#DIV/0!</v>
      </c>
      <c r="P95" s="9" t="e">
        <f>AVERAGEIF($M$4:M95,"&lt;=0", $M$4:M95)</f>
        <v>#DIV/0!</v>
      </c>
      <c r="Q95" s="10" t="str">
        <f t="shared" si="31"/>
        <v/>
      </c>
      <c r="R95" s="11" t="e">
        <f>(COUNTIF($M$4:M95,"&gt;=0"))/E95</f>
        <v>#VALUE!</v>
      </c>
      <c r="S95" s="10" t="e">
        <f t="shared" si="22"/>
        <v>#DIV/0!</v>
      </c>
      <c r="T95" s="9" t="e">
        <f>AVERAGE($M$4:M95)</f>
        <v>#DIV/0!</v>
      </c>
      <c r="U95" s="9" t="e">
        <f t="shared" si="23"/>
        <v>#VALUE!</v>
      </c>
      <c r="V95" s="9" t="e">
        <f t="shared" si="24"/>
        <v>#DIV/0!</v>
      </c>
      <c r="W95" s="26" t="e">
        <f t="shared" si="20"/>
        <v>#DIV/0!</v>
      </c>
      <c r="X95" s="9" t="e">
        <f t="shared" si="27"/>
        <v>#DIV/0!</v>
      </c>
      <c r="Y95" s="11" t="e">
        <f t="shared" si="28"/>
        <v>#DIV/0!</v>
      </c>
      <c r="Z95" s="11" t="e">
        <f t="shared" si="29"/>
        <v>#DIV/0!</v>
      </c>
      <c r="AA95" s="11" t="e">
        <f t="shared" si="30"/>
        <v>#DIV/0!</v>
      </c>
      <c r="AB95" s="37" t="e">
        <f>IF(AA95="","",AVERAGE($AA$4:AA95))</f>
        <v>#DIV/0!</v>
      </c>
      <c r="AC95" s="30"/>
      <c r="AD95" s="12"/>
      <c r="AE95" s="12"/>
      <c r="AF95" s="31"/>
      <c r="AG95" s="28"/>
      <c r="AH95" s="28"/>
      <c r="AI95" s="28"/>
      <c r="AJ95" s="28"/>
    </row>
    <row r="96" spans="5:36" ht="19.5" customHeight="1" x14ac:dyDescent="0.25">
      <c r="E96" s="56" t="str">
        <f t="shared" si="25"/>
        <v/>
      </c>
      <c r="F96" s="23"/>
      <c r="G96" s="23"/>
      <c r="H96" s="69" t="e">
        <f t="shared" si="26"/>
        <v>#DIV/0!</v>
      </c>
      <c r="I96" s="10" t="str">
        <f t="shared" si="32"/>
        <v/>
      </c>
      <c r="J96" s="9" t="e">
        <f t="shared" si="18"/>
        <v>#DIV/0!</v>
      </c>
      <c r="K96" s="8" t="e">
        <f t="shared" si="19"/>
        <v>#DIV/0!</v>
      </c>
      <c r="L96" s="9">
        <f t="shared" si="21"/>
        <v>0</v>
      </c>
      <c r="M96" s="9" t="str">
        <f t="shared" si="33"/>
        <v/>
      </c>
      <c r="N96" s="9" t="e">
        <f>AVERAGE($I$4:I96)</f>
        <v>#DIV/0!</v>
      </c>
      <c r="O96" s="9" t="e">
        <f>AVERAGEIF($M$4:M96,"&gt;=0", $M$4:M96)</f>
        <v>#DIV/0!</v>
      </c>
      <c r="P96" s="9" t="e">
        <f>AVERAGEIF($M$4:M96,"&lt;=0", $M$4:M96)</f>
        <v>#DIV/0!</v>
      </c>
      <c r="Q96" s="10" t="str">
        <f t="shared" si="31"/>
        <v/>
      </c>
      <c r="R96" s="11" t="e">
        <f>(COUNTIF($M$4:M96,"&gt;=0"))/E96</f>
        <v>#VALUE!</v>
      </c>
      <c r="S96" s="10" t="e">
        <f t="shared" si="22"/>
        <v>#DIV/0!</v>
      </c>
      <c r="T96" s="9" t="e">
        <f>AVERAGE($M$4:M96)</f>
        <v>#DIV/0!</v>
      </c>
      <c r="U96" s="9" t="e">
        <f t="shared" si="23"/>
        <v>#VALUE!</v>
      </c>
      <c r="V96" s="9" t="e">
        <f t="shared" si="24"/>
        <v>#DIV/0!</v>
      </c>
      <c r="W96" s="26" t="e">
        <f t="shared" si="20"/>
        <v>#DIV/0!</v>
      </c>
      <c r="X96" s="9" t="e">
        <f t="shared" si="27"/>
        <v>#DIV/0!</v>
      </c>
      <c r="Y96" s="11" t="e">
        <f t="shared" si="28"/>
        <v>#DIV/0!</v>
      </c>
      <c r="Z96" s="11" t="e">
        <f t="shared" si="29"/>
        <v>#DIV/0!</v>
      </c>
      <c r="AA96" s="11" t="e">
        <f t="shared" si="30"/>
        <v>#DIV/0!</v>
      </c>
      <c r="AB96" s="37" t="e">
        <f>IF(AA96="","",AVERAGE($AA$4:AA96))</f>
        <v>#DIV/0!</v>
      </c>
      <c r="AC96" s="30"/>
      <c r="AD96" s="12"/>
      <c r="AE96" s="12"/>
      <c r="AF96" s="31"/>
      <c r="AG96" s="28"/>
      <c r="AH96" s="28"/>
      <c r="AI96" s="28"/>
      <c r="AJ96" s="28"/>
    </row>
    <row r="97" spans="5:36" ht="19.5" customHeight="1" x14ac:dyDescent="0.25">
      <c r="E97" s="56" t="str">
        <f t="shared" si="25"/>
        <v/>
      </c>
      <c r="F97" s="23"/>
      <c r="G97" s="23"/>
      <c r="H97" s="69" t="e">
        <f t="shared" si="26"/>
        <v>#DIV/0!</v>
      </c>
      <c r="I97" s="10" t="str">
        <f t="shared" si="32"/>
        <v/>
      </c>
      <c r="J97" s="9" t="e">
        <f t="shared" si="18"/>
        <v>#DIV/0!</v>
      </c>
      <c r="K97" s="8" t="e">
        <f t="shared" si="19"/>
        <v>#DIV/0!</v>
      </c>
      <c r="L97" s="9">
        <f t="shared" si="21"/>
        <v>0</v>
      </c>
      <c r="M97" s="9" t="str">
        <f t="shared" si="33"/>
        <v/>
      </c>
      <c r="N97" s="9" t="e">
        <f>AVERAGE($I$4:I97)</f>
        <v>#DIV/0!</v>
      </c>
      <c r="O97" s="9" t="e">
        <f>AVERAGEIF($M$4:M97,"&gt;=0", $M$4:M97)</f>
        <v>#DIV/0!</v>
      </c>
      <c r="P97" s="9" t="e">
        <f>AVERAGEIF($M$4:M97,"&lt;=0", $M$4:M97)</f>
        <v>#DIV/0!</v>
      </c>
      <c r="Q97" s="10" t="str">
        <f t="shared" si="31"/>
        <v/>
      </c>
      <c r="R97" s="11" t="e">
        <f>(COUNTIF($M$4:M97,"&gt;=0"))/E97</f>
        <v>#VALUE!</v>
      </c>
      <c r="S97" s="10" t="e">
        <f t="shared" si="22"/>
        <v>#DIV/0!</v>
      </c>
      <c r="T97" s="9" t="e">
        <f>AVERAGE($M$4:M97)</f>
        <v>#DIV/0!</v>
      </c>
      <c r="U97" s="9" t="e">
        <f t="shared" si="23"/>
        <v>#VALUE!</v>
      </c>
      <c r="V97" s="9" t="e">
        <f t="shared" si="24"/>
        <v>#DIV/0!</v>
      </c>
      <c r="W97" s="26" t="e">
        <f t="shared" si="20"/>
        <v>#DIV/0!</v>
      </c>
      <c r="X97" s="9" t="e">
        <f t="shared" si="27"/>
        <v>#DIV/0!</v>
      </c>
      <c r="Y97" s="11" t="e">
        <f t="shared" si="28"/>
        <v>#DIV/0!</v>
      </c>
      <c r="Z97" s="11" t="e">
        <f t="shared" si="29"/>
        <v>#DIV/0!</v>
      </c>
      <c r="AA97" s="11" t="e">
        <f t="shared" si="30"/>
        <v>#DIV/0!</v>
      </c>
      <c r="AB97" s="37" t="e">
        <f>IF(AA97="","",AVERAGE($AA$4:AA97))</f>
        <v>#DIV/0!</v>
      </c>
      <c r="AC97" s="30"/>
      <c r="AD97" s="12"/>
      <c r="AE97" s="12"/>
      <c r="AF97" s="31"/>
      <c r="AG97" s="28"/>
      <c r="AH97" s="28"/>
      <c r="AI97" s="28"/>
      <c r="AJ97" s="28"/>
    </row>
    <row r="98" spans="5:36" ht="19.5" customHeight="1" x14ac:dyDescent="0.25">
      <c r="E98" s="56" t="str">
        <f t="shared" si="25"/>
        <v/>
      </c>
      <c r="F98" s="23"/>
      <c r="G98" s="23"/>
      <c r="H98" s="69" t="e">
        <f t="shared" si="26"/>
        <v>#DIV/0!</v>
      </c>
      <c r="I98" s="10" t="str">
        <f t="shared" si="32"/>
        <v/>
      </c>
      <c r="J98" s="9" t="e">
        <f t="shared" si="18"/>
        <v>#DIV/0!</v>
      </c>
      <c r="K98" s="8" t="e">
        <f t="shared" si="19"/>
        <v>#DIV/0!</v>
      </c>
      <c r="L98" s="9">
        <f t="shared" si="21"/>
        <v>0</v>
      </c>
      <c r="M98" s="9" t="str">
        <f t="shared" si="33"/>
        <v/>
      </c>
      <c r="N98" s="9" t="e">
        <f>AVERAGE($I$4:I98)</f>
        <v>#DIV/0!</v>
      </c>
      <c r="O98" s="9" t="e">
        <f>AVERAGEIF($M$4:M98,"&gt;=0", $M$4:M98)</f>
        <v>#DIV/0!</v>
      </c>
      <c r="P98" s="9" t="e">
        <f>AVERAGEIF($M$4:M98,"&lt;=0", $M$4:M98)</f>
        <v>#DIV/0!</v>
      </c>
      <c r="Q98" s="10" t="str">
        <f t="shared" si="31"/>
        <v/>
      </c>
      <c r="R98" s="11" t="e">
        <f>(COUNTIF($M$4:M98,"&gt;=0"))/E98</f>
        <v>#VALUE!</v>
      </c>
      <c r="S98" s="10" t="e">
        <f t="shared" si="22"/>
        <v>#DIV/0!</v>
      </c>
      <c r="T98" s="9" t="e">
        <f>AVERAGE($M$4:M98)</f>
        <v>#DIV/0!</v>
      </c>
      <c r="U98" s="9" t="e">
        <f t="shared" si="23"/>
        <v>#VALUE!</v>
      </c>
      <c r="V98" s="9" t="e">
        <f t="shared" si="24"/>
        <v>#DIV/0!</v>
      </c>
      <c r="W98" s="26" t="e">
        <f t="shared" si="20"/>
        <v>#DIV/0!</v>
      </c>
      <c r="X98" s="9" t="e">
        <f t="shared" si="27"/>
        <v>#DIV/0!</v>
      </c>
      <c r="Y98" s="11" t="e">
        <f t="shared" si="28"/>
        <v>#DIV/0!</v>
      </c>
      <c r="Z98" s="11" t="e">
        <f t="shared" si="29"/>
        <v>#DIV/0!</v>
      </c>
      <c r="AA98" s="11" t="e">
        <f t="shared" si="30"/>
        <v>#DIV/0!</v>
      </c>
      <c r="AB98" s="37" t="e">
        <f>IF(AA98="","",AVERAGE($AA$4:AA98))</f>
        <v>#DIV/0!</v>
      </c>
      <c r="AC98" s="30"/>
      <c r="AD98" s="12"/>
      <c r="AE98" s="12"/>
      <c r="AF98" s="31"/>
      <c r="AG98" s="28"/>
      <c r="AH98" s="28"/>
      <c r="AI98" s="28"/>
      <c r="AJ98" s="28"/>
    </row>
    <row r="99" spans="5:36" ht="19.5" customHeight="1" x14ac:dyDescent="0.25">
      <c r="E99" s="56" t="str">
        <f t="shared" si="25"/>
        <v/>
      </c>
      <c r="F99" s="23"/>
      <c r="G99" s="23"/>
      <c r="H99" s="69" t="e">
        <f t="shared" si="26"/>
        <v>#DIV/0!</v>
      </c>
      <c r="I99" s="10" t="str">
        <f t="shared" si="32"/>
        <v/>
      </c>
      <c r="J99" s="9" t="e">
        <f t="shared" si="18"/>
        <v>#DIV/0!</v>
      </c>
      <c r="K99" s="8" t="e">
        <f t="shared" si="19"/>
        <v>#DIV/0!</v>
      </c>
      <c r="L99" s="9">
        <f t="shared" si="21"/>
        <v>0</v>
      </c>
      <c r="M99" s="9" t="str">
        <f t="shared" si="33"/>
        <v/>
      </c>
      <c r="N99" s="9" t="e">
        <f>AVERAGE($I$4:I99)</f>
        <v>#DIV/0!</v>
      </c>
      <c r="O99" s="9" t="e">
        <f>AVERAGEIF($M$4:M99,"&gt;=0", $M$4:M99)</f>
        <v>#DIV/0!</v>
      </c>
      <c r="P99" s="9" t="e">
        <f>AVERAGEIF($M$4:M99,"&lt;=0", $M$4:M99)</f>
        <v>#DIV/0!</v>
      </c>
      <c r="Q99" s="10" t="str">
        <f t="shared" si="31"/>
        <v/>
      </c>
      <c r="R99" s="11" t="e">
        <f>(COUNTIF($M$4:M99,"&gt;=0"))/E99</f>
        <v>#VALUE!</v>
      </c>
      <c r="S99" s="10" t="e">
        <f t="shared" si="22"/>
        <v>#DIV/0!</v>
      </c>
      <c r="T99" s="9" t="e">
        <f>AVERAGE($M$4:M99)</f>
        <v>#DIV/0!</v>
      </c>
      <c r="U99" s="9" t="e">
        <f t="shared" si="23"/>
        <v>#VALUE!</v>
      </c>
      <c r="V99" s="9" t="e">
        <f t="shared" si="24"/>
        <v>#DIV/0!</v>
      </c>
      <c r="W99" s="26" t="e">
        <f t="shared" si="20"/>
        <v>#DIV/0!</v>
      </c>
      <c r="X99" s="9" t="e">
        <f t="shared" si="27"/>
        <v>#DIV/0!</v>
      </c>
      <c r="Y99" s="11" t="e">
        <f t="shared" si="28"/>
        <v>#DIV/0!</v>
      </c>
      <c r="Z99" s="11" t="e">
        <f t="shared" si="29"/>
        <v>#DIV/0!</v>
      </c>
      <c r="AA99" s="11" t="e">
        <f t="shared" si="30"/>
        <v>#DIV/0!</v>
      </c>
      <c r="AB99" s="37" t="e">
        <f>IF(AA99="","",AVERAGE($AA$4:AA99))</f>
        <v>#DIV/0!</v>
      </c>
      <c r="AC99" s="30"/>
      <c r="AD99" s="12"/>
      <c r="AE99" s="12"/>
      <c r="AF99" s="31"/>
      <c r="AG99" s="28"/>
      <c r="AH99" s="28"/>
      <c r="AI99" s="28"/>
      <c r="AJ99" s="28"/>
    </row>
    <row r="100" spans="5:36" ht="19.5" customHeight="1" x14ac:dyDescent="0.25">
      <c r="E100" s="56" t="str">
        <f t="shared" si="25"/>
        <v/>
      </c>
      <c r="F100" s="23"/>
      <c r="G100" s="23"/>
      <c r="H100" s="69" t="e">
        <f t="shared" si="26"/>
        <v>#DIV/0!</v>
      </c>
      <c r="I100" s="10" t="str">
        <f t="shared" si="32"/>
        <v/>
      </c>
      <c r="J100" s="9" t="e">
        <f t="shared" si="18"/>
        <v>#DIV/0!</v>
      </c>
      <c r="K100" s="8" t="e">
        <f t="shared" si="19"/>
        <v>#DIV/0!</v>
      </c>
      <c r="L100" s="9">
        <f t="shared" si="21"/>
        <v>0</v>
      </c>
      <c r="M100" s="9" t="str">
        <f t="shared" si="33"/>
        <v/>
      </c>
      <c r="N100" s="9" t="e">
        <f>AVERAGE($I$4:I100)</f>
        <v>#DIV/0!</v>
      </c>
      <c r="O100" s="9" t="e">
        <f>AVERAGEIF($M$4:M100,"&gt;=0", $M$4:M100)</f>
        <v>#DIV/0!</v>
      </c>
      <c r="P100" s="9" t="e">
        <f>AVERAGEIF($M$4:M100,"&lt;=0", $M$4:M100)</f>
        <v>#DIV/0!</v>
      </c>
      <c r="Q100" s="10" t="str">
        <f t="shared" si="31"/>
        <v/>
      </c>
      <c r="R100" s="11" t="e">
        <f>(COUNTIF($M$4:M100,"&gt;=0"))/E100</f>
        <v>#VALUE!</v>
      </c>
      <c r="S100" s="10" t="e">
        <f t="shared" si="22"/>
        <v>#DIV/0!</v>
      </c>
      <c r="T100" s="9" t="e">
        <f>AVERAGE($M$4:M100)</f>
        <v>#DIV/0!</v>
      </c>
      <c r="U100" s="9" t="e">
        <f t="shared" si="23"/>
        <v>#VALUE!</v>
      </c>
      <c r="V100" s="9" t="e">
        <f t="shared" si="24"/>
        <v>#DIV/0!</v>
      </c>
      <c r="W100" s="26" t="e">
        <f t="shared" si="20"/>
        <v>#DIV/0!</v>
      </c>
      <c r="X100" s="9" t="e">
        <f t="shared" si="27"/>
        <v>#DIV/0!</v>
      </c>
      <c r="Y100" s="11" t="e">
        <f t="shared" si="28"/>
        <v>#DIV/0!</v>
      </c>
      <c r="Z100" s="11" t="e">
        <f t="shared" si="29"/>
        <v>#DIV/0!</v>
      </c>
      <c r="AA100" s="11" t="e">
        <f t="shared" si="30"/>
        <v>#DIV/0!</v>
      </c>
      <c r="AB100" s="37" t="e">
        <f>IF(AA100="","",AVERAGE($AA$4:AA100))</f>
        <v>#DIV/0!</v>
      </c>
      <c r="AC100" s="30"/>
      <c r="AD100" s="12"/>
      <c r="AE100" s="12"/>
      <c r="AF100" s="31"/>
      <c r="AG100" s="28"/>
      <c r="AH100" s="28"/>
      <c r="AI100" s="28"/>
      <c r="AJ100" s="28"/>
    </row>
    <row r="101" spans="5:36" ht="19.5" customHeight="1" x14ac:dyDescent="0.25">
      <c r="E101" s="56" t="str">
        <f t="shared" si="25"/>
        <v/>
      </c>
      <c r="F101" s="23"/>
      <c r="G101" s="23"/>
      <c r="H101" s="69" t="e">
        <f t="shared" si="26"/>
        <v>#DIV/0!</v>
      </c>
      <c r="I101" s="10" t="str">
        <f t="shared" si="32"/>
        <v/>
      </c>
      <c r="J101" s="9" t="e">
        <f t="shared" si="18"/>
        <v>#DIV/0!</v>
      </c>
      <c r="K101" s="8" t="e">
        <f t="shared" si="19"/>
        <v>#DIV/0!</v>
      </c>
      <c r="L101" s="9">
        <f t="shared" si="21"/>
        <v>0</v>
      </c>
      <c r="M101" s="9" t="str">
        <f t="shared" si="33"/>
        <v/>
      </c>
      <c r="N101" s="9" t="e">
        <f>AVERAGE($I$4:I101)</f>
        <v>#DIV/0!</v>
      </c>
      <c r="O101" s="9" t="e">
        <f>AVERAGEIF($M$4:M101,"&gt;=0", $M$4:M101)</f>
        <v>#DIV/0!</v>
      </c>
      <c r="P101" s="9" t="e">
        <f>AVERAGEIF($M$4:M101,"&lt;=0", $M$4:M101)</f>
        <v>#DIV/0!</v>
      </c>
      <c r="Q101" s="10" t="str">
        <f t="shared" si="31"/>
        <v/>
      </c>
      <c r="R101" s="11" t="e">
        <f>(COUNTIF($M$4:M101,"&gt;=0"))/E101</f>
        <v>#VALUE!</v>
      </c>
      <c r="S101" s="10" t="e">
        <f t="shared" si="22"/>
        <v>#DIV/0!</v>
      </c>
      <c r="T101" s="9" t="e">
        <f>AVERAGE($M$4:M101)</f>
        <v>#DIV/0!</v>
      </c>
      <c r="U101" s="9" t="e">
        <f t="shared" si="23"/>
        <v>#VALUE!</v>
      </c>
      <c r="V101" s="9" t="e">
        <f t="shared" si="24"/>
        <v>#DIV/0!</v>
      </c>
      <c r="W101" s="26" t="e">
        <f t="shared" si="20"/>
        <v>#DIV/0!</v>
      </c>
      <c r="X101" s="9" t="e">
        <f t="shared" si="27"/>
        <v>#DIV/0!</v>
      </c>
      <c r="Y101" s="11" t="e">
        <f t="shared" si="28"/>
        <v>#DIV/0!</v>
      </c>
      <c r="Z101" s="11" t="e">
        <f t="shared" si="29"/>
        <v>#DIV/0!</v>
      </c>
      <c r="AA101" s="11" t="e">
        <f t="shared" si="30"/>
        <v>#DIV/0!</v>
      </c>
      <c r="AB101" s="37" t="e">
        <f>IF(AA101="","",AVERAGE($AA$4:AA101))</f>
        <v>#DIV/0!</v>
      </c>
      <c r="AC101" s="30"/>
      <c r="AD101" s="12"/>
      <c r="AE101" s="12"/>
      <c r="AF101" s="31"/>
      <c r="AG101" s="28"/>
      <c r="AH101" s="28"/>
      <c r="AI101" s="28"/>
      <c r="AJ101" s="28"/>
    </row>
    <row r="102" spans="5:36" ht="19.5" customHeight="1" x14ac:dyDescent="0.25">
      <c r="E102" s="56" t="str">
        <f t="shared" si="25"/>
        <v/>
      </c>
      <c r="F102" s="23"/>
      <c r="G102" s="23"/>
      <c r="H102" s="69" t="e">
        <f t="shared" si="26"/>
        <v>#DIV/0!</v>
      </c>
      <c r="I102" s="10" t="str">
        <f t="shared" si="32"/>
        <v/>
      </c>
      <c r="J102" s="9" t="e">
        <f t="shared" si="18"/>
        <v>#DIV/0!</v>
      </c>
      <c r="K102" s="8" t="e">
        <f t="shared" si="19"/>
        <v>#DIV/0!</v>
      </c>
      <c r="L102" s="9">
        <f t="shared" si="21"/>
        <v>0</v>
      </c>
      <c r="M102" s="9" t="str">
        <f t="shared" si="33"/>
        <v/>
      </c>
      <c r="N102" s="9" t="e">
        <f>AVERAGE($I$4:I102)</f>
        <v>#DIV/0!</v>
      </c>
      <c r="O102" s="9" t="e">
        <f>AVERAGEIF($M$4:M102,"&gt;=0", $M$4:M102)</f>
        <v>#DIV/0!</v>
      </c>
      <c r="P102" s="9" t="e">
        <f>AVERAGEIF($M$4:M102,"&lt;=0", $M$4:M102)</f>
        <v>#DIV/0!</v>
      </c>
      <c r="Q102" s="10" t="str">
        <f t="shared" si="31"/>
        <v/>
      </c>
      <c r="R102" s="11" t="e">
        <f>(COUNTIF($M$4:M102,"&gt;=0"))/E102</f>
        <v>#VALUE!</v>
      </c>
      <c r="S102" s="10" t="e">
        <f t="shared" si="22"/>
        <v>#DIV/0!</v>
      </c>
      <c r="T102" s="9" t="e">
        <f>AVERAGE($M$4:M102)</f>
        <v>#DIV/0!</v>
      </c>
      <c r="U102" s="9" t="e">
        <f t="shared" si="23"/>
        <v>#VALUE!</v>
      </c>
      <c r="V102" s="9" t="e">
        <f t="shared" si="24"/>
        <v>#DIV/0!</v>
      </c>
      <c r="W102" s="26" t="e">
        <f t="shared" si="20"/>
        <v>#DIV/0!</v>
      </c>
      <c r="X102" s="9" t="e">
        <f t="shared" si="27"/>
        <v>#DIV/0!</v>
      </c>
      <c r="Y102" s="11" t="e">
        <f t="shared" si="28"/>
        <v>#DIV/0!</v>
      </c>
      <c r="Z102" s="11" t="e">
        <f t="shared" si="29"/>
        <v>#DIV/0!</v>
      </c>
      <c r="AA102" s="11" t="e">
        <f t="shared" si="30"/>
        <v>#DIV/0!</v>
      </c>
      <c r="AB102" s="37" t="e">
        <f>IF(AA102="","",AVERAGE($AA$4:AA102))</f>
        <v>#DIV/0!</v>
      </c>
      <c r="AC102" s="30"/>
      <c r="AD102" s="12"/>
      <c r="AE102" s="12"/>
      <c r="AF102" s="31"/>
      <c r="AG102" s="28"/>
      <c r="AH102" s="28"/>
      <c r="AI102" s="28"/>
      <c r="AJ102" s="28"/>
    </row>
    <row r="103" spans="5:36" ht="19.5" customHeight="1" x14ac:dyDescent="0.25">
      <c r="E103" s="56" t="str">
        <f t="shared" si="25"/>
        <v/>
      </c>
      <c r="F103" s="23"/>
      <c r="G103" s="23"/>
      <c r="H103" s="69" t="e">
        <f t="shared" si="26"/>
        <v>#DIV/0!</v>
      </c>
      <c r="I103" s="10" t="str">
        <f t="shared" si="32"/>
        <v/>
      </c>
      <c r="J103" s="9" t="e">
        <f t="shared" si="18"/>
        <v>#DIV/0!</v>
      </c>
      <c r="K103" s="8" t="e">
        <f t="shared" si="19"/>
        <v>#DIV/0!</v>
      </c>
      <c r="L103" s="9">
        <f t="shared" si="21"/>
        <v>0</v>
      </c>
      <c r="M103" s="9" t="str">
        <f t="shared" si="33"/>
        <v/>
      </c>
      <c r="N103" s="9" t="e">
        <f>AVERAGE($I$4:I103)</f>
        <v>#DIV/0!</v>
      </c>
      <c r="O103" s="9" t="e">
        <f>AVERAGEIF($M$4:M103,"&gt;=0", $M$4:M103)</f>
        <v>#DIV/0!</v>
      </c>
      <c r="P103" s="9" t="e">
        <f>AVERAGEIF($M$4:M103,"&lt;=0", $M$4:M103)</f>
        <v>#DIV/0!</v>
      </c>
      <c r="Q103" s="10" t="str">
        <f t="shared" si="31"/>
        <v/>
      </c>
      <c r="R103" s="11" t="e">
        <f>(COUNTIF($M$4:M103,"&gt;=0"))/E103</f>
        <v>#VALUE!</v>
      </c>
      <c r="S103" s="10" t="e">
        <f t="shared" si="22"/>
        <v>#DIV/0!</v>
      </c>
      <c r="T103" s="9" t="e">
        <f>AVERAGE($M$4:M103)</f>
        <v>#DIV/0!</v>
      </c>
      <c r="U103" s="9" t="e">
        <f t="shared" si="23"/>
        <v>#VALUE!</v>
      </c>
      <c r="V103" s="9" t="e">
        <f t="shared" si="24"/>
        <v>#DIV/0!</v>
      </c>
      <c r="W103" s="26" t="e">
        <f t="shared" si="20"/>
        <v>#DIV/0!</v>
      </c>
      <c r="X103" s="9" t="e">
        <f t="shared" si="27"/>
        <v>#DIV/0!</v>
      </c>
      <c r="Y103" s="11" t="e">
        <f t="shared" si="28"/>
        <v>#DIV/0!</v>
      </c>
      <c r="Z103" s="11" t="e">
        <f t="shared" si="29"/>
        <v>#DIV/0!</v>
      </c>
      <c r="AA103" s="11" t="e">
        <f t="shared" si="30"/>
        <v>#DIV/0!</v>
      </c>
      <c r="AB103" s="37" t="e">
        <f>IF(AA103="","",AVERAGE($AA$4:AA103))</f>
        <v>#DIV/0!</v>
      </c>
      <c r="AC103" s="30"/>
      <c r="AD103" s="12"/>
      <c r="AE103" s="12"/>
      <c r="AF103" s="31"/>
      <c r="AG103" s="28"/>
      <c r="AH103" s="28"/>
      <c r="AI103" s="28"/>
      <c r="AJ103" s="28"/>
    </row>
    <row r="104" spans="5:36" ht="19.5" customHeight="1" x14ac:dyDescent="0.25">
      <c r="E104" s="56" t="str">
        <f t="shared" si="25"/>
        <v/>
      </c>
      <c r="F104" s="23"/>
      <c r="G104" s="23"/>
      <c r="H104" s="69" t="e">
        <f t="shared" si="26"/>
        <v>#DIV/0!</v>
      </c>
      <c r="I104" s="10" t="str">
        <f t="shared" si="32"/>
        <v/>
      </c>
      <c r="J104" s="9" t="e">
        <f t="shared" si="18"/>
        <v>#DIV/0!</v>
      </c>
      <c r="K104" s="8" t="e">
        <f t="shared" si="19"/>
        <v>#DIV/0!</v>
      </c>
      <c r="L104" s="9">
        <f t="shared" si="21"/>
        <v>0</v>
      </c>
      <c r="M104" s="9" t="str">
        <f t="shared" si="33"/>
        <v/>
      </c>
      <c r="N104" s="9" t="e">
        <f>AVERAGE($I$4:I104)</f>
        <v>#DIV/0!</v>
      </c>
      <c r="O104" s="9" t="e">
        <f>AVERAGEIF($M$4:M104,"&gt;=0", $M$4:M104)</f>
        <v>#DIV/0!</v>
      </c>
      <c r="P104" s="9" t="e">
        <f>AVERAGEIF($M$4:M104,"&lt;=0", $M$4:M104)</f>
        <v>#DIV/0!</v>
      </c>
      <c r="Q104" s="10" t="str">
        <f t="shared" si="31"/>
        <v/>
      </c>
      <c r="R104" s="11" t="e">
        <f>(COUNTIF($M$4:M104,"&gt;=0"))/E104</f>
        <v>#VALUE!</v>
      </c>
      <c r="S104" s="10" t="e">
        <f t="shared" si="22"/>
        <v>#DIV/0!</v>
      </c>
      <c r="T104" s="9" t="e">
        <f>AVERAGE($M$4:M104)</f>
        <v>#DIV/0!</v>
      </c>
      <c r="U104" s="9" t="e">
        <f t="shared" si="23"/>
        <v>#VALUE!</v>
      </c>
      <c r="V104" s="9" t="e">
        <f t="shared" si="24"/>
        <v>#DIV/0!</v>
      </c>
      <c r="W104" s="26" t="e">
        <f t="shared" si="20"/>
        <v>#DIV/0!</v>
      </c>
      <c r="X104" s="9" t="e">
        <f t="shared" si="27"/>
        <v>#DIV/0!</v>
      </c>
      <c r="Y104" s="11" t="e">
        <f t="shared" si="28"/>
        <v>#DIV/0!</v>
      </c>
      <c r="Z104" s="11" t="e">
        <f t="shared" si="29"/>
        <v>#DIV/0!</v>
      </c>
      <c r="AA104" s="11" t="e">
        <f t="shared" si="30"/>
        <v>#DIV/0!</v>
      </c>
      <c r="AB104" s="37" t="e">
        <f>IF(AA104="","",AVERAGE($AA$4:AA104))</f>
        <v>#DIV/0!</v>
      </c>
      <c r="AC104" s="30"/>
      <c r="AD104" s="12"/>
      <c r="AE104" s="12"/>
      <c r="AF104" s="31"/>
      <c r="AG104" s="28"/>
      <c r="AH104" s="28"/>
      <c r="AI104" s="28"/>
      <c r="AJ104" s="28"/>
    </row>
    <row r="105" spans="5:36" ht="19.5" customHeight="1" x14ac:dyDescent="0.25">
      <c r="E105" s="56" t="str">
        <f t="shared" si="25"/>
        <v/>
      </c>
      <c r="F105" s="23"/>
      <c r="G105" s="23"/>
      <c r="H105" s="69" t="e">
        <f t="shared" si="26"/>
        <v>#DIV/0!</v>
      </c>
      <c r="I105" s="10" t="str">
        <f t="shared" si="32"/>
        <v/>
      </c>
      <c r="J105" s="9" t="e">
        <f t="shared" si="18"/>
        <v>#DIV/0!</v>
      </c>
      <c r="K105" s="8" t="e">
        <f t="shared" si="19"/>
        <v>#DIV/0!</v>
      </c>
      <c r="L105" s="9">
        <f t="shared" si="21"/>
        <v>0</v>
      </c>
      <c r="M105" s="9" t="str">
        <f t="shared" si="33"/>
        <v/>
      </c>
      <c r="N105" s="9" t="e">
        <f>AVERAGE($I$4:I105)</f>
        <v>#DIV/0!</v>
      </c>
      <c r="O105" s="9" t="e">
        <f>AVERAGEIF($M$4:M105,"&gt;=0", $M$4:M105)</f>
        <v>#DIV/0!</v>
      </c>
      <c r="P105" s="9" t="e">
        <f>AVERAGEIF($M$4:M105,"&lt;=0", $M$4:M105)</f>
        <v>#DIV/0!</v>
      </c>
      <c r="Q105" s="10" t="str">
        <f t="shared" si="31"/>
        <v/>
      </c>
      <c r="R105" s="11" t="e">
        <f>(COUNTIF($M$4:M105,"&gt;=0"))/E105</f>
        <v>#VALUE!</v>
      </c>
      <c r="S105" s="10" t="e">
        <f t="shared" si="22"/>
        <v>#DIV/0!</v>
      </c>
      <c r="T105" s="9" t="e">
        <f>AVERAGE($M$4:M105)</f>
        <v>#DIV/0!</v>
      </c>
      <c r="U105" s="9" t="e">
        <f t="shared" si="23"/>
        <v>#VALUE!</v>
      </c>
      <c r="V105" s="9" t="e">
        <f t="shared" si="24"/>
        <v>#DIV/0!</v>
      </c>
      <c r="W105" s="26" t="e">
        <f t="shared" si="20"/>
        <v>#DIV/0!</v>
      </c>
      <c r="X105" s="9" t="e">
        <f t="shared" si="27"/>
        <v>#DIV/0!</v>
      </c>
      <c r="Y105" s="11" t="e">
        <f t="shared" si="28"/>
        <v>#DIV/0!</v>
      </c>
      <c r="Z105" s="11" t="e">
        <f t="shared" si="29"/>
        <v>#DIV/0!</v>
      </c>
      <c r="AA105" s="11" t="e">
        <f t="shared" si="30"/>
        <v>#DIV/0!</v>
      </c>
      <c r="AB105" s="37" t="e">
        <f>IF(AA105="","",AVERAGE($AA$4:AA105))</f>
        <v>#DIV/0!</v>
      </c>
      <c r="AC105" s="30"/>
      <c r="AD105" s="12"/>
      <c r="AE105" s="12"/>
      <c r="AF105" s="31"/>
      <c r="AG105" s="28"/>
      <c r="AH105" s="28"/>
      <c r="AI105" s="28"/>
      <c r="AJ105" s="28"/>
    </row>
    <row r="106" spans="5:36" ht="19.5" customHeight="1" x14ac:dyDescent="0.25">
      <c r="E106" s="56" t="str">
        <f t="shared" si="25"/>
        <v/>
      </c>
      <c r="F106" s="23"/>
      <c r="G106" s="23"/>
      <c r="H106" s="69" t="e">
        <f t="shared" si="26"/>
        <v>#DIV/0!</v>
      </c>
      <c r="I106" s="10" t="str">
        <f t="shared" si="32"/>
        <v/>
      </c>
      <c r="J106" s="9" t="e">
        <f t="shared" si="18"/>
        <v>#DIV/0!</v>
      </c>
      <c r="K106" s="8" t="e">
        <f t="shared" si="19"/>
        <v>#DIV/0!</v>
      </c>
      <c r="L106" s="9">
        <f t="shared" si="21"/>
        <v>0</v>
      </c>
      <c r="M106" s="9" t="str">
        <f t="shared" si="33"/>
        <v/>
      </c>
      <c r="N106" s="9" t="e">
        <f>AVERAGE($I$4:I106)</f>
        <v>#DIV/0!</v>
      </c>
      <c r="O106" s="9" t="e">
        <f>AVERAGEIF($M$4:M106,"&gt;=0", $M$4:M106)</f>
        <v>#DIV/0!</v>
      </c>
      <c r="P106" s="9" t="e">
        <f>AVERAGEIF($M$4:M106,"&lt;=0", $M$4:M106)</f>
        <v>#DIV/0!</v>
      </c>
      <c r="Q106" s="10" t="str">
        <f t="shared" si="31"/>
        <v/>
      </c>
      <c r="R106" s="11" t="e">
        <f>(COUNTIF($M$4:M106,"&gt;=0"))/E106</f>
        <v>#VALUE!</v>
      </c>
      <c r="S106" s="10" t="e">
        <f t="shared" si="22"/>
        <v>#DIV/0!</v>
      </c>
      <c r="T106" s="9" t="e">
        <f>AVERAGE($M$4:M106)</f>
        <v>#DIV/0!</v>
      </c>
      <c r="U106" s="9" t="e">
        <f t="shared" si="23"/>
        <v>#VALUE!</v>
      </c>
      <c r="V106" s="9" t="e">
        <f t="shared" si="24"/>
        <v>#DIV/0!</v>
      </c>
      <c r="W106" s="26" t="e">
        <f t="shared" si="20"/>
        <v>#DIV/0!</v>
      </c>
      <c r="X106" s="9" t="e">
        <f t="shared" si="27"/>
        <v>#DIV/0!</v>
      </c>
      <c r="Y106" s="11" t="e">
        <f t="shared" si="28"/>
        <v>#DIV/0!</v>
      </c>
      <c r="Z106" s="11" t="e">
        <f t="shared" si="29"/>
        <v>#DIV/0!</v>
      </c>
      <c r="AA106" s="11" t="e">
        <f t="shared" si="30"/>
        <v>#DIV/0!</v>
      </c>
      <c r="AB106" s="37" t="e">
        <f>IF(AA106="","",AVERAGE($AA$4:AA106))</f>
        <v>#DIV/0!</v>
      </c>
      <c r="AC106" s="30"/>
      <c r="AD106" s="12"/>
      <c r="AE106" s="12"/>
      <c r="AF106" s="31"/>
      <c r="AG106" s="28"/>
      <c r="AH106" s="28"/>
      <c r="AI106" s="28"/>
      <c r="AJ106" s="28"/>
    </row>
    <row r="107" spans="5:36" ht="19.5" customHeight="1" x14ac:dyDescent="0.25">
      <c r="E107" s="56" t="str">
        <f t="shared" si="25"/>
        <v/>
      </c>
      <c r="F107" s="23"/>
      <c r="G107" s="23"/>
      <c r="H107" s="69" t="e">
        <f t="shared" si="26"/>
        <v>#DIV/0!</v>
      </c>
      <c r="I107" s="10" t="str">
        <f t="shared" si="32"/>
        <v/>
      </c>
      <c r="J107" s="9" t="e">
        <f t="shared" si="18"/>
        <v>#DIV/0!</v>
      </c>
      <c r="K107" s="8" t="e">
        <f t="shared" si="19"/>
        <v>#DIV/0!</v>
      </c>
      <c r="L107" s="9">
        <f t="shared" si="21"/>
        <v>0</v>
      </c>
      <c r="M107" s="9" t="str">
        <f t="shared" si="33"/>
        <v/>
      </c>
      <c r="N107" s="9" t="e">
        <f>AVERAGE($I$4:I107)</f>
        <v>#DIV/0!</v>
      </c>
      <c r="O107" s="9" t="e">
        <f>AVERAGEIF($M$4:M107,"&gt;=0", $M$4:M107)</f>
        <v>#DIV/0!</v>
      </c>
      <c r="P107" s="9" t="e">
        <f>AVERAGEIF($M$4:M107,"&lt;=0", $M$4:M107)</f>
        <v>#DIV/0!</v>
      </c>
      <c r="Q107" s="10" t="str">
        <f t="shared" si="31"/>
        <v/>
      </c>
      <c r="R107" s="11" t="e">
        <f>(COUNTIF($M$4:M107,"&gt;=0"))/E107</f>
        <v>#VALUE!</v>
      </c>
      <c r="S107" s="10" t="e">
        <f t="shared" si="22"/>
        <v>#DIV/0!</v>
      </c>
      <c r="T107" s="9" t="e">
        <f>AVERAGE($M$4:M107)</f>
        <v>#DIV/0!</v>
      </c>
      <c r="U107" s="9" t="e">
        <f t="shared" si="23"/>
        <v>#VALUE!</v>
      </c>
      <c r="V107" s="9" t="e">
        <f t="shared" si="24"/>
        <v>#DIV/0!</v>
      </c>
      <c r="W107" s="26" t="e">
        <f t="shared" si="20"/>
        <v>#DIV/0!</v>
      </c>
      <c r="X107" s="9" t="e">
        <f t="shared" si="27"/>
        <v>#DIV/0!</v>
      </c>
      <c r="Y107" s="11" t="e">
        <f t="shared" si="28"/>
        <v>#DIV/0!</v>
      </c>
      <c r="Z107" s="11" t="e">
        <f t="shared" si="29"/>
        <v>#DIV/0!</v>
      </c>
      <c r="AA107" s="11" t="e">
        <f t="shared" si="30"/>
        <v>#DIV/0!</v>
      </c>
      <c r="AB107" s="37" t="e">
        <f>IF(AA107="","",AVERAGE($AA$4:AA107))</f>
        <v>#DIV/0!</v>
      </c>
      <c r="AC107" s="30"/>
      <c r="AD107" s="12"/>
      <c r="AE107" s="12"/>
      <c r="AF107" s="31"/>
      <c r="AG107" s="28"/>
      <c r="AH107" s="28"/>
      <c r="AI107" s="28"/>
      <c r="AJ107" s="28"/>
    </row>
    <row r="108" spans="5:36" ht="19.5" customHeight="1" x14ac:dyDescent="0.25">
      <c r="E108" s="56" t="str">
        <f t="shared" si="25"/>
        <v/>
      </c>
      <c r="F108" s="23"/>
      <c r="G108" s="23"/>
      <c r="H108" s="69" t="e">
        <f t="shared" si="26"/>
        <v>#DIV/0!</v>
      </c>
      <c r="I108" s="10" t="str">
        <f t="shared" si="32"/>
        <v/>
      </c>
      <c r="J108" s="9" t="e">
        <f t="shared" si="18"/>
        <v>#DIV/0!</v>
      </c>
      <c r="K108" s="8" t="e">
        <f t="shared" si="19"/>
        <v>#DIV/0!</v>
      </c>
      <c r="L108" s="9">
        <f t="shared" si="21"/>
        <v>0</v>
      </c>
      <c r="M108" s="9" t="str">
        <f t="shared" si="33"/>
        <v/>
      </c>
      <c r="N108" s="9" t="e">
        <f>AVERAGE($I$4:I108)</f>
        <v>#DIV/0!</v>
      </c>
      <c r="O108" s="9" t="e">
        <f>AVERAGEIF($M$4:M108,"&gt;=0", $M$4:M108)</f>
        <v>#DIV/0!</v>
      </c>
      <c r="P108" s="9" t="e">
        <f>AVERAGEIF($M$4:M108,"&lt;=0", $M$4:M108)</f>
        <v>#DIV/0!</v>
      </c>
      <c r="Q108" s="10" t="str">
        <f t="shared" si="31"/>
        <v/>
      </c>
      <c r="R108" s="11" t="e">
        <f>(COUNTIF($M$4:M108,"&gt;=0"))/E108</f>
        <v>#VALUE!</v>
      </c>
      <c r="S108" s="10" t="e">
        <f t="shared" si="22"/>
        <v>#DIV/0!</v>
      </c>
      <c r="T108" s="9" t="e">
        <f>AVERAGE($M$4:M108)</f>
        <v>#DIV/0!</v>
      </c>
      <c r="U108" s="9" t="e">
        <f t="shared" si="23"/>
        <v>#VALUE!</v>
      </c>
      <c r="V108" s="9" t="e">
        <f t="shared" si="24"/>
        <v>#DIV/0!</v>
      </c>
      <c r="W108" s="26" t="e">
        <f t="shared" si="20"/>
        <v>#DIV/0!</v>
      </c>
      <c r="X108" s="9" t="e">
        <f t="shared" si="27"/>
        <v>#DIV/0!</v>
      </c>
      <c r="Y108" s="11" t="e">
        <f t="shared" si="28"/>
        <v>#DIV/0!</v>
      </c>
      <c r="Z108" s="11" t="e">
        <f t="shared" si="29"/>
        <v>#DIV/0!</v>
      </c>
      <c r="AA108" s="11" t="e">
        <f t="shared" si="30"/>
        <v>#DIV/0!</v>
      </c>
      <c r="AB108" s="37" t="e">
        <f>IF(AA108="","",AVERAGE($AA$4:AA108))</f>
        <v>#DIV/0!</v>
      </c>
      <c r="AC108" s="30"/>
      <c r="AD108" s="12"/>
      <c r="AE108" s="12"/>
      <c r="AF108" s="31"/>
      <c r="AG108" s="28"/>
      <c r="AH108" s="28"/>
      <c r="AI108" s="28"/>
      <c r="AJ108" s="28"/>
    </row>
    <row r="109" spans="5:36" ht="19.5" customHeight="1" x14ac:dyDescent="0.25">
      <c r="E109" s="56" t="str">
        <f t="shared" si="25"/>
        <v/>
      </c>
      <c r="F109" s="23"/>
      <c r="G109" s="23"/>
      <c r="H109" s="69" t="e">
        <f t="shared" si="26"/>
        <v>#DIV/0!</v>
      </c>
      <c r="I109" s="10" t="str">
        <f t="shared" si="32"/>
        <v/>
      </c>
      <c r="J109" s="9" t="e">
        <f t="shared" si="18"/>
        <v>#DIV/0!</v>
      </c>
      <c r="K109" s="8" t="e">
        <f t="shared" si="19"/>
        <v>#DIV/0!</v>
      </c>
      <c r="L109" s="9">
        <f t="shared" si="21"/>
        <v>0</v>
      </c>
      <c r="M109" s="9" t="str">
        <f t="shared" si="33"/>
        <v/>
      </c>
      <c r="N109" s="9" t="e">
        <f>AVERAGE($I$4:I109)</f>
        <v>#DIV/0!</v>
      </c>
      <c r="O109" s="9" t="e">
        <f>AVERAGEIF($M$4:M109,"&gt;=0", $M$4:M109)</f>
        <v>#DIV/0!</v>
      </c>
      <c r="P109" s="9" t="e">
        <f>AVERAGEIF($M$4:M109,"&lt;=0", $M$4:M109)</f>
        <v>#DIV/0!</v>
      </c>
      <c r="Q109" s="10" t="str">
        <f t="shared" si="31"/>
        <v/>
      </c>
      <c r="R109" s="11" t="e">
        <f>(COUNTIF($M$4:M109,"&gt;=0"))/E109</f>
        <v>#VALUE!</v>
      </c>
      <c r="S109" s="10" t="e">
        <f t="shared" si="22"/>
        <v>#DIV/0!</v>
      </c>
      <c r="T109" s="9" t="e">
        <f>AVERAGE($M$4:M109)</f>
        <v>#DIV/0!</v>
      </c>
      <c r="U109" s="9" t="e">
        <f t="shared" si="23"/>
        <v>#VALUE!</v>
      </c>
      <c r="V109" s="9" t="e">
        <f t="shared" si="24"/>
        <v>#DIV/0!</v>
      </c>
      <c r="W109" s="26" t="e">
        <f t="shared" si="20"/>
        <v>#DIV/0!</v>
      </c>
      <c r="X109" s="9" t="e">
        <f t="shared" si="27"/>
        <v>#DIV/0!</v>
      </c>
      <c r="Y109" s="11" t="e">
        <f t="shared" si="28"/>
        <v>#DIV/0!</v>
      </c>
      <c r="Z109" s="11" t="e">
        <f t="shared" si="29"/>
        <v>#DIV/0!</v>
      </c>
      <c r="AA109" s="11" t="e">
        <f t="shared" si="30"/>
        <v>#DIV/0!</v>
      </c>
      <c r="AB109" s="37" t="e">
        <f>IF(AA109="","",AVERAGE($AA$4:AA109))</f>
        <v>#DIV/0!</v>
      </c>
      <c r="AC109" s="30"/>
      <c r="AD109" s="12"/>
      <c r="AE109" s="12"/>
      <c r="AF109" s="31"/>
      <c r="AG109" s="28"/>
      <c r="AH109" s="28"/>
      <c r="AI109" s="28"/>
      <c r="AJ109" s="28"/>
    </row>
    <row r="110" spans="5:36" ht="19.5" customHeight="1" x14ac:dyDescent="0.25">
      <c r="E110" s="56" t="str">
        <f t="shared" si="25"/>
        <v/>
      </c>
      <c r="F110" s="23"/>
      <c r="G110" s="23"/>
      <c r="H110" s="69" t="e">
        <f t="shared" si="26"/>
        <v>#DIV/0!</v>
      </c>
      <c r="I110" s="10" t="str">
        <f t="shared" si="32"/>
        <v/>
      </c>
      <c r="J110" s="9" t="e">
        <f t="shared" si="18"/>
        <v>#DIV/0!</v>
      </c>
      <c r="K110" s="8" t="e">
        <f t="shared" si="19"/>
        <v>#DIV/0!</v>
      </c>
      <c r="L110" s="9">
        <f t="shared" si="21"/>
        <v>0</v>
      </c>
      <c r="M110" s="9" t="str">
        <f t="shared" si="33"/>
        <v/>
      </c>
      <c r="N110" s="9" t="e">
        <f>AVERAGE($I$4:I110)</f>
        <v>#DIV/0!</v>
      </c>
      <c r="O110" s="9" t="e">
        <f>AVERAGEIF($M$4:M110,"&gt;=0", $M$4:M110)</f>
        <v>#DIV/0!</v>
      </c>
      <c r="P110" s="9" t="e">
        <f>AVERAGEIF($M$4:M110,"&lt;=0", $M$4:M110)</f>
        <v>#DIV/0!</v>
      </c>
      <c r="Q110" s="10" t="str">
        <f t="shared" si="31"/>
        <v/>
      </c>
      <c r="R110" s="11" t="e">
        <f>(COUNTIF($M$4:M110,"&gt;=0"))/E110</f>
        <v>#VALUE!</v>
      </c>
      <c r="S110" s="10" t="e">
        <f t="shared" si="22"/>
        <v>#DIV/0!</v>
      </c>
      <c r="T110" s="9" t="e">
        <f>AVERAGE($M$4:M110)</f>
        <v>#DIV/0!</v>
      </c>
      <c r="U110" s="9" t="e">
        <f t="shared" si="23"/>
        <v>#VALUE!</v>
      </c>
      <c r="V110" s="9" t="e">
        <f t="shared" si="24"/>
        <v>#DIV/0!</v>
      </c>
      <c r="W110" s="26" t="e">
        <f t="shared" si="20"/>
        <v>#DIV/0!</v>
      </c>
      <c r="X110" s="9" t="e">
        <f t="shared" si="27"/>
        <v>#DIV/0!</v>
      </c>
      <c r="Y110" s="11" t="e">
        <f t="shared" si="28"/>
        <v>#DIV/0!</v>
      </c>
      <c r="Z110" s="11" t="e">
        <f t="shared" si="29"/>
        <v>#DIV/0!</v>
      </c>
      <c r="AA110" s="11" t="e">
        <f t="shared" si="30"/>
        <v>#DIV/0!</v>
      </c>
      <c r="AB110" s="37" t="e">
        <f>IF(AA110="","",AVERAGE($AA$4:AA110))</f>
        <v>#DIV/0!</v>
      </c>
      <c r="AC110" s="30"/>
      <c r="AD110" s="12"/>
      <c r="AE110" s="12"/>
      <c r="AF110" s="31"/>
      <c r="AG110" s="28"/>
      <c r="AH110" s="28"/>
      <c r="AI110" s="28"/>
      <c r="AJ110" s="28"/>
    </row>
    <row r="111" spans="5:36" ht="19.5" customHeight="1" x14ac:dyDescent="0.25">
      <c r="E111" s="56" t="str">
        <f t="shared" si="25"/>
        <v/>
      </c>
      <c r="F111" s="23"/>
      <c r="G111" s="23"/>
      <c r="H111" s="69" t="e">
        <f t="shared" si="26"/>
        <v>#DIV/0!</v>
      </c>
      <c r="I111" s="10" t="str">
        <f t="shared" si="32"/>
        <v/>
      </c>
      <c r="J111" s="9" t="e">
        <f t="shared" si="18"/>
        <v>#DIV/0!</v>
      </c>
      <c r="K111" s="8" t="e">
        <f t="shared" si="19"/>
        <v>#DIV/0!</v>
      </c>
      <c r="L111" s="9">
        <f t="shared" si="21"/>
        <v>0</v>
      </c>
      <c r="M111" s="9" t="str">
        <f t="shared" si="33"/>
        <v/>
      </c>
      <c r="N111" s="9" t="e">
        <f>AVERAGE($I$4:I111)</f>
        <v>#DIV/0!</v>
      </c>
      <c r="O111" s="9" t="e">
        <f>AVERAGEIF($M$4:M111,"&gt;=0", $M$4:M111)</f>
        <v>#DIV/0!</v>
      </c>
      <c r="P111" s="9" t="e">
        <f>AVERAGEIF($M$4:M111,"&lt;=0", $M$4:M111)</f>
        <v>#DIV/0!</v>
      </c>
      <c r="Q111" s="10" t="str">
        <f t="shared" si="31"/>
        <v/>
      </c>
      <c r="R111" s="11" t="e">
        <f>(COUNTIF($M$4:M111,"&gt;=0"))/E111</f>
        <v>#VALUE!</v>
      </c>
      <c r="S111" s="10" t="e">
        <f t="shared" si="22"/>
        <v>#DIV/0!</v>
      </c>
      <c r="T111" s="9" t="e">
        <f>AVERAGE($M$4:M111)</f>
        <v>#DIV/0!</v>
      </c>
      <c r="U111" s="9" t="e">
        <f t="shared" si="23"/>
        <v>#VALUE!</v>
      </c>
      <c r="V111" s="9" t="e">
        <f t="shared" si="24"/>
        <v>#DIV/0!</v>
      </c>
      <c r="W111" s="26" t="e">
        <f t="shared" si="20"/>
        <v>#DIV/0!</v>
      </c>
      <c r="X111" s="9" t="e">
        <f t="shared" si="27"/>
        <v>#DIV/0!</v>
      </c>
      <c r="Y111" s="11" t="e">
        <f t="shared" si="28"/>
        <v>#DIV/0!</v>
      </c>
      <c r="Z111" s="11" t="e">
        <f t="shared" si="29"/>
        <v>#DIV/0!</v>
      </c>
      <c r="AA111" s="11" t="e">
        <f t="shared" si="30"/>
        <v>#DIV/0!</v>
      </c>
      <c r="AB111" s="37" t="e">
        <f>IF(AA111="","",AVERAGE($AA$4:AA111))</f>
        <v>#DIV/0!</v>
      </c>
      <c r="AC111" s="30"/>
      <c r="AD111" s="12"/>
      <c r="AE111" s="12"/>
      <c r="AF111" s="31"/>
      <c r="AG111" s="28"/>
      <c r="AH111" s="28"/>
      <c r="AI111" s="28"/>
      <c r="AJ111" s="28"/>
    </row>
    <row r="112" spans="5:36" ht="19.5" customHeight="1" x14ac:dyDescent="0.25">
      <c r="E112" s="56" t="str">
        <f t="shared" si="25"/>
        <v/>
      </c>
      <c r="F112" s="23"/>
      <c r="G112" s="23"/>
      <c r="H112" s="69" t="e">
        <f t="shared" si="26"/>
        <v>#DIV/0!</v>
      </c>
      <c r="I112" s="10" t="str">
        <f t="shared" si="32"/>
        <v/>
      </c>
      <c r="J112" s="9" t="e">
        <f t="shared" si="18"/>
        <v>#DIV/0!</v>
      </c>
      <c r="K112" s="8" t="e">
        <f t="shared" si="19"/>
        <v>#DIV/0!</v>
      </c>
      <c r="L112" s="9">
        <f t="shared" si="21"/>
        <v>0</v>
      </c>
      <c r="M112" s="9" t="str">
        <f t="shared" si="33"/>
        <v/>
      </c>
      <c r="N112" s="9" t="e">
        <f>AVERAGE($I$4:I112)</f>
        <v>#DIV/0!</v>
      </c>
      <c r="O112" s="9" t="e">
        <f>AVERAGEIF($M$4:M112,"&gt;=0", $M$4:M112)</f>
        <v>#DIV/0!</v>
      </c>
      <c r="P112" s="9" t="e">
        <f>AVERAGEIF($M$4:M112,"&lt;=0", $M$4:M112)</f>
        <v>#DIV/0!</v>
      </c>
      <c r="Q112" s="10" t="str">
        <f t="shared" si="31"/>
        <v/>
      </c>
      <c r="R112" s="11" t="e">
        <f>(COUNTIF($M$4:M112,"&gt;=0"))/E112</f>
        <v>#VALUE!</v>
      </c>
      <c r="S112" s="10" t="e">
        <f t="shared" si="22"/>
        <v>#DIV/0!</v>
      </c>
      <c r="T112" s="9" t="e">
        <f>AVERAGE($M$4:M112)</f>
        <v>#DIV/0!</v>
      </c>
      <c r="U112" s="9" t="e">
        <f t="shared" si="23"/>
        <v>#VALUE!</v>
      </c>
      <c r="V112" s="9" t="e">
        <f t="shared" si="24"/>
        <v>#DIV/0!</v>
      </c>
      <c r="W112" s="26" t="e">
        <f t="shared" si="20"/>
        <v>#DIV/0!</v>
      </c>
      <c r="X112" s="9" t="e">
        <f t="shared" si="27"/>
        <v>#DIV/0!</v>
      </c>
      <c r="Y112" s="11" t="e">
        <f t="shared" si="28"/>
        <v>#DIV/0!</v>
      </c>
      <c r="Z112" s="11" t="e">
        <f t="shared" si="29"/>
        <v>#DIV/0!</v>
      </c>
      <c r="AA112" s="11" t="e">
        <f t="shared" si="30"/>
        <v>#DIV/0!</v>
      </c>
      <c r="AB112" s="37" t="e">
        <f>IF(AA112="","",AVERAGE($AA$4:AA112))</f>
        <v>#DIV/0!</v>
      </c>
      <c r="AC112" s="30"/>
      <c r="AD112" s="12"/>
      <c r="AE112" s="12"/>
      <c r="AF112" s="31"/>
      <c r="AG112" s="28"/>
      <c r="AH112" s="28"/>
      <c r="AI112" s="28"/>
      <c r="AJ112" s="28"/>
    </row>
    <row r="113" spans="5:36" ht="19.5" customHeight="1" x14ac:dyDescent="0.25">
      <c r="E113" s="56" t="str">
        <f t="shared" si="25"/>
        <v/>
      </c>
      <c r="F113" s="23"/>
      <c r="G113" s="23"/>
      <c r="H113" s="69" t="e">
        <f t="shared" si="26"/>
        <v>#DIV/0!</v>
      </c>
      <c r="I113" s="10" t="str">
        <f t="shared" si="32"/>
        <v/>
      </c>
      <c r="J113" s="9" t="e">
        <f t="shared" si="18"/>
        <v>#DIV/0!</v>
      </c>
      <c r="K113" s="8" t="e">
        <f t="shared" si="19"/>
        <v>#DIV/0!</v>
      </c>
      <c r="L113" s="9">
        <f t="shared" si="21"/>
        <v>0</v>
      </c>
      <c r="M113" s="9" t="str">
        <f t="shared" si="33"/>
        <v/>
      </c>
      <c r="N113" s="9" t="e">
        <f>AVERAGE($I$4:I113)</f>
        <v>#DIV/0!</v>
      </c>
      <c r="O113" s="9" t="e">
        <f>AVERAGEIF($M$4:M113,"&gt;=0", $M$4:M113)</f>
        <v>#DIV/0!</v>
      </c>
      <c r="P113" s="9" t="e">
        <f>AVERAGEIF($M$4:M113,"&lt;=0", $M$4:M113)</f>
        <v>#DIV/0!</v>
      </c>
      <c r="Q113" s="10" t="str">
        <f t="shared" si="31"/>
        <v/>
      </c>
      <c r="R113" s="11" t="e">
        <f>(COUNTIF($M$4:M113,"&gt;=0"))/E113</f>
        <v>#VALUE!</v>
      </c>
      <c r="S113" s="10" t="e">
        <f t="shared" si="22"/>
        <v>#DIV/0!</v>
      </c>
      <c r="T113" s="9" t="e">
        <f>AVERAGE($M$4:M113)</f>
        <v>#DIV/0!</v>
      </c>
      <c r="U113" s="9" t="e">
        <f t="shared" si="23"/>
        <v>#VALUE!</v>
      </c>
      <c r="V113" s="9" t="e">
        <f t="shared" si="24"/>
        <v>#DIV/0!</v>
      </c>
      <c r="W113" s="26" t="e">
        <f t="shared" si="20"/>
        <v>#DIV/0!</v>
      </c>
      <c r="X113" s="9" t="e">
        <f t="shared" si="27"/>
        <v>#DIV/0!</v>
      </c>
      <c r="Y113" s="11" t="e">
        <f t="shared" si="28"/>
        <v>#DIV/0!</v>
      </c>
      <c r="Z113" s="11" t="e">
        <f t="shared" si="29"/>
        <v>#DIV/0!</v>
      </c>
      <c r="AA113" s="11" t="e">
        <f t="shared" si="30"/>
        <v>#DIV/0!</v>
      </c>
      <c r="AB113" s="37" t="e">
        <f>IF(AA113="","",AVERAGE($AA$4:AA113))</f>
        <v>#DIV/0!</v>
      </c>
      <c r="AC113" s="30"/>
      <c r="AD113" s="12"/>
      <c r="AE113" s="12"/>
      <c r="AF113" s="31"/>
      <c r="AG113" s="28"/>
      <c r="AH113" s="28"/>
      <c r="AI113" s="28"/>
      <c r="AJ113" s="28"/>
    </row>
    <row r="114" spans="5:36" ht="19.5" customHeight="1" x14ac:dyDescent="0.25">
      <c r="E114" s="56" t="str">
        <f t="shared" si="25"/>
        <v/>
      </c>
      <c r="F114" s="23"/>
      <c r="G114" s="23"/>
      <c r="H114" s="69" t="e">
        <f t="shared" si="26"/>
        <v>#DIV/0!</v>
      </c>
      <c r="I114" s="10" t="str">
        <f t="shared" si="32"/>
        <v/>
      </c>
      <c r="J114" s="9" t="e">
        <f t="shared" si="18"/>
        <v>#DIV/0!</v>
      </c>
      <c r="K114" s="8" t="e">
        <f t="shared" si="19"/>
        <v>#DIV/0!</v>
      </c>
      <c r="L114" s="9">
        <f t="shared" si="21"/>
        <v>0</v>
      </c>
      <c r="M114" s="9" t="str">
        <f t="shared" si="33"/>
        <v/>
      </c>
      <c r="N114" s="9" t="e">
        <f>AVERAGE($I$4:I114)</f>
        <v>#DIV/0!</v>
      </c>
      <c r="O114" s="9" t="e">
        <f>AVERAGEIF($M$4:M114,"&gt;=0", $M$4:M114)</f>
        <v>#DIV/0!</v>
      </c>
      <c r="P114" s="9" t="e">
        <f>AVERAGEIF($M$4:M114,"&lt;=0", $M$4:M114)</f>
        <v>#DIV/0!</v>
      </c>
      <c r="Q114" s="10" t="str">
        <f t="shared" si="31"/>
        <v/>
      </c>
      <c r="R114" s="11" t="e">
        <f>(COUNTIF($M$4:M114,"&gt;=0"))/E114</f>
        <v>#VALUE!</v>
      </c>
      <c r="S114" s="10" t="e">
        <f t="shared" si="22"/>
        <v>#DIV/0!</v>
      </c>
      <c r="T114" s="9" t="e">
        <f>AVERAGE($M$4:M114)</f>
        <v>#DIV/0!</v>
      </c>
      <c r="U114" s="9" t="e">
        <f t="shared" si="23"/>
        <v>#VALUE!</v>
      </c>
      <c r="V114" s="9" t="e">
        <f t="shared" si="24"/>
        <v>#DIV/0!</v>
      </c>
      <c r="W114" s="26" t="e">
        <f t="shared" si="20"/>
        <v>#DIV/0!</v>
      </c>
      <c r="X114" s="9" t="e">
        <f t="shared" si="27"/>
        <v>#DIV/0!</v>
      </c>
      <c r="Y114" s="11" t="e">
        <f t="shared" si="28"/>
        <v>#DIV/0!</v>
      </c>
      <c r="Z114" s="11" t="e">
        <f t="shared" si="29"/>
        <v>#DIV/0!</v>
      </c>
      <c r="AA114" s="11" t="e">
        <f t="shared" si="30"/>
        <v>#DIV/0!</v>
      </c>
      <c r="AB114" s="37" t="e">
        <f>IF(AA114="","",AVERAGE($AA$4:AA114))</f>
        <v>#DIV/0!</v>
      </c>
      <c r="AC114" s="30"/>
      <c r="AD114" s="12"/>
      <c r="AE114" s="12"/>
      <c r="AF114" s="31"/>
      <c r="AG114" s="28"/>
      <c r="AH114" s="28"/>
      <c r="AI114" s="28"/>
      <c r="AJ114" s="28"/>
    </row>
    <row r="115" spans="5:36" ht="19.5" customHeight="1" x14ac:dyDescent="0.25">
      <c r="E115" s="56" t="str">
        <f t="shared" si="25"/>
        <v/>
      </c>
      <c r="F115" s="23"/>
      <c r="G115" s="23"/>
      <c r="H115" s="69" t="e">
        <f t="shared" si="26"/>
        <v>#DIV/0!</v>
      </c>
      <c r="I115" s="10" t="str">
        <f t="shared" si="32"/>
        <v/>
      </c>
      <c r="J115" s="9" t="e">
        <f t="shared" si="18"/>
        <v>#DIV/0!</v>
      </c>
      <c r="K115" s="8" t="e">
        <f t="shared" si="19"/>
        <v>#DIV/0!</v>
      </c>
      <c r="L115" s="9">
        <f t="shared" si="21"/>
        <v>0</v>
      </c>
      <c r="M115" s="9" t="str">
        <f t="shared" si="33"/>
        <v/>
      </c>
      <c r="N115" s="9" t="e">
        <f>AVERAGE($I$4:I115)</f>
        <v>#DIV/0!</v>
      </c>
      <c r="O115" s="9" t="e">
        <f>AVERAGEIF($M$4:M115,"&gt;=0", $M$4:M115)</f>
        <v>#DIV/0!</v>
      </c>
      <c r="P115" s="9" t="e">
        <f>AVERAGEIF($M$4:M115,"&lt;=0", $M$4:M115)</f>
        <v>#DIV/0!</v>
      </c>
      <c r="Q115" s="10" t="str">
        <f t="shared" si="31"/>
        <v/>
      </c>
      <c r="R115" s="11" t="e">
        <f>(COUNTIF($M$4:M115,"&gt;=0"))/E115</f>
        <v>#VALUE!</v>
      </c>
      <c r="S115" s="10" t="e">
        <f t="shared" si="22"/>
        <v>#DIV/0!</v>
      </c>
      <c r="T115" s="9" t="e">
        <f>AVERAGE($M$4:M115)</f>
        <v>#DIV/0!</v>
      </c>
      <c r="U115" s="9" t="e">
        <f t="shared" si="23"/>
        <v>#VALUE!</v>
      </c>
      <c r="V115" s="9" t="e">
        <f t="shared" si="24"/>
        <v>#DIV/0!</v>
      </c>
      <c r="W115" s="26" t="e">
        <f t="shared" si="20"/>
        <v>#DIV/0!</v>
      </c>
      <c r="X115" s="9" t="e">
        <f t="shared" si="27"/>
        <v>#DIV/0!</v>
      </c>
      <c r="Y115" s="11" t="e">
        <f t="shared" si="28"/>
        <v>#DIV/0!</v>
      </c>
      <c r="Z115" s="11" t="e">
        <f t="shared" si="29"/>
        <v>#DIV/0!</v>
      </c>
      <c r="AA115" s="11" t="e">
        <f t="shared" si="30"/>
        <v>#DIV/0!</v>
      </c>
      <c r="AB115" s="37" t="e">
        <f>IF(AA115="","",AVERAGE($AA$4:AA115))</f>
        <v>#DIV/0!</v>
      </c>
      <c r="AC115" s="30"/>
      <c r="AD115" s="12"/>
      <c r="AE115" s="12"/>
      <c r="AF115" s="31"/>
      <c r="AG115" s="28"/>
      <c r="AH115" s="28"/>
      <c r="AI115" s="28"/>
      <c r="AJ115" s="28"/>
    </row>
    <row r="116" spans="5:36" ht="19.5" customHeight="1" x14ac:dyDescent="0.25">
      <c r="E116" s="56" t="str">
        <f t="shared" si="25"/>
        <v/>
      </c>
      <c r="F116" s="23"/>
      <c r="G116" s="23"/>
      <c r="H116" s="69" t="e">
        <f t="shared" si="26"/>
        <v>#DIV/0!</v>
      </c>
      <c r="I116" s="10" t="str">
        <f t="shared" si="32"/>
        <v/>
      </c>
      <c r="J116" s="9" t="e">
        <f t="shared" si="18"/>
        <v>#DIV/0!</v>
      </c>
      <c r="K116" s="8" t="e">
        <f t="shared" si="19"/>
        <v>#DIV/0!</v>
      </c>
      <c r="L116" s="9">
        <f t="shared" si="21"/>
        <v>0</v>
      </c>
      <c r="M116" s="9" t="str">
        <f t="shared" si="33"/>
        <v/>
      </c>
      <c r="N116" s="9" t="e">
        <f>AVERAGE($I$4:I116)</f>
        <v>#DIV/0!</v>
      </c>
      <c r="O116" s="9" t="e">
        <f>AVERAGEIF($M$4:M116,"&gt;=0", $M$4:M116)</f>
        <v>#DIV/0!</v>
      </c>
      <c r="P116" s="9" t="e">
        <f>AVERAGEIF($M$4:M116,"&lt;=0", $M$4:M116)</f>
        <v>#DIV/0!</v>
      </c>
      <c r="Q116" s="10" t="str">
        <f t="shared" si="31"/>
        <v/>
      </c>
      <c r="R116" s="11" t="e">
        <f>(COUNTIF($M$4:M116,"&gt;=0"))/E116</f>
        <v>#VALUE!</v>
      </c>
      <c r="S116" s="10" t="e">
        <f t="shared" si="22"/>
        <v>#DIV/0!</v>
      </c>
      <c r="T116" s="9" t="e">
        <f>AVERAGE($M$4:M116)</f>
        <v>#DIV/0!</v>
      </c>
      <c r="U116" s="9" t="e">
        <f t="shared" si="23"/>
        <v>#VALUE!</v>
      </c>
      <c r="V116" s="9" t="e">
        <f t="shared" si="24"/>
        <v>#DIV/0!</v>
      </c>
      <c r="W116" s="26" t="e">
        <f t="shared" si="20"/>
        <v>#DIV/0!</v>
      </c>
      <c r="X116" s="9" t="e">
        <f t="shared" si="27"/>
        <v>#DIV/0!</v>
      </c>
      <c r="Y116" s="11" t="e">
        <f t="shared" si="28"/>
        <v>#DIV/0!</v>
      </c>
      <c r="Z116" s="11" t="e">
        <f t="shared" si="29"/>
        <v>#DIV/0!</v>
      </c>
      <c r="AA116" s="11" t="e">
        <f t="shared" si="30"/>
        <v>#DIV/0!</v>
      </c>
      <c r="AB116" s="37" t="e">
        <f>IF(AA116="","",AVERAGE($AA$4:AA116))</f>
        <v>#DIV/0!</v>
      </c>
      <c r="AC116" s="30"/>
      <c r="AD116" s="12"/>
      <c r="AE116" s="12"/>
      <c r="AF116" s="31"/>
      <c r="AG116" s="28"/>
      <c r="AH116" s="28"/>
      <c r="AI116" s="28"/>
      <c r="AJ116" s="28"/>
    </row>
    <row r="117" spans="5:36" ht="19.5" customHeight="1" x14ac:dyDescent="0.25">
      <c r="E117" s="56" t="str">
        <f t="shared" si="25"/>
        <v/>
      </c>
      <c r="F117" s="23"/>
      <c r="G117" s="23"/>
      <c r="H117" s="69" t="e">
        <f t="shared" si="26"/>
        <v>#DIV/0!</v>
      </c>
      <c r="I117" s="10" t="str">
        <f t="shared" si="32"/>
        <v/>
      </c>
      <c r="J117" s="9" t="e">
        <f t="shared" si="18"/>
        <v>#DIV/0!</v>
      </c>
      <c r="K117" s="8" t="e">
        <f t="shared" si="19"/>
        <v>#DIV/0!</v>
      </c>
      <c r="L117" s="9">
        <f t="shared" si="21"/>
        <v>0</v>
      </c>
      <c r="M117" s="9" t="str">
        <f t="shared" si="33"/>
        <v/>
      </c>
      <c r="N117" s="9" t="e">
        <f>AVERAGE($I$4:I117)</f>
        <v>#DIV/0!</v>
      </c>
      <c r="O117" s="9" t="e">
        <f>AVERAGEIF($M$4:M117,"&gt;=0", $M$4:M117)</f>
        <v>#DIV/0!</v>
      </c>
      <c r="P117" s="9" t="e">
        <f>AVERAGEIF($M$4:M117,"&lt;=0", $M$4:M117)</f>
        <v>#DIV/0!</v>
      </c>
      <c r="Q117" s="10" t="str">
        <f t="shared" si="31"/>
        <v/>
      </c>
      <c r="R117" s="11" t="e">
        <f>(COUNTIF($M$4:M117,"&gt;=0"))/E117</f>
        <v>#VALUE!</v>
      </c>
      <c r="S117" s="10" t="e">
        <f t="shared" si="22"/>
        <v>#DIV/0!</v>
      </c>
      <c r="T117" s="9" t="e">
        <f>AVERAGE($M$4:M117)</f>
        <v>#DIV/0!</v>
      </c>
      <c r="U117" s="9" t="e">
        <f t="shared" si="23"/>
        <v>#VALUE!</v>
      </c>
      <c r="V117" s="9" t="e">
        <f t="shared" si="24"/>
        <v>#DIV/0!</v>
      </c>
      <c r="W117" s="26" t="e">
        <f t="shared" si="20"/>
        <v>#DIV/0!</v>
      </c>
      <c r="X117" s="9" t="e">
        <f t="shared" si="27"/>
        <v>#DIV/0!</v>
      </c>
      <c r="Y117" s="11" t="e">
        <f t="shared" si="28"/>
        <v>#DIV/0!</v>
      </c>
      <c r="Z117" s="11" t="e">
        <f t="shared" si="29"/>
        <v>#DIV/0!</v>
      </c>
      <c r="AA117" s="11" t="e">
        <f t="shared" si="30"/>
        <v>#DIV/0!</v>
      </c>
      <c r="AB117" s="37" t="e">
        <f>IF(AA117="","",AVERAGE($AA$4:AA117))</f>
        <v>#DIV/0!</v>
      </c>
      <c r="AC117" s="30"/>
      <c r="AD117" s="12"/>
      <c r="AE117" s="12"/>
      <c r="AF117" s="31"/>
      <c r="AG117" s="28"/>
      <c r="AH117" s="28"/>
      <c r="AI117" s="28"/>
      <c r="AJ117" s="28"/>
    </row>
    <row r="118" spans="5:36" ht="19.5" customHeight="1" x14ac:dyDescent="0.25">
      <c r="E118" s="56" t="str">
        <f t="shared" si="25"/>
        <v/>
      </c>
      <c r="F118" s="23"/>
      <c r="G118" s="23"/>
      <c r="H118" s="69" t="e">
        <f t="shared" si="26"/>
        <v>#DIV/0!</v>
      </c>
      <c r="I118" s="10" t="str">
        <f t="shared" si="32"/>
        <v/>
      </c>
      <c r="J118" s="9" t="e">
        <f t="shared" si="18"/>
        <v>#DIV/0!</v>
      </c>
      <c r="K118" s="8" t="e">
        <f t="shared" si="19"/>
        <v>#DIV/0!</v>
      </c>
      <c r="L118" s="9">
        <f t="shared" si="21"/>
        <v>0</v>
      </c>
      <c r="M118" s="9" t="str">
        <f t="shared" si="33"/>
        <v/>
      </c>
      <c r="N118" s="9" t="e">
        <f>AVERAGE($I$4:I118)</f>
        <v>#DIV/0!</v>
      </c>
      <c r="O118" s="9" t="e">
        <f>AVERAGEIF($M$4:M118,"&gt;=0", $M$4:M118)</f>
        <v>#DIV/0!</v>
      </c>
      <c r="P118" s="9" t="e">
        <f>AVERAGEIF($M$4:M118,"&lt;=0", $M$4:M118)</f>
        <v>#DIV/0!</v>
      </c>
      <c r="Q118" s="10" t="str">
        <f t="shared" si="31"/>
        <v/>
      </c>
      <c r="R118" s="11" t="e">
        <f>(COUNTIF($M$4:M118,"&gt;=0"))/E118</f>
        <v>#VALUE!</v>
      </c>
      <c r="S118" s="10" t="e">
        <f t="shared" si="22"/>
        <v>#DIV/0!</v>
      </c>
      <c r="T118" s="9" t="e">
        <f>AVERAGE($M$4:M118)</f>
        <v>#DIV/0!</v>
      </c>
      <c r="U118" s="9" t="e">
        <f t="shared" si="23"/>
        <v>#VALUE!</v>
      </c>
      <c r="V118" s="9" t="e">
        <f t="shared" si="24"/>
        <v>#DIV/0!</v>
      </c>
      <c r="W118" s="26" t="e">
        <f t="shared" si="20"/>
        <v>#DIV/0!</v>
      </c>
      <c r="X118" s="9" t="e">
        <f t="shared" si="27"/>
        <v>#DIV/0!</v>
      </c>
      <c r="Y118" s="11" t="e">
        <f t="shared" si="28"/>
        <v>#DIV/0!</v>
      </c>
      <c r="Z118" s="11" t="e">
        <f t="shared" si="29"/>
        <v>#DIV/0!</v>
      </c>
      <c r="AA118" s="11" t="e">
        <f t="shared" si="30"/>
        <v>#DIV/0!</v>
      </c>
      <c r="AB118" s="37" t="e">
        <f>IF(AA118="","",AVERAGE($AA$4:AA118))</f>
        <v>#DIV/0!</v>
      </c>
      <c r="AC118" s="30"/>
      <c r="AD118" s="12"/>
      <c r="AE118" s="12"/>
      <c r="AF118" s="31"/>
      <c r="AG118" s="28"/>
      <c r="AH118" s="28"/>
      <c r="AI118" s="28"/>
      <c r="AJ118" s="28"/>
    </row>
    <row r="119" spans="5:36" ht="19.5" customHeight="1" x14ac:dyDescent="0.25">
      <c r="E119" s="56" t="str">
        <f t="shared" si="25"/>
        <v/>
      </c>
      <c r="F119" s="23"/>
      <c r="G119" s="23"/>
      <c r="H119" s="69" t="e">
        <f t="shared" si="26"/>
        <v>#DIV/0!</v>
      </c>
      <c r="I119" s="10" t="str">
        <f t="shared" si="32"/>
        <v/>
      </c>
      <c r="J119" s="9" t="e">
        <f t="shared" si="18"/>
        <v>#DIV/0!</v>
      </c>
      <c r="K119" s="8" t="e">
        <f t="shared" si="19"/>
        <v>#DIV/0!</v>
      </c>
      <c r="L119" s="9">
        <f t="shared" si="21"/>
        <v>0</v>
      </c>
      <c r="M119" s="9" t="str">
        <f t="shared" si="33"/>
        <v/>
      </c>
      <c r="N119" s="9" t="e">
        <f>AVERAGE($I$4:I119)</f>
        <v>#DIV/0!</v>
      </c>
      <c r="O119" s="9" t="e">
        <f>AVERAGEIF($M$4:M119,"&gt;=0", $M$4:M119)</f>
        <v>#DIV/0!</v>
      </c>
      <c r="P119" s="9" t="e">
        <f>AVERAGEIF($M$4:M119,"&lt;=0", $M$4:M119)</f>
        <v>#DIV/0!</v>
      </c>
      <c r="Q119" s="10" t="str">
        <f t="shared" si="31"/>
        <v/>
      </c>
      <c r="R119" s="11" t="e">
        <f>(COUNTIF($M$4:M119,"&gt;=0"))/E119</f>
        <v>#VALUE!</v>
      </c>
      <c r="S119" s="10" t="e">
        <f t="shared" si="22"/>
        <v>#DIV/0!</v>
      </c>
      <c r="T119" s="9" t="e">
        <f>AVERAGE($M$4:M119)</f>
        <v>#DIV/0!</v>
      </c>
      <c r="U119" s="9" t="e">
        <f t="shared" si="23"/>
        <v>#VALUE!</v>
      </c>
      <c r="V119" s="9" t="e">
        <f t="shared" si="24"/>
        <v>#DIV/0!</v>
      </c>
      <c r="W119" s="26" t="e">
        <f t="shared" si="20"/>
        <v>#DIV/0!</v>
      </c>
      <c r="X119" s="9" t="e">
        <f t="shared" si="27"/>
        <v>#DIV/0!</v>
      </c>
      <c r="Y119" s="11" t="e">
        <f t="shared" si="28"/>
        <v>#DIV/0!</v>
      </c>
      <c r="Z119" s="11" t="e">
        <f t="shared" si="29"/>
        <v>#DIV/0!</v>
      </c>
      <c r="AA119" s="11" t="e">
        <f t="shared" si="30"/>
        <v>#DIV/0!</v>
      </c>
      <c r="AB119" s="37" t="e">
        <f>IF(AA119="","",AVERAGE($AA$4:AA119))</f>
        <v>#DIV/0!</v>
      </c>
      <c r="AC119" s="30"/>
      <c r="AD119" s="12"/>
      <c r="AE119" s="12"/>
      <c r="AF119" s="31"/>
      <c r="AG119" s="28"/>
      <c r="AH119" s="28"/>
      <c r="AI119" s="28"/>
      <c r="AJ119" s="28"/>
    </row>
    <row r="120" spans="5:36" ht="19.5" customHeight="1" x14ac:dyDescent="0.25">
      <c r="E120" s="56" t="str">
        <f t="shared" si="25"/>
        <v/>
      </c>
      <c r="F120" s="23"/>
      <c r="G120" s="23"/>
      <c r="H120" s="69" t="e">
        <f t="shared" si="26"/>
        <v>#DIV/0!</v>
      </c>
      <c r="I120" s="10" t="str">
        <f t="shared" si="32"/>
        <v/>
      </c>
      <c r="J120" s="9" t="e">
        <f t="shared" si="18"/>
        <v>#DIV/0!</v>
      </c>
      <c r="K120" s="8" t="e">
        <f t="shared" si="19"/>
        <v>#DIV/0!</v>
      </c>
      <c r="L120" s="9">
        <f t="shared" si="21"/>
        <v>0</v>
      </c>
      <c r="M120" s="9" t="str">
        <f t="shared" si="33"/>
        <v/>
      </c>
      <c r="N120" s="9" t="e">
        <f>AVERAGE($I$4:I120)</f>
        <v>#DIV/0!</v>
      </c>
      <c r="O120" s="9" t="e">
        <f>AVERAGEIF($M$4:M120,"&gt;=0", $M$4:M120)</f>
        <v>#DIV/0!</v>
      </c>
      <c r="P120" s="9" t="e">
        <f>AVERAGEIF($M$4:M120,"&lt;=0", $M$4:M120)</f>
        <v>#DIV/0!</v>
      </c>
      <c r="Q120" s="10" t="str">
        <f t="shared" si="31"/>
        <v/>
      </c>
      <c r="R120" s="11" t="e">
        <f>(COUNTIF($M$4:M120,"&gt;=0"))/E120</f>
        <v>#VALUE!</v>
      </c>
      <c r="S120" s="10" t="e">
        <f t="shared" si="22"/>
        <v>#DIV/0!</v>
      </c>
      <c r="T120" s="9" t="e">
        <f>AVERAGE($M$4:M120)</f>
        <v>#DIV/0!</v>
      </c>
      <c r="U120" s="9" t="e">
        <f t="shared" si="23"/>
        <v>#VALUE!</v>
      </c>
      <c r="V120" s="9" t="e">
        <f t="shared" si="24"/>
        <v>#DIV/0!</v>
      </c>
      <c r="W120" s="26" t="e">
        <f t="shared" si="20"/>
        <v>#DIV/0!</v>
      </c>
      <c r="X120" s="9" t="e">
        <f t="shared" si="27"/>
        <v>#DIV/0!</v>
      </c>
      <c r="Y120" s="11" t="e">
        <f t="shared" si="28"/>
        <v>#DIV/0!</v>
      </c>
      <c r="Z120" s="11" t="e">
        <f t="shared" si="29"/>
        <v>#DIV/0!</v>
      </c>
      <c r="AA120" s="11" t="e">
        <f t="shared" si="30"/>
        <v>#DIV/0!</v>
      </c>
      <c r="AB120" s="37" t="e">
        <f>IF(AA120="","",AVERAGE($AA$4:AA120))</f>
        <v>#DIV/0!</v>
      </c>
      <c r="AC120" s="30"/>
      <c r="AD120" s="12"/>
      <c r="AE120" s="12"/>
      <c r="AF120" s="31"/>
      <c r="AG120" s="28"/>
      <c r="AH120" s="28"/>
      <c r="AI120" s="28"/>
      <c r="AJ120" s="28"/>
    </row>
    <row r="121" spans="5:36" ht="19.5" customHeight="1" x14ac:dyDescent="0.25">
      <c r="E121" s="56" t="str">
        <f t="shared" si="25"/>
        <v/>
      </c>
      <c r="F121" s="23"/>
      <c r="G121" s="23"/>
      <c r="H121" s="69" t="e">
        <f t="shared" si="26"/>
        <v>#DIV/0!</v>
      </c>
      <c r="I121" s="10" t="str">
        <f t="shared" si="32"/>
        <v/>
      </c>
      <c r="J121" s="9" t="e">
        <f t="shared" si="18"/>
        <v>#DIV/0!</v>
      </c>
      <c r="K121" s="8" t="e">
        <f t="shared" si="19"/>
        <v>#DIV/0!</v>
      </c>
      <c r="L121" s="9">
        <f t="shared" si="21"/>
        <v>0</v>
      </c>
      <c r="M121" s="9" t="str">
        <f t="shared" si="33"/>
        <v/>
      </c>
      <c r="N121" s="9" t="e">
        <f>AVERAGE($I$4:I121)</f>
        <v>#DIV/0!</v>
      </c>
      <c r="O121" s="9" t="e">
        <f>AVERAGEIF($M$4:M121,"&gt;=0", $M$4:M121)</f>
        <v>#DIV/0!</v>
      </c>
      <c r="P121" s="9" t="e">
        <f>AVERAGEIF($M$4:M121,"&lt;=0", $M$4:M121)</f>
        <v>#DIV/0!</v>
      </c>
      <c r="Q121" s="10" t="str">
        <f t="shared" si="31"/>
        <v/>
      </c>
      <c r="R121" s="11" t="e">
        <f>(COUNTIF($M$4:M121,"&gt;=0"))/E121</f>
        <v>#VALUE!</v>
      </c>
      <c r="S121" s="10" t="e">
        <f t="shared" si="22"/>
        <v>#DIV/0!</v>
      </c>
      <c r="T121" s="9" t="e">
        <f>AVERAGE($M$4:M121)</f>
        <v>#DIV/0!</v>
      </c>
      <c r="U121" s="9" t="e">
        <f t="shared" si="23"/>
        <v>#VALUE!</v>
      </c>
      <c r="V121" s="9" t="e">
        <f t="shared" si="24"/>
        <v>#DIV/0!</v>
      </c>
      <c r="W121" s="26" t="e">
        <f t="shared" si="20"/>
        <v>#DIV/0!</v>
      </c>
      <c r="X121" s="9" t="e">
        <f t="shared" si="27"/>
        <v>#DIV/0!</v>
      </c>
      <c r="Y121" s="11" t="e">
        <f t="shared" si="28"/>
        <v>#DIV/0!</v>
      </c>
      <c r="Z121" s="11" t="e">
        <f t="shared" si="29"/>
        <v>#DIV/0!</v>
      </c>
      <c r="AA121" s="11" t="e">
        <f t="shared" si="30"/>
        <v>#DIV/0!</v>
      </c>
      <c r="AB121" s="37" t="e">
        <f>IF(AA121="","",AVERAGE($AA$4:AA121))</f>
        <v>#DIV/0!</v>
      </c>
      <c r="AC121" s="30"/>
      <c r="AD121" s="12"/>
      <c r="AE121" s="12"/>
      <c r="AF121" s="31"/>
      <c r="AG121" s="28"/>
      <c r="AH121" s="28"/>
      <c r="AI121" s="28"/>
      <c r="AJ121" s="28"/>
    </row>
    <row r="122" spans="5:36" ht="19.5" customHeight="1" x14ac:dyDescent="0.25">
      <c r="E122" s="56" t="str">
        <f t="shared" si="25"/>
        <v/>
      </c>
      <c r="F122" s="23"/>
      <c r="G122" s="23"/>
      <c r="H122" s="69" t="e">
        <f t="shared" si="26"/>
        <v>#DIV/0!</v>
      </c>
      <c r="I122" s="10" t="str">
        <f t="shared" si="32"/>
        <v/>
      </c>
      <c r="J122" s="9" t="e">
        <f t="shared" si="18"/>
        <v>#DIV/0!</v>
      </c>
      <c r="K122" s="8" t="e">
        <f t="shared" si="19"/>
        <v>#DIV/0!</v>
      </c>
      <c r="L122" s="9">
        <f t="shared" si="21"/>
        <v>0</v>
      </c>
      <c r="M122" s="9" t="str">
        <f t="shared" si="33"/>
        <v/>
      </c>
      <c r="N122" s="9" t="e">
        <f>AVERAGE($I$4:I122)</f>
        <v>#DIV/0!</v>
      </c>
      <c r="O122" s="9" t="e">
        <f>AVERAGEIF($M$4:M122,"&gt;=0", $M$4:M122)</f>
        <v>#DIV/0!</v>
      </c>
      <c r="P122" s="9" t="e">
        <f>AVERAGEIF($M$4:M122,"&lt;=0", $M$4:M122)</f>
        <v>#DIV/0!</v>
      </c>
      <c r="Q122" s="10" t="str">
        <f t="shared" si="31"/>
        <v/>
      </c>
      <c r="R122" s="11" t="e">
        <f>(COUNTIF($M$4:M122,"&gt;=0"))/E122</f>
        <v>#VALUE!</v>
      </c>
      <c r="S122" s="10" t="e">
        <f t="shared" si="22"/>
        <v>#DIV/0!</v>
      </c>
      <c r="T122" s="9" t="e">
        <f>AVERAGE($M$4:M122)</f>
        <v>#DIV/0!</v>
      </c>
      <c r="U122" s="9" t="e">
        <f t="shared" si="23"/>
        <v>#VALUE!</v>
      </c>
      <c r="V122" s="9" t="e">
        <f t="shared" si="24"/>
        <v>#DIV/0!</v>
      </c>
      <c r="W122" s="26" t="e">
        <f t="shared" si="20"/>
        <v>#DIV/0!</v>
      </c>
      <c r="X122" s="9" t="e">
        <f t="shared" si="27"/>
        <v>#DIV/0!</v>
      </c>
      <c r="Y122" s="11" t="e">
        <f t="shared" si="28"/>
        <v>#DIV/0!</v>
      </c>
      <c r="Z122" s="11" t="e">
        <f t="shared" si="29"/>
        <v>#DIV/0!</v>
      </c>
      <c r="AA122" s="11" t="e">
        <f t="shared" si="30"/>
        <v>#DIV/0!</v>
      </c>
      <c r="AB122" s="37" t="e">
        <f>IF(AA122="","",AVERAGE($AA$4:AA122))</f>
        <v>#DIV/0!</v>
      </c>
      <c r="AC122" s="30"/>
      <c r="AD122" s="12"/>
      <c r="AE122" s="12"/>
      <c r="AF122" s="31"/>
      <c r="AG122" s="28"/>
      <c r="AH122" s="28"/>
      <c r="AI122" s="28"/>
      <c r="AJ122" s="28"/>
    </row>
    <row r="123" spans="5:36" ht="19.5" customHeight="1" x14ac:dyDescent="0.25">
      <c r="E123" s="56" t="str">
        <f t="shared" si="25"/>
        <v/>
      </c>
      <c r="F123" s="23"/>
      <c r="G123" s="23"/>
      <c r="H123" s="69" t="e">
        <f t="shared" si="26"/>
        <v>#DIV/0!</v>
      </c>
      <c r="I123" s="10" t="str">
        <f t="shared" si="32"/>
        <v/>
      </c>
      <c r="J123" s="9" t="e">
        <f t="shared" si="18"/>
        <v>#DIV/0!</v>
      </c>
      <c r="K123" s="8" t="e">
        <f t="shared" si="19"/>
        <v>#DIV/0!</v>
      </c>
      <c r="L123" s="9">
        <f t="shared" si="21"/>
        <v>0</v>
      </c>
      <c r="M123" s="9" t="str">
        <f t="shared" si="33"/>
        <v/>
      </c>
      <c r="N123" s="9" t="e">
        <f>AVERAGE($I$4:I123)</f>
        <v>#DIV/0!</v>
      </c>
      <c r="O123" s="9" t="e">
        <f>AVERAGEIF($M$4:M123,"&gt;=0", $M$4:M123)</f>
        <v>#DIV/0!</v>
      </c>
      <c r="P123" s="9" t="e">
        <f>AVERAGEIF($M$4:M123,"&lt;=0", $M$4:M123)</f>
        <v>#DIV/0!</v>
      </c>
      <c r="Q123" s="10" t="str">
        <f t="shared" si="31"/>
        <v/>
      </c>
      <c r="R123" s="11" t="e">
        <f>(COUNTIF($M$4:M123,"&gt;=0"))/E123</f>
        <v>#VALUE!</v>
      </c>
      <c r="S123" s="10" t="e">
        <f t="shared" si="22"/>
        <v>#DIV/0!</v>
      </c>
      <c r="T123" s="9" t="e">
        <f>AVERAGE($M$4:M123)</f>
        <v>#DIV/0!</v>
      </c>
      <c r="U123" s="9" t="e">
        <f t="shared" si="23"/>
        <v>#VALUE!</v>
      </c>
      <c r="V123" s="9" t="e">
        <f t="shared" si="24"/>
        <v>#DIV/0!</v>
      </c>
      <c r="W123" s="26" t="e">
        <f t="shared" si="20"/>
        <v>#DIV/0!</v>
      </c>
      <c r="X123" s="9" t="e">
        <f t="shared" si="27"/>
        <v>#DIV/0!</v>
      </c>
      <c r="Y123" s="11" t="e">
        <f t="shared" si="28"/>
        <v>#DIV/0!</v>
      </c>
      <c r="Z123" s="11" t="e">
        <f t="shared" si="29"/>
        <v>#DIV/0!</v>
      </c>
      <c r="AA123" s="11" t="e">
        <f t="shared" si="30"/>
        <v>#DIV/0!</v>
      </c>
      <c r="AB123" s="37" t="e">
        <f>IF(AA123="","",AVERAGE($AA$4:AA123))</f>
        <v>#DIV/0!</v>
      </c>
      <c r="AC123" s="30"/>
      <c r="AD123" s="12"/>
      <c r="AE123" s="12"/>
      <c r="AF123" s="31"/>
      <c r="AG123" s="28"/>
      <c r="AH123" s="28"/>
      <c r="AI123" s="28"/>
      <c r="AJ123" s="28"/>
    </row>
    <row r="124" spans="5:36" ht="19.5" customHeight="1" x14ac:dyDescent="0.25">
      <c r="E124" s="56" t="str">
        <f t="shared" si="25"/>
        <v/>
      </c>
      <c r="F124" s="23"/>
      <c r="G124" s="23"/>
      <c r="H124" s="69" t="e">
        <f t="shared" si="26"/>
        <v>#DIV/0!</v>
      </c>
      <c r="I124" s="10" t="str">
        <f t="shared" si="32"/>
        <v/>
      </c>
      <c r="J124" s="9" t="e">
        <f t="shared" si="18"/>
        <v>#DIV/0!</v>
      </c>
      <c r="K124" s="8" t="e">
        <f t="shared" si="19"/>
        <v>#DIV/0!</v>
      </c>
      <c r="L124" s="9">
        <f t="shared" si="21"/>
        <v>0</v>
      </c>
      <c r="M124" s="9" t="str">
        <f t="shared" si="33"/>
        <v/>
      </c>
      <c r="N124" s="9" t="e">
        <f>AVERAGE($I$4:I124)</f>
        <v>#DIV/0!</v>
      </c>
      <c r="O124" s="9" t="e">
        <f>AVERAGEIF($M$4:M124,"&gt;=0", $M$4:M124)</f>
        <v>#DIV/0!</v>
      </c>
      <c r="P124" s="9" t="e">
        <f>AVERAGEIF($M$4:M124,"&lt;=0", $M$4:M124)</f>
        <v>#DIV/0!</v>
      </c>
      <c r="Q124" s="10" t="str">
        <f t="shared" si="31"/>
        <v/>
      </c>
      <c r="R124" s="11" t="e">
        <f>(COUNTIF($M$4:M124,"&gt;=0"))/E124</f>
        <v>#VALUE!</v>
      </c>
      <c r="S124" s="10" t="e">
        <f t="shared" si="22"/>
        <v>#DIV/0!</v>
      </c>
      <c r="T124" s="9" t="e">
        <f>AVERAGE($M$4:M124)</f>
        <v>#DIV/0!</v>
      </c>
      <c r="U124" s="9" t="e">
        <f t="shared" si="23"/>
        <v>#VALUE!</v>
      </c>
      <c r="V124" s="9" t="e">
        <f t="shared" si="24"/>
        <v>#DIV/0!</v>
      </c>
      <c r="W124" s="26" t="e">
        <f t="shared" si="20"/>
        <v>#DIV/0!</v>
      </c>
      <c r="X124" s="9" t="e">
        <f t="shared" si="27"/>
        <v>#DIV/0!</v>
      </c>
      <c r="Y124" s="11" t="e">
        <f t="shared" si="28"/>
        <v>#DIV/0!</v>
      </c>
      <c r="Z124" s="11" t="e">
        <f t="shared" si="29"/>
        <v>#DIV/0!</v>
      </c>
      <c r="AA124" s="11" t="e">
        <f t="shared" si="30"/>
        <v>#DIV/0!</v>
      </c>
      <c r="AB124" s="37" t="e">
        <f>IF(AA124="","",AVERAGE($AA$4:AA124))</f>
        <v>#DIV/0!</v>
      </c>
      <c r="AC124" s="30"/>
      <c r="AD124" s="12"/>
      <c r="AE124" s="12"/>
      <c r="AF124" s="31"/>
      <c r="AG124" s="28"/>
      <c r="AH124" s="28"/>
      <c r="AI124" s="28"/>
      <c r="AJ124" s="28"/>
    </row>
    <row r="125" spans="5:36" ht="19.5" customHeight="1" x14ac:dyDescent="0.25">
      <c r="E125" s="56" t="str">
        <f t="shared" si="25"/>
        <v/>
      </c>
      <c r="F125" s="23"/>
      <c r="G125" s="23"/>
      <c r="H125" s="69" t="e">
        <f t="shared" si="26"/>
        <v>#DIV/0!</v>
      </c>
      <c r="I125" s="10" t="str">
        <f t="shared" si="32"/>
        <v/>
      </c>
      <c r="J125" s="9" t="e">
        <f t="shared" si="18"/>
        <v>#DIV/0!</v>
      </c>
      <c r="K125" s="8" t="e">
        <f t="shared" si="19"/>
        <v>#DIV/0!</v>
      </c>
      <c r="L125" s="9">
        <f t="shared" si="21"/>
        <v>0</v>
      </c>
      <c r="M125" s="9" t="str">
        <f t="shared" si="33"/>
        <v/>
      </c>
      <c r="N125" s="9" t="e">
        <f>AVERAGE($I$4:I125)</f>
        <v>#DIV/0!</v>
      </c>
      <c r="O125" s="9" t="e">
        <f>AVERAGEIF($M$4:M125,"&gt;=0", $M$4:M125)</f>
        <v>#DIV/0!</v>
      </c>
      <c r="P125" s="9" t="e">
        <f>AVERAGEIF($M$4:M125,"&lt;=0", $M$4:M125)</f>
        <v>#DIV/0!</v>
      </c>
      <c r="Q125" s="10" t="str">
        <f t="shared" si="31"/>
        <v/>
      </c>
      <c r="R125" s="11" t="e">
        <f>(COUNTIF($M$4:M125,"&gt;=0"))/E125</f>
        <v>#VALUE!</v>
      </c>
      <c r="S125" s="10" t="e">
        <f t="shared" si="22"/>
        <v>#DIV/0!</v>
      </c>
      <c r="T125" s="9" t="e">
        <f>AVERAGE($M$4:M125)</f>
        <v>#DIV/0!</v>
      </c>
      <c r="U125" s="9" t="e">
        <f t="shared" si="23"/>
        <v>#VALUE!</v>
      </c>
      <c r="V125" s="9" t="e">
        <f t="shared" si="24"/>
        <v>#DIV/0!</v>
      </c>
      <c r="W125" s="26" t="e">
        <f t="shared" si="20"/>
        <v>#DIV/0!</v>
      </c>
      <c r="X125" s="9" t="e">
        <f t="shared" si="27"/>
        <v>#DIV/0!</v>
      </c>
      <c r="Y125" s="11" t="e">
        <f t="shared" si="28"/>
        <v>#DIV/0!</v>
      </c>
      <c r="Z125" s="11" t="e">
        <f t="shared" si="29"/>
        <v>#DIV/0!</v>
      </c>
      <c r="AA125" s="11" t="e">
        <f t="shared" si="30"/>
        <v>#DIV/0!</v>
      </c>
      <c r="AB125" s="37" t="e">
        <f>IF(AA125="","",AVERAGE($AA$4:AA125))</f>
        <v>#DIV/0!</v>
      </c>
      <c r="AC125" s="30"/>
      <c r="AD125" s="12"/>
      <c r="AE125" s="12"/>
      <c r="AF125" s="31"/>
      <c r="AG125" s="28"/>
      <c r="AH125" s="28"/>
      <c r="AI125" s="28"/>
      <c r="AJ125" s="28"/>
    </row>
    <row r="126" spans="5:36" ht="19.5" customHeight="1" x14ac:dyDescent="0.25">
      <c r="E126" s="56" t="str">
        <f t="shared" si="25"/>
        <v/>
      </c>
      <c r="F126" s="23"/>
      <c r="G126" s="23"/>
      <c r="H126" s="69" t="e">
        <f t="shared" si="26"/>
        <v>#DIV/0!</v>
      </c>
      <c r="I126" s="10" t="str">
        <f t="shared" si="32"/>
        <v/>
      </c>
      <c r="J126" s="9" t="e">
        <f t="shared" si="18"/>
        <v>#DIV/0!</v>
      </c>
      <c r="K126" s="8" t="e">
        <f t="shared" si="19"/>
        <v>#DIV/0!</v>
      </c>
      <c r="L126" s="9">
        <f t="shared" si="21"/>
        <v>0</v>
      </c>
      <c r="M126" s="9" t="str">
        <f t="shared" si="33"/>
        <v/>
      </c>
      <c r="N126" s="9" t="e">
        <f>AVERAGE($I$4:I126)</f>
        <v>#DIV/0!</v>
      </c>
      <c r="O126" s="9" t="e">
        <f>AVERAGEIF($M$4:M126,"&gt;=0", $M$4:M126)</f>
        <v>#DIV/0!</v>
      </c>
      <c r="P126" s="9" t="e">
        <f>AVERAGEIF($M$4:M126,"&lt;=0", $M$4:M126)</f>
        <v>#DIV/0!</v>
      </c>
      <c r="Q126" s="10" t="str">
        <f t="shared" si="31"/>
        <v/>
      </c>
      <c r="R126" s="11" t="e">
        <f>(COUNTIF($M$4:M126,"&gt;=0"))/E126</f>
        <v>#VALUE!</v>
      </c>
      <c r="S126" s="10" t="e">
        <f t="shared" si="22"/>
        <v>#DIV/0!</v>
      </c>
      <c r="T126" s="9" t="e">
        <f>AVERAGE($M$4:M126)</f>
        <v>#DIV/0!</v>
      </c>
      <c r="U126" s="9" t="e">
        <f t="shared" si="23"/>
        <v>#VALUE!</v>
      </c>
      <c r="V126" s="9" t="e">
        <f t="shared" si="24"/>
        <v>#DIV/0!</v>
      </c>
      <c r="W126" s="26" t="e">
        <f t="shared" si="20"/>
        <v>#DIV/0!</v>
      </c>
      <c r="X126" s="9" t="e">
        <f t="shared" si="27"/>
        <v>#DIV/0!</v>
      </c>
      <c r="Y126" s="11" t="e">
        <f t="shared" si="28"/>
        <v>#DIV/0!</v>
      </c>
      <c r="Z126" s="11" t="e">
        <f t="shared" si="29"/>
        <v>#DIV/0!</v>
      </c>
      <c r="AA126" s="11" t="e">
        <f t="shared" si="30"/>
        <v>#DIV/0!</v>
      </c>
      <c r="AB126" s="37" t="e">
        <f>IF(AA126="","",AVERAGE($AA$4:AA126))</f>
        <v>#DIV/0!</v>
      </c>
      <c r="AC126" s="30"/>
      <c r="AD126" s="12"/>
      <c r="AE126" s="12"/>
      <c r="AF126" s="31"/>
      <c r="AG126" s="28"/>
      <c r="AH126" s="28"/>
      <c r="AI126" s="28"/>
      <c r="AJ126" s="28"/>
    </row>
    <row r="127" spans="5:36" ht="19.5" customHeight="1" x14ac:dyDescent="0.25">
      <c r="E127" s="56" t="str">
        <f t="shared" si="25"/>
        <v/>
      </c>
      <c r="F127" s="23"/>
      <c r="G127" s="23"/>
      <c r="H127" s="69" t="e">
        <f t="shared" si="26"/>
        <v>#DIV/0!</v>
      </c>
      <c r="I127" s="10" t="str">
        <f t="shared" si="32"/>
        <v/>
      </c>
      <c r="J127" s="9" t="e">
        <f t="shared" si="18"/>
        <v>#DIV/0!</v>
      </c>
      <c r="K127" s="8" t="e">
        <f t="shared" si="19"/>
        <v>#DIV/0!</v>
      </c>
      <c r="L127" s="9">
        <f t="shared" si="21"/>
        <v>0</v>
      </c>
      <c r="M127" s="9" t="str">
        <f t="shared" si="33"/>
        <v/>
      </c>
      <c r="N127" s="9" t="e">
        <f>AVERAGE($I$4:I127)</f>
        <v>#DIV/0!</v>
      </c>
      <c r="O127" s="9" t="e">
        <f>AVERAGEIF($M$4:M127,"&gt;=0", $M$4:M127)</f>
        <v>#DIV/0!</v>
      </c>
      <c r="P127" s="9" t="e">
        <f>AVERAGEIF($M$4:M127,"&lt;=0", $M$4:M127)</f>
        <v>#DIV/0!</v>
      </c>
      <c r="Q127" s="10" t="str">
        <f t="shared" si="31"/>
        <v/>
      </c>
      <c r="R127" s="11" t="e">
        <f>(COUNTIF($M$4:M127,"&gt;=0"))/E127</f>
        <v>#VALUE!</v>
      </c>
      <c r="S127" s="10" t="e">
        <f t="shared" si="22"/>
        <v>#DIV/0!</v>
      </c>
      <c r="T127" s="9" t="e">
        <f>AVERAGE($M$4:M127)</f>
        <v>#DIV/0!</v>
      </c>
      <c r="U127" s="9" t="e">
        <f t="shared" si="23"/>
        <v>#VALUE!</v>
      </c>
      <c r="V127" s="9" t="e">
        <f t="shared" si="24"/>
        <v>#DIV/0!</v>
      </c>
      <c r="W127" s="26" t="e">
        <f t="shared" si="20"/>
        <v>#DIV/0!</v>
      </c>
      <c r="X127" s="9" t="e">
        <f t="shared" si="27"/>
        <v>#DIV/0!</v>
      </c>
      <c r="Y127" s="11" t="e">
        <f t="shared" si="28"/>
        <v>#DIV/0!</v>
      </c>
      <c r="Z127" s="11" t="e">
        <f t="shared" si="29"/>
        <v>#DIV/0!</v>
      </c>
      <c r="AA127" s="11" t="e">
        <f t="shared" si="30"/>
        <v>#DIV/0!</v>
      </c>
      <c r="AB127" s="37" t="e">
        <f>IF(AA127="","",AVERAGE($AA$4:AA127))</f>
        <v>#DIV/0!</v>
      </c>
      <c r="AC127" s="30"/>
      <c r="AD127" s="12"/>
      <c r="AE127" s="12"/>
      <c r="AF127" s="31"/>
      <c r="AG127" s="28"/>
      <c r="AH127" s="28"/>
      <c r="AI127" s="28"/>
      <c r="AJ127" s="28"/>
    </row>
    <row r="128" spans="5:36" ht="19.5" customHeight="1" x14ac:dyDescent="0.25">
      <c r="E128" s="56" t="str">
        <f t="shared" si="25"/>
        <v/>
      </c>
      <c r="F128" s="23"/>
      <c r="G128" s="23"/>
      <c r="H128" s="69" t="e">
        <f t="shared" si="26"/>
        <v>#DIV/0!</v>
      </c>
      <c r="I128" s="10" t="str">
        <f t="shared" si="32"/>
        <v/>
      </c>
      <c r="J128" s="9" t="e">
        <f t="shared" si="18"/>
        <v>#DIV/0!</v>
      </c>
      <c r="K128" s="8" t="e">
        <f t="shared" si="19"/>
        <v>#DIV/0!</v>
      </c>
      <c r="L128" s="9">
        <f t="shared" si="21"/>
        <v>0</v>
      </c>
      <c r="M128" s="9" t="str">
        <f t="shared" si="33"/>
        <v/>
      </c>
      <c r="N128" s="9" t="e">
        <f>AVERAGE($I$4:I128)</f>
        <v>#DIV/0!</v>
      </c>
      <c r="O128" s="9" t="e">
        <f>AVERAGEIF($M$4:M128,"&gt;=0", $M$4:M128)</f>
        <v>#DIV/0!</v>
      </c>
      <c r="P128" s="9" t="e">
        <f>AVERAGEIF($M$4:M128,"&lt;=0", $M$4:M128)</f>
        <v>#DIV/0!</v>
      </c>
      <c r="Q128" s="10" t="str">
        <f t="shared" si="31"/>
        <v/>
      </c>
      <c r="R128" s="11" t="e">
        <f>(COUNTIF($M$4:M128,"&gt;=0"))/E128</f>
        <v>#VALUE!</v>
      </c>
      <c r="S128" s="10" t="e">
        <f t="shared" si="22"/>
        <v>#DIV/0!</v>
      </c>
      <c r="T128" s="9" t="e">
        <f>AVERAGE($M$4:M128)</f>
        <v>#DIV/0!</v>
      </c>
      <c r="U128" s="9" t="e">
        <f t="shared" si="23"/>
        <v>#VALUE!</v>
      </c>
      <c r="V128" s="9" t="e">
        <f t="shared" si="24"/>
        <v>#DIV/0!</v>
      </c>
      <c r="W128" s="26" t="e">
        <f t="shared" si="20"/>
        <v>#DIV/0!</v>
      </c>
      <c r="X128" s="9" t="e">
        <f t="shared" si="27"/>
        <v>#DIV/0!</v>
      </c>
      <c r="Y128" s="11" t="e">
        <f t="shared" si="28"/>
        <v>#DIV/0!</v>
      </c>
      <c r="Z128" s="11" t="e">
        <f t="shared" si="29"/>
        <v>#DIV/0!</v>
      </c>
      <c r="AA128" s="11" t="e">
        <f t="shared" si="30"/>
        <v>#DIV/0!</v>
      </c>
      <c r="AB128" s="37" t="e">
        <f>IF(AA128="","",AVERAGE($AA$4:AA128))</f>
        <v>#DIV/0!</v>
      </c>
      <c r="AC128" s="30"/>
      <c r="AD128" s="12"/>
      <c r="AE128" s="12"/>
      <c r="AF128" s="31"/>
      <c r="AG128" s="28"/>
      <c r="AH128" s="28"/>
      <c r="AI128" s="28"/>
      <c r="AJ128" s="28"/>
    </row>
    <row r="129" spans="5:36" ht="19.5" customHeight="1" x14ac:dyDescent="0.25">
      <c r="E129" s="56" t="str">
        <f t="shared" si="25"/>
        <v/>
      </c>
      <c r="F129" s="23"/>
      <c r="G129" s="23"/>
      <c r="H129" s="69" t="e">
        <f t="shared" si="26"/>
        <v>#DIV/0!</v>
      </c>
      <c r="I129" s="10" t="str">
        <f t="shared" si="32"/>
        <v/>
      </c>
      <c r="J129" s="9" t="e">
        <f t="shared" si="18"/>
        <v>#DIV/0!</v>
      </c>
      <c r="K129" s="8" t="e">
        <f t="shared" si="19"/>
        <v>#DIV/0!</v>
      </c>
      <c r="L129" s="9">
        <f t="shared" si="21"/>
        <v>0</v>
      </c>
      <c r="M129" s="9" t="str">
        <f t="shared" si="33"/>
        <v/>
      </c>
      <c r="N129" s="9" t="e">
        <f>AVERAGE($I$4:I129)</f>
        <v>#DIV/0!</v>
      </c>
      <c r="O129" s="9" t="e">
        <f>AVERAGEIF($M$4:M129,"&gt;=0", $M$4:M129)</f>
        <v>#DIV/0!</v>
      </c>
      <c r="P129" s="9" t="e">
        <f>AVERAGEIF($M$4:M129,"&lt;=0", $M$4:M129)</f>
        <v>#DIV/0!</v>
      </c>
      <c r="Q129" s="10" t="str">
        <f t="shared" si="31"/>
        <v/>
      </c>
      <c r="R129" s="11" t="e">
        <f>(COUNTIF($M$4:M129,"&gt;=0"))/E129</f>
        <v>#VALUE!</v>
      </c>
      <c r="S129" s="10" t="e">
        <f t="shared" si="22"/>
        <v>#DIV/0!</v>
      </c>
      <c r="T129" s="9" t="e">
        <f>AVERAGE($M$4:M129)</f>
        <v>#DIV/0!</v>
      </c>
      <c r="U129" s="9" t="e">
        <f t="shared" si="23"/>
        <v>#VALUE!</v>
      </c>
      <c r="V129" s="9" t="e">
        <f t="shared" si="24"/>
        <v>#DIV/0!</v>
      </c>
      <c r="W129" s="26" t="e">
        <f t="shared" si="20"/>
        <v>#DIV/0!</v>
      </c>
      <c r="X129" s="9" t="e">
        <f t="shared" si="27"/>
        <v>#DIV/0!</v>
      </c>
      <c r="Y129" s="11" t="e">
        <f t="shared" si="28"/>
        <v>#DIV/0!</v>
      </c>
      <c r="Z129" s="11" t="e">
        <f t="shared" si="29"/>
        <v>#DIV/0!</v>
      </c>
      <c r="AA129" s="11" t="e">
        <f t="shared" si="30"/>
        <v>#DIV/0!</v>
      </c>
      <c r="AB129" s="37" t="e">
        <f>IF(AA129="","",AVERAGE($AA$4:AA129))</f>
        <v>#DIV/0!</v>
      </c>
      <c r="AC129" s="30"/>
      <c r="AD129" s="12"/>
      <c r="AE129" s="12"/>
      <c r="AF129" s="31"/>
      <c r="AG129" s="28"/>
      <c r="AH129" s="28"/>
      <c r="AI129" s="28"/>
      <c r="AJ129" s="28"/>
    </row>
    <row r="130" spans="5:36" ht="19.5" customHeight="1" x14ac:dyDescent="0.25">
      <c r="E130" s="56" t="str">
        <f t="shared" si="25"/>
        <v/>
      </c>
      <c r="F130" s="23"/>
      <c r="G130" s="23"/>
      <c r="H130" s="69" t="e">
        <f t="shared" si="26"/>
        <v>#DIV/0!</v>
      </c>
      <c r="I130" s="10" t="str">
        <f t="shared" si="32"/>
        <v/>
      </c>
      <c r="J130" s="9" t="e">
        <f t="shared" si="18"/>
        <v>#DIV/0!</v>
      </c>
      <c r="K130" s="8" t="e">
        <f t="shared" si="19"/>
        <v>#DIV/0!</v>
      </c>
      <c r="L130" s="9">
        <f t="shared" si="21"/>
        <v>0</v>
      </c>
      <c r="M130" s="9" t="str">
        <f t="shared" si="33"/>
        <v/>
      </c>
      <c r="N130" s="9" t="e">
        <f>AVERAGE($I$4:I130)</f>
        <v>#DIV/0!</v>
      </c>
      <c r="O130" s="9" t="e">
        <f>AVERAGEIF($M$4:M130,"&gt;=0", $M$4:M130)</f>
        <v>#DIV/0!</v>
      </c>
      <c r="P130" s="9" t="e">
        <f>AVERAGEIF($M$4:M130,"&lt;=0", $M$4:M130)</f>
        <v>#DIV/0!</v>
      </c>
      <c r="Q130" s="10" t="str">
        <f t="shared" si="31"/>
        <v/>
      </c>
      <c r="R130" s="11" t="e">
        <f>(COUNTIF($M$4:M130,"&gt;=0"))/E130</f>
        <v>#VALUE!</v>
      </c>
      <c r="S130" s="10" t="e">
        <f t="shared" si="22"/>
        <v>#DIV/0!</v>
      </c>
      <c r="T130" s="9" t="e">
        <f>AVERAGE($M$4:M130)</f>
        <v>#DIV/0!</v>
      </c>
      <c r="U130" s="9" t="e">
        <f t="shared" si="23"/>
        <v>#VALUE!</v>
      </c>
      <c r="V130" s="9" t="e">
        <f t="shared" si="24"/>
        <v>#DIV/0!</v>
      </c>
      <c r="W130" s="26" t="e">
        <f t="shared" si="20"/>
        <v>#DIV/0!</v>
      </c>
      <c r="X130" s="9" t="e">
        <f t="shared" si="27"/>
        <v>#DIV/0!</v>
      </c>
      <c r="Y130" s="11" t="e">
        <f t="shared" si="28"/>
        <v>#DIV/0!</v>
      </c>
      <c r="Z130" s="11" t="e">
        <f t="shared" si="29"/>
        <v>#DIV/0!</v>
      </c>
      <c r="AA130" s="11" t="e">
        <f t="shared" si="30"/>
        <v>#DIV/0!</v>
      </c>
      <c r="AB130" s="37" t="e">
        <f>IF(AA130="","",AVERAGE($AA$4:AA130))</f>
        <v>#DIV/0!</v>
      </c>
      <c r="AC130" s="30"/>
      <c r="AD130" s="12"/>
      <c r="AE130" s="12"/>
      <c r="AF130" s="31"/>
      <c r="AG130" s="28"/>
      <c r="AH130" s="28"/>
      <c r="AI130" s="28"/>
      <c r="AJ130" s="28"/>
    </row>
    <row r="131" spans="5:36" ht="19.5" customHeight="1" x14ac:dyDescent="0.25">
      <c r="E131" s="56" t="str">
        <f t="shared" si="25"/>
        <v/>
      </c>
      <c r="F131" s="23"/>
      <c r="G131" s="23"/>
      <c r="H131" s="69" t="e">
        <f t="shared" si="26"/>
        <v>#DIV/0!</v>
      </c>
      <c r="I131" s="10" t="str">
        <f t="shared" si="32"/>
        <v/>
      </c>
      <c r="J131" s="9" t="e">
        <f t="shared" si="18"/>
        <v>#DIV/0!</v>
      </c>
      <c r="K131" s="8" t="e">
        <f t="shared" si="19"/>
        <v>#DIV/0!</v>
      </c>
      <c r="L131" s="9">
        <f t="shared" si="21"/>
        <v>0</v>
      </c>
      <c r="M131" s="9" t="str">
        <f t="shared" si="33"/>
        <v/>
      </c>
      <c r="N131" s="9" t="e">
        <f>AVERAGE($I$4:I131)</f>
        <v>#DIV/0!</v>
      </c>
      <c r="O131" s="9" t="e">
        <f>AVERAGEIF($M$4:M131,"&gt;=0", $M$4:M131)</f>
        <v>#DIV/0!</v>
      </c>
      <c r="P131" s="9" t="e">
        <f>AVERAGEIF($M$4:M131,"&lt;=0", $M$4:M131)</f>
        <v>#DIV/0!</v>
      </c>
      <c r="Q131" s="10" t="str">
        <f t="shared" si="31"/>
        <v/>
      </c>
      <c r="R131" s="11" t="e">
        <f>(COUNTIF($M$4:M131,"&gt;=0"))/E131</f>
        <v>#VALUE!</v>
      </c>
      <c r="S131" s="10" t="e">
        <f t="shared" si="22"/>
        <v>#DIV/0!</v>
      </c>
      <c r="T131" s="9" t="e">
        <f>AVERAGE($M$4:M131)</f>
        <v>#DIV/0!</v>
      </c>
      <c r="U131" s="9" t="e">
        <f t="shared" si="23"/>
        <v>#VALUE!</v>
      </c>
      <c r="V131" s="9" t="e">
        <f t="shared" si="24"/>
        <v>#DIV/0!</v>
      </c>
      <c r="W131" s="26" t="e">
        <f t="shared" si="20"/>
        <v>#DIV/0!</v>
      </c>
      <c r="X131" s="9" t="e">
        <f t="shared" si="27"/>
        <v>#DIV/0!</v>
      </c>
      <c r="Y131" s="11" t="e">
        <f t="shared" si="28"/>
        <v>#DIV/0!</v>
      </c>
      <c r="Z131" s="11" t="e">
        <f t="shared" si="29"/>
        <v>#DIV/0!</v>
      </c>
      <c r="AA131" s="11" t="e">
        <f t="shared" si="30"/>
        <v>#DIV/0!</v>
      </c>
      <c r="AB131" s="37" t="e">
        <f>IF(AA131="","",AVERAGE($AA$4:AA131))</f>
        <v>#DIV/0!</v>
      </c>
      <c r="AC131" s="30"/>
      <c r="AD131" s="12"/>
      <c r="AE131" s="12"/>
      <c r="AF131" s="31"/>
      <c r="AG131" s="28"/>
      <c r="AH131" s="28"/>
      <c r="AI131" s="28"/>
      <c r="AJ131" s="28"/>
    </row>
    <row r="132" spans="5:36" ht="19.5" customHeight="1" x14ac:dyDescent="0.25">
      <c r="E132" s="56" t="str">
        <f t="shared" si="25"/>
        <v/>
      </c>
      <c r="F132" s="23"/>
      <c r="G132" s="23"/>
      <c r="H132" s="69" t="e">
        <f t="shared" si="26"/>
        <v>#DIV/0!</v>
      </c>
      <c r="I132" s="10" t="str">
        <f t="shared" si="32"/>
        <v/>
      </c>
      <c r="J132" s="9" t="e">
        <f t="shared" ref="J132:J195" si="34">(H132)*M132</f>
        <v>#DIV/0!</v>
      </c>
      <c r="K132" s="8" t="e">
        <f t="shared" ref="K132:K195" si="35">(O132/(N132*-1))</f>
        <v>#DIV/0!</v>
      </c>
      <c r="L132" s="9">
        <f t="shared" si="21"/>
        <v>0</v>
      </c>
      <c r="M132" s="9" t="str">
        <f t="shared" si="33"/>
        <v/>
      </c>
      <c r="N132" s="9" t="e">
        <f>AVERAGE($I$4:I132)</f>
        <v>#DIV/0!</v>
      </c>
      <c r="O132" s="9" t="e">
        <f>AVERAGEIF($M$4:M132,"&gt;=0", $M$4:M132)</f>
        <v>#DIV/0!</v>
      </c>
      <c r="P132" s="9" t="e">
        <f>AVERAGEIF($M$4:M132,"&lt;=0", $M$4:M132)</f>
        <v>#DIV/0!</v>
      </c>
      <c r="Q132" s="10" t="str">
        <f t="shared" si="31"/>
        <v/>
      </c>
      <c r="R132" s="11" t="e">
        <f>(COUNTIF($M$4:M132,"&gt;=0"))/E132</f>
        <v>#VALUE!</v>
      </c>
      <c r="S132" s="10" t="e">
        <f t="shared" si="22"/>
        <v>#DIV/0!</v>
      </c>
      <c r="T132" s="9" t="e">
        <f>AVERAGE($M$4:M132)</f>
        <v>#DIV/0!</v>
      </c>
      <c r="U132" s="9" t="e">
        <f t="shared" si="23"/>
        <v>#VALUE!</v>
      </c>
      <c r="V132" s="9" t="e">
        <f t="shared" si="24"/>
        <v>#DIV/0!</v>
      </c>
      <c r="W132" s="26" t="e">
        <f t="shared" ref="W132:W195" si="36">V132+$C$4</f>
        <v>#DIV/0!</v>
      </c>
      <c r="X132" s="9" t="e">
        <f t="shared" si="27"/>
        <v>#DIV/0!</v>
      </c>
      <c r="Y132" s="11" t="e">
        <f t="shared" si="28"/>
        <v>#DIV/0!</v>
      </c>
      <c r="Z132" s="11" t="e">
        <f t="shared" si="29"/>
        <v>#DIV/0!</v>
      </c>
      <c r="AA132" s="11" t="e">
        <f t="shared" si="30"/>
        <v>#DIV/0!</v>
      </c>
      <c r="AB132" s="37" t="e">
        <f>IF(AA132="","",AVERAGE($AA$4:AA132))</f>
        <v>#DIV/0!</v>
      </c>
      <c r="AC132" s="30"/>
      <c r="AD132" s="12"/>
      <c r="AE132" s="12"/>
      <c r="AF132" s="31"/>
      <c r="AG132" s="28"/>
      <c r="AH132" s="28"/>
      <c r="AI132" s="28"/>
      <c r="AJ132" s="28"/>
    </row>
    <row r="133" spans="5:36" ht="19.5" customHeight="1" x14ac:dyDescent="0.25">
      <c r="E133" s="56" t="str">
        <f t="shared" si="25"/>
        <v/>
      </c>
      <c r="F133" s="23"/>
      <c r="G133" s="23"/>
      <c r="H133" s="69" t="e">
        <f t="shared" si="26"/>
        <v>#DIV/0!</v>
      </c>
      <c r="I133" s="10" t="str">
        <f t="shared" si="32"/>
        <v/>
      </c>
      <c r="J133" s="9" t="e">
        <f t="shared" si="34"/>
        <v>#DIV/0!</v>
      </c>
      <c r="K133" s="8" t="e">
        <f t="shared" si="35"/>
        <v>#DIV/0!</v>
      </c>
      <c r="L133" s="9">
        <f t="shared" ref="L133:L196" si="37">(G133/100)</f>
        <v>0</v>
      </c>
      <c r="M133" s="9" t="str">
        <f t="shared" si="33"/>
        <v/>
      </c>
      <c r="N133" s="9" t="e">
        <f>AVERAGE($I$4:I133)</f>
        <v>#DIV/0!</v>
      </c>
      <c r="O133" s="9" t="e">
        <f>AVERAGEIF($M$4:M133,"&gt;=0", $M$4:M133)</f>
        <v>#DIV/0!</v>
      </c>
      <c r="P133" s="9" t="e">
        <f>AVERAGEIF($M$4:M133,"&lt;=0", $M$4:M133)</f>
        <v>#DIV/0!</v>
      </c>
      <c r="Q133" s="10" t="str">
        <f t="shared" si="31"/>
        <v/>
      </c>
      <c r="R133" s="11" t="e">
        <f>(COUNTIF($M$4:M133,"&gt;=0"))/E133</f>
        <v>#VALUE!</v>
      </c>
      <c r="S133" s="10" t="e">
        <f t="shared" ref="S133:S196" si="38">O133/(P133*-1)</f>
        <v>#DIV/0!</v>
      </c>
      <c r="T133" s="9" t="e">
        <f>AVERAGE($M$4:M133)</f>
        <v>#DIV/0!</v>
      </c>
      <c r="U133" s="9" t="e">
        <f t="shared" ref="U133:U196" si="39">U132+M133</f>
        <v>#VALUE!</v>
      </c>
      <c r="V133" s="9" t="e">
        <f t="shared" ref="V133:V196" si="40">V132+J133</f>
        <v>#DIV/0!</v>
      </c>
      <c r="W133" s="26" t="e">
        <f t="shared" si="36"/>
        <v>#DIV/0!</v>
      </c>
      <c r="X133" s="9" t="e">
        <f t="shared" si="27"/>
        <v>#DIV/0!</v>
      </c>
      <c r="Y133" s="11" t="e">
        <f t="shared" si="28"/>
        <v>#DIV/0!</v>
      </c>
      <c r="Z133" s="11" t="e">
        <f t="shared" si="29"/>
        <v>#DIV/0!</v>
      </c>
      <c r="AA133" s="11" t="e">
        <f t="shared" si="30"/>
        <v>#DIV/0!</v>
      </c>
      <c r="AB133" s="37" t="e">
        <f>IF(AA133="","",AVERAGE($AA$4:AA133))</f>
        <v>#DIV/0!</v>
      </c>
      <c r="AC133" s="30"/>
      <c r="AD133" s="12"/>
      <c r="AE133" s="12"/>
      <c r="AF133" s="31"/>
      <c r="AG133" s="28"/>
      <c r="AH133" s="28"/>
      <c r="AI133" s="28"/>
      <c r="AJ133" s="28"/>
    </row>
    <row r="134" spans="5:36" ht="19.5" customHeight="1" x14ac:dyDescent="0.25">
      <c r="E134" s="56" t="str">
        <f t="shared" ref="E134:E197" si="41">IF(ISBLANK(G134),"",SUM(COUNT(G134)+E133))</f>
        <v/>
      </c>
      <c r="F134" s="23"/>
      <c r="G134" s="23"/>
      <c r="H134" s="69" t="e">
        <f t="shared" ref="H134:H197" si="42">$C$6*ROUND(($C$7/(F134/100)),1)</f>
        <v>#DIV/0!</v>
      </c>
      <c r="I134" s="10" t="str">
        <f t="shared" si="32"/>
        <v/>
      </c>
      <c r="J134" s="9" t="e">
        <f t="shared" si="34"/>
        <v>#DIV/0!</v>
      </c>
      <c r="K134" s="8" t="e">
        <f t="shared" si="35"/>
        <v>#DIV/0!</v>
      </c>
      <c r="L134" s="9">
        <f t="shared" si="37"/>
        <v>0</v>
      </c>
      <c r="M134" s="9" t="str">
        <f t="shared" si="33"/>
        <v/>
      </c>
      <c r="N134" s="9" t="e">
        <f>AVERAGE($I$4:I134)</f>
        <v>#DIV/0!</v>
      </c>
      <c r="O134" s="9" t="e">
        <f>AVERAGEIF($M$4:M134,"&gt;=0", $M$4:M134)</f>
        <v>#DIV/0!</v>
      </c>
      <c r="P134" s="9" t="e">
        <f>AVERAGEIF($M$4:M134,"&lt;=0", $M$4:M134)</f>
        <v>#DIV/0!</v>
      </c>
      <c r="Q134" s="10" t="str">
        <f t="shared" si="31"/>
        <v/>
      </c>
      <c r="R134" s="11" t="e">
        <f>(COUNTIF($M$4:M134,"&gt;=0"))/E134</f>
        <v>#VALUE!</v>
      </c>
      <c r="S134" s="10" t="e">
        <f t="shared" si="38"/>
        <v>#DIV/0!</v>
      </c>
      <c r="T134" s="9" t="e">
        <f>AVERAGE($M$4:M134)</f>
        <v>#DIV/0!</v>
      </c>
      <c r="U134" s="9" t="e">
        <f t="shared" si="39"/>
        <v>#VALUE!</v>
      </c>
      <c r="V134" s="9" t="e">
        <f t="shared" si="40"/>
        <v>#DIV/0!</v>
      </c>
      <c r="W134" s="26" t="e">
        <f t="shared" si="36"/>
        <v>#DIV/0!</v>
      </c>
      <c r="X134" s="9" t="e">
        <f t="shared" ref="X134:X197" si="43">IF(W134&lt;X133,X133,W134)</f>
        <v>#DIV/0!</v>
      </c>
      <c r="Y134" s="11" t="e">
        <f t="shared" ref="Y134:Y197" si="44">IF(W134&lt;X134,((W134-X134))/X134,"")</f>
        <v>#DIV/0!</v>
      </c>
      <c r="Z134" s="11" t="e">
        <f t="shared" ref="Z134:Z197" si="45">IF(Y134&lt;Z133,Y134,Z133)</f>
        <v>#DIV/0!</v>
      </c>
      <c r="AA134" s="11" t="e">
        <f t="shared" ref="AA134:AA197" si="46">IF(Y134="",Y133,"")</f>
        <v>#DIV/0!</v>
      </c>
      <c r="AB134" s="37" t="e">
        <f>IF(AA134="","",AVERAGE($AA$4:AA134))</f>
        <v>#DIV/0!</v>
      </c>
      <c r="AC134" s="30"/>
      <c r="AD134" s="12"/>
      <c r="AE134" s="12"/>
      <c r="AF134" s="31"/>
      <c r="AG134" s="28"/>
      <c r="AH134" s="28"/>
      <c r="AI134" s="28"/>
      <c r="AJ134" s="28"/>
    </row>
    <row r="135" spans="5:36" ht="19.5" customHeight="1" x14ac:dyDescent="0.25">
      <c r="E135" s="56" t="str">
        <f t="shared" si="41"/>
        <v/>
      </c>
      <c r="F135" s="23"/>
      <c r="G135" s="23"/>
      <c r="H135" s="69" t="e">
        <f t="shared" si="42"/>
        <v>#DIV/0!</v>
      </c>
      <c r="I135" s="10" t="str">
        <f t="shared" si="32"/>
        <v/>
      </c>
      <c r="J135" s="9" t="e">
        <f t="shared" si="34"/>
        <v>#DIV/0!</v>
      </c>
      <c r="K135" s="8" t="e">
        <f t="shared" si="35"/>
        <v>#DIV/0!</v>
      </c>
      <c r="L135" s="9">
        <f t="shared" si="37"/>
        <v>0</v>
      </c>
      <c r="M135" s="9" t="str">
        <f t="shared" si="33"/>
        <v/>
      </c>
      <c r="N135" s="9" t="e">
        <f>AVERAGE($I$4:I135)</f>
        <v>#DIV/0!</v>
      </c>
      <c r="O135" s="9" t="e">
        <f>AVERAGEIF($M$4:M135,"&gt;=0", $M$4:M135)</f>
        <v>#DIV/0!</v>
      </c>
      <c r="P135" s="9" t="e">
        <f>AVERAGEIF($M$4:M135,"&lt;=0", $M$4:M135)</f>
        <v>#DIV/0!</v>
      </c>
      <c r="Q135" s="10" t="str">
        <f t="shared" ref="Q135:Q198" si="47">IF(M135&lt;=0,N135/P135,Q134)</f>
        <v/>
      </c>
      <c r="R135" s="11" t="e">
        <f>(COUNTIF($M$4:M135,"&gt;=0"))/E135</f>
        <v>#VALUE!</v>
      </c>
      <c r="S135" s="10" t="e">
        <f t="shared" si="38"/>
        <v>#DIV/0!</v>
      </c>
      <c r="T135" s="9" t="e">
        <f>AVERAGE($M$4:M135)</f>
        <v>#DIV/0!</v>
      </c>
      <c r="U135" s="9" t="e">
        <f t="shared" si="39"/>
        <v>#VALUE!</v>
      </c>
      <c r="V135" s="9" t="e">
        <f t="shared" si="40"/>
        <v>#DIV/0!</v>
      </c>
      <c r="W135" s="26" t="e">
        <f t="shared" si="36"/>
        <v>#DIV/0!</v>
      </c>
      <c r="X135" s="9" t="e">
        <f t="shared" si="43"/>
        <v>#DIV/0!</v>
      </c>
      <c r="Y135" s="11" t="e">
        <f t="shared" si="44"/>
        <v>#DIV/0!</v>
      </c>
      <c r="Z135" s="11" t="e">
        <f t="shared" si="45"/>
        <v>#DIV/0!</v>
      </c>
      <c r="AA135" s="11" t="e">
        <f t="shared" si="46"/>
        <v>#DIV/0!</v>
      </c>
      <c r="AB135" s="37" t="e">
        <f>IF(AA135="","",AVERAGE($AA$4:AA135))</f>
        <v>#DIV/0!</v>
      </c>
      <c r="AC135" s="30"/>
      <c r="AD135" s="12"/>
      <c r="AE135" s="12"/>
      <c r="AF135" s="31"/>
      <c r="AG135" s="28"/>
      <c r="AH135" s="28"/>
      <c r="AI135" s="28"/>
      <c r="AJ135" s="28"/>
    </row>
    <row r="136" spans="5:36" ht="19.5" customHeight="1" x14ac:dyDescent="0.25">
      <c r="E136" s="56" t="str">
        <f t="shared" si="41"/>
        <v/>
      </c>
      <c r="F136" s="23"/>
      <c r="G136" s="23"/>
      <c r="H136" s="69" t="e">
        <f t="shared" si="42"/>
        <v>#DIV/0!</v>
      </c>
      <c r="I136" s="10" t="str">
        <f t="shared" si="32"/>
        <v/>
      </c>
      <c r="J136" s="9" t="e">
        <f t="shared" si="34"/>
        <v>#DIV/0!</v>
      </c>
      <c r="K136" s="8" t="e">
        <f t="shared" si="35"/>
        <v>#DIV/0!</v>
      </c>
      <c r="L136" s="9">
        <f t="shared" si="37"/>
        <v>0</v>
      </c>
      <c r="M136" s="9" t="str">
        <f t="shared" si="33"/>
        <v/>
      </c>
      <c r="N136" s="9" t="e">
        <f>AVERAGE($I$4:I136)</f>
        <v>#DIV/0!</v>
      </c>
      <c r="O136" s="9" t="e">
        <f>AVERAGEIF($M$4:M136,"&gt;=0", $M$4:M136)</f>
        <v>#DIV/0!</v>
      </c>
      <c r="P136" s="9" t="e">
        <f>AVERAGEIF($M$4:M136,"&lt;=0", $M$4:M136)</f>
        <v>#DIV/0!</v>
      </c>
      <c r="Q136" s="10" t="str">
        <f t="shared" si="47"/>
        <v/>
      </c>
      <c r="R136" s="11" t="e">
        <f>(COUNTIF($M$4:M136,"&gt;=0"))/E136</f>
        <v>#VALUE!</v>
      </c>
      <c r="S136" s="10" t="e">
        <f t="shared" si="38"/>
        <v>#DIV/0!</v>
      </c>
      <c r="T136" s="9" t="e">
        <f>AVERAGE($M$4:M136)</f>
        <v>#DIV/0!</v>
      </c>
      <c r="U136" s="9" t="e">
        <f t="shared" si="39"/>
        <v>#VALUE!</v>
      </c>
      <c r="V136" s="9" t="e">
        <f t="shared" si="40"/>
        <v>#DIV/0!</v>
      </c>
      <c r="W136" s="26" t="e">
        <f t="shared" si="36"/>
        <v>#DIV/0!</v>
      </c>
      <c r="X136" s="9" t="e">
        <f t="shared" si="43"/>
        <v>#DIV/0!</v>
      </c>
      <c r="Y136" s="11" t="e">
        <f t="shared" si="44"/>
        <v>#DIV/0!</v>
      </c>
      <c r="Z136" s="11" t="e">
        <f t="shared" si="45"/>
        <v>#DIV/0!</v>
      </c>
      <c r="AA136" s="11" t="e">
        <f t="shared" si="46"/>
        <v>#DIV/0!</v>
      </c>
      <c r="AB136" s="37" t="e">
        <f>IF(AA136="","",AVERAGE($AA$4:AA136))</f>
        <v>#DIV/0!</v>
      </c>
      <c r="AC136" s="30"/>
      <c r="AD136" s="12"/>
      <c r="AE136" s="12"/>
      <c r="AF136" s="31"/>
      <c r="AG136" s="28"/>
      <c r="AH136" s="28"/>
      <c r="AI136" s="28"/>
      <c r="AJ136" s="28"/>
    </row>
    <row r="137" spans="5:36" ht="19.5" customHeight="1" x14ac:dyDescent="0.25">
      <c r="E137" s="56" t="str">
        <f t="shared" si="41"/>
        <v/>
      </c>
      <c r="F137" s="23"/>
      <c r="G137" s="23"/>
      <c r="H137" s="69" t="e">
        <f t="shared" si="42"/>
        <v>#DIV/0!</v>
      </c>
      <c r="I137" s="10" t="str">
        <f t="shared" si="32"/>
        <v/>
      </c>
      <c r="J137" s="9" t="e">
        <f t="shared" si="34"/>
        <v>#DIV/0!</v>
      </c>
      <c r="K137" s="8" t="e">
        <f t="shared" si="35"/>
        <v>#DIV/0!</v>
      </c>
      <c r="L137" s="9">
        <f t="shared" si="37"/>
        <v>0</v>
      </c>
      <c r="M137" s="9" t="str">
        <f t="shared" si="33"/>
        <v/>
      </c>
      <c r="N137" s="9" t="e">
        <f>AVERAGE($I$4:I137)</f>
        <v>#DIV/0!</v>
      </c>
      <c r="O137" s="9" t="e">
        <f>AVERAGEIF($M$4:M137,"&gt;=0", $M$4:M137)</f>
        <v>#DIV/0!</v>
      </c>
      <c r="P137" s="9" t="e">
        <f>AVERAGEIF($M$4:M137,"&lt;=0", $M$4:M137)</f>
        <v>#DIV/0!</v>
      </c>
      <c r="Q137" s="10" t="str">
        <f t="shared" si="47"/>
        <v/>
      </c>
      <c r="R137" s="11" t="e">
        <f>(COUNTIF($M$4:M137,"&gt;=0"))/E137</f>
        <v>#VALUE!</v>
      </c>
      <c r="S137" s="10" t="e">
        <f t="shared" si="38"/>
        <v>#DIV/0!</v>
      </c>
      <c r="T137" s="9" t="e">
        <f>AVERAGE($M$4:M137)</f>
        <v>#DIV/0!</v>
      </c>
      <c r="U137" s="9" t="e">
        <f t="shared" si="39"/>
        <v>#VALUE!</v>
      </c>
      <c r="V137" s="9" t="e">
        <f t="shared" si="40"/>
        <v>#DIV/0!</v>
      </c>
      <c r="W137" s="26" t="e">
        <f t="shared" si="36"/>
        <v>#DIV/0!</v>
      </c>
      <c r="X137" s="9" t="e">
        <f t="shared" si="43"/>
        <v>#DIV/0!</v>
      </c>
      <c r="Y137" s="11" t="e">
        <f t="shared" si="44"/>
        <v>#DIV/0!</v>
      </c>
      <c r="Z137" s="11" t="e">
        <f t="shared" si="45"/>
        <v>#DIV/0!</v>
      </c>
      <c r="AA137" s="11" t="e">
        <f t="shared" si="46"/>
        <v>#DIV/0!</v>
      </c>
      <c r="AB137" s="37" t="e">
        <f>IF(AA137="","",AVERAGE($AA$4:AA137))</f>
        <v>#DIV/0!</v>
      </c>
      <c r="AC137" s="30"/>
      <c r="AD137" s="12"/>
      <c r="AE137" s="12"/>
      <c r="AF137" s="31"/>
      <c r="AG137" s="28"/>
      <c r="AH137" s="28"/>
      <c r="AI137" s="28"/>
      <c r="AJ137" s="28"/>
    </row>
    <row r="138" spans="5:36" ht="19.5" customHeight="1" x14ac:dyDescent="0.25">
      <c r="E138" s="56" t="str">
        <f t="shared" si="41"/>
        <v/>
      </c>
      <c r="F138" s="23"/>
      <c r="G138" s="23"/>
      <c r="H138" s="69" t="e">
        <f t="shared" si="42"/>
        <v>#DIV/0!</v>
      </c>
      <c r="I138" s="10" t="str">
        <f t="shared" si="32"/>
        <v/>
      </c>
      <c r="J138" s="9" t="e">
        <f t="shared" si="34"/>
        <v>#DIV/0!</v>
      </c>
      <c r="K138" s="8" t="e">
        <f t="shared" si="35"/>
        <v>#DIV/0!</v>
      </c>
      <c r="L138" s="9">
        <f t="shared" si="37"/>
        <v>0</v>
      </c>
      <c r="M138" s="9" t="str">
        <f t="shared" si="33"/>
        <v/>
      </c>
      <c r="N138" s="9" t="e">
        <f>AVERAGE($I$4:I138)</f>
        <v>#DIV/0!</v>
      </c>
      <c r="O138" s="9" t="e">
        <f>AVERAGEIF($M$4:M138,"&gt;=0", $M$4:M138)</f>
        <v>#DIV/0!</v>
      </c>
      <c r="P138" s="9" t="e">
        <f>AVERAGEIF($M$4:M138,"&lt;=0", $M$4:M138)</f>
        <v>#DIV/0!</v>
      </c>
      <c r="Q138" s="10" t="str">
        <f t="shared" si="47"/>
        <v/>
      </c>
      <c r="R138" s="11" t="e">
        <f>(COUNTIF($M$4:M138,"&gt;=0"))/E138</f>
        <v>#VALUE!</v>
      </c>
      <c r="S138" s="10" t="e">
        <f t="shared" si="38"/>
        <v>#DIV/0!</v>
      </c>
      <c r="T138" s="9" t="e">
        <f>AVERAGE($M$4:M138)</f>
        <v>#DIV/0!</v>
      </c>
      <c r="U138" s="9" t="e">
        <f t="shared" si="39"/>
        <v>#VALUE!</v>
      </c>
      <c r="V138" s="9" t="e">
        <f t="shared" si="40"/>
        <v>#DIV/0!</v>
      </c>
      <c r="W138" s="26" t="e">
        <f t="shared" si="36"/>
        <v>#DIV/0!</v>
      </c>
      <c r="X138" s="9" t="e">
        <f t="shared" si="43"/>
        <v>#DIV/0!</v>
      </c>
      <c r="Y138" s="11" t="e">
        <f t="shared" si="44"/>
        <v>#DIV/0!</v>
      </c>
      <c r="Z138" s="11" t="e">
        <f t="shared" si="45"/>
        <v>#DIV/0!</v>
      </c>
      <c r="AA138" s="11" t="e">
        <f t="shared" si="46"/>
        <v>#DIV/0!</v>
      </c>
      <c r="AB138" s="37" t="e">
        <f>IF(AA138="","",AVERAGE($AA$4:AA138))</f>
        <v>#DIV/0!</v>
      </c>
      <c r="AC138" s="30"/>
      <c r="AD138" s="12"/>
      <c r="AE138" s="12"/>
      <c r="AF138" s="31"/>
      <c r="AG138" s="28"/>
      <c r="AH138" s="28"/>
      <c r="AI138" s="28"/>
      <c r="AJ138" s="28"/>
    </row>
    <row r="139" spans="5:36" ht="19.5" customHeight="1" x14ac:dyDescent="0.25">
      <c r="E139" s="56" t="str">
        <f t="shared" si="41"/>
        <v/>
      </c>
      <c r="F139" s="23"/>
      <c r="G139" s="23"/>
      <c r="H139" s="69" t="e">
        <f t="shared" si="42"/>
        <v>#DIV/0!</v>
      </c>
      <c r="I139" s="10" t="str">
        <f t="shared" si="32"/>
        <v/>
      </c>
      <c r="J139" s="9" t="e">
        <f t="shared" si="34"/>
        <v>#DIV/0!</v>
      </c>
      <c r="K139" s="8" t="e">
        <f t="shared" si="35"/>
        <v>#DIV/0!</v>
      </c>
      <c r="L139" s="9">
        <f t="shared" si="37"/>
        <v>0</v>
      </c>
      <c r="M139" s="9" t="str">
        <f t="shared" si="33"/>
        <v/>
      </c>
      <c r="N139" s="9" t="e">
        <f>AVERAGE($I$4:I139)</f>
        <v>#DIV/0!</v>
      </c>
      <c r="O139" s="9" t="e">
        <f>AVERAGEIF($M$4:M139,"&gt;=0", $M$4:M139)</f>
        <v>#DIV/0!</v>
      </c>
      <c r="P139" s="9" t="e">
        <f>AVERAGEIF($M$4:M139,"&lt;=0", $M$4:M139)</f>
        <v>#DIV/0!</v>
      </c>
      <c r="Q139" s="10" t="str">
        <f t="shared" si="47"/>
        <v/>
      </c>
      <c r="R139" s="11" t="e">
        <f>(COUNTIF($M$4:M139,"&gt;=0"))/E139</f>
        <v>#VALUE!</v>
      </c>
      <c r="S139" s="10" t="e">
        <f t="shared" si="38"/>
        <v>#DIV/0!</v>
      </c>
      <c r="T139" s="9" t="e">
        <f>AVERAGE($M$4:M139)</f>
        <v>#DIV/0!</v>
      </c>
      <c r="U139" s="9" t="e">
        <f t="shared" si="39"/>
        <v>#VALUE!</v>
      </c>
      <c r="V139" s="9" t="e">
        <f t="shared" si="40"/>
        <v>#DIV/0!</v>
      </c>
      <c r="W139" s="26" t="e">
        <f t="shared" si="36"/>
        <v>#DIV/0!</v>
      </c>
      <c r="X139" s="9" t="e">
        <f t="shared" si="43"/>
        <v>#DIV/0!</v>
      </c>
      <c r="Y139" s="11" t="e">
        <f t="shared" si="44"/>
        <v>#DIV/0!</v>
      </c>
      <c r="Z139" s="11" t="e">
        <f t="shared" si="45"/>
        <v>#DIV/0!</v>
      </c>
      <c r="AA139" s="11" t="e">
        <f t="shared" si="46"/>
        <v>#DIV/0!</v>
      </c>
      <c r="AB139" s="37" t="e">
        <f>IF(AA139="","",AVERAGE($AA$4:AA139))</f>
        <v>#DIV/0!</v>
      </c>
      <c r="AC139" s="30"/>
      <c r="AD139" s="12"/>
      <c r="AE139" s="12"/>
      <c r="AF139" s="31"/>
      <c r="AG139" s="28"/>
      <c r="AH139" s="28"/>
      <c r="AI139" s="28"/>
      <c r="AJ139" s="28"/>
    </row>
    <row r="140" spans="5:36" ht="19.5" customHeight="1" x14ac:dyDescent="0.25">
      <c r="E140" s="56" t="str">
        <f t="shared" si="41"/>
        <v/>
      </c>
      <c r="F140" s="23"/>
      <c r="G140" s="23"/>
      <c r="H140" s="69" t="e">
        <f t="shared" si="42"/>
        <v>#DIV/0!</v>
      </c>
      <c r="I140" s="10" t="str">
        <f t="shared" si="32"/>
        <v/>
      </c>
      <c r="J140" s="9" t="e">
        <f t="shared" si="34"/>
        <v>#DIV/0!</v>
      </c>
      <c r="K140" s="8" t="e">
        <f t="shared" si="35"/>
        <v>#DIV/0!</v>
      </c>
      <c r="L140" s="9">
        <f t="shared" si="37"/>
        <v>0</v>
      </c>
      <c r="M140" s="9" t="str">
        <f t="shared" si="33"/>
        <v/>
      </c>
      <c r="N140" s="9" t="e">
        <f>AVERAGE($I$4:I140)</f>
        <v>#DIV/0!</v>
      </c>
      <c r="O140" s="9" t="e">
        <f>AVERAGEIF($M$4:M140,"&gt;=0", $M$4:M140)</f>
        <v>#DIV/0!</v>
      </c>
      <c r="P140" s="9" t="e">
        <f>AVERAGEIF($M$4:M140,"&lt;=0", $M$4:M140)</f>
        <v>#DIV/0!</v>
      </c>
      <c r="Q140" s="10" t="str">
        <f t="shared" si="47"/>
        <v/>
      </c>
      <c r="R140" s="11" t="e">
        <f>(COUNTIF($M$4:M140,"&gt;=0"))/E140</f>
        <v>#VALUE!</v>
      </c>
      <c r="S140" s="10" t="e">
        <f t="shared" si="38"/>
        <v>#DIV/0!</v>
      </c>
      <c r="T140" s="9" t="e">
        <f>AVERAGE($M$4:M140)</f>
        <v>#DIV/0!</v>
      </c>
      <c r="U140" s="9" t="e">
        <f t="shared" si="39"/>
        <v>#VALUE!</v>
      </c>
      <c r="V140" s="9" t="e">
        <f t="shared" si="40"/>
        <v>#DIV/0!</v>
      </c>
      <c r="W140" s="26" t="e">
        <f t="shared" si="36"/>
        <v>#DIV/0!</v>
      </c>
      <c r="X140" s="9" t="e">
        <f t="shared" si="43"/>
        <v>#DIV/0!</v>
      </c>
      <c r="Y140" s="11" t="e">
        <f t="shared" si="44"/>
        <v>#DIV/0!</v>
      </c>
      <c r="Z140" s="11" t="e">
        <f t="shared" si="45"/>
        <v>#DIV/0!</v>
      </c>
      <c r="AA140" s="11" t="e">
        <f t="shared" si="46"/>
        <v>#DIV/0!</v>
      </c>
      <c r="AB140" s="37" t="e">
        <f>IF(AA140="","",AVERAGE($AA$4:AA140))</f>
        <v>#DIV/0!</v>
      </c>
      <c r="AC140" s="30"/>
      <c r="AD140" s="12"/>
      <c r="AE140" s="12"/>
      <c r="AF140" s="31"/>
      <c r="AG140" s="28"/>
      <c r="AH140" s="28"/>
      <c r="AI140" s="28"/>
      <c r="AJ140" s="28"/>
    </row>
    <row r="141" spans="5:36" ht="19.5" customHeight="1" x14ac:dyDescent="0.25">
      <c r="E141" s="56" t="str">
        <f t="shared" si="41"/>
        <v/>
      </c>
      <c r="F141" s="23"/>
      <c r="G141" s="23"/>
      <c r="H141" s="69" t="e">
        <f t="shared" si="42"/>
        <v>#DIV/0!</v>
      </c>
      <c r="I141" s="10" t="str">
        <f t="shared" si="32"/>
        <v/>
      </c>
      <c r="J141" s="9" t="e">
        <f t="shared" si="34"/>
        <v>#DIV/0!</v>
      </c>
      <c r="K141" s="8" t="e">
        <f t="shared" si="35"/>
        <v>#DIV/0!</v>
      </c>
      <c r="L141" s="9">
        <f t="shared" si="37"/>
        <v>0</v>
      </c>
      <c r="M141" s="9" t="str">
        <f t="shared" si="33"/>
        <v/>
      </c>
      <c r="N141" s="9" t="e">
        <f>AVERAGE($I$4:I141)</f>
        <v>#DIV/0!</v>
      </c>
      <c r="O141" s="9" t="e">
        <f>AVERAGEIF($M$4:M141,"&gt;=0", $M$4:M141)</f>
        <v>#DIV/0!</v>
      </c>
      <c r="P141" s="9" t="e">
        <f>AVERAGEIF($M$4:M141,"&lt;=0", $M$4:M141)</f>
        <v>#DIV/0!</v>
      </c>
      <c r="Q141" s="10" t="str">
        <f t="shared" si="47"/>
        <v/>
      </c>
      <c r="R141" s="11" t="e">
        <f>(COUNTIF($M$4:M141,"&gt;=0"))/E141</f>
        <v>#VALUE!</v>
      </c>
      <c r="S141" s="10" t="e">
        <f t="shared" si="38"/>
        <v>#DIV/0!</v>
      </c>
      <c r="T141" s="9" t="e">
        <f>AVERAGE($M$4:M141)</f>
        <v>#DIV/0!</v>
      </c>
      <c r="U141" s="9" t="e">
        <f t="shared" si="39"/>
        <v>#VALUE!</v>
      </c>
      <c r="V141" s="9" t="e">
        <f t="shared" si="40"/>
        <v>#DIV/0!</v>
      </c>
      <c r="W141" s="26" t="e">
        <f t="shared" si="36"/>
        <v>#DIV/0!</v>
      </c>
      <c r="X141" s="9" t="e">
        <f t="shared" si="43"/>
        <v>#DIV/0!</v>
      </c>
      <c r="Y141" s="11" t="e">
        <f t="shared" si="44"/>
        <v>#DIV/0!</v>
      </c>
      <c r="Z141" s="11" t="e">
        <f t="shared" si="45"/>
        <v>#DIV/0!</v>
      </c>
      <c r="AA141" s="11" t="e">
        <f t="shared" si="46"/>
        <v>#DIV/0!</v>
      </c>
      <c r="AB141" s="37" t="e">
        <f>IF(AA141="","",AVERAGE($AA$4:AA141))</f>
        <v>#DIV/0!</v>
      </c>
      <c r="AC141" s="30"/>
      <c r="AD141" s="12"/>
      <c r="AE141" s="12"/>
      <c r="AF141" s="31"/>
      <c r="AG141" s="28"/>
      <c r="AH141" s="28"/>
      <c r="AI141" s="28"/>
      <c r="AJ141" s="28"/>
    </row>
    <row r="142" spans="5:36" ht="19.5" customHeight="1" x14ac:dyDescent="0.25">
      <c r="E142" s="56" t="str">
        <f t="shared" si="41"/>
        <v/>
      </c>
      <c r="F142" s="23"/>
      <c r="G142" s="23"/>
      <c r="H142" s="69" t="e">
        <f t="shared" si="42"/>
        <v>#DIV/0!</v>
      </c>
      <c r="I142" s="10" t="str">
        <f t="shared" si="32"/>
        <v/>
      </c>
      <c r="J142" s="9" t="e">
        <f t="shared" si="34"/>
        <v>#DIV/0!</v>
      </c>
      <c r="K142" s="8" t="e">
        <f t="shared" si="35"/>
        <v>#DIV/0!</v>
      </c>
      <c r="L142" s="9">
        <f t="shared" si="37"/>
        <v>0</v>
      </c>
      <c r="M142" s="9" t="str">
        <f t="shared" si="33"/>
        <v/>
      </c>
      <c r="N142" s="9" t="e">
        <f>AVERAGE($I$4:I142)</f>
        <v>#DIV/0!</v>
      </c>
      <c r="O142" s="9" t="e">
        <f>AVERAGEIF($M$4:M142,"&gt;=0", $M$4:M142)</f>
        <v>#DIV/0!</v>
      </c>
      <c r="P142" s="9" t="e">
        <f>AVERAGEIF($M$4:M142,"&lt;=0", $M$4:M142)</f>
        <v>#DIV/0!</v>
      </c>
      <c r="Q142" s="10" t="str">
        <f t="shared" si="47"/>
        <v/>
      </c>
      <c r="R142" s="11" t="e">
        <f>(COUNTIF($M$4:M142,"&gt;=0"))/E142</f>
        <v>#VALUE!</v>
      </c>
      <c r="S142" s="10" t="e">
        <f t="shared" si="38"/>
        <v>#DIV/0!</v>
      </c>
      <c r="T142" s="9" t="e">
        <f>AVERAGE($M$4:M142)</f>
        <v>#DIV/0!</v>
      </c>
      <c r="U142" s="9" t="e">
        <f t="shared" si="39"/>
        <v>#VALUE!</v>
      </c>
      <c r="V142" s="9" t="e">
        <f t="shared" si="40"/>
        <v>#DIV/0!</v>
      </c>
      <c r="W142" s="26" t="e">
        <f t="shared" si="36"/>
        <v>#DIV/0!</v>
      </c>
      <c r="X142" s="9" t="e">
        <f t="shared" si="43"/>
        <v>#DIV/0!</v>
      </c>
      <c r="Y142" s="11" t="e">
        <f t="shared" si="44"/>
        <v>#DIV/0!</v>
      </c>
      <c r="Z142" s="11" t="e">
        <f t="shared" si="45"/>
        <v>#DIV/0!</v>
      </c>
      <c r="AA142" s="11" t="e">
        <f t="shared" si="46"/>
        <v>#DIV/0!</v>
      </c>
      <c r="AB142" s="37" t="e">
        <f>IF(AA142="","",AVERAGE($AA$4:AA142))</f>
        <v>#DIV/0!</v>
      </c>
      <c r="AC142" s="30"/>
      <c r="AD142" s="12"/>
      <c r="AE142" s="12"/>
      <c r="AF142" s="31"/>
      <c r="AG142" s="28"/>
      <c r="AH142" s="28"/>
      <c r="AI142" s="28"/>
      <c r="AJ142" s="28"/>
    </row>
    <row r="143" spans="5:36" ht="19.5" customHeight="1" x14ac:dyDescent="0.25">
      <c r="E143" s="56" t="str">
        <f t="shared" si="41"/>
        <v/>
      </c>
      <c r="F143" s="23"/>
      <c r="G143" s="23"/>
      <c r="H143" s="69" t="e">
        <f t="shared" si="42"/>
        <v>#DIV/0!</v>
      </c>
      <c r="I143" s="10" t="str">
        <f t="shared" si="32"/>
        <v/>
      </c>
      <c r="J143" s="9" t="e">
        <f t="shared" si="34"/>
        <v>#DIV/0!</v>
      </c>
      <c r="K143" s="8" t="e">
        <f t="shared" si="35"/>
        <v>#DIV/0!</v>
      </c>
      <c r="L143" s="9">
        <f t="shared" si="37"/>
        <v>0</v>
      </c>
      <c r="M143" s="9" t="str">
        <f t="shared" si="33"/>
        <v/>
      </c>
      <c r="N143" s="9" t="e">
        <f>AVERAGE($I$4:I143)</f>
        <v>#DIV/0!</v>
      </c>
      <c r="O143" s="9" t="e">
        <f>AVERAGEIF($M$4:M143,"&gt;=0", $M$4:M143)</f>
        <v>#DIV/0!</v>
      </c>
      <c r="P143" s="9" t="e">
        <f>AVERAGEIF($M$4:M143,"&lt;=0", $M$4:M143)</f>
        <v>#DIV/0!</v>
      </c>
      <c r="Q143" s="10" t="str">
        <f t="shared" si="47"/>
        <v/>
      </c>
      <c r="R143" s="11" t="e">
        <f>(COUNTIF($M$4:M143,"&gt;=0"))/E143</f>
        <v>#VALUE!</v>
      </c>
      <c r="S143" s="10" t="e">
        <f t="shared" si="38"/>
        <v>#DIV/0!</v>
      </c>
      <c r="T143" s="9" t="e">
        <f>AVERAGE($M$4:M143)</f>
        <v>#DIV/0!</v>
      </c>
      <c r="U143" s="9" t="e">
        <f t="shared" si="39"/>
        <v>#VALUE!</v>
      </c>
      <c r="V143" s="9" t="e">
        <f t="shared" si="40"/>
        <v>#DIV/0!</v>
      </c>
      <c r="W143" s="26" t="e">
        <f t="shared" si="36"/>
        <v>#DIV/0!</v>
      </c>
      <c r="X143" s="9" t="e">
        <f t="shared" si="43"/>
        <v>#DIV/0!</v>
      </c>
      <c r="Y143" s="11" t="e">
        <f t="shared" si="44"/>
        <v>#DIV/0!</v>
      </c>
      <c r="Z143" s="11" t="e">
        <f t="shared" si="45"/>
        <v>#DIV/0!</v>
      </c>
      <c r="AA143" s="11" t="e">
        <f t="shared" si="46"/>
        <v>#DIV/0!</v>
      </c>
      <c r="AB143" s="37" t="e">
        <f>IF(AA143="","",AVERAGE($AA$4:AA143))</f>
        <v>#DIV/0!</v>
      </c>
      <c r="AC143" s="30"/>
      <c r="AD143" s="12"/>
      <c r="AE143" s="12"/>
      <c r="AF143" s="31"/>
      <c r="AG143" s="28"/>
      <c r="AH143" s="28"/>
      <c r="AI143" s="28"/>
      <c r="AJ143" s="28"/>
    </row>
    <row r="144" spans="5:36" ht="19.5" customHeight="1" x14ac:dyDescent="0.25">
      <c r="E144" s="56" t="str">
        <f t="shared" si="41"/>
        <v/>
      </c>
      <c r="F144" s="23"/>
      <c r="G144" s="23"/>
      <c r="H144" s="69" t="e">
        <f t="shared" si="42"/>
        <v>#DIV/0!</v>
      </c>
      <c r="I144" s="10" t="str">
        <f t="shared" si="32"/>
        <v/>
      </c>
      <c r="J144" s="9" t="e">
        <f t="shared" si="34"/>
        <v>#DIV/0!</v>
      </c>
      <c r="K144" s="8" t="e">
        <f t="shared" si="35"/>
        <v>#DIV/0!</v>
      </c>
      <c r="L144" s="9">
        <f t="shared" si="37"/>
        <v>0</v>
      </c>
      <c r="M144" s="9" t="str">
        <f t="shared" si="33"/>
        <v/>
      </c>
      <c r="N144" s="9" t="e">
        <f>AVERAGE($I$4:I144)</f>
        <v>#DIV/0!</v>
      </c>
      <c r="O144" s="9" t="e">
        <f>AVERAGEIF($M$4:M144,"&gt;=0", $M$4:M144)</f>
        <v>#DIV/0!</v>
      </c>
      <c r="P144" s="9" t="e">
        <f>AVERAGEIF($M$4:M144,"&lt;=0", $M$4:M144)</f>
        <v>#DIV/0!</v>
      </c>
      <c r="Q144" s="10" t="str">
        <f t="shared" si="47"/>
        <v/>
      </c>
      <c r="R144" s="11" t="e">
        <f>(COUNTIF($M$4:M144,"&gt;=0"))/E144</f>
        <v>#VALUE!</v>
      </c>
      <c r="S144" s="10" t="e">
        <f t="shared" si="38"/>
        <v>#DIV/0!</v>
      </c>
      <c r="T144" s="9" t="e">
        <f>AVERAGE($M$4:M144)</f>
        <v>#DIV/0!</v>
      </c>
      <c r="U144" s="9" t="e">
        <f t="shared" si="39"/>
        <v>#VALUE!</v>
      </c>
      <c r="V144" s="9" t="e">
        <f t="shared" si="40"/>
        <v>#DIV/0!</v>
      </c>
      <c r="W144" s="26" t="e">
        <f t="shared" si="36"/>
        <v>#DIV/0!</v>
      </c>
      <c r="X144" s="9" t="e">
        <f t="shared" si="43"/>
        <v>#DIV/0!</v>
      </c>
      <c r="Y144" s="11" t="e">
        <f t="shared" si="44"/>
        <v>#DIV/0!</v>
      </c>
      <c r="Z144" s="11" t="e">
        <f t="shared" si="45"/>
        <v>#DIV/0!</v>
      </c>
      <c r="AA144" s="11" t="e">
        <f t="shared" si="46"/>
        <v>#DIV/0!</v>
      </c>
      <c r="AB144" s="37" t="e">
        <f>IF(AA144="","",AVERAGE($AA$4:AA144))</f>
        <v>#DIV/0!</v>
      </c>
      <c r="AC144" s="30"/>
      <c r="AD144" s="12"/>
      <c r="AE144" s="12"/>
      <c r="AF144" s="31"/>
      <c r="AG144" s="28"/>
      <c r="AH144" s="28"/>
      <c r="AI144" s="28"/>
      <c r="AJ144" s="28"/>
    </row>
    <row r="145" spans="5:36" ht="19.5" customHeight="1" x14ac:dyDescent="0.25">
      <c r="E145" s="56" t="str">
        <f t="shared" si="41"/>
        <v/>
      </c>
      <c r="F145" s="23"/>
      <c r="G145" s="23"/>
      <c r="H145" s="69" t="e">
        <f t="shared" si="42"/>
        <v>#DIV/0!</v>
      </c>
      <c r="I145" s="10" t="str">
        <f t="shared" si="32"/>
        <v/>
      </c>
      <c r="J145" s="9" t="e">
        <f t="shared" si="34"/>
        <v>#DIV/0!</v>
      </c>
      <c r="K145" s="8" t="e">
        <f t="shared" si="35"/>
        <v>#DIV/0!</v>
      </c>
      <c r="L145" s="9">
        <f t="shared" si="37"/>
        <v>0</v>
      </c>
      <c r="M145" s="9" t="str">
        <f t="shared" si="33"/>
        <v/>
      </c>
      <c r="N145" s="9" t="e">
        <f>AVERAGE($I$4:I145)</f>
        <v>#DIV/0!</v>
      </c>
      <c r="O145" s="9" t="e">
        <f>AVERAGEIF($M$4:M145,"&gt;=0", $M$4:M145)</f>
        <v>#DIV/0!</v>
      </c>
      <c r="P145" s="9" t="e">
        <f>AVERAGEIF($M$4:M145,"&lt;=0", $M$4:M145)</f>
        <v>#DIV/0!</v>
      </c>
      <c r="Q145" s="10" t="str">
        <f t="shared" si="47"/>
        <v/>
      </c>
      <c r="R145" s="11" t="e">
        <f>(COUNTIF($M$4:M145,"&gt;=0"))/E145</f>
        <v>#VALUE!</v>
      </c>
      <c r="S145" s="10" t="e">
        <f t="shared" si="38"/>
        <v>#DIV/0!</v>
      </c>
      <c r="T145" s="9" t="e">
        <f>AVERAGE($M$4:M145)</f>
        <v>#DIV/0!</v>
      </c>
      <c r="U145" s="9" t="e">
        <f t="shared" si="39"/>
        <v>#VALUE!</v>
      </c>
      <c r="V145" s="9" t="e">
        <f t="shared" si="40"/>
        <v>#DIV/0!</v>
      </c>
      <c r="W145" s="26" t="e">
        <f t="shared" si="36"/>
        <v>#DIV/0!</v>
      </c>
      <c r="X145" s="9" t="e">
        <f t="shared" si="43"/>
        <v>#DIV/0!</v>
      </c>
      <c r="Y145" s="11" t="e">
        <f t="shared" si="44"/>
        <v>#DIV/0!</v>
      </c>
      <c r="Z145" s="11" t="e">
        <f t="shared" si="45"/>
        <v>#DIV/0!</v>
      </c>
      <c r="AA145" s="11" t="e">
        <f t="shared" si="46"/>
        <v>#DIV/0!</v>
      </c>
      <c r="AB145" s="37" t="e">
        <f>IF(AA145="","",AVERAGE($AA$4:AA145))</f>
        <v>#DIV/0!</v>
      </c>
      <c r="AC145" s="30"/>
      <c r="AD145" s="12"/>
      <c r="AE145" s="12"/>
      <c r="AF145" s="31"/>
      <c r="AG145" s="28"/>
      <c r="AH145" s="28"/>
      <c r="AI145" s="28"/>
      <c r="AJ145" s="28"/>
    </row>
    <row r="146" spans="5:36" ht="19.5" customHeight="1" x14ac:dyDescent="0.25">
      <c r="E146" s="56" t="str">
        <f t="shared" si="41"/>
        <v/>
      </c>
      <c r="F146" s="23"/>
      <c r="G146" s="23"/>
      <c r="H146" s="69" t="e">
        <f t="shared" si="42"/>
        <v>#DIV/0!</v>
      </c>
      <c r="I146" s="10" t="str">
        <f t="shared" si="32"/>
        <v/>
      </c>
      <c r="J146" s="9" t="e">
        <f t="shared" si="34"/>
        <v>#DIV/0!</v>
      </c>
      <c r="K146" s="8" t="e">
        <f t="shared" si="35"/>
        <v>#DIV/0!</v>
      </c>
      <c r="L146" s="9">
        <f t="shared" si="37"/>
        <v>0</v>
      </c>
      <c r="M146" s="9" t="str">
        <f t="shared" si="33"/>
        <v/>
      </c>
      <c r="N146" s="9" t="e">
        <f>AVERAGE($I$4:I146)</f>
        <v>#DIV/0!</v>
      </c>
      <c r="O146" s="9" t="e">
        <f>AVERAGEIF($M$4:M146,"&gt;=0", $M$4:M146)</f>
        <v>#DIV/0!</v>
      </c>
      <c r="P146" s="9" t="e">
        <f>AVERAGEIF($M$4:M146,"&lt;=0", $M$4:M146)</f>
        <v>#DIV/0!</v>
      </c>
      <c r="Q146" s="10" t="str">
        <f t="shared" si="47"/>
        <v/>
      </c>
      <c r="R146" s="11" t="e">
        <f>(COUNTIF($M$4:M146,"&gt;=0"))/E146</f>
        <v>#VALUE!</v>
      </c>
      <c r="S146" s="10" t="e">
        <f t="shared" si="38"/>
        <v>#DIV/0!</v>
      </c>
      <c r="T146" s="9" t="e">
        <f>AVERAGE($M$4:M146)</f>
        <v>#DIV/0!</v>
      </c>
      <c r="U146" s="9" t="e">
        <f t="shared" si="39"/>
        <v>#VALUE!</v>
      </c>
      <c r="V146" s="9" t="e">
        <f t="shared" si="40"/>
        <v>#DIV/0!</v>
      </c>
      <c r="W146" s="26" t="e">
        <f t="shared" si="36"/>
        <v>#DIV/0!</v>
      </c>
      <c r="X146" s="9" t="e">
        <f t="shared" si="43"/>
        <v>#DIV/0!</v>
      </c>
      <c r="Y146" s="11" t="e">
        <f t="shared" si="44"/>
        <v>#DIV/0!</v>
      </c>
      <c r="Z146" s="11" t="e">
        <f t="shared" si="45"/>
        <v>#DIV/0!</v>
      </c>
      <c r="AA146" s="11" t="e">
        <f t="shared" si="46"/>
        <v>#DIV/0!</v>
      </c>
      <c r="AB146" s="37" t="e">
        <f>IF(AA146="","",AVERAGE($AA$4:AA146))</f>
        <v>#DIV/0!</v>
      </c>
      <c r="AC146" s="30"/>
      <c r="AD146" s="12"/>
      <c r="AE146" s="12"/>
      <c r="AF146" s="31"/>
      <c r="AG146" s="28"/>
      <c r="AH146" s="28"/>
      <c r="AI146" s="28"/>
      <c r="AJ146" s="28"/>
    </row>
    <row r="147" spans="5:36" ht="19.5" customHeight="1" x14ac:dyDescent="0.25">
      <c r="E147" s="56" t="str">
        <f t="shared" si="41"/>
        <v/>
      </c>
      <c r="F147" s="23"/>
      <c r="G147" s="23"/>
      <c r="H147" s="69" t="e">
        <f t="shared" si="42"/>
        <v>#DIV/0!</v>
      </c>
      <c r="I147" s="10" t="str">
        <f t="shared" si="32"/>
        <v/>
      </c>
      <c r="J147" s="9" t="e">
        <f t="shared" si="34"/>
        <v>#DIV/0!</v>
      </c>
      <c r="K147" s="8" t="e">
        <f t="shared" si="35"/>
        <v>#DIV/0!</v>
      </c>
      <c r="L147" s="9">
        <f t="shared" si="37"/>
        <v>0</v>
      </c>
      <c r="M147" s="9" t="str">
        <f t="shared" si="33"/>
        <v/>
      </c>
      <c r="N147" s="9" t="e">
        <f>AVERAGE($I$4:I147)</f>
        <v>#DIV/0!</v>
      </c>
      <c r="O147" s="9" t="e">
        <f>AVERAGEIF($M$4:M147,"&gt;=0", $M$4:M147)</f>
        <v>#DIV/0!</v>
      </c>
      <c r="P147" s="9" t="e">
        <f>AVERAGEIF($M$4:M147,"&lt;=0", $M$4:M147)</f>
        <v>#DIV/0!</v>
      </c>
      <c r="Q147" s="10" t="str">
        <f t="shared" si="47"/>
        <v/>
      </c>
      <c r="R147" s="11" t="e">
        <f>(COUNTIF($M$4:M147,"&gt;=0"))/E147</f>
        <v>#VALUE!</v>
      </c>
      <c r="S147" s="10" t="e">
        <f t="shared" si="38"/>
        <v>#DIV/0!</v>
      </c>
      <c r="T147" s="9" t="e">
        <f>AVERAGE($M$4:M147)</f>
        <v>#DIV/0!</v>
      </c>
      <c r="U147" s="9" t="e">
        <f t="shared" si="39"/>
        <v>#VALUE!</v>
      </c>
      <c r="V147" s="9" t="e">
        <f t="shared" si="40"/>
        <v>#DIV/0!</v>
      </c>
      <c r="W147" s="26" t="e">
        <f t="shared" si="36"/>
        <v>#DIV/0!</v>
      </c>
      <c r="X147" s="9" t="e">
        <f t="shared" si="43"/>
        <v>#DIV/0!</v>
      </c>
      <c r="Y147" s="11" t="e">
        <f t="shared" si="44"/>
        <v>#DIV/0!</v>
      </c>
      <c r="Z147" s="11" t="e">
        <f t="shared" si="45"/>
        <v>#DIV/0!</v>
      </c>
      <c r="AA147" s="11" t="e">
        <f t="shared" si="46"/>
        <v>#DIV/0!</v>
      </c>
      <c r="AB147" s="37" t="e">
        <f>IF(AA147="","",AVERAGE($AA$4:AA147))</f>
        <v>#DIV/0!</v>
      </c>
      <c r="AC147" s="30"/>
      <c r="AD147" s="12"/>
      <c r="AE147" s="12"/>
      <c r="AF147" s="31"/>
      <c r="AG147" s="28"/>
      <c r="AH147" s="28"/>
      <c r="AI147" s="28"/>
      <c r="AJ147" s="28"/>
    </row>
    <row r="148" spans="5:36" ht="19.5" customHeight="1" x14ac:dyDescent="0.25">
      <c r="E148" s="56" t="str">
        <f t="shared" si="41"/>
        <v/>
      </c>
      <c r="F148" s="23"/>
      <c r="G148" s="23"/>
      <c r="H148" s="69" t="e">
        <f t="shared" si="42"/>
        <v>#DIV/0!</v>
      </c>
      <c r="I148" s="10" t="str">
        <f t="shared" si="32"/>
        <v/>
      </c>
      <c r="J148" s="9" t="e">
        <f t="shared" si="34"/>
        <v>#DIV/0!</v>
      </c>
      <c r="K148" s="8" t="e">
        <f t="shared" si="35"/>
        <v>#DIV/0!</v>
      </c>
      <c r="L148" s="9">
        <f t="shared" si="37"/>
        <v>0</v>
      </c>
      <c r="M148" s="9" t="str">
        <f t="shared" si="33"/>
        <v/>
      </c>
      <c r="N148" s="9" t="e">
        <f>AVERAGE($I$4:I148)</f>
        <v>#DIV/0!</v>
      </c>
      <c r="O148" s="9" t="e">
        <f>AVERAGEIF($M$4:M148,"&gt;=0", $M$4:M148)</f>
        <v>#DIV/0!</v>
      </c>
      <c r="P148" s="9" t="e">
        <f>AVERAGEIF($M$4:M148,"&lt;=0", $M$4:M148)</f>
        <v>#DIV/0!</v>
      </c>
      <c r="Q148" s="10" t="str">
        <f t="shared" si="47"/>
        <v/>
      </c>
      <c r="R148" s="11" t="e">
        <f>(COUNTIF($M$4:M148,"&gt;=0"))/E148</f>
        <v>#VALUE!</v>
      </c>
      <c r="S148" s="10" t="e">
        <f t="shared" si="38"/>
        <v>#DIV/0!</v>
      </c>
      <c r="T148" s="9" t="e">
        <f>AVERAGE($M$4:M148)</f>
        <v>#DIV/0!</v>
      </c>
      <c r="U148" s="9" t="e">
        <f t="shared" si="39"/>
        <v>#VALUE!</v>
      </c>
      <c r="V148" s="9" t="e">
        <f t="shared" si="40"/>
        <v>#DIV/0!</v>
      </c>
      <c r="W148" s="26" t="e">
        <f t="shared" si="36"/>
        <v>#DIV/0!</v>
      </c>
      <c r="X148" s="9" t="e">
        <f t="shared" si="43"/>
        <v>#DIV/0!</v>
      </c>
      <c r="Y148" s="11" t="e">
        <f t="shared" si="44"/>
        <v>#DIV/0!</v>
      </c>
      <c r="Z148" s="11" t="e">
        <f t="shared" si="45"/>
        <v>#DIV/0!</v>
      </c>
      <c r="AA148" s="11" t="e">
        <f t="shared" si="46"/>
        <v>#DIV/0!</v>
      </c>
      <c r="AB148" s="37" t="e">
        <f>IF(AA148="","",AVERAGE($AA$4:AA148))</f>
        <v>#DIV/0!</v>
      </c>
      <c r="AC148" s="30"/>
      <c r="AD148" s="12"/>
      <c r="AE148" s="12"/>
      <c r="AF148" s="31"/>
      <c r="AG148" s="28"/>
      <c r="AH148" s="28"/>
      <c r="AI148" s="28"/>
      <c r="AJ148" s="28"/>
    </row>
    <row r="149" spans="5:36" ht="19.5" customHeight="1" x14ac:dyDescent="0.25">
      <c r="E149" s="56" t="str">
        <f t="shared" si="41"/>
        <v/>
      </c>
      <c r="F149" s="23"/>
      <c r="G149" s="23"/>
      <c r="H149" s="69" t="e">
        <f t="shared" si="42"/>
        <v>#DIV/0!</v>
      </c>
      <c r="I149" s="10" t="str">
        <f t="shared" si="32"/>
        <v/>
      </c>
      <c r="J149" s="9" t="e">
        <f t="shared" si="34"/>
        <v>#DIV/0!</v>
      </c>
      <c r="K149" s="8" t="e">
        <f t="shared" si="35"/>
        <v>#DIV/0!</v>
      </c>
      <c r="L149" s="9">
        <f t="shared" si="37"/>
        <v>0</v>
      </c>
      <c r="M149" s="9" t="str">
        <f t="shared" si="33"/>
        <v/>
      </c>
      <c r="N149" s="9" t="e">
        <f>AVERAGE($I$4:I149)</f>
        <v>#DIV/0!</v>
      </c>
      <c r="O149" s="9" t="e">
        <f>AVERAGEIF($M$4:M149,"&gt;=0", $M$4:M149)</f>
        <v>#DIV/0!</v>
      </c>
      <c r="P149" s="9" t="e">
        <f>AVERAGEIF($M$4:M149,"&lt;=0", $M$4:M149)</f>
        <v>#DIV/0!</v>
      </c>
      <c r="Q149" s="10" t="str">
        <f t="shared" si="47"/>
        <v/>
      </c>
      <c r="R149" s="11" t="e">
        <f>(COUNTIF($M$4:M149,"&gt;=0"))/E149</f>
        <v>#VALUE!</v>
      </c>
      <c r="S149" s="10" t="e">
        <f t="shared" si="38"/>
        <v>#DIV/0!</v>
      </c>
      <c r="T149" s="9" t="e">
        <f>AVERAGE($M$4:M149)</f>
        <v>#DIV/0!</v>
      </c>
      <c r="U149" s="9" t="e">
        <f t="shared" si="39"/>
        <v>#VALUE!</v>
      </c>
      <c r="V149" s="9" t="e">
        <f t="shared" si="40"/>
        <v>#DIV/0!</v>
      </c>
      <c r="W149" s="26" t="e">
        <f t="shared" si="36"/>
        <v>#DIV/0!</v>
      </c>
      <c r="X149" s="9" t="e">
        <f t="shared" si="43"/>
        <v>#DIV/0!</v>
      </c>
      <c r="Y149" s="11" t="e">
        <f t="shared" si="44"/>
        <v>#DIV/0!</v>
      </c>
      <c r="Z149" s="11" t="e">
        <f t="shared" si="45"/>
        <v>#DIV/0!</v>
      </c>
      <c r="AA149" s="11" t="e">
        <f t="shared" si="46"/>
        <v>#DIV/0!</v>
      </c>
      <c r="AB149" s="37" t="e">
        <f>IF(AA149="","",AVERAGE($AA$4:AA149))</f>
        <v>#DIV/0!</v>
      </c>
      <c r="AC149" s="30"/>
      <c r="AD149" s="12"/>
      <c r="AE149" s="12"/>
      <c r="AF149" s="31"/>
      <c r="AG149" s="28"/>
      <c r="AH149" s="28"/>
      <c r="AI149" s="28"/>
      <c r="AJ149" s="28"/>
    </row>
    <row r="150" spans="5:36" ht="19.5" customHeight="1" x14ac:dyDescent="0.25">
      <c r="E150" s="56" t="str">
        <f t="shared" si="41"/>
        <v/>
      </c>
      <c r="F150" s="23"/>
      <c r="G150" s="23"/>
      <c r="H150" s="69" t="e">
        <f t="shared" si="42"/>
        <v>#DIV/0!</v>
      </c>
      <c r="I150" s="10" t="str">
        <f t="shared" si="32"/>
        <v/>
      </c>
      <c r="J150" s="9" t="e">
        <f t="shared" si="34"/>
        <v>#DIV/0!</v>
      </c>
      <c r="K150" s="8" t="e">
        <f t="shared" si="35"/>
        <v>#DIV/0!</v>
      </c>
      <c r="L150" s="9">
        <f t="shared" si="37"/>
        <v>0</v>
      </c>
      <c r="M150" s="9" t="str">
        <f t="shared" si="33"/>
        <v/>
      </c>
      <c r="N150" s="9" t="e">
        <f>AVERAGE($I$4:I150)</f>
        <v>#DIV/0!</v>
      </c>
      <c r="O150" s="9" t="e">
        <f>AVERAGEIF($M$4:M150,"&gt;=0", $M$4:M150)</f>
        <v>#DIV/0!</v>
      </c>
      <c r="P150" s="9" t="e">
        <f>AVERAGEIF($M$4:M150,"&lt;=0", $M$4:M150)</f>
        <v>#DIV/0!</v>
      </c>
      <c r="Q150" s="10" t="str">
        <f t="shared" si="47"/>
        <v/>
      </c>
      <c r="R150" s="11" t="e">
        <f>(COUNTIF($M$4:M150,"&gt;=0"))/E150</f>
        <v>#VALUE!</v>
      </c>
      <c r="S150" s="10" t="e">
        <f t="shared" si="38"/>
        <v>#DIV/0!</v>
      </c>
      <c r="T150" s="9" t="e">
        <f>AVERAGE($M$4:M150)</f>
        <v>#DIV/0!</v>
      </c>
      <c r="U150" s="9" t="e">
        <f t="shared" si="39"/>
        <v>#VALUE!</v>
      </c>
      <c r="V150" s="9" t="e">
        <f t="shared" si="40"/>
        <v>#DIV/0!</v>
      </c>
      <c r="W150" s="26" t="e">
        <f t="shared" si="36"/>
        <v>#DIV/0!</v>
      </c>
      <c r="X150" s="9" t="e">
        <f t="shared" si="43"/>
        <v>#DIV/0!</v>
      </c>
      <c r="Y150" s="11" t="e">
        <f t="shared" si="44"/>
        <v>#DIV/0!</v>
      </c>
      <c r="Z150" s="11" t="e">
        <f t="shared" si="45"/>
        <v>#DIV/0!</v>
      </c>
      <c r="AA150" s="11" t="e">
        <f t="shared" si="46"/>
        <v>#DIV/0!</v>
      </c>
      <c r="AB150" s="37" t="e">
        <f>IF(AA150="","",AVERAGE($AA$4:AA150))</f>
        <v>#DIV/0!</v>
      </c>
      <c r="AC150" s="30"/>
      <c r="AD150" s="12"/>
      <c r="AE150" s="12"/>
      <c r="AF150" s="31"/>
      <c r="AG150" s="28"/>
      <c r="AH150" s="28"/>
      <c r="AI150" s="28"/>
      <c r="AJ150" s="28"/>
    </row>
    <row r="151" spans="5:36" ht="19.5" customHeight="1" x14ac:dyDescent="0.25">
      <c r="E151" s="56" t="str">
        <f t="shared" si="41"/>
        <v/>
      </c>
      <c r="F151" s="23"/>
      <c r="G151" s="23"/>
      <c r="H151" s="69" t="e">
        <f t="shared" si="42"/>
        <v>#DIV/0!</v>
      </c>
      <c r="I151" s="10" t="str">
        <f t="shared" ref="I151:I214" si="48">IF(F151="","",((F151/100)+$C$9)*-1)</f>
        <v/>
      </c>
      <c r="J151" s="9" t="e">
        <f t="shared" si="34"/>
        <v>#DIV/0!</v>
      </c>
      <c r="K151" s="8" t="e">
        <f t="shared" si="35"/>
        <v>#DIV/0!</v>
      </c>
      <c r="L151" s="9">
        <f t="shared" si="37"/>
        <v>0</v>
      </c>
      <c r="M151" s="9" t="str">
        <f t="shared" ref="M151:M214" si="49">IF(F151="","",L151-$C$9)</f>
        <v/>
      </c>
      <c r="N151" s="9" t="e">
        <f>AVERAGE($I$4:I151)</f>
        <v>#DIV/0!</v>
      </c>
      <c r="O151" s="9" t="e">
        <f>AVERAGEIF($M$4:M151,"&gt;=0", $M$4:M151)</f>
        <v>#DIV/0!</v>
      </c>
      <c r="P151" s="9" t="e">
        <f>AVERAGEIF($M$4:M151,"&lt;=0", $M$4:M151)</f>
        <v>#DIV/0!</v>
      </c>
      <c r="Q151" s="10" t="str">
        <f t="shared" si="47"/>
        <v/>
      </c>
      <c r="R151" s="11" t="e">
        <f>(COUNTIF($M$4:M151,"&gt;=0"))/E151</f>
        <v>#VALUE!</v>
      </c>
      <c r="S151" s="10" t="e">
        <f t="shared" si="38"/>
        <v>#DIV/0!</v>
      </c>
      <c r="T151" s="9" t="e">
        <f>AVERAGE($M$4:M151)</f>
        <v>#DIV/0!</v>
      </c>
      <c r="U151" s="9" t="e">
        <f t="shared" si="39"/>
        <v>#VALUE!</v>
      </c>
      <c r="V151" s="9" t="e">
        <f t="shared" si="40"/>
        <v>#DIV/0!</v>
      </c>
      <c r="W151" s="26" t="e">
        <f t="shared" si="36"/>
        <v>#DIV/0!</v>
      </c>
      <c r="X151" s="9" t="e">
        <f t="shared" si="43"/>
        <v>#DIV/0!</v>
      </c>
      <c r="Y151" s="11" t="e">
        <f t="shared" si="44"/>
        <v>#DIV/0!</v>
      </c>
      <c r="Z151" s="11" t="e">
        <f t="shared" si="45"/>
        <v>#DIV/0!</v>
      </c>
      <c r="AA151" s="11" t="e">
        <f t="shared" si="46"/>
        <v>#DIV/0!</v>
      </c>
      <c r="AB151" s="37" t="e">
        <f>IF(AA151="","",AVERAGE($AA$4:AA151))</f>
        <v>#DIV/0!</v>
      </c>
      <c r="AC151" s="30"/>
      <c r="AD151" s="12"/>
      <c r="AE151" s="12"/>
      <c r="AF151" s="31"/>
      <c r="AG151" s="28"/>
      <c r="AH151" s="28"/>
      <c r="AI151" s="28"/>
      <c r="AJ151" s="28"/>
    </row>
    <row r="152" spans="5:36" ht="19.5" customHeight="1" x14ac:dyDescent="0.25">
      <c r="E152" s="56" t="str">
        <f t="shared" si="41"/>
        <v/>
      </c>
      <c r="F152" s="23"/>
      <c r="G152" s="23"/>
      <c r="H152" s="69" t="e">
        <f t="shared" si="42"/>
        <v>#DIV/0!</v>
      </c>
      <c r="I152" s="10" t="str">
        <f t="shared" si="48"/>
        <v/>
      </c>
      <c r="J152" s="9" t="e">
        <f t="shared" si="34"/>
        <v>#DIV/0!</v>
      </c>
      <c r="K152" s="8" t="e">
        <f t="shared" si="35"/>
        <v>#DIV/0!</v>
      </c>
      <c r="L152" s="9">
        <f t="shared" si="37"/>
        <v>0</v>
      </c>
      <c r="M152" s="9" t="str">
        <f t="shared" si="49"/>
        <v/>
      </c>
      <c r="N152" s="9" t="e">
        <f>AVERAGE($I$4:I152)</f>
        <v>#DIV/0!</v>
      </c>
      <c r="O152" s="9" t="e">
        <f>AVERAGEIF($M$4:M152,"&gt;=0", $M$4:M152)</f>
        <v>#DIV/0!</v>
      </c>
      <c r="P152" s="9" t="e">
        <f>AVERAGEIF($M$4:M152,"&lt;=0", $M$4:M152)</f>
        <v>#DIV/0!</v>
      </c>
      <c r="Q152" s="10" t="str">
        <f t="shared" si="47"/>
        <v/>
      </c>
      <c r="R152" s="11" t="e">
        <f>(COUNTIF($M$4:M152,"&gt;=0"))/E152</f>
        <v>#VALUE!</v>
      </c>
      <c r="S152" s="10" t="e">
        <f t="shared" si="38"/>
        <v>#DIV/0!</v>
      </c>
      <c r="T152" s="9" t="e">
        <f>AVERAGE($M$4:M152)</f>
        <v>#DIV/0!</v>
      </c>
      <c r="U152" s="9" t="e">
        <f t="shared" si="39"/>
        <v>#VALUE!</v>
      </c>
      <c r="V152" s="9" t="e">
        <f t="shared" si="40"/>
        <v>#DIV/0!</v>
      </c>
      <c r="W152" s="26" t="e">
        <f t="shared" si="36"/>
        <v>#DIV/0!</v>
      </c>
      <c r="X152" s="9" t="e">
        <f t="shared" si="43"/>
        <v>#DIV/0!</v>
      </c>
      <c r="Y152" s="11" t="e">
        <f t="shared" si="44"/>
        <v>#DIV/0!</v>
      </c>
      <c r="Z152" s="11" t="e">
        <f t="shared" si="45"/>
        <v>#DIV/0!</v>
      </c>
      <c r="AA152" s="11" t="e">
        <f t="shared" si="46"/>
        <v>#DIV/0!</v>
      </c>
      <c r="AB152" s="37" t="e">
        <f>IF(AA152="","",AVERAGE($AA$4:AA152))</f>
        <v>#DIV/0!</v>
      </c>
      <c r="AC152" s="30"/>
      <c r="AD152" s="12"/>
      <c r="AE152" s="12"/>
      <c r="AF152" s="31"/>
      <c r="AG152" s="28"/>
      <c r="AH152" s="28"/>
      <c r="AI152" s="28"/>
      <c r="AJ152" s="28"/>
    </row>
    <row r="153" spans="5:36" ht="19.5" customHeight="1" x14ac:dyDescent="0.25">
      <c r="E153" s="56" t="str">
        <f t="shared" si="41"/>
        <v/>
      </c>
      <c r="F153" s="23"/>
      <c r="G153" s="23"/>
      <c r="H153" s="69" t="e">
        <f t="shared" si="42"/>
        <v>#DIV/0!</v>
      </c>
      <c r="I153" s="10" t="str">
        <f t="shared" si="48"/>
        <v/>
      </c>
      <c r="J153" s="9" t="e">
        <f t="shared" si="34"/>
        <v>#DIV/0!</v>
      </c>
      <c r="K153" s="8" t="e">
        <f t="shared" si="35"/>
        <v>#DIV/0!</v>
      </c>
      <c r="L153" s="9">
        <f t="shared" si="37"/>
        <v>0</v>
      </c>
      <c r="M153" s="9" t="str">
        <f t="shared" si="49"/>
        <v/>
      </c>
      <c r="N153" s="9" t="e">
        <f>AVERAGE($I$4:I153)</f>
        <v>#DIV/0!</v>
      </c>
      <c r="O153" s="9" t="e">
        <f>AVERAGEIF($M$4:M153,"&gt;=0", $M$4:M153)</f>
        <v>#DIV/0!</v>
      </c>
      <c r="P153" s="9" t="e">
        <f>AVERAGEIF($M$4:M153,"&lt;=0", $M$4:M153)</f>
        <v>#DIV/0!</v>
      </c>
      <c r="Q153" s="10" t="str">
        <f t="shared" si="47"/>
        <v/>
      </c>
      <c r="R153" s="11" t="e">
        <f>(COUNTIF($M$4:M153,"&gt;=0"))/E153</f>
        <v>#VALUE!</v>
      </c>
      <c r="S153" s="10" t="e">
        <f t="shared" si="38"/>
        <v>#DIV/0!</v>
      </c>
      <c r="T153" s="9" t="e">
        <f>AVERAGE($M$4:M153)</f>
        <v>#DIV/0!</v>
      </c>
      <c r="U153" s="9" t="e">
        <f t="shared" si="39"/>
        <v>#VALUE!</v>
      </c>
      <c r="V153" s="9" t="e">
        <f t="shared" si="40"/>
        <v>#DIV/0!</v>
      </c>
      <c r="W153" s="26" t="e">
        <f t="shared" si="36"/>
        <v>#DIV/0!</v>
      </c>
      <c r="X153" s="9" t="e">
        <f t="shared" si="43"/>
        <v>#DIV/0!</v>
      </c>
      <c r="Y153" s="11" t="e">
        <f t="shared" si="44"/>
        <v>#DIV/0!</v>
      </c>
      <c r="Z153" s="11" t="e">
        <f t="shared" si="45"/>
        <v>#DIV/0!</v>
      </c>
      <c r="AA153" s="11" t="e">
        <f t="shared" si="46"/>
        <v>#DIV/0!</v>
      </c>
      <c r="AB153" s="37" t="e">
        <f>IF(AA153="","",AVERAGE($AA$4:AA153))</f>
        <v>#DIV/0!</v>
      </c>
      <c r="AC153" s="30"/>
      <c r="AD153" s="12"/>
      <c r="AE153" s="12"/>
      <c r="AF153" s="31"/>
      <c r="AG153" s="28"/>
      <c r="AH153" s="28"/>
      <c r="AI153" s="28"/>
      <c r="AJ153" s="28"/>
    </row>
    <row r="154" spans="5:36" ht="19.5" customHeight="1" x14ac:dyDescent="0.25">
      <c r="E154" s="56" t="str">
        <f t="shared" si="41"/>
        <v/>
      </c>
      <c r="F154" s="23"/>
      <c r="G154" s="23"/>
      <c r="H154" s="69" t="e">
        <f t="shared" si="42"/>
        <v>#DIV/0!</v>
      </c>
      <c r="I154" s="10" t="str">
        <f t="shared" si="48"/>
        <v/>
      </c>
      <c r="J154" s="9" t="e">
        <f t="shared" si="34"/>
        <v>#DIV/0!</v>
      </c>
      <c r="K154" s="8" t="e">
        <f t="shared" si="35"/>
        <v>#DIV/0!</v>
      </c>
      <c r="L154" s="9">
        <f t="shared" si="37"/>
        <v>0</v>
      </c>
      <c r="M154" s="9" t="str">
        <f t="shared" si="49"/>
        <v/>
      </c>
      <c r="N154" s="9" t="e">
        <f>AVERAGE($I$4:I154)</f>
        <v>#DIV/0!</v>
      </c>
      <c r="O154" s="9" t="e">
        <f>AVERAGEIF($M$4:M154,"&gt;=0", $M$4:M154)</f>
        <v>#DIV/0!</v>
      </c>
      <c r="P154" s="9" t="e">
        <f>AVERAGEIF($M$4:M154,"&lt;=0", $M$4:M154)</f>
        <v>#DIV/0!</v>
      </c>
      <c r="Q154" s="10" t="str">
        <f t="shared" si="47"/>
        <v/>
      </c>
      <c r="R154" s="11" t="e">
        <f>(COUNTIF($M$4:M154,"&gt;=0"))/E154</f>
        <v>#VALUE!</v>
      </c>
      <c r="S154" s="10" t="e">
        <f t="shared" si="38"/>
        <v>#DIV/0!</v>
      </c>
      <c r="T154" s="9" t="e">
        <f>AVERAGE($M$4:M154)</f>
        <v>#DIV/0!</v>
      </c>
      <c r="U154" s="9" t="e">
        <f t="shared" si="39"/>
        <v>#VALUE!</v>
      </c>
      <c r="V154" s="9" t="e">
        <f t="shared" si="40"/>
        <v>#DIV/0!</v>
      </c>
      <c r="W154" s="26" t="e">
        <f t="shared" si="36"/>
        <v>#DIV/0!</v>
      </c>
      <c r="X154" s="9" t="e">
        <f t="shared" si="43"/>
        <v>#DIV/0!</v>
      </c>
      <c r="Y154" s="11" t="e">
        <f t="shared" si="44"/>
        <v>#DIV/0!</v>
      </c>
      <c r="Z154" s="11" t="e">
        <f t="shared" si="45"/>
        <v>#DIV/0!</v>
      </c>
      <c r="AA154" s="11" t="e">
        <f t="shared" si="46"/>
        <v>#DIV/0!</v>
      </c>
      <c r="AB154" s="37" t="e">
        <f>IF(AA154="","",AVERAGE($AA$4:AA154))</f>
        <v>#DIV/0!</v>
      </c>
      <c r="AC154" s="30"/>
      <c r="AD154" s="12"/>
      <c r="AE154" s="12"/>
      <c r="AF154" s="31"/>
      <c r="AG154" s="28"/>
      <c r="AH154" s="28"/>
      <c r="AI154" s="28"/>
      <c r="AJ154" s="28"/>
    </row>
    <row r="155" spans="5:36" ht="19.5" customHeight="1" x14ac:dyDescent="0.25">
      <c r="E155" s="56" t="str">
        <f t="shared" si="41"/>
        <v/>
      </c>
      <c r="F155" s="23"/>
      <c r="G155" s="23"/>
      <c r="H155" s="69" t="e">
        <f t="shared" si="42"/>
        <v>#DIV/0!</v>
      </c>
      <c r="I155" s="10" t="str">
        <f t="shared" si="48"/>
        <v/>
      </c>
      <c r="J155" s="9" t="e">
        <f t="shared" si="34"/>
        <v>#DIV/0!</v>
      </c>
      <c r="K155" s="8" t="e">
        <f t="shared" si="35"/>
        <v>#DIV/0!</v>
      </c>
      <c r="L155" s="9">
        <f t="shared" si="37"/>
        <v>0</v>
      </c>
      <c r="M155" s="9" t="str">
        <f t="shared" si="49"/>
        <v/>
      </c>
      <c r="N155" s="9" t="e">
        <f>AVERAGE($I$4:I155)</f>
        <v>#DIV/0!</v>
      </c>
      <c r="O155" s="9" t="e">
        <f>AVERAGEIF($M$4:M155,"&gt;=0", $M$4:M155)</f>
        <v>#DIV/0!</v>
      </c>
      <c r="P155" s="9" t="e">
        <f>AVERAGEIF($M$4:M155,"&lt;=0", $M$4:M155)</f>
        <v>#DIV/0!</v>
      </c>
      <c r="Q155" s="10" t="str">
        <f t="shared" si="47"/>
        <v/>
      </c>
      <c r="R155" s="11" t="e">
        <f>(COUNTIF($M$4:M155,"&gt;=0"))/E155</f>
        <v>#VALUE!</v>
      </c>
      <c r="S155" s="10" t="e">
        <f t="shared" si="38"/>
        <v>#DIV/0!</v>
      </c>
      <c r="T155" s="9" t="e">
        <f>AVERAGE($M$4:M155)</f>
        <v>#DIV/0!</v>
      </c>
      <c r="U155" s="9" t="e">
        <f t="shared" si="39"/>
        <v>#VALUE!</v>
      </c>
      <c r="V155" s="9" t="e">
        <f t="shared" si="40"/>
        <v>#DIV/0!</v>
      </c>
      <c r="W155" s="26" t="e">
        <f t="shared" si="36"/>
        <v>#DIV/0!</v>
      </c>
      <c r="X155" s="9" t="e">
        <f t="shared" si="43"/>
        <v>#DIV/0!</v>
      </c>
      <c r="Y155" s="11" t="e">
        <f t="shared" si="44"/>
        <v>#DIV/0!</v>
      </c>
      <c r="Z155" s="11" t="e">
        <f t="shared" si="45"/>
        <v>#DIV/0!</v>
      </c>
      <c r="AA155" s="11" t="e">
        <f t="shared" si="46"/>
        <v>#DIV/0!</v>
      </c>
      <c r="AB155" s="37" t="e">
        <f>IF(AA155="","",AVERAGE($AA$4:AA155))</f>
        <v>#DIV/0!</v>
      </c>
      <c r="AC155" s="30"/>
      <c r="AD155" s="12"/>
      <c r="AE155" s="12"/>
      <c r="AF155" s="31"/>
      <c r="AG155" s="28"/>
      <c r="AH155" s="28"/>
      <c r="AI155" s="28"/>
      <c r="AJ155" s="28"/>
    </row>
    <row r="156" spans="5:36" ht="19.5" customHeight="1" x14ac:dyDescent="0.25">
      <c r="E156" s="56" t="str">
        <f t="shared" si="41"/>
        <v/>
      </c>
      <c r="F156" s="23"/>
      <c r="G156" s="23"/>
      <c r="H156" s="69" t="e">
        <f t="shared" si="42"/>
        <v>#DIV/0!</v>
      </c>
      <c r="I156" s="10" t="str">
        <f t="shared" si="48"/>
        <v/>
      </c>
      <c r="J156" s="9" t="e">
        <f t="shared" si="34"/>
        <v>#DIV/0!</v>
      </c>
      <c r="K156" s="8" t="e">
        <f t="shared" si="35"/>
        <v>#DIV/0!</v>
      </c>
      <c r="L156" s="9">
        <f t="shared" si="37"/>
        <v>0</v>
      </c>
      <c r="M156" s="9" t="str">
        <f t="shared" si="49"/>
        <v/>
      </c>
      <c r="N156" s="9" t="e">
        <f>AVERAGE($I$4:I156)</f>
        <v>#DIV/0!</v>
      </c>
      <c r="O156" s="9" t="e">
        <f>AVERAGEIF($M$4:M156,"&gt;=0", $M$4:M156)</f>
        <v>#DIV/0!</v>
      </c>
      <c r="P156" s="9" t="e">
        <f>AVERAGEIF($M$4:M156,"&lt;=0", $M$4:M156)</f>
        <v>#DIV/0!</v>
      </c>
      <c r="Q156" s="10" t="str">
        <f t="shared" si="47"/>
        <v/>
      </c>
      <c r="R156" s="11" t="e">
        <f>(COUNTIF($M$4:M156,"&gt;=0"))/E156</f>
        <v>#VALUE!</v>
      </c>
      <c r="S156" s="10" t="e">
        <f t="shared" si="38"/>
        <v>#DIV/0!</v>
      </c>
      <c r="T156" s="9" t="e">
        <f>AVERAGE($M$4:M156)</f>
        <v>#DIV/0!</v>
      </c>
      <c r="U156" s="9" t="e">
        <f t="shared" si="39"/>
        <v>#VALUE!</v>
      </c>
      <c r="V156" s="9" t="e">
        <f t="shared" si="40"/>
        <v>#DIV/0!</v>
      </c>
      <c r="W156" s="26" t="e">
        <f t="shared" si="36"/>
        <v>#DIV/0!</v>
      </c>
      <c r="X156" s="9" t="e">
        <f t="shared" si="43"/>
        <v>#DIV/0!</v>
      </c>
      <c r="Y156" s="11" t="e">
        <f t="shared" si="44"/>
        <v>#DIV/0!</v>
      </c>
      <c r="Z156" s="11" t="e">
        <f t="shared" si="45"/>
        <v>#DIV/0!</v>
      </c>
      <c r="AA156" s="11" t="e">
        <f t="shared" si="46"/>
        <v>#DIV/0!</v>
      </c>
      <c r="AB156" s="37" t="e">
        <f>IF(AA156="","",AVERAGE($AA$4:AA156))</f>
        <v>#DIV/0!</v>
      </c>
      <c r="AC156" s="30"/>
      <c r="AD156" s="12"/>
      <c r="AE156" s="12"/>
      <c r="AF156" s="31"/>
      <c r="AG156" s="28"/>
      <c r="AH156" s="28"/>
      <c r="AI156" s="28"/>
      <c r="AJ156" s="28"/>
    </row>
    <row r="157" spans="5:36" ht="19.5" customHeight="1" x14ac:dyDescent="0.25">
      <c r="E157" s="56" t="str">
        <f t="shared" si="41"/>
        <v/>
      </c>
      <c r="F157" s="23"/>
      <c r="G157" s="23"/>
      <c r="H157" s="69" t="e">
        <f t="shared" si="42"/>
        <v>#DIV/0!</v>
      </c>
      <c r="I157" s="10" t="str">
        <f t="shared" si="48"/>
        <v/>
      </c>
      <c r="J157" s="9" t="e">
        <f t="shared" si="34"/>
        <v>#DIV/0!</v>
      </c>
      <c r="K157" s="8" t="e">
        <f t="shared" si="35"/>
        <v>#DIV/0!</v>
      </c>
      <c r="L157" s="9">
        <f t="shared" si="37"/>
        <v>0</v>
      </c>
      <c r="M157" s="9" t="str">
        <f t="shared" si="49"/>
        <v/>
      </c>
      <c r="N157" s="9" t="e">
        <f>AVERAGE($I$4:I157)</f>
        <v>#DIV/0!</v>
      </c>
      <c r="O157" s="9" t="e">
        <f>AVERAGEIF($M$4:M157,"&gt;=0", $M$4:M157)</f>
        <v>#DIV/0!</v>
      </c>
      <c r="P157" s="9" t="e">
        <f>AVERAGEIF($M$4:M157,"&lt;=0", $M$4:M157)</f>
        <v>#DIV/0!</v>
      </c>
      <c r="Q157" s="10" t="str">
        <f t="shared" si="47"/>
        <v/>
      </c>
      <c r="R157" s="11" t="e">
        <f>(COUNTIF($M$4:M157,"&gt;=0"))/E157</f>
        <v>#VALUE!</v>
      </c>
      <c r="S157" s="10" t="e">
        <f t="shared" si="38"/>
        <v>#DIV/0!</v>
      </c>
      <c r="T157" s="9" t="e">
        <f>AVERAGE($M$4:M157)</f>
        <v>#DIV/0!</v>
      </c>
      <c r="U157" s="9" t="e">
        <f t="shared" si="39"/>
        <v>#VALUE!</v>
      </c>
      <c r="V157" s="9" t="e">
        <f t="shared" si="40"/>
        <v>#DIV/0!</v>
      </c>
      <c r="W157" s="26" t="e">
        <f t="shared" si="36"/>
        <v>#DIV/0!</v>
      </c>
      <c r="X157" s="9" t="e">
        <f t="shared" si="43"/>
        <v>#DIV/0!</v>
      </c>
      <c r="Y157" s="11" t="e">
        <f t="shared" si="44"/>
        <v>#DIV/0!</v>
      </c>
      <c r="Z157" s="11" t="e">
        <f t="shared" si="45"/>
        <v>#DIV/0!</v>
      </c>
      <c r="AA157" s="11" t="e">
        <f t="shared" si="46"/>
        <v>#DIV/0!</v>
      </c>
      <c r="AB157" s="37" t="e">
        <f>IF(AA157="","",AVERAGE($AA$4:AA157))</f>
        <v>#DIV/0!</v>
      </c>
      <c r="AC157" s="30"/>
      <c r="AD157" s="12"/>
      <c r="AE157" s="12"/>
      <c r="AF157" s="31"/>
      <c r="AG157" s="28"/>
      <c r="AH157" s="28"/>
      <c r="AI157" s="28"/>
      <c r="AJ157" s="28"/>
    </row>
    <row r="158" spans="5:36" ht="19.5" customHeight="1" x14ac:dyDescent="0.25">
      <c r="E158" s="56" t="str">
        <f t="shared" si="41"/>
        <v/>
      </c>
      <c r="F158" s="23"/>
      <c r="G158" s="23"/>
      <c r="H158" s="69" t="e">
        <f t="shared" si="42"/>
        <v>#DIV/0!</v>
      </c>
      <c r="I158" s="10" t="str">
        <f t="shared" si="48"/>
        <v/>
      </c>
      <c r="J158" s="9" t="e">
        <f t="shared" si="34"/>
        <v>#DIV/0!</v>
      </c>
      <c r="K158" s="8" t="e">
        <f t="shared" si="35"/>
        <v>#DIV/0!</v>
      </c>
      <c r="L158" s="9">
        <f t="shared" si="37"/>
        <v>0</v>
      </c>
      <c r="M158" s="9" t="str">
        <f t="shared" si="49"/>
        <v/>
      </c>
      <c r="N158" s="9" t="e">
        <f>AVERAGE($I$4:I158)</f>
        <v>#DIV/0!</v>
      </c>
      <c r="O158" s="9" t="e">
        <f>AVERAGEIF($M$4:M158,"&gt;=0", $M$4:M158)</f>
        <v>#DIV/0!</v>
      </c>
      <c r="P158" s="9" t="e">
        <f>AVERAGEIF($M$4:M158,"&lt;=0", $M$4:M158)</f>
        <v>#DIV/0!</v>
      </c>
      <c r="Q158" s="10" t="str">
        <f t="shared" si="47"/>
        <v/>
      </c>
      <c r="R158" s="11" t="e">
        <f>(COUNTIF($M$4:M158,"&gt;=0"))/E158</f>
        <v>#VALUE!</v>
      </c>
      <c r="S158" s="10" t="e">
        <f t="shared" si="38"/>
        <v>#DIV/0!</v>
      </c>
      <c r="T158" s="9" t="e">
        <f>AVERAGE($M$4:M158)</f>
        <v>#DIV/0!</v>
      </c>
      <c r="U158" s="9" t="e">
        <f t="shared" si="39"/>
        <v>#VALUE!</v>
      </c>
      <c r="V158" s="9" t="e">
        <f t="shared" si="40"/>
        <v>#DIV/0!</v>
      </c>
      <c r="W158" s="26" t="e">
        <f t="shared" si="36"/>
        <v>#DIV/0!</v>
      </c>
      <c r="X158" s="9" t="e">
        <f t="shared" si="43"/>
        <v>#DIV/0!</v>
      </c>
      <c r="Y158" s="11" t="e">
        <f t="shared" si="44"/>
        <v>#DIV/0!</v>
      </c>
      <c r="Z158" s="11" t="e">
        <f t="shared" si="45"/>
        <v>#DIV/0!</v>
      </c>
      <c r="AA158" s="11" t="e">
        <f t="shared" si="46"/>
        <v>#DIV/0!</v>
      </c>
      <c r="AB158" s="37" t="e">
        <f>IF(AA158="","",AVERAGE($AA$4:AA158))</f>
        <v>#DIV/0!</v>
      </c>
      <c r="AC158" s="30"/>
      <c r="AD158" s="12"/>
      <c r="AE158" s="12"/>
      <c r="AF158" s="31"/>
      <c r="AG158" s="28"/>
      <c r="AH158" s="28"/>
      <c r="AI158" s="28"/>
      <c r="AJ158" s="28"/>
    </row>
    <row r="159" spans="5:36" ht="19.5" customHeight="1" x14ac:dyDescent="0.25">
      <c r="E159" s="56" t="str">
        <f t="shared" si="41"/>
        <v/>
      </c>
      <c r="F159" s="23"/>
      <c r="G159" s="23"/>
      <c r="H159" s="69" t="e">
        <f t="shared" si="42"/>
        <v>#DIV/0!</v>
      </c>
      <c r="I159" s="10" t="str">
        <f t="shared" si="48"/>
        <v/>
      </c>
      <c r="J159" s="9" t="e">
        <f t="shared" si="34"/>
        <v>#DIV/0!</v>
      </c>
      <c r="K159" s="8" t="e">
        <f t="shared" si="35"/>
        <v>#DIV/0!</v>
      </c>
      <c r="L159" s="9">
        <f t="shared" si="37"/>
        <v>0</v>
      </c>
      <c r="M159" s="9" t="str">
        <f t="shared" si="49"/>
        <v/>
      </c>
      <c r="N159" s="9" t="e">
        <f>AVERAGE($I$4:I159)</f>
        <v>#DIV/0!</v>
      </c>
      <c r="O159" s="9" t="e">
        <f>AVERAGEIF($M$4:M159,"&gt;=0", $M$4:M159)</f>
        <v>#DIV/0!</v>
      </c>
      <c r="P159" s="9" t="e">
        <f>AVERAGEIF($M$4:M159,"&lt;=0", $M$4:M159)</f>
        <v>#DIV/0!</v>
      </c>
      <c r="Q159" s="10" t="str">
        <f t="shared" si="47"/>
        <v/>
      </c>
      <c r="R159" s="11" t="e">
        <f>(COUNTIF($M$4:M159,"&gt;=0"))/E159</f>
        <v>#VALUE!</v>
      </c>
      <c r="S159" s="10" t="e">
        <f t="shared" si="38"/>
        <v>#DIV/0!</v>
      </c>
      <c r="T159" s="9" t="e">
        <f>AVERAGE($M$4:M159)</f>
        <v>#DIV/0!</v>
      </c>
      <c r="U159" s="9" t="e">
        <f t="shared" si="39"/>
        <v>#VALUE!</v>
      </c>
      <c r="V159" s="9" t="e">
        <f t="shared" si="40"/>
        <v>#DIV/0!</v>
      </c>
      <c r="W159" s="26" t="e">
        <f t="shared" si="36"/>
        <v>#DIV/0!</v>
      </c>
      <c r="X159" s="9" t="e">
        <f t="shared" si="43"/>
        <v>#DIV/0!</v>
      </c>
      <c r="Y159" s="11" t="e">
        <f t="shared" si="44"/>
        <v>#DIV/0!</v>
      </c>
      <c r="Z159" s="11" t="e">
        <f t="shared" si="45"/>
        <v>#DIV/0!</v>
      </c>
      <c r="AA159" s="11" t="e">
        <f t="shared" si="46"/>
        <v>#DIV/0!</v>
      </c>
      <c r="AB159" s="37" t="e">
        <f>IF(AA159="","",AVERAGE($AA$4:AA159))</f>
        <v>#DIV/0!</v>
      </c>
      <c r="AC159" s="30"/>
      <c r="AD159" s="12"/>
      <c r="AE159" s="12"/>
      <c r="AF159" s="31"/>
      <c r="AG159" s="28"/>
      <c r="AH159" s="28"/>
      <c r="AI159" s="28"/>
      <c r="AJ159" s="28"/>
    </row>
    <row r="160" spans="5:36" ht="19.5" customHeight="1" x14ac:dyDescent="0.25">
      <c r="E160" s="56" t="str">
        <f t="shared" si="41"/>
        <v/>
      </c>
      <c r="F160" s="23"/>
      <c r="G160" s="23"/>
      <c r="H160" s="69" t="e">
        <f t="shared" si="42"/>
        <v>#DIV/0!</v>
      </c>
      <c r="I160" s="10" t="str">
        <f t="shared" si="48"/>
        <v/>
      </c>
      <c r="J160" s="9" t="e">
        <f t="shared" si="34"/>
        <v>#DIV/0!</v>
      </c>
      <c r="K160" s="8" t="e">
        <f t="shared" si="35"/>
        <v>#DIV/0!</v>
      </c>
      <c r="L160" s="9">
        <f t="shared" si="37"/>
        <v>0</v>
      </c>
      <c r="M160" s="9" t="str">
        <f t="shared" si="49"/>
        <v/>
      </c>
      <c r="N160" s="9" t="e">
        <f>AVERAGE($I$4:I160)</f>
        <v>#DIV/0!</v>
      </c>
      <c r="O160" s="9" t="e">
        <f>AVERAGEIF($M$4:M160,"&gt;=0", $M$4:M160)</f>
        <v>#DIV/0!</v>
      </c>
      <c r="P160" s="9" t="e">
        <f>AVERAGEIF($M$4:M160,"&lt;=0", $M$4:M160)</f>
        <v>#DIV/0!</v>
      </c>
      <c r="Q160" s="10" t="str">
        <f t="shared" si="47"/>
        <v/>
      </c>
      <c r="R160" s="11" t="e">
        <f>(COUNTIF($M$4:M160,"&gt;=0"))/E160</f>
        <v>#VALUE!</v>
      </c>
      <c r="S160" s="10" t="e">
        <f t="shared" si="38"/>
        <v>#DIV/0!</v>
      </c>
      <c r="T160" s="9" t="e">
        <f>AVERAGE($M$4:M160)</f>
        <v>#DIV/0!</v>
      </c>
      <c r="U160" s="9" t="e">
        <f t="shared" si="39"/>
        <v>#VALUE!</v>
      </c>
      <c r="V160" s="9" t="e">
        <f t="shared" si="40"/>
        <v>#DIV/0!</v>
      </c>
      <c r="W160" s="26" t="e">
        <f t="shared" si="36"/>
        <v>#DIV/0!</v>
      </c>
      <c r="X160" s="9" t="e">
        <f t="shared" si="43"/>
        <v>#DIV/0!</v>
      </c>
      <c r="Y160" s="11" t="e">
        <f t="shared" si="44"/>
        <v>#DIV/0!</v>
      </c>
      <c r="Z160" s="11" t="e">
        <f t="shared" si="45"/>
        <v>#DIV/0!</v>
      </c>
      <c r="AA160" s="11" t="e">
        <f t="shared" si="46"/>
        <v>#DIV/0!</v>
      </c>
      <c r="AB160" s="37" t="e">
        <f>IF(AA160="","",AVERAGE($AA$4:AA160))</f>
        <v>#DIV/0!</v>
      </c>
      <c r="AC160" s="30"/>
      <c r="AD160" s="12"/>
      <c r="AE160" s="12"/>
      <c r="AF160" s="31"/>
      <c r="AG160" s="28"/>
      <c r="AH160" s="28"/>
      <c r="AI160" s="28"/>
      <c r="AJ160" s="28"/>
    </row>
    <row r="161" spans="5:36" ht="19.5" customHeight="1" x14ac:dyDescent="0.25">
      <c r="E161" s="56" t="str">
        <f t="shared" si="41"/>
        <v/>
      </c>
      <c r="F161" s="23"/>
      <c r="G161" s="23"/>
      <c r="H161" s="69" t="e">
        <f t="shared" si="42"/>
        <v>#DIV/0!</v>
      </c>
      <c r="I161" s="10" t="str">
        <f t="shared" si="48"/>
        <v/>
      </c>
      <c r="J161" s="9" t="e">
        <f t="shared" si="34"/>
        <v>#DIV/0!</v>
      </c>
      <c r="K161" s="8" t="e">
        <f t="shared" si="35"/>
        <v>#DIV/0!</v>
      </c>
      <c r="L161" s="9">
        <f t="shared" si="37"/>
        <v>0</v>
      </c>
      <c r="M161" s="9" t="str">
        <f t="shared" si="49"/>
        <v/>
      </c>
      <c r="N161" s="9" t="e">
        <f>AVERAGE($I$4:I161)</f>
        <v>#DIV/0!</v>
      </c>
      <c r="O161" s="9" t="e">
        <f>AVERAGEIF($M$4:M161,"&gt;=0", $M$4:M161)</f>
        <v>#DIV/0!</v>
      </c>
      <c r="P161" s="9" t="e">
        <f>AVERAGEIF($M$4:M161,"&lt;=0", $M$4:M161)</f>
        <v>#DIV/0!</v>
      </c>
      <c r="Q161" s="10" t="str">
        <f t="shared" si="47"/>
        <v/>
      </c>
      <c r="R161" s="11" t="e">
        <f>(COUNTIF($M$4:M161,"&gt;=0"))/E161</f>
        <v>#VALUE!</v>
      </c>
      <c r="S161" s="10" t="e">
        <f t="shared" si="38"/>
        <v>#DIV/0!</v>
      </c>
      <c r="T161" s="9" t="e">
        <f>AVERAGE($M$4:M161)</f>
        <v>#DIV/0!</v>
      </c>
      <c r="U161" s="9" t="e">
        <f t="shared" si="39"/>
        <v>#VALUE!</v>
      </c>
      <c r="V161" s="9" t="e">
        <f t="shared" si="40"/>
        <v>#DIV/0!</v>
      </c>
      <c r="W161" s="26" t="e">
        <f t="shared" si="36"/>
        <v>#DIV/0!</v>
      </c>
      <c r="X161" s="9" t="e">
        <f t="shared" si="43"/>
        <v>#DIV/0!</v>
      </c>
      <c r="Y161" s="11" t="e">
        <f t="shared" si="44"/>
        <v>#DIV/0!</v>
      </c>
      <c r="Z161" s="11" t="e">
        <f t="shared" si="45"/>
        <v>#DIV/0!</v>
      </c>
      <c r="AA161" s="11" t="e">
        <f t="shared" si="46"/>
        <v>#DIV/0!</v>
      </c>
      <c r="AB161" s="37" t="e">
        <f>IF(AA161="","",AVERAGE($AA$4:AA161))</f>
        <v>#DIV/0!</v>
      </c>
      <c r="AC161" s="30"/>
      <c r="AD161" s="12"/>
      <c r="AE161" s="12"/>
      <c r="AF161" s="31"/>
      <c r="AG161" s="28"/>
      <c r="AH161" s="28"/>
      <c r="AI161" s="28"/>
      <c r="AJ161" s="28"/>
    </row>
    <row r="162" spans="5:36" ht="19.5" customHeight="1" x14ac:dyDescent="0.25">
      <c r="E162" s="56" t="str">
        <f t="shared" si="41"/>
        <v/>
      </c>
      <c r="F162" s="23"/>
      <c r="G162" s="23"/>
      <c r="H162" s="69" t="e">
        <f t="shared" si="42"/>
        <v>#DIV/0!</v>
      </c>
      <c r="I162" s="10" t="str">
        <f t="shared" si="48"/>
        <v/>
      </c>
      <c r="J162" s="9" t="e">
        <f t="shared" si="34"/>
        <v>#DIV/0!</v>
      </c>
      <c r="K162" s="8" t="e">
        <f t="shared" si="35"/>
        <v>#DIV/0!</v>
      </c>
      <c r="L162" s="9">
        <f t="shared" si="37"/>
        <v>0</v>
      </c>
      <c r="M162" s="9" t="str">
        <f t="shared" si="49"/>
        <v/>
      </c>
      <c r="N162" s="9" t="e">
        <f>AVERAGE($I$4:I162)</f>
        <v>#DIV/0!</v>
      </c>
      <c r="O162" s="9" t="e">
        <f>AVERAGEIF($M$4:M162,"&gt;=0", $M$4:M162)</f>
        <v>#DIV/0!</v>
      </c>
      <c r="P162" s="9" t="e">
        <f>AVERAGEIF($M$4:M162,"&lt;=0", $M$4:M162)</f>
        <v>#DIV/0!</v>
      </c>
      <c r="Q162" s="10" t="str">
        <f t="shared" si="47"/>
        <v/>
      </c>
      <c r="R162" s="11" t="e">
        <f>(COUNTIF($M$4:M162,"&gt;=0"))/E162</f>
        <v>#VALUE!</v>
      </c>
      <c r="S162" s="10" t="e">
        <f t="shared" si="38"/>
        <v>#DIV/0!</v>
      </c>
      <c r="T162" s="9" t="e">
        <f>AVERAGE($M$4:M162)</f>
        <v>#DIV/0!</v>
      </c>
      <c r="U162" s="9" t="e">
        <f t="shared" si="39"/>
        <v>#VALUE!</v>
      </c>
      <c r="V162" s="9" t="e">
        <f t="shared" si="40"/>
        <v>#DIV/0!</v>
      </c>
      <c r="W162" s="26" t="e">
        <f t="shared" si="36"/>
        <v>#DIV/0!</v>
      </c>
      <c r="X162" s="9" t="e">
        <f t="shared" si="43"/>
        <v>#DIV/0!</v>
      </c>
      <c r="Y162" s="11" t="e">
        <f t="shared" si="44"/>
        <v>#DIV/0!</v>
      </c>
      <c r="Z162" s="11" t="e">
        <f t="shared" si="45"/>
        <v>#DIV/0!</v>
      </c>
      <c r="AA162" s="11" t="e">
        <f t="shared" si="46"/>
        <v>#DIV/0!</v>
      </c>
      <c r="AB162" s="37" t="e">
        <f>IF(AA162="","",AVERAGE($AA$4:AA162))</f>
        <v>#DIV/0!</v>
      </c>
      <c r="AC162" s="30"/>
      <c r="AD162" s="12"/>
      <c r="AE162" s="12"/>
      <c r="AF162" s="31"/>
      <c r="AG162" s="28"/>
      <c r="AH162" s="28"/>
      <c r="AI162" s="28"/>
      <c r="AJ162" s="28"/>
    </row>
    <row r="163" spans="5:36" ht="19.5" customHeight="1" x14ac:dyDescent="0.25">
      <c r="E163" s="56" t="str">
        <f t="shared" si="41"/>
        <v/>
      </c>
      <c r="F163" s="23"/>
      <c r="G163" s="23"/>
      <c r="H163" s="69" t="e">
        <f t="shared" si="42"/>
        <v>#DIV/0!</v>
      </c>
      <c r="I163" s="10" t="str">
        <f t="shared" si="48"/>
        <v/>
      </c>
      <c r="J163" s="9" t="e">
        <f t="shared" si="34"/>
        <v>#DIV/0!</v>
      </c>
      <c r="K163" s="8" t="e">
        <f t="shared" si="35"/>
        <v>#DIV/0!</v>
      </c>
      <c r="L163" s="9">
        <f t="shared" si="37"/>
        <v>0</v>
      </c>
      <c r="M163" s="9" t="str">
        <f t="shared" si="49"/>
        <v/>
      </c>
      <c r="N163" s="9" t="e">
        <f>AVERAGE($I$4:I163)</f>
        <v>#DIV/0!</v>
      </c>
      <c r="O163" s="9" t="e">
        <f>AVERAGEIF($M$4:M163,"&gt;=0", $M$4:M163)</f>
        <v>#DIV/0!</v>
      </c>
      <c r="P163" s="9" t="e">
        <f>AVERAGEIF($M$4:M163,"&lt;=0", $M$4:M163)</f>
        <v>#DIV/0!</v>
      </c>
      <c r="Q163" s="10" t="str">
        <f t="shared" si="47"/>
        <v/>
      </c>
      <c r="R163" s="11" t="e">
        <f>(COUNTIF($M$4:M163,"&gt;=0"))/E163</f>
        <v>#VALUE!</v>
      </c>
      <c r="S163" s="10" t="e">
        <f t="shared" si="38"/>
        <v>#DIV/0!</v>
      </c>
      <c r="T163" s="9" t="e">
        <f>AVERAGE($M$4:M163)</f>
        <v>#DIV/0!</v>
      </c>
      <c r="U163" s="9" t="e">
        <f t="shared" si="39"/>
        <v>#VALUE!</v>
      </c>
      <c r="V163" s="9" t="e">
        <f t="shared" si="40"/>
        <v>#DIV/0!</v>
      </c>
      <c r="W163" s="26" t="e">
        <f t="shared" si="36"/>
        <v>#DIV/0!</v>
      </c>
      <c r="X163" s="9" t="e">
        <f t="shared" si="43"/>
        <v>#DIV/0!</v>
      </c>
      <c r="Y163" s="11" t="e">
        <f t="shared" si="44"/>
        <v>#DIV/0!</v>
      </c>
      <c r="Z163" s="11" t="e">
        <f t="shared" si="45"/>
        <v>#DIV/0!</v>
      </c>
      <c r="AA163" s="11" t="e">
        <f t="shared" si="46"/>
        <v>#DIV/0!</v>
      </c>
      <c r="AB163" s="37" t="e">
        <f>IF(AA163="","",AVERAGE($AA$4:AA163))</f>
        <v>#DIV/0!</v>
      </c>
      <c r="AC163" s="30"/>
      <c r="AD163" s="12"/>
      <c r="AE163" s="12"/>
      <c r="AF163" s="31"/>
      <c r="AG163" s="28"/>
      <c r="AH163" s="28"/>
      <c r="AI163" s="28"/>
      <c r="AJ163" s="28"/>
    </row>
    <row r="164" spans="5:36" ht="19.5" customHeight="1" x14ac:dyDescent="0.25">
      <c r="E164" s="56" t="str">
        <f t="shared" si="41"/>
        <v/>
      </c>
      <c r="F164" s="23"/>
      <c r="G164" s="23"/>
      <c r="H164" s="69" t="e">
        <f t="shared" si="42"/>
        <v>#DIV/0!</v>
      </c>
      <c r="I164" s="10" t="str">
        <f t="shared" si="48"/>
        <v/>
      </c>
      <c r="J164" s="9" t="e">
        <f t="shared" si="34"/>
        <v>#DIV/0!</v>
      </c>
      <c r="K164" s="8" t="e">
        <f t="shared" si="35"/>
        <v>#DIV/0!</v>
      </c>
      <c r="L164" s="9">
        <f t="shared" si="37"/>
        <v>0</v>
      </c>
      <c r="M164" s="9" t="str">
        <f t="shared" si="49"/>
        <v/>
      </c>
      <c r="N164" s="9" t="e">
        <f>AVERAGE($I$4:I164)</f>
        <v>#DIV/0!</v>
      </c>
      <c r="O164" s="9" t="e">
        <f>AVERAGEIF($M$4:M164,"&gt;=0", $M$4:M164)</f>
        <v>#DIV/0!</v>
      </c>
      <c r="P164" s="9" t="e">
        <f>AVERAGEIF($M$4:M164,"&lt;=0", $M$4:M164)</f>
        <v>#DIV/0!</v>
      </c>
      <c r="Q164" s="10" t="str">
        <f t="shared" si="47"/>
        <v/>
      </c>
      <c r="R164" s="11" t="e">
        <f>(COUNTIF($M$4:M164,"&gt;=0"))/E164</f>
        <v>#VALUE!</v>
      </c>
      <c r="S164" s="10" t="e">
        <f t="shared" si="38"/>
        <v>#DIV/0!</v>
      </c>
      <c r="T164" s="9" t="e">
        <f>AVERAGE($M$4:M164)</f>
        <v>#DIV/0!</v>
      </c>
      <c r="U164" s="9" t="e">
        <f t="shared" si="39"/>
        <v>#VALUE!</v>
      </c>
      <c r="V164" s="9" t="e">
        <f t="shared" si="40"/>
        <v>#DIV/0!</v>
      </c>
      <c r="W164" s="26" t="e">
        <f t="shared" si="36"/>
        <v>#DIV/0!</v>
      </c>
      <c r="X164" s="9" t="e">
        <f t="shared" si="43"/>
        <v>#DIV/0!</v>
      </c>
      <c r="Y164" s="11" t="e">
        <f t="shared" si="44"/>
        <v>#DIV/0!</v>
      </c>
      <c r="Z164" s="11" t="e">
        <f t="shared" si="45"/>
        <v>#DIV/0!</v>
      </c>
      <c r="AA164" s="11" t="e">
        <f t="shared" si="46"/>
        <v>#DIV/0!</v>
      </c>
      <c r="AB164" s="37" t="e">
        <f>IF(AA164="","",AVERAGE($AA$4:AA164))</f>
        <v>#DIV/0!</v>
      </c>
      <c r="AC164" s="30"/>
      <c r="AD164" s="12"/>
      <c r="AE164" s="12"/>
      <c r="AF164" s="31"/>
      <c r="AG164" s="28"/>
      <c r="AH164" s="28"/>
      <c r="AI164" s="28"/>
      <c r="AJ164" s="28"/>
    </row>
    <row r="165" spans="5:36" ht="19.5" customHeight="1" x14ac:dyDescent="0.25">
      <c r="E165" s="56" t="str">
        <f t="shared" si="41"/>
        <v/>
      </c>
      <c r="F165" s="23"/>
      <c r="G165" s="23"/>
      <c r="H165" s="69" t="e">
        <f t="shared" si="42"/>
        <v>#DIV/0!</v>
      </c>
      <c r="I165" s="10" t="str">
        <f t="shared" si="48"/>
        <v/>
      </c>
      <c r="J165" s="9" t="e">
        <f t="shared" si="34"/>
        <v>#DIV/0!</v>
      </c>
      <c r="K165" s="8" t="e">
        <f t="shared" si="35"/>
        <v>#DIV/0!</v>
      </c>
      <c r="L165" s="9">
        <f t="shared" si="37"/>
        <v>0</v>
      </c>
      <c r="M165" s="9" t="str">
        <f t="shared" si="49"/>
        <v/>
      </c>
      <c r="N165" s="9" t="e">
        <f>AVERAGE($I$4:I165)</f>
        <v>#DIV/0!</v>
      </c>
      <c r="O165" s="9" t="e">
        <f>AVERAGEIF($M$4:M165,"&gt;=0", $M$4:M165)</f>
        <v>#DIV/0!</v>
      </c>
      <c r="P165" s="9" t="e">
        <f>AVERAGEIF($M$4:M165,"&lt;=0", $M$4:M165)</f>
        <v>#DIV/0!</v>
      </c>
      <c r="Q165" s="10" t="str">
        <f t="shared" si="47"/>
        <v/>
      </c>
      <c r="R165" s="11" t="e">
        <f>(COUNTIF($M$4:M165,"&gt;=0"))/E165</f>
        <v>#VALUE!</v>
      </c>
      <c r="S165" s="10" t="e">
        <f t="shared" si="38"/>
        <v>#DIV/0!</v>
      </c>
      <c r="T165" s="9" t="e">
        <f>AVERAGE($M$4:M165)</f>
        <v>#DIV/0!</v>
      </c>
      <c r="U165" s="9" t="e">
        <f t="shared" si="39"/>
        <v>#VALUE!</v>
      </c>
      <c r="V165" s="9" t="e">
        <f t="shared" si="40"/>
        <v>#DIV/0!</v>
      </c>
      <c r="W165" s="26" t="e">
        <f t="shared" si="36"/>
        <v>#DIV/0!</v>
      </c>
      <c r="X165" s="9" t="e">
        <f t="shared" si="43"/>
        <v>#DIV/0!</v>
      </c>
      <c r="Y165" s="11" t="e">
        <f t="shared" si="44"/>
        <v>#DIV/0!</v>
      </c>
      <c r="Z165" s="11" t="e">
        <f t="shared" si="45"/>
        <v>#DIV/0!</v>
      </c>
      <c r="AA165" s="11" t="e">
        <f t="shared" si="46"/>
        <v>#DIV/0!</v>
      </c>
      <c r="AB165" s="37" t="e">
        <f>IF(AA165="","",AVERAGE($AA$4:AA165))</f>
        <v>#DIV/0!</v>
      </c>
      <c r="AC165" s="30"/>
      <c r="AD165" s="12"/>
      <c r="AE165" s="12"/>
      <c r="AF165" s="31"/>
      <c r="AG165" s="28"/>
      <c r="AH165" s="28"/>
      <c r="AI165" s="28"/>
      <c r="AJ165" s="28"/>
    </row>
    <row r="166" spans="5:36" ht="19.5" customHeight="1" x14ac:dyDescent="0.25">
      <c r="E166" s="56" t="str">
        <f t="shared" si="41"/>
        <v/>
      </c>
      <c r="F166" s="23"/>
      <c r="G166" s="23"/>
      <c r="H166" s="69" t="e">
        <f t="shared" si="42"/>
        <v>#DIV/0!</v>
      </c>
      <c r="I166" s="10" t="str">
        <f t="shared" si="48"/>
        <v/>
      </c>
      <c r="J166" s="9" t="e">
        <f t="shared" si="34"/>
        <v>#DIV/0!</v>
      </c>
      <c r="K166" s="8" t="e">
        <f t="shared" si="35"/>
        <v>#DIV/0!</v>
      </c>
      <c r="L166" s="9">
        <f t="shared" si="37"/>
        <v>0</v>
      </c>
      <c r="M166" s="9" t="str">
        <f t="shared" si="49"/>
        <v/>
      </c>
      <c r="N166" s="9" t="e">
        <f>AVERAGE($I$4:I166)</f>
        <v>#DIV/0!</v>
      </c>
      <c r="O166" s="9" t="e">
        <f>AVERAGEIF($M$4:M166,"&gt;=0", $M$4:M166)</f>
        <v>#DIV/0!</v>
      </c>
      <c r="P166" s="9" t="e">
        <f>AVERAGEIF($M$4:M166,"&lt;=0", $M$4:M166)</f>
        <v>#DIV/0!</v>
      </c>
      <c r="Q166" s="10" t="str">
        <f t="shared" si="47"/>
        <v/>
      </c>
      <c r="R166" s="11" t="e">
        <f>(COUNTIF($M$4:M166,"&gt;=0"))/E166</f>
        <v>#VALUE!</v>
      </c>
      <c r="S166" s="10" t="e">
        <f t="shared" si="38"/>
        <v>#DIV/0!</v>
      </c>
      <c r="T166" s="9" t="e">
        <f>AVERAGE($M$4:M166)</f>
        <v>#DIV/0!</v>
      </c>
      <c r="U166" s="9" t="e">
        <f t="shared" si="39"/>
        <v>#VALUE!</v>
      </c>
      <c r="V166" s="9" t="e">
        <f t="shared" si="40"/>
        <v>#DIV/0!</v>
      </c>
      <c r="W166" s="26" t="e">
        <f t="shared" si="36"/>
        <v>#DIV/0!</v>
      </c>
      <c r="X166" s="9" t="e">
        <f t="shared" si="43"/>
        <v>#DIV/0!</v>
      </c>
      <c r="Y166" s="11" t="e">
        <f t="shared" si="44"/>
        <v>#DIV/0!</v>
      </c>
      <c r="Z166" s="11" t="e">
        <f t="shared" si="45"/>
        <v>#DIV/0!</v>
      </c>
      <c r="AA166" s="11" t="e">
        <f t="shared" si="46"/>
        <v>#DIV/0!</v>
      </c>
      <c r="AB166" s="37" t="e">
        <f>IF(AA166="","",AVERAGE($AA$4:AA166))</f>
        <v>#DIV/0!</v>
      </c>
      <c r="AC166" s="30"/>
      <c r="AD166" s="12"/>
      <c r="AE166" s="12"/>
      <c r="AF166" s="31"/>
      <c r="AG166" s="28"/>
      <c r="AH166" s="28"/>
      <c r="AI166" s="28"/>
      <c r="AJ166" s="28"/>
    </row>
    <row r="167" spans="5:36" ht="19.5" customHeight="1" x14ac:dyDescent="0.25">
      <c r="E167" s="56" t="str">
        <f t="shared" si="41"/>
        <v/>
      </c>
      <c r="F167" s="23"/>
      <c r="G167" s="23"/>
      <c r="H167" s="69" t="e">
        <f t="shared" si="42"/>
        <v>#DIV/0!</v>
      </c>
      <c r="I167" s="10" t="str">
        <f t="shared" si="48"/>
        <v/>
      </c>
      <c r="J167" s="9" t="e">
        <f t="shared" si="34"/>
        <v>#DIV/0!</v>
      </c>
      <c r="K167" s="8" t="e">
        <f t="shared" si="35"/>
        <v>#DIV/0!</v>
      </c>
      <c r="L167" s="9">
        <f t="shared" si="37"/>
        <v>0</v>
      </c>
      <c r="M167" s="9" t="str">
        <f t="shared" si="49"/>
        <v/>
      </c>
      <c r="N167" s="9" t="e">
        <f>AVERAGE($I$4:I167)</f>
        <v>#DIV/0!</v>
      </c>
      <c r="O167" s="9" t="e">
        <f>AVERAGEIF($M$4:M167,"&gt;=0", $M$4:M167)</f>
        <v>#DIV/0!</v>
      </c>
      <c r="P167" s="9" t="e">
        <f>AVERAGEIF($M$4:M167,"&lt;=0", $M$4:M167)</f>
        <v>#DIV/0!</v>
      </c>
      <c r="Q167" s="10" t="str">
        <f t="shared" si="47"/>
        <v/>
      </c>
      <c r="R167" s="11" t="e">
        <f>(COUNTIF($M$4:M167,"&gt;=0"))/E167</f>
        <v>#VALUE!</v>
      </c>
      <c r="S167" s="10" t="e">
        <f t="shared" si="38"/>
        <v>#DIV/0!</v>
      </c>
      <c r="T167" s="9" t="e">
        <f>AVERAGE($M$4:M167)</f>
        <v>#DIV/0!</v>
      </c>
      <c r="U167" s="9" t="e">
        <f t="shared" si="39"/>
        <v>#VALUE!</v>
      </c>
      <c r="V167" s="9" t="e">
        <f t="shared" si="40"/>
        <v>#DIV/0!</v>
      </c>
      <c r="W167" s="26" t="e">
        <f t="shared" si="36"/>
        <v>#DIV/0!</v>
      </c>
      <c r="X167" s="9" t="e">
        <f t="shared" si="43"/>
        <v>#DIV/0!</v>
      </c>
      <c r="Y167" s="11" t="e">
        <f t="shared" si="44"/>
        <v>#DIV/0!</v>
      </c>
      <c r="Z167" s="11" t="e">
        <f t="shared" si="45"/>
        <v>#DIV/0!</v>
      </c>
      <c r="AA167" s="11" t="e">
        <f t="shared" si="46"/>
        <v>#DIV/0!</v>
      </c>
      <c r="AB167" s="37" t="e">
        <f>IF(AA167="","",AVERAGE($AA$4:AA167))</f>
        <v>#DIV/0!</v>
      </c>
      <c r="AC167" s="30"/>
      <c r="AD167" s="12"/>
      <c r="AE167" s="12"/>
      <c r="AF167" s="31"/>
      <c r="AG167" s="28"/>
      <c r="AH167" s="28"/>
      <c r="AI167" s="28"/>
      <c r="AJ167" s="28"/>
    </row>
    <row r="168" spans="5:36" ht="19.5" customHeight="1" x14ac:dyDescent="0.25">
      <c r="E168" s="56" t="str">
        <f t="shared" si="41"/>
        <v/>
      </c>
      <c r="F168" s="23"/>
      <c r="G168" s="23"/>
      <c r="H168" s="69" t="e">
        <f t="shared" si="42"/>
        <v>#DIV/0!</v>
      </c>
      <c r="I168" s="10" t="str">
        <f t="shared" si="48"/>
        <v/>
      </c>
      <c r="J168" s="9" t="e">
        <f t="shared" si="34"/>
        <v>#DIV/0!</v>
      </c>
      <c r="K168" s="8" t="e">
        <f t="shared" si="35"/>
        <v>#DIV/0!</v>
      </c>
      <c r="L168" s="9">
        <f t="shared" si="37"/>
        <v>0</v>
      </c>
      <c r="M168" s="9" t="str">
        <f t="shared" si="49"/>
        <v/>
      </c>
      <c r="N168" s="9" t="e">
        <f>AVERAGE($I$4:I168)</f>
        <v>#DIV/0!</v>
      </c>
      <c r="O168" s="9" t="e">
        <f>AVERAGEIF($M$4:M168,"&gt;=0", $M$4:M168)</f>
        <v>#DIV/0!</v>
      </c>
      <c r="P168" s="9" t="e">
        <f>AVERAGEIF($M$4:M168,"&lt;=0", $M$4:M168)</f>
        <v>#DIV/0!</v>
      </c>
      <c r="Q168" s="10" t="str">
        <f t="shared" si="47"/>
        <v/>
      </c>
      <c r="R168" s="11" t="e">
        <f>(COUNTIF($M$4:M168,"&gt;=0"))/E168</f>
        <v>#VALUE!</v>
      </c>
      <c r="S168" s="10" t="e">
        <f t="shared" si="38"/>
        <v>#DIV/0!</v>
      </c>
      <c r="T168" s="9" t="e">
        <f>AVERAGE($M$4:M168)</f>
        <v>#DIV/0!</v>
      </c>
      <c r="U168" s="9" t="e">
        <f t="shared" si="39"/>
        <v>#VALUE!</v>
      </c>
      <c r="V168" s="9" t="e">
        <f t="shared" si="40"/>
        <v>#DIV/0!</v>
      </c>
      <c r="W168" s="26" t="e">
        <f t="shared" si="36"/>
        <v>#DIV/0!</v>
      </c>
      <c r="X168" s="9" t="e">
        <f t="shared" si="43"/>
        <v>#DIV/0!</v>
      </c>
      <c r="Y168" s="11" t="e">
        <f t="shared" si="44"/>
        <v>#DIV/0!</v>
      </c>
      <c r="Z168" s="11" t="e">
        <f t="shared" si="45"/>
        <v>#DIV/0!</v>
      </c>
      <c r="AA168" s="11" t="e">
        <f t="shared" si="46"/>
        <v>#DIV/0!</v>
      </c>
      <c r="AB168" s="37" t="e">
        <f>IF(AA168="","",AVERAGE($AA$4:AA168))</f>
        <v>#DIV/0!</v>
      </c>
      <c r="AC168" s="30"/>
      <c r="AD168" s="12"/>
      <c r="AE168" s="12"/>
      <c r="AF168" s="31"/>
      <c r="AG168" s="28"/>
      <c r="AH168" s="28"/>
      <c r="AI168" s="28"/>
      <c r="AJ168" s="28"/>
    </row>
    <row r="169" spans="5:36" ht="19.5" customHeight="1" x14ac:dyDescent="0.25">
      <c r="E169" s="56" t="str">
        <f t="shared" si="41"/>
        <v/>
      </c>
      <c r="F169" s="23"/>
      <c r="G169" s="23"/>
      <c r="H169" s="69" t="e">
        <f t="shared" si="42"/>
        <v>#DIV/0!</v>
      </c>
      <c r="I169" s="10" t="str">
        <f t="shared" si="48"/>
        <v/>
      </c>
      <c r="J169" s="9" t="e">
        <f t="shared" si="34"/>
        <v>#DIV/0!</v>
      </c>
      <c r="K169" s="8" t="e">
        <f t="shared" si="35"/>
        <v>#DIV/0!</v>
      </c>
      <c r="L169" s="9">
        <f t="shared" si="37"/>
        <v>0</v>
      </c>
      <c r="M169" s="9" t="str">
        <f t="shared" si="49"/>
        <v/>
      </c>
      <c r="N169" s="9" t="e">
        <f>AVERAGE($I$4:I169)</f>
        <v>#DIV/0!</v>
      </c>
      <c r="O169" s="9" t="e">
        <f>AVERAGEIF($M$4:M169,"&gt;=0", $M$4:M169)</f>
        <v>#DIV/0!</v>
      </c>
      <c r="P169" s="9" t="e">
        <f>AVERAGEIF($M$4:M169,"&lt;=0", $M$4:M169)</f>
        <v>#DIV/0!</v>
      </c>
      <c r="Q169" s="10" t="str">
        <f t="shared" si="47"/>
        <v/>
      </c>
      <c r="R169" s="11" t="e">
        <f>(COUNTIF($M$4:M169,"&gt;=0"))/E169</f>
        <v>#VALUE!</v>
      </c>
      <c r="S169" s="10" t="e">
        <f t="shared" si="38"/>
        <v>#DIV/0!</v>
      </c>
      <c r="T169" s="9" t="e">
        <f>AVERAGE($M$4:M169)</f>
        <v>#DIV/0!</v>
      </c>
      <c r="U169" s="9" t="e">
        <f t="shared" si="39"/>
        <v>#VALUE!</v>
      </c>
      <c r="V169" s="9" t="e">
        <f t="shared" si="40"/>
        <v>#DIV/0!</v>
      </c>
      <c r="W169" s="26" t="e">
        <f t="shared" si="36"/>
        <v>#DIV/0!</v>
      </c>
      <c r="X169" s="9" t="e">
        <f t="shared" si="43"/>
        <v>#DIV/0!</v>
      </c>
      <c r="Y169" s="11" t="e">
        <f t="shared" si="44"/>
        <v>#DIV/0!</v>
      </c>
      <c r="Z169" s="11" t="e">
        <f t="shared" si="45"/>
        <v>#DIV/0!</v>
      </c>
      <c r="AA169" s="11" t="e">
        <f t="shared" si="46"/>
        <v>#DIV/0!</v>
      </c>
      <c r="AB169" s="37" t="e">
        <f>IF(AA169="","",AVERAGE($AA$4:AA169))</f>
        <v>#DIV/0!</v>
      </c>
      <c r="AC169" s="30"/>
      <c r="AD169" s="12"/>
      <c r="AE169" s="12"/>
      <c r="AF169" s="31"/>
      <c r="AG169" s="28"/>
      <c r="AH169" s="28"/>
      <c r="AI169" s="28"/>
      <c r="AJ169" s="28"/>
    </row>
    <row r="170" spans="5:36" ht="19.5" customHeight="1" x14ac:dyDescent="0.25">
      <c r="E170" s="56" t="str">
        <f t="shared" si="41"/>
        <v/>
      </c>
      <c r="F170" s="23"/>
      <c r="G170" s="23"/>
      <c r="H170" s="69" t="e">
        <f t="shared" si="42"/>
        <v>#DIV/0!</v>
      </c>
      <c r="I170" s="10" t="str">
        <f t="shared" si="48"/>
        <v/>
      </c>
      <c r="J170" s="9" t="e">
        <f t="shared" si="34"/>
        <v>#DIV/0!</v>
      </c>
      <c r="K170" s="8" t="e">
        <f t="shared" si="35"/>
        <v>#DIV/0!</v>
      </c>
      <c r="L170" s="9">
        <f t="shared" si="37"/>
        <v>0</v>
      </c>
      <c r="M170" s="9" t="str">
        <f t="shared" si="49"/>
        <v/>
      </c>
      <c r="N170" s="9" t="e">
        <f>AVERAGE($I$4:I170)</f>
        <v>#DIV/0!</v>
      </c>
      <c r="O170" s="9" t="e">
        <f>AVERAGEIF($M$4:M170,"&gt;=0", $M$4:M170)</f>
        <v>#DIV/0!</v>
      </c>
      <c r="P170" s="9" t="e">
        <f>AVERAGEIF($M$4:M170,"&lt;=0", $M$4:M170)</f>
        <v>#DIV/0!</v>
      </c>
      <c r="Q170" s="10" t="str">
        <f t="shared" si="47"/>
        <v/>
      </c>
      <c r="R170" s="11" t="e">
        <f>(COUNTIF($M$4:M170,"&gt;=0"))/E170</f>
        <v>#VALUE!</v>
      </c>
      <c r="S170" s="10" t="e">
        <f t="shared" si="38"/>
        <v>#DIV/0!</v>
      </c>
      <c r="T170" s="9" t="e">
        <f>AVERAGE($M$4:M170)</f>
        <v>#DIV/0!</v>
      </c>
      <c r="U170" s="9" t="e">
        <f t="shared" si="39"/>
        <v>#VALUE!</v>
      </c>
      <c r="V170" s="9" t="e">
        <f t="shared" si="40"/>
        <v>#DIV/0!</v>
      </c>
      <c r="W170" s="26" t="e">
        <f t="shared" si="36"/>
        <v>#DIV/0!</v>
      </c>
      <c r="X170" s="9" t="e">
        <f t="shared" si="43"/>
        <v>#DIV/0!</v>
      </c>
      <c r="Y170" s="11" t="e">
        <f t="shared" si="44"/>
        <v>#DIV/0!</v>
      </c>
      <c r="Z170" s="11" t="e">
        <f t="shared" si="45"/>
        <v>#DIV/0!</v>
      </c>
      <c r="AA170" s="11" t="e">
        <f t="shared" si="46"/>
        <v>#DIV/0!</v>
      </c>
      <c r="AB170" s="37" t="e">
        <f>IF(AA170="","",AVERAGE($AA$4:AA170))</f>
        <v>#DIV/0!</v>
      </c>
      <c r="AC170" s="30"/>
      <c r="AD170" s="12"/>
      <c r="AE170" s="12"/>
      <c r="AF170" s="31"/>
      <c r="AG170" s="28"/>
      <c r="AH170" s="28"/>
      <c r="AI170" s="28"/>
      <c r="AJ170" s="28"/>
    </row>
    <row r="171" spans="5:36" ht="19.5" customHeight="1" x14ac:dyDescent="0.25">
      <c r="E171" s="56" t="str">
        <f t="shared" si="41"/>
        <v/>
      </c>
      <c r="F171" s="23"/>
      <c r="G171" s="23"/>
      <c r="H171" s="69" t="e">
        <f t="shared" si="42"/>
        <v>#DIV/0!</v>
      </c>
      <c r="I171" s="10" t="str">
        <f t="shared" si="48"/>
        <v/>
      </c>
      <c r="J171" s="9" t="e">
        <f t="shared" si="34"/>
        <v>#DIV/0!</v>
      </c>
      <c r="K171" s="8" t="e">
        <f t="shared" si="35"/>
        <v>#DIV/0!</v>
      </c>
      <c r="L171" s="9">
        <f t="shared" si="37"/>
        <v>0</v>
      </c>
      <c r="M171" s="9" t="str">
        <f t="shared" si="49"/>
        <v/>
      </c>
      <c r="N171" s="9" t="e">
        <f>AVERAGE($I$4:I171)</f>
        <v>#DIV/0!</v>
      </c>
      <c r="O171" s="9" t="e">
        <f>AVERAGEIF($M$4:M171,"&gt;=0", $M$4:M171)</f>
        <v>#DIV/0!</v>
      </c>
      <c r="P171" s="9" t="e">
        <f>AVERAGEIF($M$4:M171,"&lt;=0", $M$4:M171)</f>
        <v>#DIV/0!</v>
      </c>
      <c r="Q171" s="10" t="str">
        <f t="shared" si="47"/>
        <v/>
      </c>
      <c r="R171" s="11" t="e">
        <f>(COUNTIF($M$4:M171,"&gt;=0"))/E171</f>
        <v>#VALUE!</v>
      </c>
      <c r="S171" s="10" t="e">
        <f t="shared" si="38"/>
        <v>#DIV/0!</v>
      </c>
      <c r="T171" s="9" t="e">
        <f>AVERAGE($M$4:M171)</f>
        <v>#DIV/0!</v>
      </c>
      <c r="U171" s="9" t="e">
        <f t="shared" si="39"/>
        <v>#VALUE!</v>
      </c>
      <c r="V171" s="9" t="e">
        <f t="shared" si="40"/>
        <v>#DIV/0!</v>
      </c>
      <c r="W171" s="26" t="e">
        <f t="shared" si="36"/>
        <v>#DIV/0!</v>
      </c>
      <c r="X171" s="9" t="e">
        <f t="shared" si="43"/>
        <v>#DIV/0!</v>
      </c>
      <c r="Y171" s="11" t="e">
        <f t="shared" si="44"/>
        <v>#DIV/0!</v>
      </c>
      <c r="Z171" s="11" t="e">
        <f t="shared" si="45"/>
        <v>#DIV/0!</v>
      </c>
      <c r="AA171" s="11" t="e">
        <f t="shared" si="46"/>
        <v>#DIV/0!</v>
      </c>
      <c r="AB171" s="37" t="e">
        <f>IF(AA171="","",AVERAGE($AA$4:AA171))</f>
        <v>#DIV/0!</v>
      </c>
      <c r="AC171" s="30"/>
      <c r="AD171" s="12"/>
      <c r="AE171" s="12"/>
      <c r="AF171" s="31"/>
      <c r="AG171" s="28"/>
      <c r="AH171" s="28"/>
      <c r="AI171" s="28"/>
      <c r="AJ171" s="28"/>
    </row>
    <row r="172" spans="5:36" ht="19.5" customHeight="1" x14ac:dyDescent="0.25">
      <c r="E172" s="56" t="str">
        <f t="shared" si="41"/>
        <v/>
      </c>
      <c r="F172" s="23"/>
      <c r="G172" s="23"/>
      <c r="H172" s="69" t="e">
        <f t="shared" si="42"/>
        <v>#DIV/0!</v>
      </c>
      <c r="I172" s="10" t="str">
        <f t="shared" si="48"/>
        <v/>
      </c>
      <c r="J172" s="9" t="e">
        <f t="shared" si="34"/>
        <v>#DIV/0!</v>
      </c>
      <c r="K172" s="8" t="e">
        <f t="shared" si="35"/>
        <v>#DIV/0!</v>
      </c>
      <c r="L172" s="9">
        <f t="shared" si="37"/>
        <v>0</v>
      </c>
      <c r="M172" s="9" t="str">
        <f t="shared" si="49"/>
        <v/>
      </c>
      <c r="N172" s="9" t="e">
        <f>AVERAGE($I$4:I172)</f>
        <v>#DIV/0!</v>
      </c>
      <c r="O172" s="9" t="e">
        <f>AVERAGEIF($M$4:M172,"&gt;=0", $M$4:M172)</f>
        <v>#DIV/0!</v>
      </c>
      <c r="P172" s="9" t="e">
        <f>AVERAGEIF($M$4:M172,"&lt;=0", $M$4:M172)</f>
        <v>#DIV/0!</v>
      </c>
      <c r="Q172" s="10" t="str">
        <f t="shared" si="47"/>
        <v/>
      </c>
      <c r="R172" s="11" t="e">
        <f>(COUNTIF($M$4:M172,"&gt;=0"))/E172</f>
        <v>#VALUE!</v>
      </c>
      <c r="S172" s="10" t="e">
        <f t="shared" si="38"/>
        <v>#DIV/0!</v>
      </c>
      <c r="T172" s="9" t="e">
        <f>AVERAGE($M$4:M172)</f>
        <v>#DIV/0!</v>
      </c>
      <c r="U172" s="9" t="e">
        <f t="shared" si="39"/>
        <v>#VALUE!</v>
      </c>
      <c r="V172" s="9" t="e">
        <f t="shared" si="40"/>
        <v>#DIV/0!</v>
      </c>
      <c r="W172" s="26" t="e">
        <f t="shared" si="36"/>
        <v>#DIV/0!</v>
      </c>
      <c r="X172" s="9" t="e">
        <f t="shared" si="43"/>
        <v>#DIV/0!</v>
      </c>
      <c r="Y172" s="11" t="e">
        <f t="shared" si="44"/>
        <v>#DIV/0!</v>
      </c>
      <c r="Z172" s="11" t="e">
        <f t="shared" si="45"/>
        <v>#DIV/0!</v>
      </c>
      <c r="AA172" s="11" t="e">
        <f t="shared" si="46"/>
        <v>#DIV/0!</v>
      </c>
      <c r="AB172" s="37" t="e">
        <f>IF(AA172="","",AVERAGE($AA$4:AA172))</f>
        <v>#DIV/0!</v>
      </c>
      <c r="AC172" s="30"/>
      <c r="AD172" s="12"/>
      <c r="AE172" s="12"/>
      <c r="AF172" s="31"/>
      <c r="AG172" s="28"/>
      <c r="AH172" s="28"/>
      <c r="AI172" s="28"/>
      <c r="AJ172" s="28"/>
    </row>
    <row r="173" spans="5:36" ht="19.5" customHeight="1" x14ac:dyDescent="0.25">
      <c r="E173" s="56" t="str">
        <f t="shared" si="41"/>
        <v/>
      </c>
      <c r="F173" s="23"/>
      <c r="G173" s="23"/>
      <c r="H173" s="69" t="e">
        <f t="shared" si="42"/>
        <v>#DIV/0!</v>
      </c>
      <c r="I173" s="10" t="str">
        <f t="shared" si="48"/>
        <v/>
      </c>
      <c r="J173" s="9" t="e">
        <f t="shared" si="34"/>
        <v>#DIV/0!</v>
      </c>
      <c r="K173" s="8" t="e">
        <f t="shared" si="35"/>
        <v>#DIV/0!</v>
      </c>
      <c r="L173" s="9">
        <f t="shared" si="37"/>
        <v>0</v>
      </c>
      <c r="M173" s="9" t="str">
        <f t="shared" si="49"/>
        <v/>
      </c>
      <c r="N173" s="9" t="e">
        <f>AVERAGE($I$4:I173)</f>
        <v>#DIV/0!</v>
      </c>
      <c r="O173" s="9" t="e">
        <f>AVERAGEIF($M$4:M173,"&gt;=0", $M$4:M173)</f>
        <v>#DIV/0!</v>
      </c>
      <c r="P173" s="9" t="e">
        <f>AVERAGEIF($M$4:M173,"&lt;=0", $M$4:M173)</f>
        <v>#DIV/0!</v>
      </c>
      <c r="Q173" s="10" t="str">
        <f t="shared" si="47"/>
        <v/>
      </c>
      <c r="R173" s="11" t="e">
        <f>(COUNTIF($M$4:M173,"&gt;=0"))/E173</f>
        <v>#VALUE!</v>
      </c>
      <c r="S173" s="10" t="e">
        <f t="shared" si="38"/>
        <v>#DIV/0!</v>
      </c>
      <c r="T173" s="9" t="e">
        <f>AVERAGE($M$4:M173)</f>
        <v>#DIV/0!</v>
      </c>
      <c r="U173" s="9" t="e">
        <f t="shared" si="39"/>
        <v>#VALUE!</v>
      </c>
      <c r="V173" s="9" t="e">
        <f t="shared" si="40"/>
        <v>#DIV/0!</v>
      </c>
      <c r="W173" s="26" t="e">
        <f t="shared" si="36"/>
        <v>#DIV/0!</v>
      </c>
      <c r="X173" s="9" t="e">
        <f t="shared" si="43"/>
        <v>#DIV/0!</v>
      </c>
      <c r="Y173" s="11" t="e">
        <f t="shared" si="44"/>
        <v>#DIV/0!</v>
      </c>
      <c r="Z173" s="11" t="e">
        <f t="shared" si="45"/>
        <v>#DIV/0!</v>
      </c>
      <c r="AA173" s="11" t="e">
        <f t="shared" si="46"/>
        <v>#DIV/0!</v>
      </c>
      <c r="AB173" s="37" t="e">
        <f>IF(AA173="","",AVERAGE($AA$4:AA173))</f>
        <v>#DIV/0!</v>
      </c>
      <c r="AC173" s="30"/>
      <c r="AD173" s="12"/>
      <c r="AE173" s="12"/>
      <c r="AF173" s="31"/>
      <c r="AG173" s="28"/>
      <c r="AH173" s="28"/>
      <c r="AI173" s="28"/>
      <c r="AJ173" s="28"/>
    </row>
    <row r="174" spans="5:36" ht="19.5" customHeight="1" x14ac:dyDescent="0.25">
      <c r="E174" s="56" t="str">
        <f t="shared" si="41"/>
        <v/>
      </c>
      <c r="F174" s="23"/>
      <c r="G174" s="23"/>
      <c r="H174" s="69" t="e">
        <f t="shared" si="42"/>
        <v>#DIV/0!</v>
      </c>
      <c r="I174" s="10" t="str">
        <f t="shared" si="48"/>
        <v/>
      </c>
      <c r="J174" s="9" t="e">
        <f t="shared" si="34"/>
        <v>#DIV/0!</v>
      </c>
      <c r="K174" s="8" t="e">
        <f t="shared" si="35"/>
        <v>#DIV/0!</v>
      </c>
      <c r="L174" s="9">
        <f t="shared" si="37"/>
        <v>0</v>
      </c>
      <c r="M174" s="9" t="str">
        <f t="shared" si="49"/>
        <v/>
      </c>
      <c r="N174" s="9" t="e">
        <f>AVERAGE($I$4:I174)</f>
        <v>#DIV/0!</v>
      </c>
      <c r="O174" s="9" t="e">
        <f>AVERAGEIF($M$4:M174,"&gt;=0", $M$4:M174)</f>
        <v>#DIV/0!</v>
      </c>
      <c r="P174" s="9" t="e">
        <f>AVERAGEIF($M$4:M174,"&lt;=0", $M$4:M174)</f>
        <v>#DIV/0!</v>
      </c>
      <c r="Q174" s="10" t="str">
        <f t="shared" si="47"/>
        <v/>
      </c>
      <c r="R174" s="11" t="e">
        <f>(COUNTIF($M$4:M174,"&gt;=0"))/E174</f>
        <v>#VALUE!</v>
      </c>
      <c r="S174" s="10" t="e">
        <f t="shared" si="38"/>
        <v>#DIV/0!</v>
      </c>
      <c r="T174" s="9" t="e">
        <f>AVERAGE($M$4:M174)</f>
        <v>#DIV/0!</v>
      </c>
      <c r="U174" s="9" t="e">
        <f t="shared" si="39"/>
        <v>#VALUE!</v>
      </c>
      <c r="V174" s="9" t="e">
        <f t="shared" si="40"/>
        <v>#DIV/0!</v>
      </c>
      <c r="W174" s="26" t="e">
        <f t="shared" si="36"/>
        <v>#DIV/0!</v>
      </c>
      <c r="X174" s="9" t="e">
        <f t="shared" si="43"/>
        <v>#DIV/0!</v>
      </c>
      <c r="Y174" s="11" t="e">
        <f t="shared" si="44"/>
        <v>#DIV/0!</v>
      </c>
      <c r="Z174" s="11" t="e">
        <f t="shared" si="45"/>
        <v>#DIV/0!</v>
      </c>
      <c r="AA174" s="11" t="e">
        <f t="shared" si="46"/>
        <v>#DIV/0!</v>
      </c>
      <c r="AB174" s="37" t="e">
        <f>IF(AA174="","",AVERAGE($AA$4:AA174))</f>
        <v>#DIV/0!</v>
      </c>
      <c r="AC174" s="30"/>
      <c r="AD174" s="12"/>
      <c r="AE174" s="12"/>
      <c r="AF174" s="31"/>
      <c r="AG174" s="28"/>
      <c r="AH174" s="28"/>
      <c r="AI174" s="28"/>
      <c r="AJ174" s="28"/>
    </row>
    <row r="175" spans="5:36" ht="19.5" customHeight="1" x14ac:dyDescent="0.25">
      <c r="E175" s="56" t="str">
        <f t="shared" si="41"/>
        <v/>
      </c>
      <c r="F175" s="23"/>
      <c r="G175" s="23"/>
      <c r="H175" s="69" t="e">
        <f t="shared" si="42"/>
        <v>#DIV/0!</v>
      </c>
      <c r="I175" s="10" t="str">
        <f t="shared" si="48"/>
        <v/>
      </c>
      <c r="J175" s="9" t="e">
        <f t="shared" si="34"/>
        <v>#DIV/0!</v>
      </c>
      <c r="K175" s="8" t="e">
        <f t="shared" si="35"/>
        <v>#DIV/0!</v>
      </c>
      <c r="L175" s="9">
        <f t="shared" si="37"/>
        <v>0</v>
      </c>
      <c r="M175" s="9" t="str">
        <f t="shared" si="49"/>
        <v/>
      </c>
      <c r="N175" s="9" t="e">
        <f>AVERAGE($I$4:I175)</f>
        <v>#DIV/0!</v>
      </c>
      <c r="O175" s="9" t="e">
        <f>AVERAGEIF($M$4:M175,"&gt;=0", $M$4:M175)</f>
        <v>#DIV/0!</v>
      </c>
      <c r="P175" s="9" t="e">
        <f>AVERAGEIF($M$4:M175,"&lt;=0", $M$4:M175)</f>
        <v>#DIV/0!</v>
      </c>
      <c r="Q175" s="10" t="str">
        <f t="shared" si="47"/>
        <v/>
      </c>
      <c r="R175" s="11" t="e">
        <f>(COUNTIF($M$4:M175,"&gt;=0"))/E175</f>
        <v>#VALUE!</v>
      </c>
      <c r="S175" s="10" t="e">
        <f t="shared" si="38"/>
        <v>#DIV/0!</v>
      </c>
      <c r="T175" s="9" t="e">
        <f>AVERAGE($M$4:M175)</f>
        <v>#DIV/0!</v>
      </c>
      <c r="U175" s="9" t="e">
        <f t="shared" si="39"/>
        <v>#VALUE!</v>
      </c>
      <c r="V175" s="9" t="e">
        <f t="shared" si="40"/>
        <v>#DIV/0!</v>
      </c>
      <c r="W175" s="26" t="e">
        <f t="shared" si="36"/>
        <v>#DIV/0!</v>
      </c>
      <c r="X175" s="9" t="e">
        <f t="shared" si="43"/>
        <v>#DIV/0!</v>
      </c>
      <c r="Y175" s="11" t="e">
        <f t="shared" si="44"/>
        <v>#DIV/0!</v>
      </c>
      <c r="Z175" s="11" t="e">
        <f t="shared" si="45"/>
        <v>#DIV/0!</v>
      </c>
      <c r="AA175" s="11" t="e">
        <f t="shared" si="46"/>
        <v>#DIV/0!</v>
      </c>
      <c r="AB175" s="37" t="e">
        <f>IF(AA175="","",AVERAGE($AA$4:AA175))</f>
        <v>#DIV/0!</v>
      </c>
      <c r="AC175" s="30"/>
      <c r="AD175" s="12"/>
      <c r="AE175" s="12"/>
      <c r="AF175" s="31"/>
      <c r="AG175" s="28"/>
      <c r="AH175" s="28"/>
      <c r="AI175" s="28"/>
      <c r="AJ175" s="28"/>
    </row>
    <row r="176" spans="5:36" ht="19.5" customHeight="1" x14ac:dyDescent="0.25">
      <c r="E176" s="56" t="str">
        <f t="shared" si="41"/>
        <v/>
      </c>
      <c r="F176" s="23"/>
      <c r="G176" s="23"/>
      <c r="H176" s="69" t="e">
        <f t="shared" si="42"/>
        <v>#DIV/0!</v>
      </c>
      <c r="I176" s="10" t="str">
        <f t="shared" si="48"/>
        <v/>
      </c>
      <c r="J176" s="9" t="e">
        <f t="shared" si="34"/>
        <v>#DIV/0!</v>
      </c>
      <c r="K176" s="8" t="e">
        <f t="shared" si="35"/>
        <v>#DIV/0!</v>
      </c>
      <c r="L176" s="9">
        <f t="shared" si="37"/>
        <v>0</v>
      </c>
      <c r="M176" s="9" t="str">
        <f t="shared" si="49"/>
        <v/>
      </c>
      <c r="N176" s="9" t="e">
        <f>AVERAGE($I$4:I176)</f>
        <v>#DIV/0!</v>
      </c>
      <c r="O176" s="9" t="e">
        <f>AVERAGEIF($M$4:M176,"&gt;=0", $M$4:M176)</f>
        <v>#DIV/0!</v>
      </c>
      <c r="P176" s="9" t="e">
        <f>AVERAGEIF($M$4:M176,"&lt;=0", $M$4:M176)</f>
        <v>#DIV/0!</v>
      </c>
      <c r="Q176" s="10" t="str">
        <f t="shared" si="47"/>
        <v/>
      </c>
      <c r="R176" s="11" t="e">
        <f>(COUNTIF($M$4:M176,"&gt;=0"))/E176</f>
        <v>#VALUE!</v>
      </c>
      <c r="S176" s="10" t="e">
        <f t="shared" si="38"/>
        <v>#DIV/0!</v>
      </c>
      <c r="T176" s="9" t="e">
        <f>AVERAGE($M$4:M176)</f>
        <v>#DIV/0!</v>
      </c>
      <c r="U176" s="9" t="e">
        <f t="shared" si="39"/>
        <v>#VALUE!</v>
      </c>
      <c r="V176" s="9" t="e">
        <f t="shared" si="40"/>
        <v>#DIV/0!</v>
      </c>
      <c r="W176" s="26" t="e">
        <f t="shared" si="36"/>
        <v>#DIV/0!</v>
      </c>
      <c r="X176" s="9" t="e">
        <f t="shared" si="43"/>
        <v>#DIV/0!</v>
      </c>
      <c r="Y176" s="11" t="e">
        <f t="shared" si="44"/>
        <v>#DIV/0!</v>
      </c>
      <c r="Z176" s="11" t="e">
        <f t="shared" si="45"/>
        <v>#DIV/0!</v>
      </c>
      <c r="AA176" s="11" t="e">
        <f t="shared" si="46"/>
        <v>#DIV/0!</v>
      </c>
      <c r="AB176" s="37" t="e">
        <f>IF(AA176="","",AVERAGE($AA$4:AA176))</f>
        <v>#DIV/0!</v>
      </c>
      <c r="AC176" s="30"/>
      <c r="AD176" s="12"/>
      <c r="AE176" s="12"/>
      <c r="AF176" s="31"/>
      <c r="AG176" s="28"/>
      <c r="AH176" s="28"/>
      <c r="AI176" s="28"/>
      <c r="AJ176" s="28"/>
    </row>
    <row r="177" spans="5:36" ht="19.5" customHeight="1" x14ac:dyDescent="0.25">
      <c r="E177" s="56" t="str">
        <f t="shared" si="41"/>
        <v/>
      </c>
      <c r="F177" s="23"/>
      <c r="G177" s="23"/>
      <c r="H177" s="69" t="e">
        <f t="shared" si="42"/>
        <v>#DIV/0!</v>
      </c>
      <c r="I177" s="10" t="str">
        <f t="shared" si="48"/>
        <v/>
      </c>
      <c r="J177" s="9" t="e">
        <f t="shared" si="34"/>
        <v>#DIV/0!</v>
      </c>
      <c r="K177" s="8" t="e">
        <f t="shared" si="35"/>
        <v>#DIV/0!</v>
      </c>
      <c r="L177" s="9">
        <f t="shared" si="37"/>
        <v>0</v>
      </c>
      <c r="M177" s="9" t="str">
        <f t="shared" si="49"/>
        <v/>
      </c>
      <c r="N177" s="9" t="e">
        <f>AVERAGE($I$4:I177)</f>
        <v>#DIV/0!</v>
      </c>
      <c r="O177" s="9" t="e">
        <f>AVERAGEIF($M$4:M177,"&gt;=0", $M$4:M177)</f>
        <v>#DIV/0!</v>
      </c>
      <c r="P177" s="9" t="e">
        <f>AVERAGEIF($M$4:M177,"&lt;=0", $M$4:M177)</f>
        <v>#DIV/0!</v>
      </c>
      <c r="Q177" s="10" t="str">
        <f t="shared" si="47"/>
        <v/>
      </c>
      <c r="R177" s="11" t="e">
        <f>(COUNTIF($M$4:M177,"&gt;=0"))/E177</f>
        <v>#VALUE!</v>
      </c>
      <c r="S177" s="10" t="e">
        <f t="shared" si="38"/>
        <v>#DIV/0!</v>
      </c>
      <c r="T177" s="9" t="e">
        <f>AVERAGE($M$4:M177)</f>
        <v>#DIV/0!</v>
      </c>
      <c r="U177" s="9" t="e">
        <f t="shared" si="39"/>
        <v>#VALUE!</v>
      </c>
      <c r="V177" s="9" t="e">
        <f t="shared" si="40"/>
        <v>#DIV/0!</v>
      </c>
      <c r="W177" s="26" t="e">
        <f t="shared" si="36"/>
        <v>#DIV/0!</v>
      </c>
      <c r="X177" s="9" t="e">
        <f t="shared" si="43"/>
        <v>#DIV/0!</v>
      </c>
      <c r="Y177" s="11" t="e">
        <f t="shared" si="44"/>
        <v>#DIV/0!</v>
      </c>
      <c r="Z177" s="11" t="e">
        <f t="shared" si="45"/>
        <v>#DIV/0!</v>
      </c>
      <c r="AA177" s="11" t="e">
        <f t="shared" si="46"/>
        <v>#DIV/0!</v>
      </c>
      <c r="AB177" s="37" t="e">
        <f>IF(AA177="","",AVERAGE($AA$4:AA177))</f>
        <v>#DIV/0!</v>
      </c>
      <c r="AC177" s="30"/>
      <c r="AD177" s="12"/>
      <c r="AE177" s="12"/>
      <c r="AF177" s="31"/>
      <c r="AG177" s="28"/>
      <c r="AH177" s="28"/>
      <c r="AI177" s="28"/>
      <c r="AJ177" s="28"/>
    </row>
    <row r="178" spans="5:36" ht="19.5" customHeight="1" x14ac:dyDescent="0.25">
      <c r="E178" s="56" t="str">
        <f t="shared" si="41"/>
        <v/>
      </c>
      <c r="F178" s="23"/>
      <c r="G178" s="23"/>
      <c r="H178" s="69" t="e">
        <f t="shared" si="42"/>
        <v>#DIV/0!</v>
      </c>
      <c r="I178" s="10" t="str">
        <f t="shared" si="48"/>
        <v/>
      </c>
      <c r="J178" s="9" t="e">
        <f t="shared" si="34"/>
        <v>#DIV/0!</v>
      </c>
      <c r="K178" s="8" t="e">
        <f t="shared" si="35"/>
        <v>#DIV/0!</v>
      </c>
      <c r="L178" s="9">
        <f t="shared" si="37"/>
        <v>0</v>
      </c>
      <c r="M178" s="9" t="str">
        <f t="shared" si="49"/>
        <v/>
      </c>
      <c r="N178" s="9" t="e">
        <f>AVERAGE($I$4:I178)</f>
        <v>#DIV/0!</v>
      </c>
      <c r="O178" s="9" t="e">
        <f>AVERAGEIF($M$4:M178,"&gt;=0", $M$4:M178)</f>
        <v>#DIV/0!</v>
      </c>
      <c r="P178" s="9" t="e">
        <f>AVERAGEIF($M$4:M178,"&lt;=0", $M$4:M178)</f>
        <v>#DIV/0!</v>
      </c>
      <c r="Q178" s="10" t="str">
        <f t="shared" si="47"/>
        <v/>
      </c>
      <c r="R178" s="11" t="e">
        <f>(COUNTIF($M$4:M178,"&gt;=0"))/E178</f>
        <v>#VALUE!</v>
      </c>
      <c r="S178" s="10" t="e">
        <f t="shared" si="38"/>
        <v>#DIV/0!</v>
      </c>
      <c r="T178" s="9" t="e">
        <f>AVERAGE($M$4:M178)</f>
        <v>#DIV/0!</v>
      </c>
      <c r="U178" s="9" t="e">
        <f t="shared" si="39"/>
        <v>#VALUE!</v>
      </c>
      <c r="V178" s="9" t="e">
        <f t="shared" si="40"/>
        <v>#DIV/0!</v>
      </c>
      <c r="W178" s="26" t="e">
        <f t="shared" si="36"/>
        <v>#DIV/0!</v>
      </c>
      <c r="X178" s="9" t="e">
        <f t="shared" si="43"/>
        <v>#DIV/0!</v>
      </c>
      <c r="Y178" s="11" t="e">
        <f t="shared" si="44"/>
        <v>#DIV/0!</v>
      </c>
      <c r="Z178" s="11" t="e">
        <f t="shared" si="45"/>
        <v>#DIV/0!</v>
      </c>
      <c r="AA178" s="11" t="e">
        <f t="shared" si="46"/>
        <v>#DIV/0!</v>
      </c>
      <c r="AB178" s="37" t="e">
        <f>IF(AA178="","",AVERAGE($AA$4:AA178))</f>
        <v>#DIV/0!</v>
      </c>
      <c r="AC178" s="30"/>
      <c r="AD178" s="12"/>
      <c r="AE178" s="12"/>
      <c r="AF178" s="31"/>
      <c r="AG178" s="28"/>
      <c r="AH178" s="28"/>
      <c r="AI178" s="28"/>
      <c r="AJ178" s="28"/>
    </row>
    <row r="179" spans="5:36" ht="19.5" customHeight="1" x14ac:dyDescent="0.25">
      <c r="E179" s="56" t="str">
        <f t="shared" si="41"/>
        <v/>
      </c>
      <c r="F179" s="23"/>
      <c r="G179" s="23"/>
      <c r="H179" s="69" t="e">
        <f t="shared" si="42"/>
        <v>#DIV/0!</v>
      </c>
      <c r="I179" s="10" t="str">
        <f t="shared" si="48"/>
        <v/>
      </c>
      <c r="J179" s="9" t="e">
        <f t="shared" si="34"/>
        <v>#DIV/0!</v>
      </c>
      <c r="K179" s="8" t="e">
        <f t="shared" si="35"/>
        <v>#DIV/0!</v>
      </c>
      <c r="L179" s="9">
        <f t="shared" si="37"/>
        <v>0</v>
      </c>
      <c r="M179" s="9" t="str">
        <f t="shared" si="49"/>
        <v/>
      </c>
      <c r="N179" s="9" t="e">
        <f>AVERAGE($I$4:I179)</f>
        <v>#DIV/0!</v>
      </c>
      <c r="O179" s="9" t="e">
        <f>AVERAGEIF($M$4:M179,"&gt;=0", $M$4:M179)</f>
        <v>#DIV/0!</v>
      </c>
      <c r="P179" s="9" t="e">
        <f>AVERAGEIF($M$4:M179,"&lt;=0", $M$4:M179)</f>
        <v>#DIV/0!</v>
      </c>
      <c r="Q179" s="10" t="str">
        <f t="shared" si="47"/>
        <v/>
      </c>
      <c r="R179" s="11" t="e">
        <f>(COUNTIF($M$4:M179,"&gt;=0"))/E179</f>
        <v>#VALUE!</v>
      </c>
      <c r="S179" s="10" t="e">
        <f t="shared" si="38"/>
        <v>#DIV/0!</v>
      </c>
      <c r="T179" s="9" t="e">
        <f>AVERAGE($M$4:M179)</f>
        <v>#DIV/0!</v>
      </c>
      <c r="U179" s="9" t="e">
        <f t="shared" si="39"/>
        <v>#VALUE!</v>
      </c>
      <c r="V179" s="9" t="e">
        <f t="shared" si="40"/>
        <v>#DIV/0!</v>
      </c>
      <c r="W179" s="26" t="e">
        <f t="shared" si="36"/>
        <v>#DIV/0!</v>
      </c>
      <c r="X179" s="9" t="e">
        <f t="shared" si="43"/>
        <v>#DIV/0!</v>
      </c>
      <c r="Y179" s="11" t="e">
        <f t="shared" si="44"/>
        <v>#DIV/0!</v>
      </c>
      <c r="Z179" s="11" t="e">
        <f t="shared" si="45"/>
        <v>#DIV/0!</v>
      </c>
      <c r="AA179" s="11" t="e">
        <f t="shared" si="46"/>
        <v>#DIV/0!</v>
      </c>
      <c r="AB179" s="37" t="e">
        <f>IF(AA179="","",AVERAGE($AA$4:AA179))</f>
        <v>#DIV/0!</v>
      </c>
      <c r="AC179" s="30"/>
      <c r="AD179" s="12"/>
      <c r="AE179" s="12"/>
      <c r="AF179" s="31"/>
      <c r="AG179" s="28"/>
      <c r="AH179" s="28"/>
      <c r="AI179" s="28"/>
      <c r="AJ179" s="28"/>
    </row>
    <row r="180" spans="5:36" ht="19.5" customHeight="1" x14ac:dyDescent="0.25">
      <c r="E180" s="56" t="str">
        <f t="shared" si="41"/>
        <v/>
      </c>
      <c r="F180" s="23"/>
      <c r="G180" s="23"/>
      <c r="H180" s="69" t="e">
        <f t="shared" si="42"/>
        <v>#DIV/0!</v>
      </c>
      <c r="I180" s="10" t="str">
        <f t="shared" si="48"/>
        <v/>
      </c>
      <c r="J180" s="9" t="e">
        <f t="shared" si="34"/>
        <v>#DIV/0!</v>
      </c>
      <c r="K180" s="8" t="e">
        <f t="shared" si="35"/>
        <v>#DIV/0!</v>
      </c>
      <c r="L180" s="9">
        <f t="shared" si="37"/>
        <v>0</v>
      </c>
      <c r="M180" s="9" t="str">
        <f t="shared" si="49"/>
        <v/>
      </c>
      <c r="N180" s="9" t="e">
        <f>AVERAGE($I$4:I180)</f>
        <v>#DIV/0!</v>
      </c>
      <c r="O180" s="9" t="e">
        <f>AVERAGEIF($M$4:M180,"&gt;=0", $M$4:M180)</f>
        <v>#DIV/0!</v>
      </c>
      <c r="P180" s="9" t="e">
        <f>AVERAGEIF($M$4:M180,"&lt;=0", $M$4:M180)</f>
        <v>#DIV/0!</v>
      </c>
      <c r="Q180" s="10" t="str">
        <f t="shared" si="47"/>
        <v/>
      </c>
      <c r="R180" s="11" t="e">
        <f>(COUNTIF($M$4:M180,"&gt;=0"))/E180</f>
        <v>#VALUE!</v>
      </c>
      <c r="S180" s="10" t="e">
        <f t="shared" si="38"/>
        <v>#DIV/0!</v>
      </c>
      <c r="T180" s="9" t="e">
        <f>AVERAGE($M$4:M180)</f>
        <v>#DIV/0!</v>
      </c>
      <c r="U180" s="9" t="e">
        <f t="shared" si="39"/>
        <v>#VALUE!</v>
      </c>
      <c r="V180" s="9" t="e">
        <f t="shared" si="40"/>
        <v>#DIV/0!</v>
      </c>
      <c r="W180" s="26" t="e">
        <f t="shared" si="36"/>
        <v>#DIV/0!</v>
      </c>
      <c r="X180" s="9" t="e">
        <f t="shared" si="43"/>
        <v>#DIV/0!</v>
      </c>
      <c r="Y180" s="11" t="e">
        <f t="shared" si="44"/>
        <v>#DIV/0!</v>
      </c>
      <c r="Z180" s="11" t="e">
        <f t="shared" si="45"/>
        <v>#DIV/0!</v>
      </c>
      <c r="AA180" s="11" t="e">
        <f t="shared" si="46"/>
        <v>#DIV/0!</v>
      </c>
      <c r="AB180" s="37" t="e">
        <f>IF(AA180="","",AVERAGE($AA$4:AA180))</f>
        <v>#DIV/0!</v>
      </c>
      <c r="AC180" s="30"/>
      <c r="AD180" s="12"/>
      <c r="AE180" s="12"/>
      <c r="AF180" s="31"/>
      <c r="AG180" s="28"/>
      <c r="AH180" s="28"/>
      <c r="AI180" s="28"/>
      <c r="AJ180" s="28"/>
    </row>
    <row r="181" spans="5:36" ht="19.5" customHeight="1" x14ac:dyDescent="0.25">
      <c r="E181" s="56" t="str">
        <f t="shared" si="41"/>
        <v/>
      </c>
      <c r="F181" s="23"/>
      <c r="G181" s="23"/>
      <c r="H181" s="69" t="e">
        <f t="shared" si="42"/>
        <v>#DIV/0!</v>
      </c>
      <c r="I181" s="10" t="str">
        <f t="shared" si="48"/>
        <v/>
      </c>
      <c r="J181" s="9" t="e">
        <f t="shared" si="34"/>
        <v>#DIV/0!</v>
      </c>
      <c r="K181" s="8" t="e">
        <f t="shared" si="35"/>
        <v>#DIV/0!</v>
      </c>
      <c r="L181" s="9">
        <f t="shared" si="37"/>
        <v>0</v>
      </c>
      <c r="M181" s="9" t="str">
        <f t="shared" si="49"/>
        <v/>
      </c>
      <c r="N181" s="9" t="e">
        <f>AVERAGE($I$4:I181)</f>
        <v>#DIV/0!</v>
      </c>
      <c r="O181" s="9" t="e">
        <f>AVERAGEIF($M$4:M181,"&gt;=0", $M$4:M181)</f>
        <v>#DIV/0!</v>
      </c>
      <c r="P181" s="9" t="e">
        <f>AVERAGEIF($M$4:M181,"&lt;=0", $M$4:M181)</f>
        <v>#DIV/0!</v>
      </c>
      <c r="Q181" s="10" t="str">
        <f t="shared" si="47"/>
        <v/>
      </c>
      <c r="R181" s="11" t="e">
        <f>(COUNTIF($M$4:M181,"&gt;=0"))/E181</f>
        <v>#VALUE!</v>
      </c>
      <c r="S181" s="10" t="e">
        <f t="shared" si="38"/>
        <v>#DIV/0!</v>
      </c>
      <c r="T181" s="9" t="e">
        <f>AVERAGE($M$4:M181)</f>
        <v>#DIV/0!</v>
      </c>
      <c r="U181" s="9" t="e">
        <f t="shared" si="39"/>
        <v>#VALUE!</v>
      </c>
      <c r="V181" s="9" t="e">
        <f t="shared" si="40"/>
        <v>#DIV/0!</v>
      </c>
      <c r="W181" s="26" t="e">
        <f t="shared" si="36"/>
        <v>#DIV/0!</v>
      </c>
      <c r="X181" s="9" t="e">
        <f t="shared" si="43"/>
        <v>#DIV/0!</v>
      </c>
      <c r="Y181" s="11" t="e">
        <f t="shared" si="44"/>
        <v>#DIV/0!</v>
      </c>
      <c r="Z181" s="11" t="e">
        <f t="shared" si="45"/>
        <v>#DIV/0!</v>
      </c>
      <c r="AA181" s="11" t="e">
        <f t="shared" si="46"/>
        <v>#DIV/0!</v>
      </c>
      <c r="AB181" s="37" t="e">
        <f>IF(AA181="","",AVERAGE($AA$4:AA181))</f>
        <v>#DIV/0!</v>
      </c>
      <c r="AC181" s="30"/>
      <c r="AD181" s="12"/>
      <c r="AE181" s="12"/>
      <c r="AF181" s="31"/>
      <c r="AG181" s="28"/>
      <c r="AH181" s="28"/>
      <c r="AI181" s="28"/>
      <c r="AJ181" s="28"/>
    </row>
    <row r="182" spans="5:36" ht="19.5" customHeight="1" x14ac:dyDescent="0.25">
      <c r="E182" s="56" t="str">
        <f t="shared" si="41"/>
        <v/>
      </c>
      <c r="F182" s="23"/>
      <c r="G182" s="23"/>
      <c r="H182" s="69" t="e">
        <f t="shared" si="42"/>
        <v>#DIV/0!</v>
      </c>
      <c r="I182" s="10" t="str">
        <f t="shared" si="48"/>
        <v/>
      </c>
      <c r="J182" s="9" t="e">
        <f t="shared" si="34"/>
        <v>#DIV/0!</v>
      </c>
      <c r="K182" s="8" t="e">
        <f t="shared" si="35"/>
        <v>#DIV/0!</v>
      </c>
      <c r="L182" s="9">
        <f t="shared" si="37"/>
        <v>0</v>
      </c>
      <c r="M182" s="9" t="str">
        <f t="shared" si="49"/>
        <v/>
      </c>
      <c r="N182" s="9" t="e">
        <f>AVERAGE($I$4:I182)</f>
        <v>#DIV/0!</v>
      </c>
      <c r="O182" s="9" t="e">
        <f>AVERAGEIF($M$4:M182,"&gt;=0", $M$4:M182)</f>
        <v>#DIV/0!</v>
      </c>
      <c r="P182" s="9" t="e">
        <f>AVERAGEIF($M$4:M182,"&lt;=0", $M$4:M182)</f>
        <v>#DIV/0!</v>
      </c>
      <c r="Q182" s="10" t="str">
        <f t="shared" si="47"/>
        <v/>
      </c>
      <c r="R182" s="11" t="e">
        <f>(COUNTIF($M$4:M182,"&gt;=0"))/E182</f>
        <v>#VALUE!</v>
      </c>
      <c r="S182" s="10" t="e">
        <f t="shared" si="38"/>
        <v>#DIV/0!</v>
      </c>
      <c r="T182" s="9" t="e">
        <f>AVERAGE($M$4:M182)</f>
        <v>#DIV/0!</v>
      </c>
      <c r="U182" s="9" t="e">
        <f t="shared" si="39"/>
        <v>#VALUE!</v>
      </c>
      <c r="V182" s="9" t="e">
        <f t="shared" si="40"/>
        <v>#DIV/0!</v>
      </c>
      <c r="W182" s="26" t="e">
        <f t="shared" si="36"/>
        <v>#DIV/0!</v>
      </c>
      <c r="X182" s="9" t="e">
        <f t="shared" si="43"/>
        <v>#DIV/0!</v>
      </c>
      <c r="Y182" s="11" t="e">
        <f t="shared" si="44"/>
        <v>#DIV/0!</v>
      </c>
      <c r="Z182" s="11" t="e">
        <f t="shared" si="45"/>
        <v>#DIV/0!</v>
      </c>
      <c r="AA182" s="11" t="e">
        <f t="shared" si="46"/>
        <v>#DIV/0!</v>
      </c>
      <c r="AB182" s="37" t="e">
        <f>IF(AA182="","",AVERAGE($AA$4:AA182))</f>
        <v>#DIV/0!</v>
      </c>
      <c r="AC182" s="30"/>
      <c r="AD182" s="12"/>
      <c r="AE182" s="12"/>
      <c r="AF182" s="31"/>
      <c r="AG182" s="28"/>
      <c r="AH182" s="28"/>
      <c r="AI182" s="28"/>
      <c r="AJ182" s="28"/>
    </row>
    <row r="183" spans="5:36" ht="19.5" customHeight="1" x14ac:dyDescent="0.25">
      <c r="E183" s="56" t="str">
        <f t="shared" si="41"/>
        <v/>
      </c>
      <c r="F183" s="23"/>
      <c r="G183" s="23"/>
      <c r="H183" s="69" t="e">
        <f t="shared" si="42"/>
        <v>#DIV/0!</v>
      </c>
      <c r="I183" s="10" t="str">
        <f t="shared" si="48"/>
        <v/>
      </c>
      <c r="J183" s="9" t="e">
        <f t="shared" si="34"/>
        <v>#DIV/0!</v>
      </c>
      <c r="K183" s="8" t="e">
        <f t="shared" si="35"/>
        <v>#DIV/0!</v>
      </c>
      <c r="L183" s="9">
        <f t="shared" si="37"/>
        <v>0</v>
      </c>
      <c r="M183" s="9" t="str">
        <f t="shared" si="49"/>
        <v/>
      </c>
      <c r="N183" s="9" t="e">
        <f>AVERAGE($I$4:I183)</f>
        <v>#DIV/0!</v>
      </c>
      <c r="O183" s="9" t="e">
        <f>AVERAGEIF($M$4:M183,"&gt;=0", $M$4:M183)</f>
        <v>#DIV/0!</v>
      </c>
      <c r="P183" s="9" t="e">
        <f>AVERAGEIF($M$4:M183,"&lt;=0", $M$4:M183)</f>
        <v>#DIV/0!</v>
      </c>
      <c r="Q183" s="10" t="str">
        <f t="shared" si="47"/>
        <v/>
      </c>
      <c r="R183" s="11" t="e">
        <f>(COUNTIF($M$4:M183,"&gt;=0"))/E183</f>
        <v>#VALUE!</v>
      </c>
      <c r="S183" s="10" t="e">
        <f t="shared" si="38"/>
        <v>#DIV/0!</v>
      </c>
      <c r="T183" s="9" t="e">
        <f>AVERAGE($M$4:M183)</f>
        <v>#DIV/0!</v>
      </c>
      <c r="U183" s="9" t="e">
        <f t="shared" si="39"/>
        <v>#VALUE!</v>
      </c>
      <c r="V183" s="9" t="e">
        <f t="shared" si="40"/>
        <v>#DIV/0!</v>
      </c>
      <c r="W183" s="26" t="e">
        <f t="shared" si="36"/>
        <v>#DIV/0!</v>
      </c>
      <c r="X183" s="9" t="e">
        <f t="shared" si="43"/>
        <v>#DIV/0!</v>
      </c>
      <c r="Y183" s="11" t="e">
        <f t="shared" si="44"/>
        <v>#DIV/0!</v>
      </c>
      <c r="Z183" s="11" t="e">
        <f t="shared" si="45"/>
        <v>#DIV/0!</v>
      </c>
      <c r="AA183" s="11" t="e">
        <f t="shared" si="46"/>
        <v>#DIV/0!</v>
      </c>
      <c r="AB183" s="37" t="e">
        <f>IF(AA183="","",AVERAGE($AA$4:AA183))</f>
        <v>#DIV/0!</v>
      </c>
      <c r="AC183" s="30"/>
      <c r="AD183" s="12"/>
      <c r="AE183" s="12"/>
      <c r="AF183" s="31"/>
      <c r="AG183" s="28"/>
      <c r="AH183" s="28"/>
      <c r="AI183" s="28"/>
      <c r="AJ183" s="28"/>
    </row>
    <row r="184" spans="5:36" ht="19.5" customHeight="1" x14ac:dyDescent="0.25">
      <c r="E184" s="56" t="str">
        <f t="shared" si="41"/>
        <v/>
      </c>
      <c r="F184" s="23"/>
      <c r="G184" s="23"/>
      <c r="H184" s="69" t="e">
        <f t="shared" si="42"/>
        <v>#DIV/0!</v>
      </c>
      <c r="I184" s="10" t="str">
        <f t="shared" si="48"/>
        <v/>
      </c>
      <c r="J184" s="9" t="e">
        <f t="shared" si="34"/>
        <v>#DIV/0!</v>
      </c>
      <c r="K184" s="8" t="e">
        <f t="shared" si="35"/>
        <v>#DIV/0!</v>
      </c>
      <c r="L184" s="9">
        <f t="shared" si="37"/>
        <v>0</v>
      </c>
      <c r="M184" s="9" t="str">
        <f t="shared" si="49"/>
        <v/>
      </c>
      <c r="N184" s="9" t="e">
        <f>AVERAGE($I$4:I184)</f>
        <v>#DIV/0!</v>
      </c>
      <c r="O184" s="9" t="e">
        <f>AVERAGEIF($M$4:M184,"&gt;=0", $M$4:M184)</f>
        <v>#DIV/0!</v>
      </c>
      <c r="P184" s="9" t="e">
        <f>AVERAGEIF($M$4:M184,"&lt;=0", $M$4:M184)</f>
        <v>#DIV/0!</v>
      </c>
      <c r="Q184" s="10" t="str">
        <f t="shared" si="47"/>
        <v/>
      </c>
      <c r="R184" s="11" t="e">
        <f>(COUNTIF($M$4:M184,"&gt;=0"))/E184</f>
        <v>#VALUE!</v>
      </c>
      <c r="S184" s="10" t="e">
        <f t="shared" si="38"/>
        <v>#DIV/0!</v>
      </c>
      <c r="T184" s="9" t="e">
        <f>AVERAGE($M$4:M184)</f>
        <v>#DIV/0!</v>
      </c>
      <c r="U184" s="9" t="e">
        <f t="shared" si="39"/>
        <v>#VALUE!</v>
      </c>
      <c r="V184" s="9" t="e">
        <f t="shared" si="40"/>
        <v>#DIV/0!</v>
      </c>
      <c r="W184" s="26" t="e">
        <f t="shared" si="36"/>
        <v>#DIV/0!</v>
      </c>
      <c r="X184" s="9" t="e">
        <f t="shared" si="43"/>
        <v>#DIV/0!</v>
      </c>
      <c r="Y184" s="11" t="e">
        <f t="shared" si="44"/>
        <v>#DIV/0!</v>
      </c>
      <c r="Z184" s="11" t="e">
        <f t="shared" si="45"/>
        <v>#DIV/0!</v>
      </c>
      <c r="AA184" s="11" t="e">
        <f t="shared" si="46"/>
        <v>#DIV/0!</v>
      </c>
      <c r="AB184" s="37" t="e">
        <f>IF(AA184="","",AVERAGE($AA$4:AA184))</f>
        <v>#DIV/0!</v>
      </c>
      <c r="AC184" s="30"/>
      <c r="AD184" s="12"/>
      <c r="AE184" s="12"/>
      <c r="AF184" s="31"/>
      <c r="AG184" s="28"/>
      <c r="AH184" s="28"/>
      <c r="AI184" s="28"/>
      <c r="AJ184" s="28"/>
    </row>
    <row r="185" spans="5:36" ht="19.5" customHeight="1" x14ac:dyDescent="0.25">
      <c r="E185" s="56" t="str">
        <f t="shared" si="41"/>
        <v/>
      </c>
      <c r="F185" s="23"/>
      <c r="G185" s="23"/>
      <c r="H185" s="69" t="e">
        <f t="shared" si="42"/>
        <v>#DIV/0!</v>
      </c>
      <c r="I185" s="10" t="str">
        <f t="shared" si="48"/>
        <v/>
      </c>
      <c r="J185" s="9" t="e">
        <f t="shared" si="34"/>
        <v>#DIV/0!</v>
      </c>
      <c r="K185" s="8" t="e">
        <f t="shared" si="35"/>
        <v>#DIV/0!</v>
      </c>
      <c r="L185" s="9">
        <f t="shared" si="37"/>
        <v>0</v>
      </c>
      <c r="M185" s="9" t="str">
        <f t="shared" si="49"/>
        <v/>
      </c>
      <c r="N185" s="9" t="e">
        <f>AVERAGE($I$4:I185)</f>
        <v>#DIV/0!</v>
      </c>
      <c r="O185" s="9" t="e">
        <f>AVERAGEIF($M$4:M185,"&gt;=0", $M$4:M185)</f>
        <v>#DIV/0!</v>
      </c>
      <c r="P185" s="9" t="e">
        <f>AVERAGEIF($M$4:M185,"&lt;=0", $M$4:M185)</f>
        <v>#DIV/0!</v>
      </c>
      <c r="Q185" s="10" t="str">
        <f t="shared" si="47"/>
        <v/>
      </c>
      <c r="R185" s="11" t="e">
        <f>(COUNTIF($M$4:M185,"&gt;=0"))/E185</f>
        <v>#VALUE!</v>
      </c>
      <c r="S185" s="10" t="e">
        <f t="shared" si="38"/>
        <v>#DIV/0!</v>
      </c>
      <c r="T185" s="9" t="e">
        <f>AVERAGE($M$4:M185)</f>
        <v>#DIV/0!</v>
      </c>
      <c r="U185" s="9" t="e">
        <f t="shared" si="39"/>
        <v>#VALUE!</v>
      </c>
      <c r="V185" s="9" t="e">
        <f t="shared" si="40"/>
        <v>#DIV/0!</v>
      </c>
      <c r="W185" s="26" t="e">
        <f t="shared" si="36"/>
        <v>#DIV/0!</v>
      </c>
      <c r="X185" s="9" t="e">
        <f t="shared" si="43"/>
        <v>#DIV/0!</v>
      </c>
      <c r="Y185" s="11" t="e">
        <f t="shared" si="44"/>
        <v>#DIV/0!</v>
      </c>
      <c r="Z185" s="11" t="e">
        <f t="shared" si="45"/>
        <v>#DIV/0!</v>
      </c>
      <c r="AA185" s="11" t="e">
        <f t="shared" si="46"/>
        <v>#DIV/0!</v>
      </c>
      <c r="AB185" s="37" t="e">
        <f>IF(AA185="","",AVERAGE($AA$4:AA185))</f>
        <v>#DIV/0!</v>
      </c>
      <c r="AC185" s="30"/>
      <c r="AD185" s="12"/>
      <c r="AE185" s="12"/>
      <c r="AF185" s="31"/>
      <c r="AG185" s="28"/>
      <c r="AH185" s="28"/>
      <c r="AI185" s="28"/>
      <c r="AJ185" s="28"/>
    </row>
    <row r="186" spans="5:36" ht="19.5" customHeight="1" x14ac:dyDescent="0.25">
      <c r="E186" s="56" t="str">
        <f t="shared" si="41"/>
        <v/>
      </c>
      <c r="F186" s="23"/>
      <c r="G186" s="23"/>
      <c r="H186" s="69" t="e">
        <f t="shared" si="42"/>
        <v>#DIV/0!</v>
      </c>
      <c r="I186" s="10" t="str">
        <f t="shared" si="48"/>
        <v/>
      </c>
      <c r="J186" s="9" t="e">
        <f t="shared" si="34"/>
        <v>#DIV/0!</v>
      </c>
      <c r="K186" s="8" t="e">
        <f t="shared" si="35"/>
        <v>#DIV/0!</v>
      </c>
      <c r="L186" s="9">
        <f t="shared" si="37"/>
        <v>0</v>
      </c>
      <c r="M186" s="9" t="str">
        <f t="shared" si="49"/>
        <v/>
      </c>
      <c r="N186" s="9" t="e">
        <f>AVERAGE($I$4:I186)</f>
        <v>#DIV/0!</v>
      </c>
      <c r="O186" s="9" t="e">
        <f>AVERAGEIF($M$4:M186,"&gt;=0", $M$4:M186)</f>
        <v>#DIV/0!</v>
      </c>
      <c r="P186" s="9" t="e">
        <f>AVERAGEIF($M$4:M186,"&lt;=0", $M$4:M186)</f>
        <v>#DIV/0!</v>
      </c>
      <c r="Q186" s="10" t="str">
        <f t="shared" si="47"/>
        <v/>
      </c>
      <c r="R186" s="11" t="e">
        <f>(COUNTIF($M$4:M186,"&gt;=0"))/E186</f>
        <v>#VALUE!</v>
      </c>
      <c r="S186" s="10" t="e">
        <f t="shared" si="38"/>
        <v>#DIV/0!</v>
      </c>
      <c r="T186" s="9" t="e">
        <f>AVERAGE($M$4:M186)</f>
        <v>#DIV/0!</v>
      </c>
      <c r="U186" s="9" t="e">
        <f t="shared" si="39"/>
        <v>#VALUE!</v>
      </c>
      <c r="V186" s="9" t="e">
        <f t="shared" si="40"/>
        <v>#DIV/0!</v>
      </c>
      <c r="W186" s="26" t="e">
        <f t="shared" si="36"/>
        <v>#DIV/0!</v>
      </c>
      <c r="X186" s="9" t="e">
        <f t="shared" si="43"/>
        <v>#DIV/0!</v>
      </c>
      <c r="Y186" s="11" t="e">
        <f t="shared" si="44"/>
        <v>#DIV/0!</v>
      </c>
      <c r="Z186" s="11" t="e">
        <f t="shared" si="45"/>
        <v>#DIV/0!</v>
      </c>
      <c r="AA186" s="11" t="e">
        <f t="shared" si="46"/>
        <v>#DIV/0!</v>
      </c>
      <c r="AB186" s="37" t="e">
        <f>IF(AA186="","",AVERAGE($AA$4:AA186))</f>
        <v>#DIV/0!</v>
      </c>
      <c r="AC186" s="30"/>
      <c r="AD186" s="12"/>
      <c r="AE186" s="12"/>
      <c r="AF186" s="31"/>
      <c r="AG186" s="28"/>
      <c r="AH186" s="28"/>
      <c r="AI186" s="28"/>
      <c r="AJ186" s="28"/>
    </row>
    <row r="187" spans="5:36" ht="19.5" customHeight="1" x14ac:dyDescent="0.25">
      <c r="E187" s="56" t="str">
        <f t="shared" si="41"/>
        <v/>
      </c>
      <c r="F187" s="23"/>
      <c r="G187" s="23"/>
      <c r="H187" s="69" t="e">
        <f t="shared" si="42"/>
        <v>#DIV/0!</v>
      </c>
      <c r="I187" s="10" t="str">
        <f t="shared" si="48"/>
        <v/>
      </c>
      <c r="J187" s="9" t="e">
        <f t="shared" si="34"/>
        <v>#DIV/0!</v>
      </c>
      <c r="K187" s="8" t="e">
        <f t="shared" si="35"/>
        <v>#DIV/0!</v>
      </c>
      <c r="L187" s="9">
        <f t="shared" si="37"/>
        <v>0</v>
      </c>
      <c r="M187" s="9" t="str">
        <f t="shared" si="49"/>
        <v/>
      </c>
      <c r="N187" s="9" t="e">
        <f>AVERAGE($I$4:I187)</f>
        <v>#DIV/0!</v>
      </c>
      <c r="O187" s="9" t="e">
        <f>AVERAGEIF($M$4:M187,"&gt;=0", $M$4:M187)</f>
        <v>#DIV/0!</v>
      </c>
      <c r="P187" s="9" t="e">
        <f>AVERAGEIF($M$4:M187,"&lt;=0", $M$4:M187)</f>
        <v>#DIV/0!</v>
      </c>
      <c r="Q187" s="10" t="str">
        <f t="shared" si="47"/>
        <v/>
      </c>
      <c r="R187" s="11" t="e">
        <f>(COUNTIF($M$4:M187,"&gt;=0"))/E187</f>
        <v>#VALUE!</v>
      </c>
      <c r="S187" s="10" t="e">
        <f t="shared" si="38"/>
        <v>#DIV/0!</v>
      </c>
      <c r="T187" s="9" t="e">
        <f>AVERAGE($M$4:M187)</f>
        <v>#DIV/0!</v>
      </c>
      <c r="U187" s="9" t="e">
        <f t="shared" si="39"/>
        <v>#VALUE!</v>
      </c>
      <c r="V187" s="9" t="e">
        <f t="shared" si="40"/>
        <v>#DIV/0!</v>
      </c>
      <c r="W187" s="26" t="e">
        <f t="shared" si="36"/>
        <v>#DIV/0!</v>
      </c>
      <c r="X187" s="9" t="e">
        <f t="shared" si="43"/>
        <v>#DIV/0!</v>
      </c>
      <c r="Y187" s="11" t="e">
        <f t="shared" si="44"/>
        <v>#DIV/0!</v>
      </c>
      <c r="Z187" s="11" t="e">
        <f t="shared" si="45"/>
        <v>#DIV/0!</v>
      </c>
      <c r="AA187" s="11" t="e">
        <f t="shared" si="46"/>
        <v>#DIV/0!</v>
      </c>
      <c r="AB187" s="37" t="e">
        <f>IF(AA187="","",AVERAGE($AA$4:AA187))</f>
        <v>#DIV/0!</v>
      </c>
      <c r="AC187" s="30"/>
      <c r="AD187" s="12"/>
      <c r="AE187" s="12"/>
      <c r="AF187" s="31"/>
      <c r="AG187" s="28"/>
      <c r="AH187" s="28"/>
      <c r="AI187" s="28"/>
      <c r="AJ187" s="28"/>
    </row>
    <row r="188" spans="5:36" ht="19.5" customHeight="1" x14ac:dyDescent="0.25">
      <c r="E188" s="56" t="str">
        <f t="shared" si="41"/>
        <v/>
      </c>
      <c r="F188" s="23"/>
      <c r="G188" s="23"/>
      <c r="H188" s="69" t="e">
        <f t="shared" si="42"/>
        <v>#DIV/0!</v>
      </c>
      <c r="I188" s="10" t="str">
        <f t="shared" si="48"/>
        <v/>
      </c>
      <c r="J188" s="9" t="e">
        <f t="shared" si="34"/>
        <v>#DIV/0!</v>
      </c>
      <c r="K188" s="8" t="e">
        <f t="shared" si="35"/>
        <v>#DIV/0!</v>
      </c>
      <c r="L188" s="9">
        <f t="shared" si="37"/>
        <v>0</v>
      </c>
      <c r="M188" s="9" t="str">
        <f t="shared" si="49"/>
        <v/>
      </c>
      <c r="N188" s="9" t="e">
        <f>AVERAGE($I$4:I188)</f>
        <v>#DIV/0!</v>
      </c>
      <c r="O188" s="9" t="e">
        <f>AVERAGEIF($M$4:M188,"&gt;=0", $M$4:M188)</f>
        <v>#DIV/0!</v>
      </c>
      <c r="P188" s="9" t="e">
        <f>AVERAGEIF($M$4:M188,"&lt;=0", $M$4:M188)</f>
        <v>#DIV/0!</v>
      </c>
      <c r="Q188" s="10" t="str">
        <f t="shared" si="47"/>
        <v/>
      </c>
      <c r="R188" s="11" t="e">
        <f>(COUNTIF($M$4:M188,"&gt;=0"))/E188</f>
        <v>#VALUE!</v>
      </c>
      <c r="S188" s="10" t="e">
        <f t="shared" si="38"/>
        <v>#DIV/0!</v>
      </c>
      <c r="T188" s="9" t="e">
        <f>AVERAGE($M$4:M188)</f>
        <v>#DIV/0!</v>
      </c>
      <c r="U188" s="9" t="e">
        <f t="shared" si="39"/>
        <v>#VALUE!</v>
      </c>
      <c r="V188" s="9" t="e">
        <f t="shared" si="40"/>
        <v>#DIV/0!</v>
      </c>
      <c r="W188" s="26" t="e">
        <f t="shared" si="36"/>
        <v>#DIV/0!</v>
      </c>
      <c r="X188" s="9" t="e">
        <f t="shared" si="43"/>
        <v>#DIV/0!</v>
      </c>
      <c r="Y188" s="11" t="e">
        <f t="shared" si="44"/>
        <v>#DIV/0!</v>
      </c>
      <c r="Z188" s="11" t="e">
        <f t="shared" si="45"/>
        <v>#DIV/0!</v>
      </c>
      <c r="AA188" s="11" t="e">
        <f t="shared" si="46"/>
        <v>#DIV/0!</v>
      </c>
      <c r="AB188" s="37" t="e">
        <f>IF(AA188="","",AVERAGE($AA$4:AA188))</f>
        <v>#DIV/0!</v>
      </c>
      <c r="AC188" s="30"/>
      <c r="AD188" s="12"/>
      <c r="AE188" s="12"/>
      <c r="AF188" s="31"/>
      <c r="AG188" s="28"/>
      <c r="AH188" s="28"/>
      <c r="AI188" s="28"/>
      <c r="AJ188" s="28"/>
    </row>
    <row r="189" spans="5:36" ht="19.5" customHeight="1" x14ac:dyDescent="0.25">
      <c r="E189" s="56" t="str">
        <f t="shared" si="41"/>
        <v/>
      </c>
      <c r="F189" s="23"/>
      <c r="G189" s="23"/>
      <c r="H189" s="69" t="e">
        <f t="shared" si="42"/>
        <v>#DIV/0!</v>
      </c>
      <c r="I189" s="10" t="str">
        <f t="shared" si="48"/>
        <v/>
      </c>
      <c r="J189" s="9" t="e">
        <f t="shared" si="34"/>
        <v>#DIV/0!</v>
      </c>
      <c r="K189" s="8" t="e">
        <f t="shared" si="35"/>
        <v>#DIV/0!</v>
      </c>
      <c r="L189" s="9">
        <f t="shared" si="37"/>
        <v>0</v>
      </c>
      <c r="M189" s="9" t="str">
        <f t="shared" si="49"/>
        <v/>
      </c>
      <c r="N189" s="9" t="e">
        <f>AVERAGE($I$4:I189)</f>
        <v>#DIV/0!</v>
      </c>
      <c r="O189" s="9" t="e">
        <f>AVERAGEIF($M$4:M189,"&gt;=0", $M$4:M189)</f>
        <v>#DIV/0!</v>
      </c>
      <c r="P189" s="9" t="e">
        <f>AVERAGEIF($M$4:M189,"&lt;=0", $M$4:M189)</f>
        <v>#DIV/0!</v>
      </c>
      <c r="Q189" s="10" t="str">
        <f t="shared" si="47"/>
        <v/>
      </c>
      <c r="R189" s="11" t="e">
        <f>(COUNTIF($M$4:M189,"&gt;=0"))/E189</f>
        <v>#VALUE!</v>
      </c>
      <c r="S189" s="10" t="e">
        <f t="shared" si="38"/>
        <v>#DIV/0!</v>
      </c>
      <c r="T189" s="9" t="e">
        <f>AVERAGE($M$4:M189)</f>
        <v>#DIV/0!</v>
      </c>
      <c r="U189" s="9" t="e">
        <f t="shared" si="39"/>
        <v>#VALUE!</v>
      </c>
      <c r="V189" s="9" t="e">
        <f t="shared" si="40"/>
        <v>#DIV/0!</v>
      </c>
      <c r="W189" s="26" t="e">
        <f t="shared" si="36"/>
        <v>#DIV/0!</v>
      </c>
      <c r="X189" s="9" t="e">
        <f t="shared" si="43"/>
        <v>#DIV/0!</v>
      </c>
      <c r="Y189" s="11" t="e">
        <f t="shared" si="44"/>
        <v>#DIV/0!</v>
      </c>
      <c r="Z189" s="11" t="e">
        <f t="shared" si="45"/>
        <v>#DIV/0!</v>
      </c>
      <c r="AA189" s="11" t="e">
        <f t="shared" si="46"/>
        <v>#DIV/0!</v>
      </c>
      <c r="AB189" s="37" t="e">
        <f>IF(AA189="","",AVERAGE($AA$4:AA189))</f>
        <v>#DIV/0!</v>
      </c>
      <c r="AC189" s="30"/>
      <c r="AD189" s="12"/>
      <c r="AE189" s="12"/>
      <c r="AF189" s="31"/>
      <c r="AG189" s="28"/>
      <c r="AH189" s="28"/>
      <c r="AI189" s="28"/>
      <c r="AJ189" s="28"/>
    </row>
    <row r="190" spans="5:36" ht="19.5" customHeight="1" x14ac:dyDescent="0.25">
      <c r="E190" s="56" t="str">
        <f t="shared" si="41"/>
        <v/>
      </c>
      <c r="F190" s="23"/>
      <c r="G190" s="23"/>
      <c r="H190" s="69" t="e">
        <f t="shared" si="42"/>
        <v>#DIV/0!</v>
      </c>
      <c r="I190" s="10" t="str">
        <f t="shared" si="48"/>
        <v/>
      </c>
      <c r="J190" s="9" t="e">
        <f t="shared" si="34"/>
        <v>#DIV/0!</v>
      </c>
      <c r="K190" s="8" t="e">
        <f t="shared" si="35"/>
        <v>#DIV/0!</v>
      </c>
      <c r="L190" s="9">
        <f t="shared" si="37"/>
        <v>0</v>
      </c>
      <c r="M190" s="9" t="str">
        <f t="shared" si="49"/>
        <v/>
      </c>
      <c r="N190" s="9" t="e">
        <f>AVERAGE($I$4:I190)</f>
        <v>#DIV/0!</v>
      </c>
      <c r="O190" s="9" t="e">
        <f>AVERAGEIF($M$4:M190,"&gt;=0", $M$4:M190)</f>
        <v>#DIV/0!</v>
      </c>
      <c r="P190" s="9" t="e">
        <f>AVERAGEIF($M$4:M190,"&lt;=0", $M$4:M190)</f>
        <v>#DIV/0!</v>
      </c>
      <c r="Q190" s="10" t="str">
        <f t="shared" si="47"/>
        <v/>
      </c>
      <c r="R190" s="11" t="e">
        <f>(COUNTIF($M$4:M190,"&gt;=0"))/E190</f>
        <v>#VALUE!</v>
      </c>
      <c r="S190" s="10" t="e">
        <f t="shared" si="38"/>
        <v>#DIV/0!</v>
      </c>
      <c r="T190" s="9" t="e">
        <f>AVERAGE($M$4:M190)</f>
        <v>#DIV/0!</v>
      </c>
      <c r="U190" s="9" t="e">
        <f t="shared" si="39"/>
        <v>#VALUE!</v>
      </c>
      <c r="V190" s="9" t="e">
        <f t="shared" si="40"/>
        <v>#DIV/0!</v>
      </c>
      <c r="W190" s="26" t="e">
        <f t="shared" si="36"/>
        <v>#DIV/0!</v>
      </c>
      <c r="X190" s="9" t="e">
        <f t="shared" si="43"/>
        <v>#DIV/0!</v>
      </c>
      <c r="Y190" s="11" t="e">
        <f t="shared" si="44"/>
        <v>#DIV/0!</v>
      </c>
      <c r="Z190" s="11" t="e">
        <f t="shared" si="45"/>
        <v>#DIV/0!</v>
      </c>
      <c r="AA190" s="11" t="e">
        <f t="shared" si="46"/>
        <v>#DIV/0!</v>
      </c>
      <c r="AB190" s="37" t="e">
        <f>IF(AA190="","",AVERAGE($AA$4:AA190))</f>
        <v>#DIV/0!</v>
      </c>
      <c r="AC190" s="30"/>
      <c r="AD190" s="12"/>
      <c r="AE190" s="12"/>
      <c r="AF190" s="31"/>
      <c r="AG190" s="28"/>
      <c r="AH190" s="28"/>
      <c r="AI190" s="28"/>
      <c r="AJ190" s="28"/>
    </row>
    <row r="191" spans="5:36" ht="19.5" customHeight="1" x14ac:dyDescent="0.25">
      <c r="E191" s="56" t="str">
        <f t="shared" si="41"/>
        <v/>
      </c>
      <c r="F191" s="23"/>
      <c r="G191" s="23"/>
      <c r="H191" s="69" t="e">
        <f t="shared" si="42"/>
        <v>#DIV/0!</v>
      </c>
      <c r="I191" s="10" t="str">
        <f t="shared" si="48"/>
        <v/>
      </c>
      <c r="J191" s="9" t="e">
        <f t="shared" si="34"/>
        <v>#DIV/0!</v>
      </c>
      <c r="K191" s="8" t="e">
        <f t="shared" si="35"/>
        <v>#DIV/0!</v>
      </c>
      <c r="L191" s="9">
        <f t="shared" si="37"/>
        <v>0</v>
      </c>
      <c r="M191" s="9" t="str">
        <f t="shared" si="49"/>
        <v/>
      </c>
      <c r="N191" s="9" t="e">
        <f>AVERAGE($I$4:I191)</f>
        <v>#DIV/0!</v>
      </c>
      <c r="O191" s="9" t="e">
        <f>AVERAGEIF($M$4:M191,"&gt;=0", $M$4:M191)</f>
        <v>#DIV/0!</v>
      </c>
      <c r="P191" s="9" t="e">
        <f>AVERAGEIF($M$4:M191,"&lt;=0", $M$4:M191)</f>
        <v>#DIV/0!</v>
      </c>
      <c r="Q191" s="10" t="str">
        <f t="shared" si="47"/>
        <v/>
      </c>
      <c r="R191" s="11" t="e">
        <f>(COUNTIF($M$4:M191,"&gt;=0"))/E191</f>
        <v>#VALUE!</v>
      </c>
      <c r="S191" s="10" t="e">
        <f t="shared" si="38"/>
        <v>#DIV/0!</v>
      </c>
      <c r="T191" s="9" t="e">
        <f>AVERAGE($M$4:M191)</f>
        <v>#DIV/0!</v>
      </c>
      <c r="U191" s="9" t="e">
        <f t="shared" si="39"/>
        <v>#VALUE!</v>
      </c>
      <c r="V191" s="9" t="e">
        <f t="shared" si="40"/>
        <v>#DIV/0!</v>
      </c>
      <c r="W191" s="26" t="e">
        <f t="shared" si="36"/>
        <v>#DIV/0!</v>
      </c>
      <c r="X191" s="9" t="e">
        <f t="shared" si="43"/>
        <v>#DIV/0!</v>
      </c>
      <c r="Y191" s="11" t="e">
        <f t="shared" si="44"/>
        <v>#DIV/0!</v>
      </c>
      <c r="Z191" s="11" t="e">
        <f t="shared" si="45"/>
        <v>#DIV/0!</v>
      </c>
      <c r="AA191" s="11" t="e">
        <f t="shared" si="46"/>
        <v>#DIV/0!</v>
      </c>
      <c r="AB191" s="37" t="e">
        <f>IF(AA191="","",AVERAGE($AA$4:AA191))</f>
        <v>#DIV/0!</v>
      </c>
      <c r="AC191" s="30"/>
      <c r="AD191" s="12"/>
      <c r="AE191" s="12"/>
      <c r="AF191" s="31"/>
      <c r="AG191" s="28"/>
      <c r="AH191" s="28"/>
      <c r="AI191" s="28"/>
      <c r="AJ191" s="28"/>
    </row>
    <row r="192" spans="5:36" ht="19.5" customHeight="1" x14ac:dyDescent="0.25">
      <c r="E192" s="56" t="str">
        <f t="shared" si="41"/>
        <v/>
      </c>
      <c r="F192" s="23"/>
      <c r="G192" s="23"/>
      <c r="H192" s="69" t="e">
        <f t="shared" si="42"/>
        <v>#DIV/0!</v>
      </c>
      <c r="I192" s="10" t="str">
        <f t="shared" si="48"/>
        <v/>
      </c>
      <c r="J192" s="9" t="e">
        <f t="shared" si="34"/>
        <v>#DIV/0!</v>
      </c>
      <c r="K192" s="8" t="e">
        <f t="shared" si="35"/>
        <v>#DIV/0!</v>
      </c>
      <c r="L192" s="9">
        <f t="shared" si="37"/>
        <v>0</v>
      </c>
      <c r="M192" s="9" t="str">
        <f t="shared" si="49"/>
        <v/>
      </c>
      <c r="N192" s="9" t="e">
        <f>AVERAGE($I$4:I192)</f>
        <v>#DIV/0!</v>
      </c>
      <c r="O192" s="9" t="e">
        <f>AVERAGEIF($M$4:M192,"&gt;=0", $M$4:M192)</f>
        <v>#DIV/0!</v>
      </c>
      <c r="P192" s="9" t="e">
        <f>AVERAGEIF($M$4:M192,"&lt;=0", $M$4:M192)</f>
        <v>#DIV/0!</v>
      </c>
      <c r="Q192" s="10" t="str">
        <f t="shared" si="47"/>
        <v/>
      </c>
      <c r="R192" s="11" t="e">
        <f>(COUNTIF($M$4:M192,"&gt;=0"))/E192</f>
        <v>#VALUE!</v>
      </c>
      <c r="S192" s="10" t="e">
        <f t="shared" si="38"/>
        <v>#DIV/0!</v>
      </c>
      <c r="T192" s="9" t="e">
        <f>AVERAGE($M$4:M192)</f>
        <v>#DIV/0!</v>
      </c>
      <c r="U192" s="9" t="e">
        <f t="shared" si="39"/>
        <v>#VALUE!</v>
      </c>
      <c r="V192" s="9" t="e">
        <f t="shared" si="40"/>
        <v>#DIV/0!</v>
      </c>
      <c r="W192" s="26" t="e">
        <f t="shared" si="36"/>
        <v>#DIV/0!</v>
      </c>
      <c r="X192" s="9" t="e">
        <f t="shared" si="43"/>
        <v>#DIV/0!</v>
      </c>
      <c r="Y192" s="11" t="e">
        <f t="shared" si="44"/>
        <v>#DIV/0!</v>
      </c>
      <c r="Z192" s="11" t="e">
        <f t="shared" si="45"/>
        <v>#DIV/0!</v>
      </c>
      <c r="AA192" s="11" t="e">
        <f t="shared" si="46"/>
        <v>#DIV/0!</v>
      </c>
      <c r="AB192" s="37" t="e">
        <f>IF(AA192="","",AVERAGE($AA$4:AA192))</f>
        <v>#DIV/0!</v>
      </c>
      <c r="AC192" s="30"/>
      <c r="AD192" s="12"/>
      <c r="AE192" s="12"/>
      <c r="AF192" s="31"/>
      <c r="AG192" s="28"/>
      <c r="AH192" s="28"/>
      <c r="AI192" s="28"/>
      <c r="AJ192" s="28"/>
    </row>
    <row r="193" spans="5:36" ht="19.5" customHeight="1" x14ac:dyDescent="0.25">
      <c r="E193" s="56" t="str">
        <f t="shared" si="41"/>
        <v/>
      </c>
      <c r="F193" s="23"/>
      <c r="G193" s="23"/>
      <c r="H193" s="69" t="e">
        <f t="shared" si="42"/>
        <v>#DIV/0!</v>
      </c>
      <c r="I193" s="10" t="str">
        <f t="shared" si="48"/>
        <v/>
      </c>
      <c r="J193" s="9" t="e">
        <f t="shared" si="34"/>
        <v>#DIV/0!</v>
      </c>
      <c r="K193" s="8" t="e">
        <f t="shared" si="35"/>
        <v>#DIV/0!</v>
      </c>
      <c r="L193" s="9">
        <f t="shared" si="37"/>
        <v>0</v>
      </c>
      <c r="M193" s="9" t="str">
        <f t="shared" si="49"/>
        <v/>
      </c>
      <c r="N193" s="9" t="e">
        <f>AVERAGE($I$4:I193)</f>
        <v>#DIV/0!</v>
      </c>
      <c r="O193" s="9" t="e">
        <f>AVERAGEIF($M$4:M193,"&gt;=0", $M$4:M193)</f>
        <v>#DIV/0!</v>
      </c>
      <c r="P193" s="9" t="e">
        <f>AVERAGEIF($M$4:M193,"&lt;=0", $M$4:M193)</f>
        <v>#DIV/0!</v>
      </c>
      <c r="Q193" s="10" t="str">
        <f t="shared" si="47"/>
        <v/>
      </c>
      <c r="R193" s="11" t="e">
        <f>(COUNTIF($M$4:M193,"&gt;=0"))/E193</f>
        <v>#VALUE!</v>
      </c>
      <c r="S193" s="10" t="e">
        <f t="shared" si="38"/>
        <v>#DIV/0!</v>
      </c>
      <c r="T193" s="9" t="e">
        <f>AVERAGE($M$4:M193)</f>
        <v>#DIV/0!</v>
      </c>
      <c r="U193" s="9" t="e">
        <f t="shared" si="39"/>
        <v>#VALUE!</v>
      </c>
      <c r="V193" s="9" t="e">
        <f t="shared" si="40"/>
        <v>#DIV/0!</v>
      </c>
      <c r="W193" s="26" t="e">
        <f t="shared" si="36"/>
        <v>#DIV/0!</v>
      </c>
      <c r="X193" s="9" t="e">
        <f t="shared" si="43"/>
        <v>#DIV/0!</v>
      </c>
      <c r="Y193" s="11" t="e">
        <f t="shared" si="44"/>
        <v>#DIV/0!</v>
      </c>
      <c r="Z193" s="11" t="e">
        <f t="shared" si="45"/>
        <v>#DIV/0!</v>
      </c>
      <c r="AA193" s="11" t="e">
        <f t="shared" si="46"/>
        <v>#DIV/0!</v>
      </c>
      <c r="AB193" s="37" t="e">
        <f>IF(AA193="","",AVERAGE($AA$4:AA193))</f>
        <v>#DIV/0!</v>
      </c>
      <c r="AC193" s="30"/>
      <c r="AD193" s="12"/>
      <c r="AE193" s="12"/>
      <c r="AF193" s="31"/>
      <c r="AG193" s="28"/>
      <c r="AH193" s="28"/>
      <c r="AI193" s="28"/>
      <c r="AJ193" s="28"/>
    </row>
    <row r="194" spans="5:36" ht="19.5" customHeight="1" x14ac:dyDescent="0.25">
      <c r="E194" s="56" t="str">
        <f t="shared" si="41"/>
        <v/>
      </c>
      <c r="F194" s="23"/>
      <c r="G194" s="23"/>
      <c r="H194" s="69" t="e">
        <f t="shared" si="42"/>
        <v>#DIV/0!</v>
      </c>
      <c r="I194" s="10" t="str">
        <f t="shared" si="48"/>
        <v/>
      </c>
      <c r="J194" s="9" t="e">
        <f t="shared" si="34"/>
        <v>#DIV/0!</v>
      </c>
      <c r="K194" s="8" t="e">
        <f t="shared" si="35"/>
        <v>#DIV/0!</v>
      </c>
      <c r="L194" s="9">
        <f t="shared" si="37"/>
        <v>0</v>
      </c>
      <c r="M194" s="9" t="str">
        <f t="shared" si="49"/>
        <v/>
      </c>
      <c r="N194" s="9" t="e">
        <f>AVERAGE($I$4:I194)</f>
        <v>#DIV/0!</v>
      </c>
      <c r="O194" s="9" t="e">
        <f>AVERAGEIF($M$4:M194,"&gt;=0", $M$4:M194)</f>
        <v>#DIV/0!</v>
      </c>
      <c r="P194" s="9" t="e">
        <f>AVERAGEIF($M$4:M194,"&lt;=0", $M$4:M194)</f>
        <v>#DIV/0!</v>
      </c>
      <c r="Q194" s="10" t="str">
        <f t="shared" si="47"/>
        <v/>
      </c>
      <c r="R194" s="11" t="e">
        <f>(COUNTIF($M$4:M194,"&gt;=0"))/E194</f>
        <v>#VALUE!</v>
      </c>
      <c r="S194" s="10" t="e">
        <f t="shared" si="38"/>
        <v>#DIV/0!</v>
      </c>
      <c r="T194" s="9" t="e">
        <f>AVERAGE($M$4:M194)</f>
        <v>#DIV/0!</v>
      </c>
      <c r="U194" s="9" t="e">
        <f t="shared" si="39"/>
        <v>#VALUE!</v>
      </c>
      <c r="V194" s="9" t="e">
        <f t="shared" si="40"/>
        <v>#DIV/0!</v>
      </c>
      <c r="W194" s="26" t="e">
        <f t="shared" si="36"/>
        <v>#DIV/0!</v>
      </c>
      <c r="X194" s="9" t="e">
        <f t="shared" si="43"/>
        <v>#DIV/0!</v>
      </c>
      <c r="Y194" s="11" t="e">
        <f t="shared" si="44"/>
        <v>#DIV/0!</v>
      </c>
      <c r="Z194" s="11" t="e">
        <f t="shared" si="45"/>
        <v>#DIV/0!</v>
      </c>
      <c r="AA194" s="11" t="e">
        <f t="shared" si="46"/>
        <v>#DIV/0!</v>
      </c>
      <c r="AB194" s="37" t="e">
        <f>IF(AA194="","",AVERAGE($AA$4:AA194))</f>
        <v>#DIV/0!</v>
      </c>
      <c r="AC194" s="30"/>
      <c r="AD194" s="12"/>
      <c r="AE194" s="12"/>
      <c r="AF194" s="31"/>
      <c r="AG194" s="28"/>
      <c r="AH194" s="28"/>
      <c r="AI194" s="28"/>
      <c r="AJ194" s="28"/>
    </row>
    <row r="195" spans="5:36" ht="19.5" customHeight="1" x14ac:dyDescent="0.25">
      <c r="E195" s="56" t="str">
        <f t="shared" si="41"/>
        <v/>
      </c>
      <c r="F195" s="23"/>
      <c r="G195" s="23"/>
      <c r="H195" s="69" t="e">
        <f t="shared" si="42"/>
        <v>#DIV/0!</v>
      </c>
      <c r="I195" s="10" t="str">
        <f t="shared" si="48"/>
        <v/>
      </c>
      <c r="J195" s="9" t="e">
        <f t="shared" si="34"/>
        <v>#DIV/0!</v>
      </c>
      <c r="K195" s="8" t="e">
        <f t="shared" si="35"/>
        <v>#DIV/0!</v>
      </c>
      <c r="L195" s="9">
        <f t="shared" si="37"/>
        <v>0</v>
      </c>
      <c r="M195" s="9" t="str">
        <f t="shared" si="49"/>
        <v/>
      </c>
      <c r="N195" s="9" t="e">
        <f>AVERAGE($I$4:I195)</f>
        <v>#DIV/0!</v>
      </c>
      <c r="O195" s="9" t="e">
        <f>AVERAGEIF($M$4:M195,"&gt;=0", $M$4:M195)</f>
        <v>#DIV/0!</v>
      </c>
      <c r="P195" s="9" t="e">
        <f>AVERAGEIF($M$4:M195,"&lt;=0", $M$4:M195)</f>
        <v>#DIV/0!</v>
      </c>
      <c r="Q195" s="10" t="str">
        <f t="shared" si="47"/>
        <v/>
      </c>
      <c r="R195" s="11" t="e">
        <f>(COUNTIF($M$4:M195,"&gt;=0"))/E195</f>
        <v>#VALUE!</v>
      </c>
      <c r="S195" s="10" t="e">
        <f t="shared" si="38"/>
        <v>#DIV/0!</v>
      </c>
      <c r="T195" s="9" t="e">
        <f>AVERAGE($M$4:M195)</f>
        <v>#DIV/0!</v>
      </c>
      <c r="U195" s="9" t="e">
        <f t="shared" si="39"/>
        <v>#VALUE!</v>
      </c>
      <c r="V195" s="9" t="e">
        <f t="shared" si="40"/>
        <v>#DIV/0!</v>
      </c>
      <c r="W195" s="26" t="e">
        <f t="shared" si="36"/>
        <v>#DIV/0!</v>
      </c>
      <c r="X195" s="9" t="e">
        <f t="shared" si="43"/>
        <v>#DIV/0!</v>
      </c>
      <c r="Y195" s="11" t="e">
        <f t="shared" si="44"/>
        <v>#DIV/0!</v>
      </c>
      <c r="Z195" s="11" t="e">
        <f t="shared" si="45"/>
        <v>#DIV/0!</v>
      </c>
      <c r="AA195" s="11" t="e">
        <f t="shared" si="46"/>
        <v>#DIV/0!</v>
      </c>
      <c r="AB195" s="37" t="e">
        <f>IF(AA195="","",AVERAGE($AA$4:AA195))</f>
        <v>#DIV/0!</v>
      </c>
      <c r="AC195" s="30"/>
      <c r="AD195" s="12"/>
      <c r="AE195" s="12"/>
      <c r="AF195" s="31"/>
      <c r="AG195" s="28"/>
      <c r="AH195" s="28"/>
      <c r="AI195" s="28"/>
      <c r="AJ195" s="28"/>
    </row>
    <row r="196" spans="5:36" ht="19.5" customHeight="1" x14ac:dyDescent="0.25">
      <c r="E196" s="56" t="str">
        <f t="shared" si="41"/>
        <v/>
      </c>
      <c r="F196" s="23"/>
      <c r="G196" s="23"/>
      <c r="H196" s="69" t="e">
        <f t="shared" si="42"/>
        <v>#DIV/0!</v>
      </c>
      <c r="I196" s="10" t="str">
        <f t="shared" si="48"/>
        <v/>
      </c>
      <c r="J196" s="9" t="e">
        <f t="shared" ref="J196:J259" si="50">(H196)*M196</f>
        <v>#DIV/0!</v>
      </c>
      <c r="K196" s="8" t="e">
        <f t="shared" ref="K196:K259" si="51">(O196/(N196*-1))</f>
        <v>#DIV/0!</v>
      </c>
      <c r="L196" s="9">
        <f t="shared" si="37"/>
        <v>0</v>
      </c>
      <c r="M196" s="9" t="str">
        <f t="shared" si="49"/>
        <v/>
      </c>
      <c r="N196" s="9" t="e">
        <f>AVERAGE($I$4:I196)</f>
        <v>#DIV/0!</v>
      </c>
      <c r="O196" s="9" t="e">
        <f>AVERAGEIF($M$4:M196,"&gt;=0", $M$4:M196)</f>
        <v>#DIV/0!</v>
      </c>
      <c r="P196" s="9" t="e">
        <f>AVERAGEIF($M$4:M196,"&lt;=0", $M$4:M196)</f>
        <v>#DIV/0!</v>
      </c>
      <c r="Q196" s="10" t="str">
        <f t="shared" si="47"/>
        <v/>
      </c>
      <c r="R196" s="11" t="e">
        <f>(COUNTIF($M$4:M196,"&gt;=0"))/E196</f>
        <v>#VALUE!</v>
      </c>
      <c r="S196" s="10" t="e">
        <f t="shared" si="38"/>
        <v>#DIV/0!</v>
      </c>
      <c r="T196" s="9" t="e">
        <f>AVERAGE($M$4:M196)</f>
        <v>#DIV/0!</v>
      </c>
      <c r="U196" s="9" t="e">
        <f t="shared" si="39"/>
        <v>#VALUE!</v>
      </c>
      <c r="V196" s="9" t="e">
        <f t="shared" si="40"/>
        <v>#DIV/0!</v>
      </c>
      <c r="W196" s="26" t="e">
        <f t="shared" ref="W196:W259" si="52">V196+$C$4</f>
        <v>#DIV/0!</v>
      </c>
      <c r="X196" s="9" t="e">
        <f t="shared" si="43"/>
        <v>#DIV/0!</v>
      </c>
      <c r="Y196" s="11" t="e">
        <f t="shared" si="44"/>
        <v>#DIV/0!</v>
      </c>
      <c r="Z196" s="11" t="e">
        <f t="shared" si="45"/>
        <v>#DIV/0!</v>
      </c>
      <c r="AA196" s="11" t="e">
        <f t="shared" si="46"/>
        <v>#DIV/0!</v>
      </c>
      <c r="AB196" s="37" t="e">
        <f>IF(AA196="","",AVERAGE($AA$4:AA196))</f>
        <v>#DIV/0!</v>
      </c>
      <c r="AC196" s="30"/>
      <c r="AD196" s="12"/>
      <c r="AE196" s="12"/>
      <c r="AF196" s="31"/>
      <c r="AG196" s="28"/>
      <c r="AH196" s="28"/>
      <c r="AI196" s="28"/>
      <c r="AJ196" s="28"/>
    </row>
    <row r="197" spans="5:36" ht="19.5" customHeight="1" x14ac:dyDescent="0.25">
      <c r="E197" s="56" t="str">
        <f t="shared" si="41"/>
        <v/>
      </c>
      <c r="F197" s="23"/>
      <c r="G197" s="23"/>
      <c r="H197" s="69" t="e">
        <f t="shared" si="42"/>
        <v>#DIV/0!</v>
      </c>
      <c r="I197" s="10" t="str">
        <f t="shared" si="48"/>
        <v/>
      </c>
      <c r="J197" s="9" t="e">
        <f t="shared" si="50"/>
        <v>#DIV/0!</v>
      </c>
      <c r="K197" s="8" t="e">
        <f t="shared" si="51"/>
        <v>#DIV/0!</v>
      </c>
      <c r="L197" s="9">
        <f t="shared" ref="L197:L260" si="53">(G197/100)</f>
        <v>0</v>
      </c>
      <c r="M197" s="9" t="str">
        <f t="shared" si="49"/>
        <v/>
      </c>
      <c r="N197" s="9" t="e">
        <f>AVERAGE($I$4:I197)</f>
        <v>#DIV/0!</v>
      </c>
      <c r="O197" s="9" t="e">
        <f>AVERAGEIF($M$4:M197,"&gt;=0", $M$4:M197)</f>
        <v>#DIV/0!</v>
      </c>
      <c r="P197" s="9" t="e">
        <f>AVERAGEIF($M$4:M197,"&lt;=0", $M$4:M197)</f>
        <v>#DIV/0!</v>
      </c>
      <c r="Q197" s="10" t="str">
        <f t="shared" si="47"/>
        <v/>
      </c>
      <c r="R197" s="11" t="e">
        <f>(COUNTIF($M$4:M197,"&gt;=0"))/E197</f>
        <v>#VALUE!</v>
      </c>
      <c r="S197" s="10" t="e">
        <f t="shared" ref="S197:S260" si="54">O197/(P197*-1)</f>
        <v>#DIV/0!</v>
      </c>
      <c r="T197" s="9" t="e">
        <f>AVERAGE($M$4:M197)</f>
        <v>#DIV/0!</v>
      </c>
      <c r="U197" s="9" t="e">
        <f t="shared" ref="U197:U260" si="55">U196+M197</f>
        <v>#VALUE!</v>
      </c>
      <c r="V197" s="9" t="e">
        <f t="shared" ref="V197:V260" si="56">V196+J197</f>
        <v>#DIV/0!</v>
      </c>
      <c r="W197" s="26" t="e">
        <f t="shared" si="52"/>
        <v>#DIV/0!</v>
      </c>
      <c r="X197" s="9" t="e">
        <f t="shared" si="43"/>
        <v>#DIV/0!</v>
      </c>
      <c r="Y197" s="11" t="e">
        <f t="shared" si="44"/>
        <v>#DIV/0!</v>
      </c>
      <c r="Z197" s="11" t="e">
        <f t="shared" si="45"/>
        <v>#DIV/0!</v>
      </c>
      <c r="AA197" s="11" t="e">
        <f t="shared" si="46"/>
        <v>#DIV/0!</v>
      </c>
      <c r="AB197" s="37" t="e">
        <f>IF(AA197="","",AVERAGE($AA$4:AA197))</f>
        <v>#DIV/0!</v>
      </c>
      <c r="AC197" s="30"/>
      <c r="AD197" s="12"/>
      <c r="AE197" s="12"/>
      <c r="AF197" s="31"/>
      <c r="AG197" s="28"/>
      <c r="AH197" s="28"/>
      <c r="AI197" s="28"/>
      <c r="AJ197" s="28"/>
    </row>
    <row r="198" spans="5:36" ht="19.5" customHeight="1" x14ac:dyDescent="0.25">
      <c r="E198" s="56" t="str">
        <f t="shared" ref="E198:E261" si="57">IF(ISBLANK(G198),"",SUM(COUNT(G198)+E197))</f>
        <v/>
      </c>
      <c r="F198" s="23"/>
      <c r="G198" s="23"/>
      <c r="H198" s="69" t="e">
        <f t="shared" ref="H198:H261" si="58">$C$6*ROUND(($C$7/(F198/100)),1)</f>
        <v>#DIV/0!</v>
      </c>
      <c r="I198" s="10" t="str">
        <f t="shared" si="48"/>
        <v/>
      </c>
      <c r="J198" s="9" t="e">
        <f t="shared" si="50"/>
        <v>#DIV/0!</v>
      </c>
      <c r="K198" s="8" t="e">
        <f t="shared" si="51"/>
        <v>#DIV/0!</v>
      </c>
      <c r="L198" s="9">
        <f t="shared" si="53"/>
        <v>0</v>
      </c>
      <c r="M198" s="9" t="str">
        <f t="shared" si="49"/>
        <v/>
      </c>
      <c r="N198" s="9" t="e">
        <f>AVERAGE($I$4:I198)</f>
        <v>#DIV/0!</v>
      </c>
      <c r="O198" s="9" t="e">
        <f>AVERAGEIF($M$4:M198,"&gt;=0", $M$4:M198)</f>
        <v>#DIV/0!</v>
      </c>
      <c r="P198" s="9" t="e">
        <f>AVERAGEIF($M$4:M198,"&lt;=0", $M$4:M198)</f>
        <v>#DIV/0!</v>
      </c>
      <c r="Q198" s="10" t="str">
        <f t="shared" si="47"/>
        <v/>
      </c>
      <c r="R198" s="11" t="e">
        <f>(COUNTIF($M$4:M198,"&gt;=0"))/E198</f>
        <v>#VALUE!</v>
      </c>
      <c r="S198" s="10" t="e">
        <f t="shared" si="54"/>
        <v>#DIV/0!</v>
      </c>
      <c r="T198" s="9" t="e">
        <f>AVERAGE($M$4:M198)</f>
        <v>#DIV/0!</v>
      </c>
      <c r="U198" s="9" t="e">
        <f t="shared" si="55"/>
        <v>#VALUE!</v>
      </c>
      <c r="V198" s="9" t="e">
        <f t="shared" si="56"/>
        <v>#DIV/0!</v>
      </c>
      <c r="W198" s="26" t="e">
        <f t="shared" si="52"/>
        <v>#DIV/0!</v>
      </c>
      <c r="X198" s="9" t="e">
        <f t="shared" ref="X198:X261" si="59">IF(W198&lt;X197,X197,W198)</f>
        <v>#DIV/0!</v>
      </c>
      <c r="Y198" s="11" t="e">
        <f t="shared" ref="Y198:Y261" si="60">IF(W198&lt;X198,((W198-X198))/X198,"")</f>
        <v>#DIV/0!</v>
      </c>
      <c r="Z198" s="11" t="e">
        <f t="shared" ref="Z198:Z261" si="61">IF(Y198&lt;Z197,Y198,Z197)</f>
        <v>#DIV/0!</v>
      </c>
      <c r="AA198" s="11" t="e">
        <f t="shared" ref="AA198:AA261" si="62">IF(Y198="",Y197,"")</f>
        <v>#DIV/0!</v>
      </c>
      <c r="AB198" s="37" t="e">
        <f>IF(AA198="","",AVERAGE($AA$4:AA198))</f>
        <v>#DIV/0!</v>
      </c>
      <c r="AC198" s="30"/>
      <c r="AD198" s="12"/>
      <c r="AE198" s="12"/>
      <c r="AF198" s="31"/>
      <c r="AG198" s="28"/>
      <c r="AH198" s="28"/>
      <c r="AI198" s="28"/>
      <c r="AJ198" s="28"/>
    </row>
    <row r="199" spans="5:36" ht="19.5" customHeight="1" x14ac:dyDescent="0.25">
      <c r="E199" s="56" t="str">
        <f t="shared" si="57"/>
        <v/>
      </c>
      <c r="F199" s="23"/>
      <c r="G199" s="23"/>
      <c r="H199" s="69" t="e">
        <f t="shared" si="58"/>
        <v>#DIV/0!</v>
      </c>
      <c r="I199" s="10" t="str">
        <f t="shared" si="48"/>
        <v/>
      </c>
      <c r="J199" s="9" t="e">
        <f t="shared" si="50"/>
        <v>#DIV/0!</v>
      </c>
      <c r="K199" s="8" t="e">
        <f t="shared" si="51"/>
        <v>#DIV/0!</v>
      </c>
      <c r="L199" s="9">
        <f t="shared" si="53"/>
        <v>0</v>
      </c>
      <c r="M199" s="9" t="str">
        <f t="shared" si="49"/>
        <v/>
      </c>
      <c r="N199" s="9" t="e">
        <f>AVERAGE($I$4:I199)</f>
        <v>#DIV/0!</v>
      </c>
      <c r="O199" s="9" t="e">
        <f>AVERAGEIF($M$4:M199,"&gt;=0", $M$4:M199)</f>
        <v>#DIV/0!</v>
      </c>
      <c r="P199" s="9" t="e">
        <f>AVERAGEIF($M$4:M199,"&lt;=0", $M$4:M199)</f>
        <v>#DIV/0!</v>
      </c>
      <c r="Q199" s="10" t="str">
        <f t="shared" ref="Q199:Q262" si="63">IF(M199&lt;=0,N199/P199,Q198)</f>
        <v/>
      </c>
      <c r="R199" s="11" t="e">
        <f>(COUNTIF($M$4:M199,"&gt;=0"))/E199</f>
        <v>#VALUE!</v>
      </c>
      <c r="S199" s="10" t="e">
        <f t="shared" si="54"/>
        <v>#DIV/0!</v>
      </c>
      <c r="T199" s="9" t="e">
        <f>AVERAGE($M$4:M199)</f>
        <v>#DIV/0!</v>
      </c>
      <c r="U199" s="9" t="e">
        <f t="shared" si="55"/>
        <v>#VALUE!</v>
      </c>
      <c r="V199" s="9" t="e">
        <f t="shared" si="56"/>
        <v>#DIV/0!</v>
      </c>
      <c r="W199" s="26" t="e">
        <f t="shared" si="52"/>
        <v>#DIV/0!</v>
      </c>
      <c r="X199" s="9" t="e">
        <f t="shared" si="59"/>
        <v>#DIV/0!</v>
      </c>
      <c r="Y199" s="11" t="e">
        <f t="shared" si="60"/>
        <v>#DIV/0!</v>
      </c>
      <c r="Z199" s="11" t="e">
        <f t="shared" si="61"/>
        <v>#DIV/0!</v>
      </c>
      <c r="AA199" s="11" t="e">
        <f t="shared" si="62"/>
        <v>#DIV/0!</v>
      </c>
      <c r="AB199" s="37" t="e">
        <f>IF(AA199="","",AVERAGE($AA$4:AA199))</f>
        <v>#DIV/0!</v>
      </c>
      <c r="AC199" s="30"/>
      <c r="AD199" s="12"/>
      <c r="AE199" s="12"/>
      <c r="AF199" s="31"/>
      <c r="AG199" s="28"/>
      <c r="AH199" s="28"/>
      <c r="AI199" s="28"/>
      <c r="AJ199" s="28"/>
    </row>
    <row r="200" spans="5:36" ht="19.5" customHeight="1" x14ac:dyDescent="0.25">
      <c r="E200" s="56" t="str">
        <f t="shared" si="57"/>
        <v/>
      </c>
      <c r="F200" s="23"/>
      <c r="G200" s="23"/>
      <c r="H200" s="69" t="e">
        <f t="shared" si="58"/>
        <v>#DIV/0!</v>
      </c>
      <c r="I200" s="10" t="str">
        <f t="shared" si="48"/>
        <v/>
      </c>
      <c r="J200" s="9" t="e">
        <f t="shared" si="50"/>
        <v>#DIV/0!</v>
      </c>
      <c r="K200" s="8" t="e">
        <f t="shared" si="51"/>
        <v>#DIV/0!</v>
      </c>
      <c r="L200" s="9">
        <f t="shared" si="53"/>
        <v>0</v>
      </c>
      <c r="M200" s="9" t="str">
        <f t="shared" si="49"/>
        <v/>
      </c>
      <c r="N200" s="9" t="e">
        <f>AVERAGE($I$4:I200)</f>
        <v>#DIV/0!</v>
      </c>
      <c r="O200" s="9" t="e">
        <f>AVERAGEIF($M$4:M200,"&gt;=0", $M$4:M200)</f>
        <v>#DIV/0!</v>
      </c>
      <c r="P200" s="9" t="e">
        <f>AVERAGEIF($M$4:M200,"&lt;=0", $M$4:M200)</f>
        <v>#DIV/0!</v>
      </c>
      <c r="Q200" s="10" t="str">
        <f t="shared" si="63"/>
        <v/>
      </c>
      <c r="R200" s="11" t="e">
        <f>(COUNTIF($M$4:M200,"&gt;=0"))/E200</f>
        <v>#VALUE!</v>
      </c>
      <c r="S200" s="10" t="e">
        <f t="shared" si="54"/>
        <v>#DIV/0!</v>
      </c>
      <c r="T200" s="9" t="e">
        <f>AVERAGE($M$4:M200)</f>
        <v>#DIV/0!</v>
      </c>
      <c r="U200" s="9" t="e">
        <f t="shared" si="55"/>
        <v>#VALUE!</v>
      </c>
      <c r="V200" s="9" t="e">
        <f t="shared" si="56"/>
        <v>#DIV/0!</v>
      </c>
      <c r="W200" s="26" t="e">
        <f t="shared" si="52"/>
        <v>#DIV/0!</v>
      </c>
      <c r="X200" s="9" t="e">
        <f t="shared" si="59"/>
        <v>#DIV/0!</v>
      </c>
      <c r="Y200" s="11" t="e">
        <f t="shared" si="60"/>
        <v>#DIV/0!</v>
      </c>
      <c r="Z200" s="11" t="e">
        <f t="shared" si="61"/>
        <v>#DIV/0!</v>
      </c>
      <c r="AA200" s="11" t="e">
        <f t="shared" si="62"/>
        <v>#DIV/0!</v>
      </c>
      <c r="AB200" s="37" t="e">
        <f>IF(AA200="","",AVERAGE($AA$4:AA200))</f>
        <v>#DIV/0!</v>
      </c>
      <c r="AC200" s="30"/>
      <c r="AD200" s="12"/>
      <c r="AE200" s="12"/>
      <c r="AF200" s="31"/>
      <c r="AG200" s="28"/>
      <c r="AH200" s="28"/>
      <c r="AI200" s="28"/>
      <c r="AJ200" s="28"/>
    </row>
    <row r="201" spans="5:36" ht="19.5" customHeight="1" x14ac:dyDescent="0.25">
      <c r="E201" s="56" t="str">
        <f t="shared" si="57"/>
        <v/>
      </c>
      <c r="F201" s="23"/>
      <c r="G201" s="23"/>
      <c r="H201" s="69" t="e">
        <f t="shared" si="58"/>
        <v>#DIV/0!</v>
      </c>
      <c r="I201" s="10" t="str">
        <f t="shared" si="48"/>
        <v/>
      </c>
      <c r="J201" s="9" t="e">
        <f t="shared" si="50"/>
        <v>#DIV/0!</v>
      </c>
      <c r="K201" s="8" t="e">
        <f t="shared" si="51"/>
        <v>#DIV/0!</v>
      </c>
      <c r="L201" s="9">
        <f t="shared" si="53"/>
        <v>0</v>
      </c>
      <c r="M201" s="9" t="str">
        <f t="shared" si="49"/>
        <v/>
      </c>
      <c r="N201" s="9" t="e">
        <f>AVERAGE($I$4:I201)</f>
        <v>#DIV/0!</v>
      </c>
      <c r="O201" s="9" t="e">
        <f>AVERAGEIF($M$4:M201,"&gt;=0", $M$4:M201)</f>
        <v>#DIV/0!</v>
      </c>
      <c r="P201" s="9" t="e">
        <f>AVERAGEIF($M$4:M201,"&lt;=0", $M$4:M201)</f>
        <v>#DIV/0!</v>
      </c>
      <c r="Q201" s="10" t="str">
        <f t="shared" si="63"/>
        <v/>
      </c>
      <c r="R201" s="11" t="e">
        <f>(COUNTIF($M$4:M201,"&gt;=0"))/E201</f>
        <v>#VALUE!</v>
      </c>
      <c r="S201" s="10" t="e">
        <f t="shared" si="54"/>
        <v>#DIV/0!</v>
      </c>
      <c r="T201" s="9" t="e">
        <f>AVERAGE($M$4:M201)</f>
        <v>#DIV/0!</v>
      </c>
      <c r="U201" s="9" t="e">
        <f t="shared" si="55"/>
        <v>#VALUE!</v>
      </c>
      <c r="V201" s="9" t="e">
        <f t="shared" si="56"/>
        <v>#DIV/0!</v>
      </c>
      <c r="W201" s="26" t="e">
        <f t="shared" si="52"/>
        <v>#DIV/0!</v>
      </c>
      <c r="X201" s="9" t="e">
        <f t="shared" si="59"/>
        <v>#DIV/0!</v>
      </c>
      <c r="Y201" s="11" t="e">
        <f t="shared" si="60"/>
        <v>#DIV/0!</v>
      </c>
      <c r="Z201" s="11" t="e">
        <f t="shared" si="61"/>
        <v>#DIV/0!</v>
      </c>
      <c r="AA201" s="11" t="e">
        <f t="shared" si="62"/>
        <v>#DIV/0!</v>
      </c>
      <c r="AB201" s="37" t="e">
        <f>IF(AA201="","",AVERAGE($AA$4:AA201))</f>
        <v>#DIV/0!</v>
      </c>
      <c r="AC201" s="30"/>
      <c r="AD201" s="12"/>
      <c r="AE201" s="12"/>
      <c r="AF201" s="31"/>
      <c r="AG201" s="28"/>
      <c r="AH201" s="28"/>
      <c r="AI201" s="28"/>
      <c r="AJ201" s="28"/>
    </row>
    <row r="202" spans="5:36" ht="19.5" customHeight="1" x14ac:dyDescent="0.25">
      <c r="E202" s="56" t="str">
        <f t="shared" si="57"/>
        <v/>
      </c>
      <c r="F202" s="23"/>
      <c r="G202" s="23"/>
      <c r="H202" s="69" t="e">
        <f t="shared" si="58"/>
        <v>#DIV/0!</v>
      </c>
      <c r="I202" s="10" t="str">
        <f t="shared" si="48"/>
        <v/>
      </c>
      <c r="J202" s="9" t="e">
        <f t="shared" si="50"/>
        <v>#DIV/0!</v>
      </c>
      <c r="K202" s="8" t="e">
        <f t="shared" si="51"/>
        <v>#DIV/0!</v>
      </c>
      <c r="L202" s="9">
        <f t="shared" si="53"/>
        <v>0</v>
      </c>
      <c r="M202" s="9" t="str">
        <f t="shared" si="49"/>
        <v/>
      </c>
      <c r="N202" s="9" t="e">
        <f>AVERAGE($I$4:I202)</f>
        <v>#DIV/0!</v>
      </c>
      <c r="O202" s="9" t="e">
        <f>AVERAGEIF($M$4:M202,"&gt;=0", $M$4:M202)</f>
        <v>#DIV/0!</v>
      </c>
      <c r="P202" s="9" t="e">
        <f>AVERAGEIF($M$4:M202,"&lt;=0", $M$4:M202)</f>
        <v>#DIV/0!</v>
      </c>
      <c r="Q202" s="10" t="str">
        <f t="shared" si="63"/>
        <v/>
      </c>
      <c r="R202" s="11" t="e">
        <f>(COUNTIF($M$4:M202,"&gt;=0"))/E202</f>
        <v>#VALUE!</v>
      </c>
      <c r="S202" s="10" t="e">
        <f t="shared" si="54"/>
        <v>#DIV/0!</v>
      </c>
      <c r="T202" s="9" t="e">
        <f>AVERAGE($M$4:M202)</f>
        <v>#DIV/0!</v>
      </c>
      <c r="U202" s="9" t="e">
        <f t="shared" si="55"/>
        <v>#VALUE!</v>
      </c>
      <c r="V202" s="9" t="e">
        <f t="shared" si="56"/>
        <v>#DIV/0!</v>
      </c>
      <c r="W202" s="26" t="e">
        <f t="shared" si="52"/>
        <v>#DIV/0!</v>
      </c>
      <c r="X202" s="9" t="e">
        <f t="shared" si="59"/>
        <v>#DIV/0!</v>
      </c>
      <c r="Y202" s="11" t="e">
        <f t="shared" si="60"/>
        <v>#DIV/0!</v>
      </c>
      <c r="Z202" s="11" t="e">
        <f t="shared" si="61"/>
        <v>#DIV/0!</v>
      </c>
      <c r="AA202" s="11" t="e">
        <f t="shared" si="62"/>
        <v>#DIV/0!</v>
      </c>
      <c r="AB202" s="37" t="e">
        <f>IF(AA202="","",AVERAGE($AA$4:AA202))</f>
        <v>#DIV/0!</v>
      </c>
      <c r="AC202" s="30"/>
      <c r="AD202" s="12"/>
      <c r="AE202" s="12"/>
      <c r="AF202" s="31"/>
      <c r="AG202" s="28"/>
      <c r="AH202" s="28"/>
      <c r="AI202" s="28"/>
      <c r="AJ202" s="28"/>
    </row>
    <row r="203" spans="5:36" ht="19.5" customHeight="1" x14ac:dyDescent="0.25">
      <c r="E203" s="56" t="str">
        <f t="shared" si="57"/>
        <v/>
      </c>
      <c r="F203" s="23"/>
      <c r="G203" s="23"/>
      <c r="H203" s="69" t="e">
        <f t="shared" si="58"/>
        <v>#DIV/0!</v>
      </c>
      <c r="I203" s="10" t="str">
        <f t="shared" si="48"/>
        <v/>
      </c>
      <c r="J203" s="9" t="e">
        <f t="shared" si="50"/>
        <v>#DIV/0!</v>
      </c>
      <c r="K203" s="8" t="e">
        <f t="shared" si="51"/>
        <v>#DIV/0!</v>
      </c>
      <c r="L203" s="9">
        <f t="shared" si="53"/>
        <v>0</v>
      </c>
      <c r="M203" s="9" t="str">
        <f t="shared" si="49"/>
        <v/>
      </c>
      <c r="N203" s="9" t="e">
        <f>AVERAGE($I$4:I203)</f>
        <v>#DIV/0!</v>
      </c>
      <c r="O203" s="9" t="e">
        <f>AVERAGEIF($M$4:M203,"&gt;=0", $M$4:M203)</f>
        <v>#DIV/0!</v>
      </c>
      <c r="P203" s="9" t="e">
        <f>AVERAGEIF($M$4:M203,"&lt;=0", $M$4:M203)</f>
        <v>#DIV/0!</v>
      </c>
      <c r="Q203" s="10" t="str">
        <f t="shared" si="63"/>
        <v/>
      </c>
      <c r="R203" s="11" t="e">
        <f>(COUNTIF($M$4:M203,"&gt;=0"))/E203</f>
        <v>#VALUE!</v>
      </c>
      <c r="S203" s="10" t="e">
        <f t="shared" si="54"/>
        <v>#DIV/0!</v>
      </c>
      <c r="T203" s="9" t="e">
        <f>AVERAGE($M$4:M203)</f>
        <v>#DIV/0!</v>
      </c>
      <c r="U203" s="9" t="e">
        <f t="shared" si="55"/>
        <v>#VALUE!</v>
      </c>
      <c r="V203" s="9" t="e">
        <f t="shared" si="56"/>
        <v>#DIV/0!</v>
      </c>
      <c r="W203" s="26" t="e">
        <f t="shared" si="52"/>
        <v>#DIV/0!</v>
      </c>
      <c r="X203" s="9" t="e">
        <f t="shared" si="59"/>
        <v>#DIV/0!</v>
      </c>
      <c r="Y203" s="11" t="e">
        <f t="shared" si="60"/>
        <v>#DIV/0!</v>
      </c>
      <c r="Z203" s="11" t="e">
        <f t="shared" si="61"/>
        <v>#DIV/0!</v>
      </c>
      <c r="AA203" s="11" t="e">
        <f t="shared" si="62"/>
        <v>#DIV/0!</v>
      </c>
      <c r="AB203" s="37" t="e">
        <f>IF(AA203="","",AVERAGE($AA$4:AA203))</f>
        <v>#DIV/0!</v>
      </c>
      <c r="AC203" s="30"/>
      <c r="AD203" s="12"/>
      <c r="AE203" s="12"/>
      <c r="AF203" s="31"/>
      <c r="AG203" s="28"/>
      <c r="AH203" s="28"/>
      <c r="AI203" s="28"/>
      <c r="AJ203" s="28"/>
    </row>
    <row r="204" spans="5:36" ht="19.5" customHeight="1" x14ac:dyDescent="0.25">
      <c r="E204" s="56" t="str">
        <f t="shared" si="57"/>
        <v/>
      </c>
      <c r="F204" s="23"/>
      <c r="G204" s="23"/>
      <c r="H204" s="69" t="e">
        <f t="shared" si="58"/>
        <v>#DIV/0!</v>
      </c>
      <c r="I204" s="10" t="str">
        <f t="shared" si="48"/>
        <v/>
      </c>
      <c r="J204" s="9" t="e">
        <f t="shared" si="50"/>
        <v>#DIV/0!</v>
      </c>
      <c r="K204" s="8" t="e">
        <f t="shared" si="51"/>
        <v>#DIV/0!</v>
      </c>
      <c r="L204" s="9">
        <f t="shared" si="53"/>
        <v>0</v>
      </c>
      <c r="M204" s="9" t="str">
        <f t="shared" si="49"/>
        <v/>
      </c>
      <c r="N204" s="9" t="e">
        <f>AVERAGE($I$4:I204)</f>
        <v>#DIV/0!</v>
      </c>
      <c r="O204" s="9" t="e">
        <f>AVERAGEIF($M$4:M204,"&gt;=0", $M$4:M204)</f>
        <v>#DIV/0!</v>
      </c>
      <c r="P204" s="9" t="e">
        <f>AVERAGEIF($M$4:M204,"&lt;=0", $M$4:M204)</f>
        <v>#DIV/0!</v>
      </c>
      <c r="Q204" s="10" t="str">
        <f t="shared" si="63"/>
        <v/>
      </c>
      <c r="R204" s="11" t="e">
        <f>(COUNTIF($M$4:M204,"&gt;=0"))/E204</f>
        <v>#VALUE!</v>
      </c>
      <c r="S204" s="10" t="e">
        <f t="shared" si="54"/>
        <v>#DIV/0!</v>
      </c>
      <c r="T204" s="9" t="e">
        <f>AVERAGE($M$4:M204)</f>
        <v>#DIV/0!</v>
      </c>
      <c r="U204" s="9" t="e">
        <f t="shared" si="55"/>
        <v>#VALUE!</v>
      </c>
      <c r="V204" s="9" t="e">
        <f t="shared" si="56"/>
        <v>#DIV/0!</v>
      </c>
      <c r="W204" s="26" t="e">
        <f t="shared" si="52"/>
        <v>#DIV/0!</v>
      </c>
      <c r="X204" s="9" t="e">
        <f t="shared" si="59"/>
        <v>#DIV/0!</v>
      </c>
      <c r="Y204" s="11" t="e">
        <f t="shared" si="60"/>
        <v>#DIV/0!</v>
      </c>
      <c r="Z204" s="11" t="e">
        <f t="shared" si="61"/>
        <v>#DIV/0!</v>
      </c>
      <c r="AA204" s="11" t="e">
        <f t="shared" si="62"/>
        <v>#DIV/0!</v>
      </c>
      <c r="AB204" s="37" t="e">
        <f>IF(AA204="","",AVERAGE($AA$4:AA204))</f>
        <v>#DIV/0!</v>
      </c>
      <c r="AC204" s="30"/>
      <c r="AD204" s="12"/>
      <c r="AE204" s="12"/>
      <c r="AF204" s="31"/>
      <c r="AG204" s="28"/>
      <c r="AH204" s="28"/>
      <c r="AI204" s="28"/>
      <c r="AJ204" s="28"/>
    </row>
    <row r="205" spans="5:36" ht="19.5" customHeight="1" x14ac:dyDescent="0.25">
      <c r="E205" s="56" t="str">
        <f t="shared" si="57"/>
        <v/>
      </c>
      <c r="F205" s="23"/>
      <c r="G205" s="23"/>
      <c r="H205" s="69" t="e">
        <f t="shared" si="58"/>
        <v>#DIV/0!</v>
      </c>
      <c r="I205" s="10" t="str">
        <f t="shared" si="48"/>
        <v/>
      </c>
      <c r="J205" s="9" t="e">
        <f t="shared" si="50"/>
        <v>#DIV/0!</v>
      </c>
      <c r="K205" s="8" t="e">
        <f t="shared" si="51"/>
        <v>#DIV/0!</v>
      </c>
      <c r="L205" s="9">
        <f t="shared" si="53"/>
        <v>0</v>
      </c>
      <c r="M205" s="9" t="str">
        <f t="shared" si="49"/>
        <v/>
      </c>
      <c r="N205" s="9" t="e">
        <f>AVERAGE($I$4:I205)</f>
        <v>#DIV/0!</v>
      </c>
      <c r="O205" s="9" t="e">
        <f>AVERAGEIF($M$4:M205,"&gt;=0", $M$4:M205)</f>
        <v>#DIV/0!</v>
      </c>
      <c r="P205" s="9" t="e">
        <f>AVERAGEIF($M$4:M205,"&lt;=0", $M$4:M205)</f>
        <v>#DIV/0!</v>
      </c>
      <c r="Q205" s="10" t="str">
        <f t="shared" si="63"/>
        <v/>
      </c>
      <c r="R205" s="11" t="e">
        <f>(COUNTIF($M$4:M205,"&gt;=0"))/E205</f>
        <v>#VALUE!</v>
      </c>
      <c r="S205" s="10" t="e">
        <f t="shared" si="54"/>
        <v>#DIV/0!</v>
      </c>
      <c r="T205" s="9" t="e">
        <f>AVERAGE($M$4:M205)</f>
        <v>#DIV/0!</v>
      </c>
      <c r="U205" s="9" t="e">
        <f t="shared" si="55"/>
        <v>#VALUE!</v>
      </c>
      <c r="V205" s="9" t="e">
        <f t="shared" si="56"/>
        <v>#DIV/0!</v>
      </c>
      <c r="W205" s="26" t="e">
        <f t="shared" si="52"/>
        <v>#DIV/0!</v>
      </c>
      <c r="X205" s="9" t="e">
        <f t="shared" si="59"/>
        <v>#DIV/0!</v>
      </c>
      <c r="Y205" s="11" t="e">
        <f t="shared" si="60"/>
        <v>#DIV/0!</v>
      </c>
      <c r="Z205" s="11" t="e">
        <f t="shared" si="61"/>
        <v>#DIV/0!</v>
      </c>
      <c r="AA205" s="11" t="e">
        <f t="shared" si="62"/>
        <v>#DIV/0!</v>
      </c>
      <c r="AB205" s="37" t="e">
        <f>IF(AA205="","",AVERAGE($AA$4:AA205))</f>
        <v>#DIV/0!</v>
      </c>
      <c r="AC205" s="30"/>
      <c r="AD205" s="12"/>
      <c r="AE205" s="12"/>
      <c r="AF205" s="31"/>
      <c r="AG205" s="28"/>
      <c r="AH205" s="28"/>
      <c r="AI205" s="28"/>
      <c r="AJ205" s="28"/>
    </row>
    <row r="206" spans="5:36" ht="19.5" customHeight="1" x14ac:dyDescent="0.25">
      <c r="E206" s="56" t="str">
        <f t="shared" si="57"/>
        <v/>
      </c>
      <c r="F206" s="23"/>
      <c r="G206" s="23"/>
      <c r="H206" s="69" t="e">
        <f t="shared" si="58"/>
        <v>#DIV/0!</v>
      </c>
      <c r="I206" s="10" t="str">
        <f t="shared" si="48"/>
        <v/>
      </c>
      <c r="J206" s="9" t="e">
        <f t="shared" si="50"/>
        <v>#DIV/0!</v>
      </c>
      <c r="K206" s="8" t="e">
        <f t="shared" si="51"/>
        <v>#DIV/0!</v>
      </c>
      <c r="L206" s="9">
        <f t="shared" si="53"/>
        <v>0</v>
      </c>
      <c r="M206" s="9" t="str">
        <f t="shared" si="49"/>
        <v/>
      </c>
      <c r="N206" s="9" t="e">
        <f>AVERAGE($I$4:I206)</f>
        <v>#DIV/0!</v>
      </c>
      <c r="O206" s="9" t="e">
        <f>AVERAGEIF($M$4:M206,"&gt;=0", $M$4:M206)</f>
        <v>#DIV/0!</v>
      </c>
      <c r="P206" s="9" t="e">
        <f>AVERAGEIF($M$4:M206,"&lt;=0", $M$4:M206)</f>
        <v>#DIV/0!</v>
      </c>
      <c r="Q206" s="10" t="str">
        <f t="shared" si="63"/>
        <v/>
      </c>
      <c r="R206" s="11" t="e">
        <f>(COUNTIF($M$4:M206,"&gt;=0"))/E206</f>
        <v>#VALUE!</v>
      </c>
      <c r="S206" s="10" t="e">
        <f t="shared" si="54"/>
        <v>#DIV/0!</v>
      </c>
      <c r="T206" s="9" t="e">
        <f>AVERAGE($M$4:M206)</f>
        <v>#DIV/0!</v>
      </c>
      <c r="U206" s="9" t="e">
        <f t="shared" si="55"/>
        <v>#VALUE!</v>
      </c>
      <c r="V206" s="9" t="e">
        <f t="shared" si="56"/>
        <v>#DIV/0!</v>
      </c>
      <c r="W206" s="26" t="e">
        <f t="shared" si="52"/>
        <v>#DIV/0!</v>
      </c>
      <c r="X206" s="9" t="e">
        <f t="shared" si="59"/>
        <v>#DIV/0!</v>
      </c>
      <c r="Y206" s="11" t="e">
        <f t="shared" si="60"/>
        <v>#DIV/0!</v>
      </c>
      <c r="Z206" s="11" t="e">
        <f t="shared" si="61"/>
        <v>#DIV/0!</v>
      </c>
      <c r="AA206" s="11" t="e">
        <f t="shared" si="62"/>
        <v>#DIV/0!</v>
      </c>
      <c r="AB206" s="37" t="e">
        <f>IF(AA206="","",AVERAGE($AA$4:AA206))</f>
        <v>#DIV/0!</v>
      </c>
      <c r="AC206" s="30"/>
      <c r="AD206" s="12"/>
      <c r="AE206" s="12"/>
      <c r="AF206" s="31"/>
      <c r="AG206" s="28"/>
      <c r="AH206" s="28"/>
      <c r="AI206" s="28"/>
      <c r="AJ206" s="28"/>
    </row>
    <row r="207" spans="5:36" ht="19.5" customHeight="1" x14ac:dyDescent="0.25">
      <c r="E207" s="56" t="str">
        <f t="shared" si="57"/>
        <v/>
      </c>
      <c r="F207" s="23"/>
      <c r="G207" s="23"/>
      <c r="H207" s="69" t="e">
        <f t="shared" si="58"/>
        <v>#DIV/0!</v>
      </c>
      <c r="I207" s="10" t="str">
        <f t="shared" si="48"/>
        <v/>
      </c>
      <c r="J207" s="9" t="e">
        <f t="shared" si="50"/>
        <v>#DIV/0!</v>
      </c>
      <c r="K207" s="8" t="e">
        <f t="shared" si="51"/>
        <v>#DIV/0!</v>
      </c>
      <c r="L207" s="9">
        <f t="shared" si="53"/>
        <v>0</v>
      </c>
      <c r="M207" s="9" t="str">
        <f t="shared" si="49"/>
        <v/>
      </c>
      <c r="N207" s="9" t="e">
        <f>AVERAGE($I$4:I207)</f>
        <v>#DIV/0!</v>
      </c>
      <c r="O207" s="9" t="e">
        <f>AVERAGEIF($M$4:M207,"&gt;=0", $M$4:M207)</f>
        <v>#DIV/0!</v>
      </c>
      <c r="P207" s="9" t="e">
        <f>AVERAGEIF($M$4:M207,"&lt;=0", $M$4:M207)</f>
        <v>#DIV/0!</v>
      </c>
      <c r="Q207" s="10" t="str">
        <f t="shared" si="63"/>
        <v/>
      </c>
      <c r="R207" s="11" t="e">
        <f>(COUNTIF($M$4:M207,"&gt;=0"))/E207</f>
        <v>#VALUE!</v>
      </c>
      <c r="S207" s="10" t="e">
        <f t="shared" si="54"/>
        <v>#DIV/0!</v>
      </c>
      <c r="T207" s="9" t="e">
        <f>AVERAGE($M$4:M207)</f>
        <v>#DIV/0!</v>
      </c>
      <c r="U207" s="9" t="e">
        <f t="shared" si="55"/>
        <v>#VALUE!</v>
      </c>
      <c r="V207" s="9" t="e">
        <f t="shared" si="56"/>
        <v>#DIV/0!</v>
      </c>
      <c r="W207" s="26" t="e">
        <f t="shared" si="52"/>
        <v>#DIV/0!</v>
      </c>
      <c r="X207" s="9" t="e">
        <f t="shared" si="59"/>
        <v>#DIV/0!</v>
      </c>
      <c r="Y207" s="11" t="e">
        <f t="shared" si="60"/>
        <v>#DIV/0!</v>
      </c>
      <c r="Z207" s="11" t="e">
        <f t="shared" si="61"/>
        <v>#DIV/0!</v>
      </c>
      <c r="AA207" s="11" t="e">
        <f t="shared" si="62"/>
        <v>#DIV/0!</v>
      </c>
      <c r="AB207" s="37" t="e">
        <f>IF(AA207="","",AVERAGE($AA$4:AA207))</f>
        <v>#DIV/0!</v>
      </c>
      <c r="AC207" s="30"/>
      <c r="AD207" s="12"/>
      <c r="AE207" s="12"/>
      <c r="AF207" s="31"/>
      <c r="AG207" s="28"/>
      <c r="AH207" s="28"/>
      <c r="AI207" s="28"/>
      <c r="AJ207" s="28"/>
    </row>
    <row r="208" spans="5:36" ht="19.5" customHeight="1" x14ac:dyDescent="0.25">
      <c r="E208" s="56" t="str">
        <f t="shared" si="57"/>
        <v/>
      </c>
      <c r="F208" s="23"/>
      <c r="G208" s="23"/>
      <c r="H208" s="69" t="e">
        <f t="shared" si="58"/>
        <v>#DIV/0!</v>
      </c>
      <c r="I208" s="10" t="str">
        <f t="shared" si="48"/>
        <v/>
      </c>
      <c r="J208" s="9" t="e">
        <f t="shared" si="50"/>
        <v>#DIV/0!</v>
      </c>
      <c r="K208" s="8" t="e">
        <f t="shared" si="51"/>
        <v>#DIV/0!</v>
      </c>
      <c r="L208" s="9">
        <f t="shared" si="53"/>
        <v>0</v>
      </c>
      <c r="M208" s="9" t="str">
        <f t="shared" si="49"/>
        <v/>
      </c>
      <c r="N208" s="9" t="e">
        <f>AVERAGE($I$4:I208)</f>
        <v>#DIV/0!</v>
      </c>
      <c r="O208" s="9" t="e">
        <f>AVERAGEIF($M$4:M208,"&gt;=0", $M$4:M208)</f>
        <v>#DIV/0!</v>
      </c>
      <c r="P208" s="9" t="e">
        <f>AVERAGEIF($M$4:M208,"&lt;=0", $M$4:M208)</f>
        <v>#DIV/0!</v>
      </c>
      <c r="Q208" s="10" t="str">
        <f t="shared" si="63"/>
        <v/>
      </c>
      <c r="R208" s="11" t="e">
        <f>(COUNTIF($M$4:M208,"&gt;=0"))/E208</f>
        <v>#VALUE!</v>
      </c>
      <c r="S208" s="10" t="e">
        <f t="shared" si="54"/>
        <v>#DIV/0!</v>
      </c>
      <c r="T208" s="9" t="e">
        <f>AVERAGE($M$4:M208)</f>
        <v>#DIV/0!</v>
      </c>
      <c r="U208" s="9" t="e">
        <f t="shared" si="55"/>
        <v>#VALUE!</v>
      </c>
      <c r="V208" s="9" t="e">
        <f t="shared" si="56"/>
        <v>#DIV/0!</v>
      </c>
      <c r="W208" s="26" t="e">
        <f t="shared" si="52"/>
        <v>#DIV/0!</v>
      </c>
      <c r="X208" s="9" t="e">
        <f t="shared" si="59"/>
        <v>#DIV/0!</v>
      </c>
      <c r="Y208" s="11" t="e">
        <f t="shared" si="60"/>
        <v>#DIV/0!</v>
      </c>
      <c r="Z208" s="11" t="e">
        <f t="shared" si="61"/>
        <v>#DIV/0!</v>
      </c>
      <c r="AA208" s="11" t="e">
        <f t="shared" si="62"/>
        <v>#DIV/0!</v>
      </c>
      <c r="AB208" s="37" t="e">
        <f>IF(AA208="","",AVERAGE($AA$4:AA208))</f>
        <v>#DIV/0!</v>
      </c>
      <c r="AC208" s="30"/>
      <c r="AD208" s="12"/>
      <c r="AE208" s="12"/>
      <c r="AF208" s="31"/>
      <c r="AG208" s="28"/>
      <c r="AH208" s="28"/>
      <c r="AI208" s="28"/>
      <c r="AJ208" s="28"/>
    </row>
    <row r="209" spans="5:36" ht="19.5" customHeight="1" x14ac:dyDescent="0.25">
      <c r="E209" s="56" t="str">
        <f t="shared" si="57"/>
        <v/>
      </c>
      <c r="F209" s="23"/>
      <c r="G209" s="23"/>
      <c r="H209" s="69" t="e">
        <f t="shared" si="58"/>
        <v>#DIV/0!</v>
      </c>
      <c r="I209" s="10" t="str">
        <f t="shared" si="48"/>
        <v/>
      </c>
      <c r="J209" s="9" t="e">
        <f t="shared" si="50"/>
        <v>#DIV/0!</v>
      </c>
      <c r="K209" s="8" t="e">
        <f t="shared" si="51"/>
        <v>#DIV/0!</v>
      </c>
      <c r="L209" s="9">
        <f t="shared" si="53"/>
        <v>0</v>
      </c>
      <c r="M209" s="9" t="str">
        <f t="shared" si="49"/>
        <v/>
      </c>
      <c r="N209" s="9" t="e">
        <f>AVERAGE($I$4:I209)</f>
        <v>#DIV/0!</v>
      </c>
      <c r="O209" s="9" t="e">
        <f>AVERAGEIF($M$4:M209,"&gt;=0", $M$4:M209)</f>
        <v>#DIV/0!</v>
      </c>
      <c r="P209" s="9" t="e">
        <f>AVERAGEIF($M$4:M209,"&lt;=0", $M$4:M209)</f>
        <v>#DIV/0!</v>
      </c>
      <c r="Q209" s="10" t="str">
        <f t="shared" si="63"/>
        <v/>
      </c>
      <c r="R209" s="11" t="e">
        <f>(COUNTIF($M$4:M209,"&gt;=0"))/E209</f>
        <v>#VALUE!</v>
      </c>
      <c r="S209" s="10" t="e">
        <f t="shared" si="54"/>
        <v>#DIV/0!</v>
      </c>
      <c r="T209" s="9" t="e">
        <f>AVERAGE($M$4:M209)</f>
        <v>#DIV/0!</v>
      </c>
      <c r="U209" s="9" t="e">
        <f t="shared" si="55"/>
        <v>#VALUE!</v>
      </c>
      <c r="V209" s="9" t="e">
        <f t="shared" si="56"/>
        <v>#DIV/0!</v>
      </c>
      <c r="W209" s="26" t="e">
        <f t="shared" si="52"/>
        <v>#DIV/0!</v>
      </c>
      <c r="X209" s="9" t="e">
        <f t="shared" si="59"/>
        <v>#DIV/0!</v>
      </c>
      <c r="Y209" s="11" t="e">
        <f t="shared" si="60"/>
        <v>#DIV/0!</v>
      </c>
      <c r="Z209" s="11" t="e">
        <f t="shared" si="61"/>
        <v>#DIV/0!</v>
      </c>
      <c r="AA209" s="11" t="e">
        <f t="shared" si="62"/>
        <v>#DIV/0!</v>
      </c>
      <c r="AB209" s="37" t="e">
        <f>IF(AA209="","",AVERAGE($AA$4:AA209))</f>
        <v>#DIV/0!</v>
      </c>
      <c r="AC209" s="30"/>
      <c r="AD209" s="12"/>
      <c r="AE209" s="12"/>
      <c r="AF209" s="31"/>
      <c r="AG209" s="28"/>
      <c r="AH209" s="28"/>
      <c r="AI209" s="28"/>
      <c r="AJ209" s="28"/>
    </row>
    <row r="210" spans="5:36" ht="19.5" customHeight="1" x14ac:dyDescent="0.25">
      <c r="E210" s="56" t="str">
        <f t="shared" si="57"/>
        <v/>
      </c>
      <c r="F210" s="23"/>
      <c r="G210" s="23"/>
      <c r="H210" s="69" t="e">
        <f t="shared" si="58"/>
        <v>#DIV/0!</v>
      </c>
      <c r="I210" s="10" t="str">
        <f t="shared" si="48"/>
        <v/>
      </c>
      <c r="J210" s="9" t="e">
        <f t="shared" si="50"/>
        <v>#DIV/0!</v>
      </c>
      <c r="K210" s="8" t="e">
        <f t="shared" si="51"/>
        <v>#DIV/0!</v>
      </c>
      <c r="L210" s="9">
        <f t="shared" si="53"/>
        <v>0</v>
      </c>
      <c r="M210" s="9" t="str">
        <f t="shared" si="49"/>
        <v/>
      </c>
      <c r="N210" s="9" t="e">
        <f>AVERAGE($I$4:I210)</f>
        <v>#DIV/0!</v>
      </c>
      <c r="O210" s="9" t="e">
        <f>AVERAGEIF($M$4:M210,"&gt;=0", $M$4:M210)</f>
        <v>#DIV/0!</v>
      </c>
      <c r="P210" s="9" t="e">
        <f>AVERAGEIF($M$4:M210,"&lt;=0", $M$4:M210)</f>
        <v>#DIV/0!</v>
      </c>
      <c r="Q210" s="10" t="str">
        <f t="shared" si="63"/>
        <v/>
      </c>
      <c r="R210" s="11" t="e">
        <f>(COUNTIF($M$4:M210,"&gt;=0"))/E210</f>
        <v>#VALUE!</v>
      </c>
      <c r="S210" s="10" t="e">
        <f t="shared" si="54"/>
        <v>#DIV/0!</v>
      </c>
      <c r="T210" s="9" t="e">
        <f>AVERAGE($M$4:M210)</f>
        <v>#DIV/0!</v>
      </c>
      <c r="U210" s="9" t="e">
        <f t="shared" si="55"/>
        <v>#VALUE!</v>
      </c>
      <c r="V210" s="9" t="e">
        <f t="shared" si="56"/>
        <v>#DIV/0!</v>
      </c>
      <c r="W210" s="26" t="e">
        <f t="shared" si="52"/>
        <v>#DIV/0!</v>
      </c>
      <c r="X210" s="9" t="e">
        <f t="shared" si="59"/>
        <v>#DIV/0!</v>
      </c>
      <c r="Y210" s="11" t="e">
        <f t="shared" si="60"/>
        <v>#DIV/0!</v>
      </c>
      <c r="Z210" s="11" t="e">
        <f t="shared" si="61"/>
        <v>#DIV/0!</v>
      </c>
      <c r="AA210" s="11" t="e">
        <f t="shared" si="62"/>
        <v>#DIV/0!</v>
      </c>
      <c r="AB210" s="37" t="e">
        <f>IF(AA210="","",AVERAGE($AA$4:AA210))</f>
        <v>#DIV/0!</v>
      </c>
      <c r="AC210" s="30"/>
      <c r="AD210" s="12"/>
      <c r="AE210" s="12"/>
      <c r="AF210" s="31"/>
      <c r="AG210" s="28"/>
      <c r="AH210" s="28"/>
      <c r="AI210" s="28"/>
      <c r="AJ210" s="28"/>
    </row>
    <row r="211" spans="5:36" ht="19.5" customHeight="1" x14ac:dyDescent="0.25">
      <c r="E211" s="56" t="str">
        <f t="shared" si="57"/>
        <v/>
      </c>
      <c r="F211" s="23"/>
      <c r="G211" s="23"/>
      <c r="H211" s="69" t="e">
        <f t="shared" si="58"/>
        <v>#DIV/0!</v>
      </c>
      <c r="I211" s="10" t="str">
        <f t="shared" si="48"/>
        <v/>
      </c>
      <c r="J211" s="9" t="e">
        <f t="shared" si="50"/>
        <v>#DIV/0!</v>
      </c>
      <c r="K211" s="8" t="e">
        <f t="shared" si="51"/>
        <v>#DIV/0!</v>
      </c>
      <c r="L211" s="9">
        <f t="shared" si="53"/>
        <v>0</v>
      </c>
      <c r="M211" s="9" t="str">
        <f t="shared" si="49"/>
        <v/>
      </c>
      <c r="N211" s="9" t="e">
        <f>AVERAGE($I$4:I211)</f>
        <v>#DIV/0!</v>
      </c>
      <c r="O211" s="9" t="e">
        <f>AVERAGEIF($M$4:M211,"&gt;=0", $M$4:M211)</f>
        <v>#DIV/0!</v>
      </c>
      <c r="P211" s="9" t="e">
        <f>AVERAGEIF($M$4:M211,"&lt;=0", $M$4:M211)</f>
        <v>#DIV/0!</v>
      </c>
      <c r="Q211" s="10" t="str">
        <f t="shared" si="63"/>
        <v/>
      </c>
      <c r="R211" s="11" t="e">
        <f>(COUNTIF($M$4:M211,"&gt;=0"))/E211</f>
        <v>#VALUE!</v>
      </c>
      <c r="S211" s="10" t="e">
        <f t="shared" si="54"/>
        <v>#DIV/0!</v>
      </c>
      <c r="T211" s="9" t="e">
        <f>AVERAGE($M$4:M211)</f>
        <v>#DIV/0!</v>
      </c>
      <c r="U211" s="9" t="e">
        <f t="shared" si="55"/>
        <v>#VALUE!</v>
      </c>
      <c r="V211" s="9" t="e">
        <f t="shared" si="56"/>
        <v>#DIV/0!</v>
      </c>
      <c r="W211" s="26" t="e">
        <f t="shared" si="52"/>
        <v>#DIV/0!</v>
      </c>
      <c r="X211" s="9" t="e">
        <f t="shared" si="59"/>
        <v>#DIV/0!</v>
      </c>
      <c r="Y211" s="11" t="e">
        <f t="shared" si="60"/>
        <v>#DIV/0!</v>
      </c>
      <c r="Z211" s="11" t="e">
        <f t="shared" si="61"/>
        <v>#DIV/0!</v>
      </c>
      <c r="AA211" s="11" t="e">
        <f t="shared" si="62"/>
        <v>#DIV/0!</v>
      </c>
      <c r="AB211" s="37" t="e">
        <f>IF(AA211="","",AVERAGE($AA$4:AA211))</f>
        <v>#DIV/0!</v>
      </c>
      <c r="AC211" s="30"/>
      <c r="AD211" s="12"/>
      <c r="AE211" s="12"/>
      <c r="AF211" s="31"/>
      <c r="AG211" s="28"/>
      <c r="AH211" s="28"/>
      <c r="AI211" s="28"/>
      <c r="AJ211" s="28"/>
    </row>
    <row r="212" spans="5:36" ht="19.5" customHeight="1" x14ac:dyDescent="0.25">
      <c r="E212" s="56" t="str">
        <f t="shared" si="57"/>
        <v/>
      </c>
      <c r="F212" s="23"/>
      <c r="G212" s="23"/>
      <c r="H212" s="69" t="e">
        <f t="shared" si="58"/>
        <v>#DIV/0!</v>
      </c>
      <c r="I212" s="10" t="str">
        <f t="shared" si="48"/>
        <v/>
      </c>
      <c r="J212" s="9" t="e">
        <f t="shared" si="50"/>
        <v>#DIV/0!</v>
      </c>
      <c r="K212" s="8" t="e">
        <f t="shared" si="51"/>
        <v>#DIV/0!</v>
      </c>
      <c r="L212" s="9">
        <f t="shared" si="53"/>
        <v>0</v>
      </c>
      <c r="M212" s="9" t="str">
        <f t="shared" si="49"/>
        <v/>
      </c>
      <c r="N212" s="9" t="e">
        <f>AVERAGE($I$4:I212)</f>
        <v>#DIV/0!</v>
      </c>
      <c r="O212" s="9" t="e">
        <f>AVERAGEIF($M$4:M212,"&gt;=0", $M$4:M212)</f>
        <v>#DIV/0!</v>
      </c>
      <c r="P212" s="9" t="e">
        <f>AVERAGEIF($M$4:M212,"&lt;=0", $M$4:M212)</f>
        <v>#DIV/0!</v>
      </c>
      <c r="Q212" s="10" t="str">
        <f t="shared" si="63"/>
        <v/>
      </c>
      <c r="R212" s="11" t="e">
        <f>(COUNTIF($M$4:M212,"&gt;=0"))/E212</f>
        <v>#VALUE!</v>
      </c>
      <c r="S212" s="10" t="e">
        <f t="shared" si="54"/>
        <v>#DIV/0!</v>
      </c>
      <c r="T212" s="9" t="e">
        <f>AVERAGE($M$4:M212)</f>
        <v>#DIV/0!</v>
      </c>
      <c r="U212" s="9" t="e">
        <f t="shared" si="55"/>
        <v>#VALUE!</v>
      </c>
      <c r="V212" s="9" t="e">
        <f t="shared" si="56"/>
        <v>#DIV/0!</v>
      </c>
      <c r="W212" s="26" t="e">
        <f t="shared" si="52"/>
        <v>#DIV/0!</v>
      </c>
      <c r="X212" s="9" t="e">
        <f t="shared" si="59"/>
        <v>#DIV/0!</v>
      </c>
      <c r="Y212" s="11" t="e">
        <f t="shared" si="60"/>
        <v>#DIV/0!</v>
      </c>
      <c r="Z212" s="11" t="e">
        <f t="shared" si="61"/>
        <v>#DIV/0!</v>
      </c>
      <c r="AA212" s="11" t="e">
        <f t="shared" si="62"/>
        <v>#DIV/0!</v>
      </c>
      <c r="AB212" s="37" t="e">
        <f>IF(AA212="","",AVERAGE($AA$4:AA212))</f>
        <v>#DIV/0!</v>
      </c>
      <c r="AC212" s="30"/>
      <c r="AD212" s="12"/>
      <c r="AE212" s="12"/>
      <c r="AF212" s="31"/>
      <c r="AG212" s="28"/>
      <c r="AH212" s="28"/>
      <c r="AI212" s="28"/>
      <c r="AJ212" s="28"/>
    </row>
    <row r="213" spans="5:36" ht="19.5" customHeight="1" x14ac:dyDescent="0.25">
      <c r="E213" s="56" t="str">
        <f t="shared" si="57"/>
        <v/>
      </c>
      <c r="F213" s="23"/>
      <c r="G213" s="23"/>
      <c r="H213" s="69" t="e">
        <f t="shared" si="58"/>
        <v>#DIV/0!</v>
      </c>
      <c r="I213" s="10" t="str">
        <f t="shared" si="48"/>
        <v/>
      </c>
      <c r="J213" s="9" t="e">
        <f t="shared" si="50"/>
        <v>#DIV/0!</v>
      </c>
      <c r="K213" s="8" t="e">
        <f t="shared" si="51"/>
        <v>#DIV/0!</v>
      </c>
      <c r="L213" s="9">
        <f t="shared" si="53"/>
        <v>0</v>
      </c>
      <c r="M213" s="9" t="str">
        <f t="shared" si="49"/>
        <v/>
      </c>
      <c r="N213" s="9" t="e">
        <f>AVERAGE($I$4:I213)</f>
        <v>#DIV/0!</v>
      </c>
      <c r="O213" s="9" t="e">
        <f>AVERAGEIF($M$4:M213,"&gt;=0", $M$4:M213)</f>
        <v>#DIV/0!</v>
      </c>
      <c r="P213" s="9" t="e">
        <f>AVERAGEIF($M$4:M213,"&lt;=0", $M$4:M213)</f>
        <v>#DIV/0!</v>
      </c>
      <c r="Q213" s="10" t="str">
        <f t="shared" si="63"/>
        <v/>
      </c>
      <c r="R213" s="11" t="e">
        <f>(COUNTIF($M$4:M213,"&gt;=0"))/E213</f>
        <v>#VALUE!</v>
      </c>
      <c r="S213" s="10" t="e">
        <f t="shared" si="54"/>
        <v>#DIV/0!</v>
      </c>
      <c r="T213" s="9" t="e">
        <f>AVERAGE($M$4:M213)</f>
        <v>#DIV/0!</v>
      </c>
      <c r="U213" s="9" t="e">
        <f t="shared" si="55"/>
        <v>#VALUE!</v>
      </c>
      <c r="V213" s="9" t="e">
        <f t="shared" si="56"/>
        <v>#DIV/0!</v>
      </c>
      <c r="W213" s="26" t="e">
        <f t="shared" si="52"/>
        <v>#DIV/0!</v>
      </c>
      <c r="X213" s="9" t="e">
        <f t="shared" si="59"/>
        <v>#DIV/0!</v>
      </c>
      <c r="Y213" s="11" t="e">
        <f t="shared" si="60"/>
        <v>#DIV/0!</v>
      </c>
      <c r="Z213" s="11" t="e">
        <f t="shared" si="61"/>
        <v>#DIV/0!</v>
      </c>
      <c r="AA213" s="11" t="e">
        <f t="shared" si="62"/>
        <v>#DIV/0!</v>
      </c>
      <c r="AB213" s="37" t="e">
        <f>IF(AA213="","",AVERAGE($AA$4:AA213))</f>
        <v>#DIV/0!</v>
      </c>
      <c r="AC213" s="30"/>
      <c r="AD213" s="12"/>
      <c r="AE213" s="12"/>
      <c r="AF213" s="31"/>
      <c r="AG213" s="28"/>
      <c r="AH213" s="28"/>
      <c r="AI213" s="28"/>
      <c r="AJ213" s="28"/>
    </row>
    <row r="214" spans="5:36" ht="19.5" customHeight="1" x14ac:dyDescent="0.25">
      <c r="E214" s="56" t="str">
        <f t="shared" si="57"/>
        <v/>
      </c>
      <c r="F214" s="23"/>
      <c r="G214" s="23"/>
      <c r="H214" s="69" t="e">
        <f t="shared" si="58"/>
        <v>#DIV/0!</v>
      </c>
      <c r="I214" s="10" t="str">
        <f t="shared" si="48"/>
        <v/>
      </c>
      <c r="J214" s="9" t="e">
        <f t="shared" si="50"/>
        <v>#DIV/0!</v>
      </c>
      <c r="K214" s="8" t="e">
        <f t="shared" si="51"/>
        <v>#DIV/0!</v>
      </c>
      <c r="L214" s="9">
        <f t="shared" si="53"/>
        <v>0</v>
      </c>
      <c r="M214" s="9" t="str">
        <f t="shared" si="49"/>
        <v/>
      </c>
      <c r="N214" s="9" t="e">
        <f>AVERAGE($I$4:I214)</f>
        <v>#DIV/0!</v>
      </c>
      <c r="O214" s="9" t="e">
        <f>AVERAGEIF($M$4:M214,"&gt;=0", $M$4:M214)</f>
        <v>#DIV/0!</v>
      </c>
      <c r="P214" s="9" t="e">
        <f>AVERAGEIF($M$4:M214,"&lt;=0", $M$4:M214)</f>
        <v>#DIV/0!</v>
      </c>
      <c r="Q214" s="10" t="str">
        <f t="shared" si="63"/>
        <v/>
      </c>
      <c r="R214" s="11" t="e">
        <f>(COUNTIF($M$4:M214,"&gt;=0"))/E214</f>
        <v>#VALUE!</v>
      </c>
      <c r="S214" s="10" t="e">
        <f t="shared" si="54"/>
        <v>#DIV/0!</v>
      </c>
      <c r="T214" s="9" t="e">
        <f>AVERAGE($M$4:M214)</f>
        <v>#DIV/0!</v>
      </c>
      <c r="U214" s="9" t="e">
        <f t="shared" si="55"/>
        <v>#VALUE!</v>
      </c>
      <c r="V214" s="9" t="e">
        <f t="shared" si="56"/>
        <v>#DIV/0!</v>
      </c>
      <c r="W214" s="26" t="e">
        <f t="shared" si="52"/>
        <v>#DIV/0!</v>
      </c>
      <c r="X214" s="9" t="e">
        <f t="shared" si="59"/>
        <v>#DIV/0!</v>
      </c>
      <c r="Y214" s="11" t="e">
        <f t="shared" si="60"/>
        <v>#DIV/0!</v>
      </c>
      <c r="Z214" s="11" t="e">
        <f t="shared" si="61"/>
        <v>#DIV/0!</v>
      </c>
      <c r="AA214" s="11" t="e">
        <f t="shared" si="62"/>
        <v>#DIV/0!</v>
      </c>
      <c r="AB214" s="37" t="e">
        <f>IF(AA214="","",AVERAGE($AA$4:AA214))</f>
        <v>#DIV/0!</v>
      </c>
      <c r="AC214" s="30"/>
      <c r="AD214" s="12"/>
      <c r="AE214" s="12"/>
      <c r="AF214" s="31"/>
      <c r="AG214" s="28"/>
      <c r="AH214" s="28"/>
      <c r="AI214" s="28"/>
      <c r="AJ214" s="28"/>
    </row>
    <row r="215" spans="5:36" ht="19.5" customHeight="1" x14ac:dyDescent="0.25">
      <c r="E215" s="56" t="str">
        <f t="shared" si="57"/>
        <v/>
      </c>
      <c r="F215" s="23"/>
      <c r="G215" s="23"/>
      <c r="H215" s="69" t="e">
        <f t="shared" si="58"/>
        <v>#DIV/0!</v>
      </c>
      <c r="I215" s="10" t="str">
        <f t="shared" ref="I215:I278" si="64">IF(F215="","",((F215/100)+$C$9)*-1)</f>
        <v/>
      </c>
      <c r="J215" s="9" t="e">
        <f t="shared" si="50"/>
        <v>#DIV/0!</v>
      </c>
      <c r="K215" s="8" t="e">
        <f t="shared" si="51"/>
        <v>#DIV/0!</v>
      </c>
      <c r="L215" s="9">
        <f t="shared" si="53"/>
        <v>0</v>
      </c>
      <c r="M215" s="9" t="str">
        <f t="shared" ref="M215:M278" si="65">IF(F215="","",L215-$C$9)</f>
        <v/>
      </c>
      <c r="N215" s="9" t="e">
        <f>AVERAGE($I$4:I215)</f>
        <v>#DIV/0!</v>
      </c>
      <c r="O215" s="9" t="e">
        <f>AVERAGEIF($M$4:M215,"&gt;=0", $M$4:M215)</f>
        <v>#DIV/0!</v>
      </c>
      <c r="P215" s="9" t="e">
        <f>AVERAGEIF($M$4:M215,"&lt;=0", $M$4:M215)</f>
        <v>#DIV/0!</v>
      </c>
      <c r="Q215" s="10" t="str">
        <f t="shared" si="63"/>
        <v/>
      </c>
      <c r="R215" s="11" t="e">
        <f>(COUNTIF($M$4:M215,"&gt;=0"))/E215</f>
        <v>#VALUE!</v>
      </c>
      <c r="S215" s="10" t="e">
        <f t="shared" si="54"/>
        <v>#DIV/0!</v>
      </c>
      <c r="T215" s="9" t="e">
        <f>AVERAGE($M$4:M215)</f>
        <v>#DIV/0!</v>
      </c>
      <c r="U215" s="9" t="e">
        <f t="shared" si="55"/>
        <v>#VALUE!</v>
      </c>
      <c r="V215" s="9" t="e">
        <f t="shared" si="56"/>
        <v>#DIV/0!</v>
      </c>
      <c r="W215" s="26" t="e">
        <f t="shared" si="52"/>
        <v>#DIV/0!</v>
      </c>
      <c r="X215" s="9" t="e">
        <f t="shared" si="59"/>
        <v>#DIV/0!</v>
      </c>
      <c r="Y215" s="11" t="e">
        <f t="shared" si="60"/>
        <v>#DIV/0!</v>
      </c>
      <c r="Z215" s="11" t="e">
        <f t="shared" si="61"/>
        <v>#DIV/0!</v>
      </c>
      <c r="AA215" s="11" t="e">
        <f t="shared" si="62"/>
        <v>#DIV/0!</v>
      </c>
      <c r="AB215" s="37" t="e">
        <f>IF(AA215="","",AVERAGE($AA$4:AA215))</f>
        <v>#DIV/0!</v>
      </c>
      <c r="AC215" s="30"/>
      <c r="AD215" s="12"/>
      <c r="AE215" s="12"/>
      <c r="AF215" s="31"/>
      <c r="AG215" s="28"/>
      <c r="AH215" s="28"/>
      <c r="AI215" s="28"/>
      <c r="AJ215" s="28"/>
    </row>
    <row r="216" spans="5:36" ht="19.5" customHeight="1" x14ac:dyDescent="0.25">
      <c r="E216" s="56" t="str">
        <f t="shared" si="57"/>
        <v/>
      </c>
      <c r="F216" s="23"/>
      <c r="G216" s="23"/>
      <c r="H216" s="69" t="e">
        <f t="shared" si="58"/>
        <v>#DIV/0!</v>
      </c>
      <c r="I216" s="10" t="str">
        <f t="shared" si="64"/>
        <v/>
      </c>
      <c r="J216" s="9" t="e">
        <f t="shared" si="50"/>
        <v>#DIV/0!</v>
      </c>
      <c r="K216" s="8" t="e">
        <f t="shared" si="51"/>
        <v>#DIV/0!</v>
      </c>
      <c r="L216" s="9">
        <f t="shared" si="53"/>
        <v>0</v>
      </c>
      <c r="M216" s="9" t="str">
        <f t="shared" si="65"/>
        <v/>
      </c>
      <c r="N216" s="9" t="e">
        <f>AVERAGE($I$4:I216)</f>
        <v>#DIV/0!</v>
      </c>
      <c r="O216" s="9" t="e">
        <f>AVERAGEIF($M$4:M216,"&gt;=0", $M$4:M216)</f>
        <v>#DIV/0!</v>
      </c>
      <c r="P216" s="9" t="e">
        <f>AVERAGEIF($M$4:M216,"&lt;=0", $M$4:M216)</f>
        <v>#DIV/0!</v>
      </c>
      <c r="Q216" s="10" t="str">
        <f t="shared" si="63"/>
        <v/>
      </c>
      <c r="R216" s="11" t="e">
        <f>(COUNTIF($M$4:M216,"&gt;=0"))/E216</f>
        <v>#VALUE!</v>
      </c>
      <c r="S216" s="10" t="e">
        <f t="shared" si="54"/>
        <v>#DIV/0!</v>
      </c>
      <c r="T216" s="9" t="e">
        <f>AVERAGE($M$4:M216)</f>
        <v>#DIV/0!</v>
      </c>
      <c r="U216" s="9" t="e">
        <f t="shared" si="55"/>
        <v>#VALUE!</v>
      </c>
      <c r="V216" s="9" t="e">
        <f t="shared" si="56"/>
        <v>#DIV/0!</v>
      </c>
      <c r="W216" s="26" t="e">
        <f t="shared" si="52"/>
        <v>#DIV/0!</v>
      </c>
      <c r="X216" s="9" t="e">
        <f t="shared" si="59"/>
        <v>#DIV/0!</v>
      </c>
      <c r="Y216" s="11" t="e">
        <f t="shared" si="60"/>
        <v>#DIV/0!</v>
      </c>
      <c r="Z216" s="11" t="e">
        <f t="shared" si="61"/>
        <v>#DIV/0!</v>
      </c>
      <c r="AA216" s="11" t="e">
        <f t="shared" si="62"/>
        <v>#DIV/0!</v>
      </c>
      <c r="AB216" s="37" t="e">
        <f>IF(AA216="","",AVERAGE($AA$4:AA216))</f>
        <v>#DIV/0!</v>
      </c>
      <c r="AC216" s="30"/>
      <c r="AD216" s="12"/>
      <c r="AE216" s="12"/>
      <c r="AF216" s="31"/>
      <c r="AG216" s="28"/>
      <c r="AH216" s="28"/>
      <c r="AI216" s="28"/>
      <c r="AJ216" s="28"/>
    </row>
    <row r="217" spans="5:36" ht="19.5" customHeight="1" x14ac:dyDescent="0.25">
      <c r="E217" s="56" t="str">
        <f t="shared" si="57"/>
        <v/>
      </c>
      <c r="F217" s="23"/>
      <c r="G217" s="23"/>
      <c r="H217" s="69" t="e">
        <f t="shared" si="58"/>
        <v>#DIV/0!</v>
      </c>
      <c r="I217" s="10" t="str">
        <f t="shared" si="64"/>
        <v/>
      </c>
      <c r="J217" s="9" t="e">
        <f t="shared" si="50"/>
        <v>#DIV/0!</v>
      </c>
      <c r="K217" s="8" t="e">
        <f t="shared" si="51"/>
        <v>#DIV/0!</v>
      </c>
      <c r="L217" s="9">
        <f t="shared" si="53"/>
        <v>0</v>
      </c>
      <c r="M217" s="9" t="str">
        <f t="shared" si="65"/>
        <v/>
      </c>
      <c r="N217" s="9" t="e">
        <f>AVERAGE($I$4:I217)</f>
        <v>#DIV/0!</v>
      </c>
      <c r="O217" s="9" t="e">
        <f>AVERAGEIF($M$4:M217,"&gt;=0", $M$4:M217)</f>
        <v>#DIV/0!</v>
      </c>
      <c r="P217" s="9" t="e">
        <f>AVERAGEIF($M$4:M217,"&lt;=0", $M$4:M217)</f>
        <v>#DIV/0!</v>
      </c>
      <c r="Q217" s="10" t="str">
        <f t="shared" si="63"/>
        <v/>
      </c>
      <c r="R217" s="11" t="e">
        <f>(COUNTIF($M$4:M217,"&gt;=0"))/E217</f>
        <v>#VALUE!</v>
      </c>
      <c r="S217" s="10" t="e">
        <f t="shared" si="54"/>
        <v>#DIV/0!</v>
      </c>
      <c r="T217" s="9" t="e">
        <f>AVERAGE($M$4:M217)</f>
        <v>#DIV/0!</v>
      </c>
      <c r="U217" s="9" t="e">
        <f t="shared" si="55"/>
        <v>#VALUE!</v>
      </c>
      <c r="V217" s="9" t="e">
        <f t="shared" si="56"/>
        <v>#DIV/0!</v>
      </c>
      <c r="W217" s="26" t="e">
        <f t="shared" si="52"/>
        <v>#DIV/0!</v>
      </c>
      <c r="X217" s="9" t="e">
        <f t="shared" si="59"/>
        <v>#DIV/0!</v>
      </c>
      <c r="Y217" s="11" t="e">
        <f t="shared" si="60"/>
        <v>#DIV/0!</v>
      </c>
      <c r="Z217" s="11" t="e">
        <f t="shared" si="61"/>
        <v>#DIV/0!</v>
      </c>
      <c r="AA217" s="11" t="e">
        <f t="shared" si="62"/>
        <v>#DIV/0!</v>
      </c>
      <c r="AB217" s="37" t="e">
        <f>IF(AA217="","",AVERAGE($AA$4:AA217))</f>
        <v>#DIV/0!</v>
      </c>
      <c r="AC217" s="30"/>
      <c r="AD217" s="12"/>
      <c r="AE217" s="12"/>
      <c r="AF217" s="31"/>
      <c r="AG217" s="28"/>
      <c r="AH217" s="28"/>
      <c r="AI217" s="28"/>
      <c r="AJ217" s="28"/>
    </row>
    <row r="218" spans="5:36" ht="19.5" customHeight="1" x14ac:dyDescent="0.25">
      <c r="E218" s="56" t="str">
        <f t="shared" si="57"/>
        <v/>
      </c>
      <c r="F218" s="23"/>
      <c r="G218" s="23"/>
      <c r="H218" s="69" t="e">
        <f t="shared" si="58"/>
        <v>#DIV/0!</v>
      </c>
      <c r="I218" s="10" t="str">
        <f t="shared" si="64"/>
        <v/>
      </c>
      <c r="J218" s="9" t="e">
        <f t="shared" si="50"/>
        <v>#DIV/0!</v>
      </c>
      <c r="K218" s="8" t="e">
        <f t="shared" si="51"/>
        <v>#DIV/0!</v>
      </c>
      <c r="L218" s="9">
        <f t="shared" si="53"/>
        <v>0</v>
      </c>
      <c r="M218" s="9" t="str">
        <f t="shared" si="65"/>
        <v/>
      </c>
      <c r="N218" s="9" t="e">
        <f>AVERAGE($I$4:I218)</f>
        <v>#DIV/0!</v>
      </c>
      <c r="O218" s="9" t="e">
        <f>AVERAGEIF($M$4:M218,"&gt;=0", $M$4:M218)</f>
        <v>#DIV/0!</v>
      </c>
      <c r="P218" s="9" t="e">
        <f>AVERAGEIF($M$4:M218,"&lt;=0", $M$4:M218)</f>
        <v>#DIV/0!</v>
      </c>
      <c r="Q218" s="10" t="str">
        <f t="shared" si="63"/>
        <v/>
      </c>
      <c r="R218" s="11" t="e">
        <f>(COUNTIF($M$4:M218,"&gt;=0"))/E218</f>
        <v>#VALUE!</v>
      </c>
      <c r="S218" s="10" t="e">
        <f t="shared" si="54"/>
        <v>#DIV/0!</v>
      </c>
      <c r="T218" s="9" t="e">
        <f>AVERAGE($M$4:M218)</f>
        <v>#DIV/0!</v>
      </c>
      <c r="U218" s="9" t="e">
        <f t="shared" si="55"/>
        <v>#VALUE!</v>
      </c>
      <c r="V218" s="9" t="e">
        <f t="shared" si="56"/>
        <v>#DIV/0!</v>
      </c>
      <c r="W218" s="26" t="e">
        <f t="shared" si="52"/>
        <v>#DIV/0!</v>
      </c>
      <c r="X218" s="9" t="e">
        <f t="shared" si="59"/>
        <v>#DIV/0!</v>
      </c>
      <c r="Y218" s="11" t="e">
        <f t="shared" si="60"/>
        <v>#DIV/0!</v>
      </c>
      <c r="Z218" s="11" t="e">
        <f t="shared" si="61"/>
        <v>#DIV/0!</v>
      </c>
      <c r="AA218" s="11" t="e">
        <f t="shared" si="62"/>
        <v>#DIV/0!</v>
      </c>
      <c r="AB218" s="37" t="e">
        <f>IF(AA218="","",AVERAGE($AA$4:AA218))</f>
        <v>#DIV/0!</v>
      </c>
      <c r="AC218" s="30"/>
      <c r="AD218" s="12"/>
      <c r="AE218" s="12"/>
      <c r="AF218" s="31"/>
      <c r="AG218" s="28"/>
      <c r="AH218" s="28"/>
      <c r="AI218" s="28"/>
      <c r="AJ218" s="28"/>
    </row>
    <row r="219" spans="5:36" ht="19.5" customHeight="1" x14ac:dyDescent="0.25">
      <c r="E219" s="56" t="str">
        <f t="shared" si="57"/>
        <v/>
      </c>
      <c r="F219" s="23"/>
      <c r="G219" s="23"/>
      <c r="H219" s="69" t="e">
        <f t="shared" si="58"/>
        <v>#DIV/0!</v>
      </c>
      <c r="I219" s="10" t="str">
        <f t="shared" si="64"/>
        <v/>
      </c>
      <c r="J219" s="9" t="e">
        <f t="shared" si="50"/>
        <v>#DIV/0!</v>
      </c>
      <c r="K219" s="8" t="e">
        <f t="shared" si="51"/>
        <v>#DIV/0!</v>
      </c>
      <c r="L219" s="9">
        <f t="shared" si="53"/>
        <v>0</v>
      </c>
      <c r="M219" s="9" t="str">
        <f t="shared" si="65"/>
        <v/>
      </c>
      <c r="N219" s="9" t="e">
        <f>AVERAGE($I$4:I219)</f>
        <v>#DIV/0!</v>
      </c>
      <c r="O219" s="9" t="e">
        <f>AVERAGEIF($M$4:M219,"&gt;=0", $M$4:M219)</f>
        <v>#DIV/0!</v>
      </c>
      <c r="P219" s="9" t="e">
        <f>AVERAGEIF($M$4:M219,"&lt;=0", $M$4:M219)</f>
        <v>#DIV/0!</v>
      </c>
      <c r="Q219" s="10" t="str">
        <f t="shared" si="63"/>
        <v/>
      </c>
      <c r="R219" s="11" t="e">
        <f>(COUNTIF($M$4:M219,"&gt;=0"))/E219</f>
        <v>#VALUE!</v>
      </c>
      <c r="S219" s="10" t="e">
        <f t="shared" si="54"/>
        <v>#DIV/0!</v>
      </c>
      <c r="T219" s="9" t="e">
        <f>AVERAGE($M$4:M219)</f>
        <v>#DIV/0!</v>
      </c>
      <c r="U219" s="9" t="e">
        <f t="shared" si="55"/>
        <v>#VALUE!</v>
      </c>
      <c r="V219" s="9" t="e">
        <f t="shared" si="56"/>
        <v>#DIV/0!</v>
      </c>
      <c r="W219" s="26" t="e">
        <f t="shared" si="52"/>
        <v>#DIV/0!</v>
      </c>
      <c r="X219" s="9" t="e">
        <f t="shared" si="59"/>
        <v>#DIV/0!</v>
      </c>
      <c r="Y219" s="11" t="e">
        <f t="shared" si="60"/>
        <v>#DIV/0!</v>
      </c>
      <c r="Z219" s="11" t="e">
        <f t="shared" si="61"/>
        <v>#DIV/0!</v>
      </c>
      <c r="AA219" s="11" t="e">
        <f t="shared" si="62"/>
        <v>#DIV/0!</v>
      </c>
      <c r="AB219" s="37" t="e">
        <f>IF(AA219="","",AVERAGE($AA$4:AA219))</f>
        <v>#DIV/0!</v>
      </c>
      <c r="AC219" s="30"/>
      <c r="AD219" s="12"/>
      <c r="AE219" s="12"/>
      <c r="AF219" s="31"/>
      <c r="AG219" s="28"/>
      <c r="AH219" s="28"/>
      <c r="AI219" s="28"/>
      <c r="AJ219" s="28"/>
    </row>
    <row r="220" spans="5:36" ht="19.5" customHeight="1" x14ac:dyDescent="0.25">
      <c r="E220" s="56" t="str">
        <f t="shared" si="57"/>
        <v/>
      </c>
      <c r="F220" s="23"/>
      <c r="G220" s="23"/>
      <c r="H220" s="69" t="e">
        <f t="shared" si="58"/>
        <v>#DIV/0!</v>
      </c>
      <c r="I220" s="10" t="str">
        <f t="shared" si="64"/>
        <v/>
      </c>
      <c r="J220" s="9" t="e">
        <f t="shared" si="50"/>
        <v>#DIV/0!</v>
      </c>
      <c r="K220" s="8" t="e">
        <f t="shared" si="51"/>
        <v>#DIV/0!</v>
      </c>
      <c r="L220" s="9">
        <f t="shared" si="53"/>
        <v>0</v>
      </c>
      <c r="M220" s="9" t="str">
        <f t="shared" si="65"/>
        <v/>
      </c>
      <c r="N220" s="9" t="e">
        <f>AVERAGE($I$4:I220)</f>
        <v>#DIV/0!</v>
      </c>
      <c r="O220" s="9" t="e">
        <f>AVERAGEIF($M$4:M220,"&gt;=0", $M$4:M220)</f>
        <v>#DIV/0!</v>
      </c>
      <c r="P220" s="9" t="e">
        <f>AVERAGEIF($M$4:M220,"&lt;=0", $M$4:M220)</f>
        <v>#DIV/0!</v>
      </c>
      <c r="Q220" s="10" t="str">
        <f t="shared" si="63"/>
        <v/>
      </c>
      <c r="R220" s="11" t="e">
        <f>(COUNTIF($M$4:M220,"&gt;=0"))/E220</f>
        <v>#VALUE!</v>
      </c>
      <c r="S220" s="10" t="e">
        <f t="shared" si="54"/>
        <v>#DIV/0!</v>
      </c>
      <c r="T220" s="9" t="e">
        <f>AVERAGE($M$4:M220)</f>
        <v>#DIV/0!</v>
      </c>
      <c r="U220" s="9" t="e">
        <f t="shared" si="55"/>
        <v>#VALUE!</v>
      </c>
      <c r="V220" s="9" t="e">
        <f t="shared" si="56"/>
        <v>#DIV/0!</v>
      </c>
      <c r="W220" s="26" t="e">
        <f t="shared" si="52"/>
        <v>#DIV/0!</v>
      </c>
      <c r="X220" s="9" t="e">
        <f t="shared" si="59"/>
        <v>#DIV/0!</v>
      </c>
      <c r="Y220" s="11" t="e">
        <f t="shared" si="60"/>
        <v>#DIV/0!</v>
      </c>
      <c r="Z220" s="11" t="e">
        <f t="shared" si="61"/>
        <v>#DIV/0!</v>
      </c>
      <c r="AA220" s="11" t="e">
        <f t="shared" si="62"/>
        <v>#DIV/0!</v>
      </c>
      <c r="AB220" s="37" t="e">
        <f>IF(AA220="","",AVERAGE($AA$4:AA220))</f>
        <v>#DIV/0!</v>
      </c>
      <c r="AC220" s="30"/>
      <c r="AD220" s="12"/>
      <c r="AE220" s="12"/>
      <c r="AF220" s="31"/>
      <c r="AG220" s="28"/>
      <c r="AH220" s="28"/>
      <c r="AI220" s="28"/>
      <c r="AJ220" s="28"/>
    </row>
    <row r="221" spans="5:36" ht="19.5" customHeight="1" x14ac:dyDescent="0.25">
      <c r="E221" s="56" t="str">
        <f t="shared" si="57"/>
        <v/>
      </c>
      <c r="F221" s="23"/>
      <c r="G221" s="23"/>
      <c r="H221" s="69" t="e">
        <f t="shared" si="58"/>
        <v>#DIV/0!</v>
      </c>
      <c r="I221" s="10" t="str">
        <f t="shared" si="64"/>
        <v/>
      </c>
      <c r="J221" s="9" t="e">
        <f t="shared" si="50"/>
        <v>#DIV/0!</v>
      </c>
      <c r="K221" s="8" t="e">
        <f t="shared" si="51"/>
        <v>#DIV/0!</v>
      </c>
      <c r="L221" s="9">
        <f t="shared" si="53"/>
        <v>0</v>
      </c>
      <c r="M221" s="9" t="str">
        <f t="shared" si="65"/>
        <v/>
      </c>
      <c r="N221" s="9" t="e">
        <f>AVERAGE($I$4:I221)</f>
        <v>#DIV/0!</v>
      </c>
      <c r="O221" s="9" t="e">
        <f>AVERAGEIF($M$4:M221,"&gt;=0", $M$4:M221)</f>
        <v>#DIV/0!</v>
      </c>
      <c r="P221" s="9" t="e">
        <f>AVERAGEIF($M$4:M221,"&lt;=0", $M$4:M221)</f>
        <v>#DIV/0!</v>
      </c>
      <c r="Q221" s="10" t="str">
        <f t="shared" si="63"/>
        <v/>
      </c>
      <c r="R221" s="11" t="e">
        <f>(COUNTIF($M$4:M221,"&gt;=0"))/E221</f>
        <v>#VALUE!</v>
      </c>
      <c r="S221" s="10" t="e">
        <f t="shared" si="54"/>
        <v>#DIV/0!</v>
      </c>
      <c r="T221" s="9" t="e">
        <f>AVERAGE($M$4:M221)</f>
        <v>#DIV/0!</v>
      </c>
      <c r="U221" s="9" t="e">
        <f t="shared" si="55"/>
        <v>#VALUE!</v>
      </c>
      <c r="V221" s="9" t="e">
        <f t="shared" si="56"/>
        <v>#DIV/0!</v>
      </c>
      <c r="W221" s="26" t="e">
        <f t="shared" si="52"/>
        <v>#DIV/0!</v>
      </c>
      <c r="X221" s="9" t="e">
        <f t="shared" si="59"/>
        <v>#DIV/0!</v>
      </c>
      <c r="Y221" s="11" t="e">
        <f t="shared" si="60"/>
        <v>#DIV/0!</v>
      </c>
      <c r="Z221" s="11" t="e">
        <f t="shared" si="61"/>
        <v>#DIV/0!</v>
      </c>
      <c r="AA221" s="11" t="e">
        <f t="shared" si="62"/>
        <v>#DIV/0!</v>
      </c>
      <c r="AB221" s="37" t="e">
        <f>IF(AA221="","",AVERAGE($AA$4:AA221))</f>
        <v>#DIV/0!</v>
      </c>
      <c r="AC221" s="30"/>
      <c r="AD221" s="12"/>
      <c r="AE221" s="12"/>
      <c r="AF221" s="31"/>
      <c r="AG221" s="28"/>
      <c r="AH221" s="28"/>
      <c r="AI221" s="28"/>
      <c r="AJ221" s="28"/>
    </row>
    <row r="222" spans="5:36" ht="19.5" customHeight="1" x14ac:dyDescent="0.25">
      <c r="E222" s="56" t="str">
        <f t="shared" si="57"/>
        <v/>
      </c>
      <c r="F222" s="23"/>
      <c r="G222" s="23"/>
      <c r="H222" s="69" t="e">
        <f t="shared" si="58"/>
        <v>#DIV/0!</v>
      </c>
      <c r="I222" s="10" t="str">
        <f t="shared" si="64"/>
        <v/>
      </c>
      <c r="J222" s="9" t="e">
        <f t="shared" si="50"/>
        <v>#DIV/0!</v>
      </c>
      <c r="K222" s="8" t="e">
        <f t="shared" si="51"/>
        <v>#DIV/0!</v>
      </c>
      <c r="L222" s="9">
        <f t="shared" si="53"/>
        <v>0</v>
      </c>
      <c r="M222" s="9" t="str">
        <f t="shared" si="65"/>
        <v/>
      </c>
      <c r="N222" s="9" t="e">
        <f>AVERAGE($I$4:I222)</f>
        <v>#DIV/0!</v>
      </c>
      <c r="O222" s="9" t="e">
        <f>AVERAGEIF($M$4:M222,"&gt;=0", $M$4:M222)</f>
        <v>#DIV/0!</v>
      </c>
      <c r="P222" s="9" t="e">
        <f>AVERAGEIF($M$4:M222,"&lt;=0", $M$4:M222)</f>
        <v>#DIV/0!</v>
      </c>
      <c r="Q222" s="10" t="str">
        <f t="shared" si="63"/>
        <v/>
      </c>
      <c r="R222" s="11" t="e">
        <f>(COUNTIF($M$4:M222,"&gt;=0"))/E222</f>
        <v>#VALUE!</v>
      </c>
      <c r="S222" s="10" t="e">
        <f t="shared" si="54"/>
        <v>#DIV/0!</v>
      </c>
      <c r="T222" s="9" t="e">
        <f>AVERAGE($M$4:M222)</f>
        <v>#DIV/0!</v>
      </c>
      <c r="U222" s="9" t="e">
        <f t="shared" si="55"/>
        <v>#VALUE!</v>
      </c>
      <c r="V222" s="9" t="e">
        <f t="shared" si="56"/>
        <v>#DIV/0!</v>
      </c>
      <c r="W222" s="26" t="e">
        <f t="shared" si="52"/>
        <v>#DIV/0!</v>
      </c>
      <c r="X222" s="9" t="e">
        <f t="shared" si="59"/>
        <v>#DIV/0!</v>
      </c>
      <c r="Y222" s="11" t="e">
        <f t="shared" si="60"/>
        <v>#DIV/0!</v>
      </c>
      <c r="Z222" s="11" t="e">
        <f t="shared" si="61"/>
        <v>#DIV/0!</v>
      </c>
      <c r="AA222" s="11" t="e">
        <f t="shared" si="62"/>
        <v>#DIV/0!</v>
      </c>
      <c r="AB222" s="37" t="e">
        <f>IF(AA222="","",AVERAGE($AA$4:AA222))</f>
        <v>#DIV/0!</v>
      </c>
      <c r="AC222" s="30"/>
      <c r="AD222" s="12"/>
      <c r="AE222" s="12"/>
      <c r="AF222" s="31"/>
      <c r="AG222" s="28"/>
      <c r="AH222" s="28"/>
      <c r="AI222" s="28"/>
      <c r="AJ222" s="28"/>
    </row>
    <row r="223" spans="5:36" ht="19.5" customHeight="1" x14ac:dyDescent="0.25">
      <c r="E223" s="56" t="str">
        <f t="shared" si="57"/>
        <v/>
      </c>
      <c r="F223" s="23"/>
      <c r="G223" s="23"/>
      <c r="H223" s="69" t="e">
        <f t="shared" si="58"/>
        <v>#DIV/0!</v>
      </c>
      <c r="I223" s="10" t="str">
        <f t="shared" si="64"/>
        <v/>
      </c>
      <c r="J223" s="9" t="e">
        <f t="shared" si="50"/>
        <v>#DIV/0!</v>
      </c>
      <c r="K223" s="8" t="e">
        <f t="shared" si="51"/>
        <v>#DIV/0!</v>
      </c>
      <c r="L223" s="9">
        <f t="shared" si="53"/>
        <v>0</v>
      </c>
      <c r="M223" s="9" t="str">
        <f t="shared" si="65"/>
        <v/>
      </c>
      <c r="N223" s="9" t="e">
        <f>AVERAGE($I$4:I223)</f>
        <v>#DIV/0!</v>
      </c>
      <c r="O223" s="9" t="e">
        <f>AVERAGEIF($M$4:M223,"&gt;=0", $M$4:M223)</f>
        <v>#DIV/0!</v>
      </c>
      <c r="P223" s="9" t="e">
        <f>AVERAGEIF($M$4:M223,"&lt;=0", $M$4:M223)</f>
        <v>#DIV/0!</v>
      </c>
      <c r="Q223" s="10" t="str">
        <f t="shared" si="63"/>
        <v/>
      </c>
      <c r="R223" s="11" t="e">
        <f>(COUNTIF($M$4:M223,"&gt;=0"))/E223</f>
        <v>#VALUE!</v>
      </c>
      <c r="S223" s="10" t="e">
        <f t="shared" si="54"/>
        <v>#DIV/0!</v>
      </c>
      <c r="T223" s="9" t="e">
        <f>AVERAGE($M$4:M223)</f>
        <v>#DIV/0!</v>
      </c>
      <c r="U223" s="9" t="e">
        <f t="shared" si="55"/>
        <v>#VALUE!</v>
      </c>
      <c r="V223" s="9" t="e">
        <f t="shared" si="56"/>
        <v>#DIV/0!</v>
      </c>
      <c r="W223" s="26" t="e">
        <f t="shared" si="52"/>
        <v>#DIV/0!</v>
      </c>
      <c r="X223" s="9" t="e">
        <f t="shared" si="59"/>
        <v>#DIV/0!</v>
      </c>
      <c r="Y223" s="11" t="e">
        <f t="shared" si="60"/>
        <v>#DIV/0!</v>
      </c>
      <c r="Z223" s="11" t="e">
        <f t="shared" si="61"/>
        <v>#DIV/0!</v>
      </c>
      <c r="AA223" s="11" t="e">
        <f t="shared" si="62"/>
        <v>#DIV/0!</v>
      </c>
      <c r="AB223" s="37" t="e">
        <f>IF(AA223="","",AVERAGE($AA$4:AA223))</f>
        <v>#DIV/0!</v>
      </c>
      <c r="AC223" s="30"/>
      <c r="AD223" s="12"/>
      <c r="AE223" s="12"/>
      <c r="AF223" s="31"/>
      <c r="AG223" s="28"/>
      <c r="AH223" s="28"/>
      <c r="AI223" s="28"/>
      <c r="AJ223" s="28"/>
    </row>
    <row r="224" spans="5:36" ht="19.5" customHeight="1" x14ac:dyDescent="0.25">
      <c r="E224" s="56" t="str">
        <f t="shared" si="57"/>
        <v/>
      </c>
      <c r="F224" s="23"/>
      <c r="G224" s="23"/>
      <c r="H224" s="69" t="e">
        <f t="shared" si="58"/>
        <v>#DIV/0!</v>
      </c>
      <c r="I224" s="10" t="str">
        <f t="shared" si="64"/>
        <v/>
      </c>
      <c r="J224" s="9" t="e">
        <f t="shared" si="50"/>
        <v>#DIV/0!</v>
      </c>
      <c r="K224" s="8" t="e">
        <f t="shared" si="51"/>
        <v>#DIV/0!</v>
      </c>
      <c r="L224" s="9">
        <f t="shared" si="53"/>
        <v>0</v>
      </c>
      <c r="M224" s="9" t="str">
        <f t="shared" si="65"/>
        <v/>
      </c>
      <c r="N224" s="9" t="e">
        <f>AVERAGE($I$4:I224)</f>
        <v>#DIV/0!</v>
      </c>
      <c r="O224" s="9" t="e">
        <f>AVERAGEIF($M$4:M224,"&gt;=0", $M$4:M224)</f>
        <v>#DIV/0!</v>
      </c>
      <c r="P224" s="9" t="e">
        <f>AVERAGEIF($M$4:M224,"&lt;=0", $M$4:M224)</f>
        <v>#DIV/0!</v>
      </c>
      <c r="Q224" s="10" t="str">
        <f t="shared" si="63"/>
        <v/>
      </c>
      <c r="R224" s="11" t="e">
        <f>(COUNTIF($M$4:M224,"&gt;=0"))/E224</f>
        <v>#VALUE!</v>
      </c>
      <c r="S224" s="10" t="e">
        <f t="shared" si="54"/>
        <v>#DIV/0!</v>
      </c>
      <c r="T224" s="9" t="e">
        <f>AVERAGE($M$4:M224)</f>
        <v>#DIV/0!</v>
      </c>
      <c r="U224" s="9" t="e">
        <f t="shared" si="55"/>
        <v>#VALUE!</v>
      </c>
      <c r="V224" s="9" t="e">
        <f t="shared" si="56"/>
        <v>#DIV/0!</v>
      </c>
      <c r="W224" s="26" t="e">
        <f t="shared" si="52"/>
        <v>#DIV/0!</v>
      </c>
      <c r="X224" s="9" t="e">
        <f t="shared" si="59"/>
        <v>#DIV/0!</v>
      </c>
      <c r="Y224" s="11" t="e">
        <f t="shared" si="60"/>
        <v>#DIV/0!</v>
      </c>
      <c r="Z224" s="11" t="e">
        <f t="shared" si="61"/>
        <v>#DIV/0!</v>
      </c>
      <c r="AA224" s="11" t="e">
        <f t="shared" si="62"/>
        <v>#DIV/0!</v>
      </c>
      <c r="AB224" s="37" t="e">
        <f>IF(AA224="","",AVERAGE($AA$4:AA224))</f>
        <v>#DIV/0!</v>
      </c>
      <c r="AC224" s="30"/>
      <c r="AD224" s="12"/>
      <c r="AE224" s="12"/>
      <c r="AF224" s="31"/>
      <c r="AG224" s="28"/>
      <c r="AH224" s="28"/>
      <c r="AI224" s="28"/>
      <c r="AJ224" s="28"/>
    </row>
    <row r="225" spans="5:36" ht="19.5" customHeight="1" x14ac:dyDescent="0.25">
      <c r="E225" s="56" t="str">
        <f t="shared" si="57"/>
        <v/>
      </c>
      <c r="F225" s="23"/>
      <c r="G225" s="23"/>
      <c r="H225" s="69" t="e">
        <f t="shared" si="58"/>
        <v>#DIV/0!</v>
      </c>
      <c r="I225" s="10" t="str">
        <f t="shared" si="64"/>
        <v/>
      </c>
      <c r="J225" s="9" t="e">
        <f t="shared" si="50"/>
        <v>#DIV/0!</v>
      </c>
      <c r="K225" s="8" t="e">
        <f t="shared" si="51"/>
        <v>#DIV/0!</v>
      </c>
      <c r="L225" s="9">
        <f t="shared" si="53"/>
        <v>0</v>
      </c>
      <c r="M225" s="9" t="str">
        <f t="shared" si="65"/>
        <v/>
      </c>
      <c r="N225" s="9" t="e">
        <f>AVERAGE($I$4:I225)</f>
        <v>#DIV/0!</v>
      </c>
      <c r="O225" s="9" t="e">
        <f>AVERAGEIF($M$4:M225,"&gt;=0", $M$4:M225)</f>
        <v>#DIV/0!</v>
      </c>
      <c r="P225" s="9" t="e">
        <f>AVERAGEIF($M$4:M225,"&lt;=0", $M$4:M225)</f>
        <v>#DIV/0!</v>
      </c>
      <c r="Q225" s="10" t="str">
        <f t="shared" si="63"/>
        <v/>
      </c>
      <c r="R225" s="11" t="e">
        <f>(COUNTIF($M$4:M225,"&gt;=0"))/E225</f>
        <v>#VALUE!</v>
      </c>
      <c r="S225" s="10" t="e">
        <f t="shared" si="54"/>
        <v>#DIV/0!</v>
      </c>
      <c r="T225" s="9" t="e">
        <f>AVERAGE($M$4:M225)</f>
        <v>#DIV/0!</v>
      </c>
      <c r="U225" s="9" t="e">
        <f t="shared" si="55"/>
        <v>#VALUE!</v>
      </c>
      <c r="V225" s="9" t="e">
        <f t="shared" si="56"/>
        <v>#DIV/0!</v>
      </c>
      <c r="W225" s="26" t="e">
        <f t="shared" si="52"/>
        <v>#DIV/0!</v>
      </c>
      <c r="X225" s="9" t="e">
        <f t="shared" si="59"/>
        <v>#DIV/0!</v>
      </c>
      <c r="Y225" s="11" t="e">
        <f t="shared" si="60"/>
        <v>#DIV/0!</v>
      </c>
      <c r="Z225" s="11" t="e">
        <f t="shared" si="61"/>
        <v>#DIV/0!</v>
      </c>
      <c r="AA225" s="11" t="e">
        <f t="shared" si="62"/>
        <v>#DIV/0!</v>
      </c>
      <c r="AB225" s="37" t="e">
        <f>IF(AA225="","",AVERAGE($AA$4:AA225))</f>
        <v>#DIV/0!</v>
      </c>
      <c r="AC225" s="30"/>
      <c r="AD225" s="12"/>
      <c r="AE225" s="12"/>
      <c r="AF225" s="31"/>
      <c r="AG225" s="28"/>
      <c r="AH225" s="28"/>
      <c r="AI225" s="28"/>
      <c r="AJ225" s="28"/>
    </row>
    <row r="226" spans="5:36" ht="19.5" customHeight="1" x14ac:dyDescent="0.25">
      <c r="E226" s="56" t="str">
        <f t="shared" si="57"/>
        <v/>
      </c>
      <c r="F226" s="23"/>
      <c r="G226" s="23"/>
      <c r="H226" s="69" t="e">
        <f t="shared" si="58"/>
        <v>#DIV/0!</v>
      </c>
      <c r="I226" s="10" t="str">
        <f t="shared" si="64"/>
        <v/>
      </c>
      <c r="J226" s="9" t="e">
        <f t="shared" si="50"/>
        <v>#DIV/0!</v>
      </c>
      <c r="K226" s="8" t="e">
        <f t="shared" si="51"/>
        <v>#DIV/0!</v>
      </c>
      <c r="L226" s="9">
        <f t="shared" si="53"/>
        <v>0</v>
      </c>
      <c r="M226" s="9" t="str">
        <f t="shared" si="65"/>
        <v/>
      </c>
      <c r="N226" s="9" t="e">
        <f>AVERAGE($I$4:I226)</f>
        <v>#DIV/0!</v>
      </c>
      <c r="O226" s="9" t="e">
        <f>AVERAGEIF($M$4:M226,"&gt;=0", $M$4:M226)</f>
        <v>#DIV/0!</v>
      </c>
      <c r="P226" s="9" t="e">
        <f>AVERAGEIF($M$4:M226,"&lt;=0", $M$4:M226)</f>
        <v>#DIV/0!</v>
      </c>
      <c r="Q226" s="10" t="str">
        <f t="shared" si="63"/>
        <v/>
      </c>
      <c r="R226" s="11" t="e">
        <f>(COUNTIF($M$4:M226,"&gt;=0"))/E226</f>
        <v>#VALUE!</v>
      </c>
      <c r="S226" s="10" t="e">
        <f t="shared" si="54"/>
        <v>#DIV/0!</v>
      </c>
      <c r="T226" s="9" t="e">
        <f>AVERAGE($M$4:M226)</f>
        <v>#DIV/0!</v>
      </c>
      <c r="U226" s="9" t="e">
        <f t="shared" si="55"/>
        <v>#VALUE!</v>
      </c>
      <c r="V226" s="9" t="e">
        <f t="shared" si="56"/>
        <v>#DIV/0!</v>
      </c>
      <c r="W226" s="26" t="e">
        <f t="shared" si="52"/>
        <v>#DIV/0!</v>
      </c>
      <c r="X226" s="9" t="e">
        <f t="shared" si="59"/>
        <v>#DIV/0!</v>
      </c>
      <c r="Y226" s="11" t="e">
        <f t="shared" si="60"/>
        <v>#DIV/0!</v>
      </c>
      <c r="Z226" s="11" t="e">
        <f t="shared" si="61"/>
        <v>#DIV/0!</v>
      </c>
      <c r="AA226" s="11" t="e">
        <f t="shared" si="62"/>
        <v>#DIV/0!</v>
      </c>
      <c r="AB226" s="37" t="e">
        <f>IF(AA226="","",AVERAGE($AA$4:AA226))</f>
        <v>#DIV/0!</v>
      </c>
      <c r="AC226" s="30"/>
      <c r="AD226" s="12"/>
      <c r="AE226" s="12"/>
      <c r="AF226" s="31"/>
      <c r="AG226" s="28"/>
      <c r="AH226" s="28"/>
      <c r="AI226" s="28"/>
      <c r="AJ226" s="28"/>
    </row>
    <row r="227" spans="5:36" ht="19.5" customHeight="1" x14ac:dyDescent="0.25">
      <c r="E227" s="56" t="str">
        <f t="shared" si="57"/>
        <v/>
      </c>
      <c r="F227" s="23"/>
      <c r="G227" s="23"/>
      <c r="H227" s="69" t="e">
        <f t="shared" si="58"/>
        <v>#DIV/0!</v>
      </c>
      <c r="I227" s="10" t="str">
        <f t="shared" si="64"/>
        <v/>
      </c>
      <c r="J227" s="9" t="e">
        <f t="shared" si="50"/>
        <v>#DIV/0!</v>
      </c>
      <c r="K227" s="8" t="e">
        <f t="shared" si="51"/>
        <v>#DIV/0!</v>
      </c>
      <c r="L227" s="9">
        <f t="shared" si="53"/>
        <v>0</v>
      </c>
      <c r="M227" s="9" t="str">
        <f t="shared" si="65"/>
        <v/>
      </c>
      <c r="N227" s="9" t="e">
        <f>AVERAGE($I$4:I227)</f>
        <v>#DIV/0!</v>
      </c>
      <c r="O227" s="9" t="e">
        <f>AVERAGEIF($M$4:M227,"&gt;=0", $M$4:M227)</f>
        <v>#DIV/0!</v>
      </c>
      <c r="P227" s="9" t="e">
        <f>AVERAGEIF($M$4:M227,"&lt;=0", $M$4:M227)</f>
        <v>#DIV/0!</v>
      </c>
      <c r="Q227" s="10" t="str">
        <f t="shared" si="63"/>
        <v/>
      </c>
      <c r="R227" s="11" t="e">
        <f>(COUNTIF($M$4:M227,"&gt;=0"))/E227</f>
        <v>#VALUE!</v>
      </c>
      <c r="S227" s="10" t="e">
        <f t="shared" si="54"/>
        <v>#DIV/0!</v>
      </c>
      <c r="T227" s="9" t="e">
        <f>AVERAGE($M$4:M227)</f>
        <v>#DIV/0!</v>
      </c>
      <c r="U227" s="9" t="e">
        <f t="shared" si="55"/>
        <v>#VALUE!</v>
      </c>
      <c r="V227" s="9" t="e">
        <f t="shared" si="56"/>
        <v>#DIV/0!</v>
      </c>
      <c r="W227" s="26" t="e">
        <f t="shared" si="52"/>
        <v>#DIV/0!</v>
      </c>
      <c r="X227" s="9" t="e">
        <f t="shared" si="59"/>
        <v>#DIV/0!</v>
      </c>
      <c r="Y227" s="11" t="e">
        <f t="shared" si="60"/>
        <v>#DIV/0!</v>
      </c>
      <c r="Z227" s="11" t="e">
        <f t="shared" si="61"/>
        <v>#DIV/0!</v>
      </c>
      <c r="AA227" s="11" t="e">
        <f t="shared" si="62"/>
        <v>#DIV/0!</v>
      </c>
      <c r="AB227" s="37" t="e">
        <f>IF(AA227="","",AVERAGE($AA$4:AA227))</f>
        <v>#DIV/0!</v>
      </c>
      <c r="AC227" s="30"/>
      <c r="AD227" s="12"/>
      <c r="AE227" s="12"/>
      <c r="AF227" s="31"/>
      <c r="AG227" s="28"/>
      <c r="AH227" s="28"/>
      <c r="AI227" s="28"/>
      <c r="AJ227" s="28"/>
    </row>
    <row r="228" spans="5:36" ht="19.5" customHeight="1" x14ac:dyDescent="0.25">
      <c r="E228" s="56" t="str">
        <f t="shared" si="57"/>
        <v/>
      </c>
      <c r="F228" s="23"/>
      <c r="G228" s="23"/>
      <c r="H228" s="69" t="e">
        <f t="shared" si="58"/>
        <v>#DIV/0!</v>
      </c>
      <c r="I228" s="10" t="str">
        <f t="shared" si="64"/>
        <v/>
      </c>
      <c r="J228" s="9" t="e">
        <f t="shared" si="50"/>
        <v>#DIV/0!</v>
      </c>
      <c r="K228" s="8" t="e">
        <f t="shared" si="51"/>
        <v>#DIV/0!</v>
      </c>
      <c r="L228" s="9">
        <f t="shared" si="53"/>
        <v>0</v>
      </c>
      <c r="M228" s="9" t="str">
        <f t="shared" si="65"/>
        <v/>
      </c>
      <c r="N228" s="9" t="e">
        <f>AVERAGE($I$4:I228)</f>
        <v>#DIV/0!</v>
      </c>
      <c r="O228" s="9" t="e">
        <f>AVERAGEIF($M$4:M228,"&gt;=0", $M$4:M228)</f>
        <v>#DIV/0!</v>
      </c>
      <c r="P228" s="9" t="e">
        <f>AVERAGEIF($M$4:M228,"&lt;=0", $M$4:M228)</f>
        <v>#DIV/0!</v>
      </c>
      <c r="Q228" s="10" t="str">
        <f t="shared" si="63"/>
        <v/>
      </c>
      <c r="R228" s="11" t="e">
        <f>(COUNTIF($M$4:M228,"&gt;=0"))/E228</f>
        <v>#VALUE!</v>
      </c>
      <c r="S228" s="10" t="e">
        <f t="shared" si="54"/>
        <v>#DIV/0!</v>
      </c>
      <c r="T228" s="9" t="e">
        <f>AVERAGE($M$4:M228)</f>
        <v>#DIV/0!</v>
      </c>
      <c r="U228" s="9" t="e">
        <f t="shared" si="55"/>
        <v>#VALUE!</v>
      </c>
      <c r="V228" s="9" t="e">
        <f t="shared" si="56"/>
        <v>#DIV/0!</v>
      </c>
      <c r="W228" s="26" t="e">
        <f t="shared" si="52"/>
        <v>#DIV/0!</v>
      </c>
      <c r="X228" s="9" t="e">
        <f t="shared" si="59"/>
        <v>#DIV/0!</v>
      </c>
      <c r="Y228" s="11" t="e">
        <f t="shared" si="60"/>
        <v>#DIV/0!</v>
      </c>
      <c r="Z228" s="11" t="e">
        <f t="shared" si="61"/>
        <v>#DIV/0!</v>
      </c>
      <c r="AA228" s="11" t="e">
        <f t="shared" si="62"/>
        <v>#DIV/0!</v>
      </c>
      <c r="AB228" s="37" t="e">
        <f>IF(AA228="","",AVERAGE($AA$4:AA228))</f>
        <v>#DIV/0!</v>
      </c>
      <c r="AC228" s="30"/>
      <c r="AD228" s="12"/>
      <c r="AE228" s="12"/>
      <c r="AF228" s="31"/>
      <c r="AG228" s="28"/>
      <c r="AH228" s="28"/>
      <c r="AI228" s="28"/>
      <c r="AJ228" s="28"/>
    </row>
    <row r="229" spans="5:36" ht="19.5" customHeight="1" x14ac:dyDescent="0.25">
      <c r="E229" s="56" t="str">
        <f t="shared" si="57"/>
        <v/>
      </c>
      <c r="F229" s="23"/>
      <c r="G229" s="23"/>
      <c r="H229" s="69" t="e">
        <f t="shared" si="58"/>
        <v>#DIV/0!</v>
      </c>
      <c r="I229" s="10" t="str">
        <f t="shared" si="64"/>
        <v/>
      </c>
      <c r="J229" s="9" t="e">
        <f t="shared" si="50"/>
        <v>#DIV/0!</v>
      </c>
      <c r="K229" s="8" t="e">
        <f t="shared" si="51"/>
        <v>#DIV/0!</v>
      </c>
      <c r="L229" s="9">
        <f t="shared" si="53"/>
        <v>0</v>
      </c>
      <c r="M229" s="9" t="str">
        <f t="shared" si="65"/>
        <v/>
      </c>
      <c r="N229" s="9" t="e">
        <f>AVERAGE($I$4:I229)</f>
        <v>#DIV/0!</v>
      </c>
      <c r="O229" s="9" t="e">
        <f>AVERAGEIF($M$4:M229,"&gt;=0", $M$4:M229)</f>
        <v>#DIV/0!</v>
      </c>
      <c r="P229" s="9" t="e">
        <f>AVERAGEIF($M$4:M229,"&lt;=0", $M$4:M229)</f>
        <v>#DIV/0!</v>
      </c>
      <c r="Q229" s="10" t="str">
        <f t="shared" si="63"/>
        <v/>
      </c>
      <c r="R229" s="11" t="e">
        <f>(COUNTIF($M$4:M229,"&gt;=0"))/E229</f>
        <v>#VALUE!</v>
      </c>
      <c r="S229" s="10" t="e">
        <f t="shared" si="54"/>
        <v>#DIV/0!</v>
      </c>
      <c r="T229" s="9" t="e">
        <f>AVERAGE($M$4:M229)</f>
        <v>#DIV/0!</v>
      </c>
      <c r="U229" s="9" t="e">
        <f t="shared" si="55"/>
        <v>#VALUE!</v>
      </c>
      <c r="V229" s="9" t="e">
        <f t="shared" si="56"/>
        <v>#DIV/0!</v>
      </c>
      <c r="W229" s="26" t="e">
        <f t="shared" si="52"/>
        <v>#DIV/0!</v>
      </c>
      <c r="X229" s="9" t="e">
        <f t="shared" si="59"/>
        <v>#DIV/0!</v>
      </c>
      <c r="Y229" s="11" t="e">
        <f t="shared" si="60"/>
        <v>#DIV/0!</v>
      </c>
      <c r="Z229" s="11" t="e">
        <f t="shared" si="61"/>
        <v>#DIV/0!</v>
      </c>
      <c r="AA229" s="11" t="e">
        <f t="shared" si="62"/>
        <v>#DIV/0!</v>
      </c>
      <c r="AB229" s="37" t="e">
        <f>IF(AA229="","",AVERAGE($AA$4:AA229))</f>
        <v>#DIV/0!</v>
      </c>
      <c r="AC229" s="30"/>
      <c r="AD229" s="12"/>
      <c r="AE229" s="12"/>
      <c r="AF229" s="31"/>
      <c r="AG229" s="28"/>
      <c r="AH229" s="28"/>
      <c r="AI229" s="28"/>
      <c r="AJ229" s="28"/>
    </row>
    <row r="230" spans="5:36" ht="19.5" customHeight="1" x14ac:dyDescent="0.25">
      <c r="E230" s="56" t="str">
        <f t="shared" si="57"/>
        <v/>
      </c>
      <c r="F230" s="23"/>
      <c r="G230" s="23"/>
      <c r="H230" s="69" t="e">
        <f t="shared" si="58"/>
        <v>#DIV/0!</v>
      </c>
      <c r="I230" s="10" t="str">
        <f t="shared" si="64"/>
        <v/>
      </c>
      <c r="J230" s="9" t="e">
        <f t="shared" si="50"/>
        <v>#DIV/0!</v>
      </c>
      <c r="K230" s="8" t="e">
        <f t="shared" si="51"/>
        <v>#DIV/0!</v>
      </c>
      <c r="L230" s="9">
        <f t="shared" si="53"/>
        <v>0</v>
      </c>
      <c r="M230" s="9" t="str">
        <f t="shared" si="65"/>
        <v/>
      </c>
      <c r="N230" s="9" t="e">
        <f>AVERAGE($I$4:I230)</f>
        <v>#DIV/0!</v>
      </c>
      <c r="O230" s="9" t="e">
        <f>AVERAGEIF($M$4:M230,"&gt;=0", $M$4:M230)</f>
        <v>#DIV/0!</v>
      </c>
      <c r="P230" s="9" t="e">
        <f>AVERAGEIF($M$4:M230,"&lt;=0", $M$4:M230)</f>
        <v>#DIV/0!</v>
      </c>
      <c r="Q230" s="10" t="str">
        <f t="shared" si="63"/>
        <v/>
      </c>
      <c r="R230" s="11" t="e">
        <f>(COUNTIF($M$4:M230,"&gt;=0"))/E230</f>
        <v>#VALUE!</v>
      </c>
      <c r="S230" s="10" t="e">
        <f t="shared" si="54"/>
        <v>#DIV/0!</v>
      </c>
      <c r="T230" s="9" t="e">
        <f>AVERAGE($M$4:M230)</f>
        <v>#DIV/0!</v>
      </c>
      <c r="U230" s="9" t="e">
        <f t="shared" si="55"/>
        <v>#VALUE!</v>
      </c>
      <c r="V230" s="9" t="e">
        <f t="shared" si="56"/>
        <v>#DIV/0!</v>
      </c>
      <c r="W230" s="26" t="e">
        <f t="shared" si="52"/>
        <v>#DIV/0!</v>
      </c>
      <c r="X230" s="9" t="e">
        <f t="shared" si="59"/>
        <v>#DIV/0!</v>
      </c>
      <c r="Y230" s="11" t="e">
        <f t="shared" si="60"/>
        <v>#DIV/0!</v>
      </c>
      <c r="Z230" s="11" t="e">
        <f t="shared" si="61"/>
        <v>#DIV/0!</v>
      </c>
      <c r="AA230" s="11" t="e">
        <f t="shared" si="62"/>
        <v>#DIV/0!</v>
      </c>
      <c r="AB230" s="37" t="e">
        <f>IF(AA230="","",AVERAGE($AA$4:AA230))</f>
        <v>#DIV/0!</v>
      </c>
      <c r="AC230" s="30"/>
      <c r="AD230" s="12"/>
      <c r="AE230" s="12"/>
      <c r="AF230" s="31"/>
      <c r="AG230" s="28"/>
      <c r="AH230" s="28"/>
      <c r="AI230" s="28"/>
      <c r="AJ230" s="28"/>
    </row>
    <row r="231" spans="5:36" ht="19.5" customHeight="1" x14ac:dyDescent="0.25">
      <c r="E231" s="56" t="str">
        <f t="shared" si="57"/>
        <v/>
      </c>
      <c r="F231" s="23"/>
      <c r="G231" s="23"/>
      <c r="H231" s="69" t="e">
        <f t="shared" si="58"/>
        <v>#DIV/0!</v>
      </c>
      <c r="I231" s="10" t="str">
        <f t="shared" si="64"/>
        <v/>
      </c>
      <c r="J231" s="9" t="e">
        <f t="shared" si="50"/>
        <v>#DIV/0!</v>
      </c>
      <c r="K231" s="8" t="e">
        <f t="shared" si="51"/>
        <v>#DIV/0!</v>
      </c>
      <c r="L231" s="9">
        <f t="shared" si="53"/>
        <v>0</v>
      </c>
      <c r="M231" s="9" t="str">
        <f t="shared" si="65"/>
        <v/>
      </c>
      <c r="N231" s="9" t="e">
        <f>AVERAGE($I$4:I231)</f>
        <v>#DIV/0!</v>
      </c>
      <c r="O231" s="9" t="e">
        <f>AVERAGEIF($M$4:M231,"&gt;=0", $M$4:M231)</f>
        <v>#DIV/0!</v>
      </c>
      <c r="P231" s="9" t="e">
        <f>AVERAGEIF($M$4:M231,"&lt;=0", $M$4:M231)</f>
        <v>#DIV/0!</v>
      </c>
      <c r="Q231" s="10" t="str">
        <f t="shared" si="63"/>
        <v/>
      </c>
      <c r="R231" s="11" t="e">
        <f>(COUNTIF($M$4:M231,"&gt;=0"))/E231</f>
        <v>#VALUE!</v>
      </c>
      <c r="S231" s="10" t="e">
        <f t="shared" si="54"/>
        <v>#DIV/0!</v>
      </c>
      <c r="T231" s="9" t="e">
        <f>AVERAGE($M$4:M231)</f>
        <v>#DIV/0!</v>
      </c>
      <c r="U231" s="9" t="e">
        <f t="shared" si="55"/>
        <v>#VALUE!</v>
      </c>
      <c r="V231" s="9" t="e">
        <f t="shared" si="56"/>
        <v>#DIV/0!</v>
      </c>
      <c r="W231" s="26" t="e">
        <f t="shared" si="52"/>
        <v>#DIV/0!</v>
      </c>
      <c r="X231" s="9" t="e">
        <f t="shared" si="59"/>
        <v>#DIV/0!</v>
      </c>
      <c r="Y231" s="11" t="e">
        <f t="shared" si="60"/>
        <v>#DIV/0!</v>
      </c>
      <c r="Z231" s="11" t="e">
        <f t="shared" si="61"/>
        <v>#DIV/0!</v>
      </c>
      <c r="AA231" s="11" t="e">
        <f t="shared" si="62"/>
        <v>#DIV/0!</v>
      </c>
      <c r="AB231" s="37" t="e">
        <f>IF(AA231="","",AVERAGE($AA$4:AA231))</f>
        <v>#DIV/0!</v>
      </c>
      <c r="AC231" s="30"/>
      <c r="AD231" s="12"/>
      <c r="AE231" s="12"/>
      <c r="AF231" s="31"/>
      <c r="AG231" s="28"/>
      <c r="AH231" s="28"/>
      <c r="AI231" s="28"/>
      <c r="AJ231" s="28"/>
    </row>
    <row r="232" spans="5:36" ht="19.5" customHeight="1" x14ac:dyDescent="0.25">
      <c r="E232" s="56" t="str">
        <f t="shared" si="57"/>
        <v/>
      </c>
      <c r="F232" s="23"/>
      <c r="G232" s="23"/>
      <c r="H232" s="69" t="e">
        <f t="shared" si="58"/>
        <v>#DIV/0!</v>
      </c>
      <c r="I232" s="10" t="str">
        <f t="shared" si="64"/>
        <v/>
      </c>
      <c r="J232" s="9" t="e">
        <f t="shared" si="50"/>
        <v>#DIV/0!</v>
      </c>
      <c r="K232" s="8" t="e">
        <f t="shared" si="51"/>
        <v>#DIV/0!</v>
      </c>
      <c r="L232" s="9">
        <f t="shared" si="53"/>
        <v>0</v>
      </c>
      <c r="M232" s="9" t="str">
        <f t="shared" si="65"/>
        <v/>
      </c>
      <c r="N232" s="9" t="e">
        <f>AVERAGE($I$4:I232)</f>
        <v>#DIV/0!</v>
      </c>
      <c r="O232" s="9" t="e">
        <f>AVERAGEIF($M$4:M232,"&gt;=0", $M$4:M232)</f>
        <v>#DIV/0!</v>
      </c>
      <c r="P232" s="9" t="e">
        <f>AVERAGEIF($M$4:M232,"&lt;=0", $M$4:M232)</f>
        <v>#DIV/0!</v>
      </c>
      <c r="Q232" s="10" t="str">
        <f t="shared" si="63"/>
        <v/>
      </c>
      <c r="R232" s="11" t="e">
        <f>(COUNTIF($M$4:M232,"&gt;=0"))/E232</f>
        <v>#VALUE!</v>
      </c>
      <c r="S232" s="10" t="e">
        <f t="shared" si="54"/>
        <v>#DIV/0!</v>
      </c>
      <c r="T232" s="9" t="e">
        <f>AVERAGE($M$4:M232)</f>
        <v>#DIV/0!</v>
      </c>
      <c r="U232" s="9" t="e">
        <f t="shared" si="55"/>
        <v>#VALUE!</v>
      </c>
      <c r="V232" s="9" t="e">
        <f t="shared" si="56"/>
        <v>#DIV/0!</v>
      </c>
      <c r="W232" s="26" t="e">
        <f t="shared" si="52"/>
        <v>#DIV/0!</v>
      </c>
      <c r="X232" s="9" t="e">
        <f t="shared" si="59"/>
        <v>#DIV/0!</v>
      </c>
      <c r="Y232" s="11" t="e">
        <f t="shared" si="60"/>
        <v>#DIV/0!</v>
      </c>
      <c r="Z232" s="11" t="e">
        <f t="shared" si="61"/>
        <v>#DIV/0!</v>
      </c>
      <c r="AA232" s="11" t="e">
        <f t="shared" si="62"/>
        <v>#DIV/0!</v>
      </c>
      <c r="AB232" s="37" t="e">
        <f>IF(AA232="","",AVERAGE($AA$4:AA232))</f>
        <v>#DIV/0!</v>
      </c>
      <c r="AC232" s="30"/>
      <c r="AD232" s="12"/>
      <c r="AE232" s="12"/>
      <c r="AF232" s="31"/>
      <c r="AG232" s="28"/>
      <c r="AH232" s="28"/>
      <c r="AI232" s="28"/>
      <c r="AJ232" s="28"/>
    </row>
    <row r="233" spans="5:36" ht="19.5" customHeight="1" x14ac:dyDescent="0.25">
      <c r="E233" s="56" t="str">
        <f t="shared" si="57"/>
        <v/>
      </c>
      <c r="F233" s="23"/>
      <c r="G233" s="23"/>
      <c r="H233" s="69" t="e">
        <f t="shared" si="58"/>
        <v>#DIV/0!</v>
      </c>
      <c r="I233" s="10" t="str">
        <f t="shared" si="64"/>
        <v/>
      </c>
      <c r="J233" s="9" t="e">
        <f t="shared" si="50"/>
        <v>#DIV/0!</v>
      </c>
      <c r="K233" s="8" t="e">
        <f t="shared" si="51"/>
        <v>#DIV/0!</v>
      </c>
      <c r="L233" s="9">
        <f t="shared" si="53"/>
        <v>0</v>
      </c>
      <c r="M233" s="9" t="str">
        <f t="shared" si="65"/>
        <v/>
      </c>
      <c r="N233" s="9" t="e">
        <f>AVERAGE($I$4:I233)</f>
        <v>#DIV/0!</v>
      </c>
      <c r="O233" s="9" t="e">
        <f>AVERAGEIF($M$4:M233,"&gt;=0", $M$4:M233)</f>
        <v>#DIV/0!</v>
      </c>
      <c r="P233" s="9" t="e">
        <f>AVERAGEIF($M$4:M233,"&lt;=0", $M$4:M233)</f>
        <v>#DIV/0!</v>
      </c>
      <c r="Q233" s="10" t="str">
        <f t="shared" si="63"/>
        <v/>
      </c>
      <c r="R233" s="11" t="e">
        <f>(COUNTIF($M$4:M233,"&gt;=0"))/E233</f>
        <v>#VALUE!</v>
      </c>
      <c r="S233" s="10" t="e">
        <f t="shared" si="54"/>
        <v>#DIV/0!</v>
      </c>
      <c r="T233" s="9" t="e">
        <f>AVERAGE($M$4:M233)</f>
        <v>#DIV/0!</v>
      </c>
      <c r="U233" s="9" t="e">
        <f t="shared" si="55"/>
        <v>#VALUE!</v>
      </c>
      <c r="V233" s="9" t="e">
        <f t="shared" si="56"/>
        <v>#DIV/0!</v>
      </c>
      <c r="W233" s="26" t="e">
        <f t="shared" si="52"/>
        <v>#DIV/0!</v>
      </c>
      <c r="X233" s="9" t="e">
        <f t="shared" si="59"/>
        <v>#DIV/0!</v>
      </c>
      <c r="Y233" s="11" t="e">
        <f t="shared" si="60"/>
        <v>#DIV/0!</v>
      </c>
      <c r="Z233" s="11" t="e">
        <f t="shared" si="61"/>
        <v>#DIV/0!</v>
      </c>
      <c r="AA233" s="11" t="e">
        <f t="shared" si="62"/>
        <v>#DIV/0!</v>
      </c>
      <c r="AB233" s="37" t="e">
        <f>IF(AA233="","",AVERAGE($AA$4:AA233))</f>
        <v>#DIV/0!</v>
      </c>
      <c r="AC233" s="30"/>
      <c r="AD233" s="12"/>
      <c r="AE233" s="12"/>
      <c r="AF233" s="31"/>
      <c r="AG233" s="28"/>
      <c r="AH233" s="28"/>
      <c r="AI233" s="28"/>
      <c r="AJ233" s="28"/>
    </row>
    <row r="234" spans="5:36" ht="19.5" customHeight="1" x14ac:dyDescent="0.25">
      <c r="E234" s="56" t="str">
        <f t="shared" si="57"/>
        <v/>
      </c>
      <c r="F234" s="23"/>
      <c r="G234" s="23"/>
      <c r="H234" s="69" t="e">
        <f t="shared" si="58"/>
        <v>#DIV/0!</v>
      </c>
      <c r="I234" s="10" t="str">
        <f t="shared" si="64"/>
        <v/>
      </c>
      <c r="J234" s="9" t="e">
        <f t="shared" si="50"/>
        <v>#DIV/0!</v>
      </c>
      <c r="K234" s="8" t="e">
        <f t="shared" si="51"/>
        <v>#DIV/0!</v>
      </c>
      <c r="L234" s="9">
        <f t="shared" si="53"/>
        <v>0</v>
      </c>
      <c r="M234" s="9" t="str">
        <f t="shared" si="65"/>
        <v/>
      </c>
      <c r="N234" s="9" t="e">
        <f>AVERAGE($I$4:I234)</f>
        <v>#DIV/0!</v>
      </c>
      <c r="O234" s="9" t="e">
        <f>AVERAGEIF($M$4:M234,"&gt;=0", $M$4:M234)</f>
        <v>#DIV/0!</v>
      </c>
      <c r="P234" s="9" t="e">
        <f>AVERAGEIF($M$4:M234,"&lt;=0", $M$4:M234)</f>
        <v>#DIV/0!</v>
      </c>
      <c r="Q234" s="10" t="str">
        <f t="shared" si="63"/>
        <v/>
      </c>
      <c r="R234" s="11" t="e">
        <f>(COUNTIF($M$4:M234,"&gt;=0"))/E234</f>
        <v>#VALUE!</v>
      </c>
      <c r="S234" s="10" t="e">
        <f t="shared" si="54"/>
        <v>#DIV/0!</v>
      </c>
      <c r="T234" s="9" t="e">
        <f>AVERAGE($M$4:M234)</f>
        <v>#DIV/0!</v>
      </c>
      <c r="U234" s="9" t="e">
        <f t="shared" si="55"/>
        <v>#VALUE!</v>
      </c>
      <c r="V234" s="9" t="e">
        <f t="shared" si="56"/>
        <v>#DIV/0!</v>
      </c>
      <c r="W234" s="26" t="e">
        <f t="shared" si="52"/>
        <v>#DIV/0!</v>
      </c>
      <c r="X234" s="9" t="e">
        <f t="shared" si="59"/>
        <v>#DIV/0!</v>
      </c>
      <c r="Y234" s="11" t="e">
        <f t="shared" si="60"/>
        <v>#DIV/0!</v>
      </c>
      <c r="Z234" s="11" t="e">
        <f t="shared" si="61"/>
        <v>#DIV/0!</v>
      </c>
      <c r="AA234" s="11" t="e">
        <f t="shared" si="62"/>
        <v>#DIV/0!</v>
      </c>
      <c r="AB234" s="37" t="e">
        <f>IF(AA234="","",AVERAGE($AA$4:AA234))</f>
        <v>#DIV/0!</v>
      </c>
      <c r="AC234" s="30"/>
      <c r="AD234" s="12"/>
      <c r="AE234" s="12"/>
      <c r="AF234" s="31"/>
      <c r="AG234" s="28"/>
      <c r="AH234" s="28"/>
      <c r="AI234" s="28"/>
      <c r="AJ234" s="28"/>
    </row>
    <row r="235" spans="5:36" ht="19.5" customHeight="1" x14ac:dyDescent="0.25">
      <c r="E235" s="56" t="str">
        <f t="shared" si="57"/>
        <v/>
      </c>
      <c r="F235" s="23"/>
      <c r="G235" s="23"/>
      <c r="H235" s="69" t="e">
        <f t="shared" si="58"/>
        <v>#DIV/0!</v>
      </c>
      <c r="I235" s="10" t="str">
        <f t="shared" si="64"/>
        <v/>
      </c>
      <c r="J235" s="9" t="e">
        <f t="shared" si="50"/>
        <v>#DIV/0!</v>
      </c>
      <c r="K235" s="8" t="e">
        <f t="shared" si="51"/>
        <v>#DIV/0!</v>
      </c>
      <c r="L235" s="9">
        <f t="shared" si="53"/>
        <v>0</v>
      </c>
      <c r="M235" s="9" t="str">
        <f t="shared" si="65"/>
        <v/>
      </c>
      <c r="N235" s="9" t="e">
        <f>AVERAGE($I$4:I235)</f>
        <v>#DIV/0!</v>
      </c>
      <c r="O235" s="9" t="e">
        <f>AVERAGEIF($M$4:M235,"&gt;=0", $M$4:M235)</f>
        <v>#DIV/0!</v>
      </c>
      <c r="P235" s="9" t="e">
        <f>AVERAGEIF($M$4:M235,"&lt;=0", $M$4:M235)</f>
        <v>#DIV/0!</v>
      </c>
      <c r="Q235" s="10" t="str">
        <f t="shared" si="63"/>
        <v/>
      </c>
      <c r="R235" s="11" t="e">
        <f>(COUNTIF($M$4:M235,"&gt;=0"))/E235</f>
        <v>#VALUE!</v>
      </c>
      <c r="S235" s="10" t="e">
        <f t="shared" si="54"/>
        <v>#DIV/0!</v>
      </c>
      <c r="T235" s="9" t="e">
        <f>AVERAGE($M$4:M235)</f>
        <v>#DIV/0!</v>
      </c>
      <c r="U235" s="9" t="e">
        <f t="shared" si="55"/>
        <v>#VALUE!</v>
      </c>
      <c r="V235" s="9" t="e">
        <f t="shared" si="56"/>
        <v>#DIV/0!</v>
      </c>
      <c r="W235" s="26" t="e">
        <f t="shared" si="52"/>
        <v>#DIV/0!</v>
      </c>
      <c r="X235" s="9" t="e">
        <f t="shared" si="59"/>
        <v>#DIV/0!</v>
      </c>
      <c r="Y235" s="11" t="e">
        <f t="shared" si="60"/>
        <v>#DIV/0!</v>
      </c>
      <c r="Z235" s="11" t="e">
        <f t="shared" si="61"/>
        <v>#DIV/0!</v>
      </c>
      <c r="AA235" s="11" t="e">
        <f t="shared" si="62"/>
        <v>#DIV/0!</v>
      </c>
      <c r="AB235" s="37" t="e">
        <f>IF(AA235="","",AVERAGE($AA$4:AA235))</f>
        <v>#DIV/0!</v>
      </c>
      <c r="AC235" s="30"/>
      <c r="AD235" s="12"/>
      <c r="AE235" s="12"/>
      <c r="AF235" s="31"/>
      <c r="AG235" s="28"/>
      <c r="AH235" s="28"/>
      <c r="AI235" s="28"/>
      <c r="AJ235" s="28"/>
    </row>
    <row r="236" spans="5:36" ht="19.5" customHeight="1" x14ac:dyDescent="0.25">
      <c r="E236" s="56" t="str">
        <f t="shared" si="57"/>
        <v/>
      </c>
      <c r="F236" s="23"/>
      <c r="G236" s="23"/>
      <c r="H236" s="69" t="e">
        <f t="shared" si="58"/>
        <v>#DIV/0!</v>
      </c>
      <c r="I236" s="10" t="str">
        <f t="shared" si="64"/>
        <v/>
      </c>
      <c r="J236" s="9" t="e">
        <f t="shared" si="50"/>
        <v>#DIV/0!</v>
      </c>
      <c r="K236" s="8" t="e">
        <f t="shared" si="51"/>
        <v>#DIV/0!</v>
      </c>
      <c r="L236" s="9">
        <f t="shared" si="53"/>
        <v>0</v>
      </c>
      <c r="M236" s="9" t="str">
        <f t="shared" si="65"/>
        <v/>
      </c>
      <c r="N236" s="9" t="e">
        <f>AVERAGE($I$4:I236)</f>
        <v>#DIV/0!</v>
      </c>
      <c r="O236" s="9" t="e">
        <f>AVERAGEIF($M$4:M236,"&gt;=0", $M$4:M236)</f>
        <v>#DIV/0!</v>
      </c>
      <c r="P236" s="9" t="e">
        <f>AVERAGEIF($M$4:M236,"&lt;=0", $M$4:M236)</f>
        <v>#DIV/0!</v>
      </c>
      <c r="Q236" s="10" t="str">
        <f t="shared" si="63"/>
        <v/>
      </c>
      <c r="R236" s="11" t="e">
        <f>(COUNTIF($M$4:M236,"&gt;=0"))/E236</f>
        <v>#VALUE!</v>
      </c>
      <c r="S236" s="10" t="e">
        <f t="shared" si="54"/>
        <v>#DIV/0!</v>
      </c>
      <c r="T236" s="9" t="e">
        <f>AVERAGE($M$4:M236)</f>
        <v>#DIV/0!</v>
      </c>
      <c r="U236" s="9" t="e">
        <f t="shared" si="55"/>
        <v>#VALUE!</v>
      </c>
      <c r="V236" s="9" t="e">
        <f t="shared" si="56"/>
        <v>#DIV/0!</v>
      </c>
      <c r="W236" s="26" t="e">
        <f t="shared" si="52"/>
        <v>#DIV/0!</v>
      </c>
      <c r="X236" s="9" t="e">
        <f t="shared" si="59"/>
        <v>#DIV/0!</v>
      </c>
      <c r="Y236" s="11" t="e">
        <f t="shared" si="60"/>
        <v>#DIV/0!</v>
      </c>
      <c r="Z236" s="11" t="e">
        <f t="shared" si="61"/>
        <v>#DIV/0!</v>
      </c>
      <c r="AA236" s="11" t="e">
        <f t="shared" si="62"/>
        <v>#DIV/0!</v>
      </c>
      <c r="AB236" s="37" t="e">
        <f>IF(AA236="","",AVERAGE($AA$4:AA236))</f>
        <v>#DIV/0!</v>
      </c>
      <c r="AC236" s="30"/>
      <c r="AD236" s="12"/>
      <c r="AE236" s="12"/>
      <c r="AF236" s="31"/>
      <c r="AG236" s="28"/>
      <c r="AH236" s="28"/>
      <c r="AI236" s="28"/>
      <c r="AJ236" s="28"/>
    </row>
    <row r="237" spans="5:36" ht="19.5" customHeight="1" x14ac:dyDescent="0.25">
      <c r="E237" s="56" t="str">
        <f t="shared" si="57"/>
        <v/>
      </c>
      <c r="F237" s="23"/>
      <c r="G237" s="23"/>
      <c r="H237" s="69" t="e">
        <f t="shared" si="58"/>
        <v>#DIV/0!</v>
      </c>
      <c r="I237" s="10" t="str">
        <f t="shared" si="64"/>
        <v/>
      </c>
      <c r="J237" s="9" t="e">
        <f t="shared" si="50"/>
        <v>#DIV/0!</v>
      </c>
      <c r="K237" s="8" t="e">
        <f t="shared" si="51"/>
        <v>#DIV/0!</v>
      </c>
      <c r="L237" s="9">
        <f t="shared" si="53"/>
        <v>0</v>
      </c>
      <c r="M237" s="9" t="str">
        <f t="shared" si="65"/>
        <v/>
      </c>
      <c r="N237" s="9" t="e">
        <f>AVERAGE($I$4:I237)</f>
        <v>#DIV/0!</v>
      </c>
      <c r="O237" s="9" t="e">
        <f>AVERAGEIF($M$4:M237,"&gt;=0", $M$4:M237)</f>
        <v>#DIV/0!</v>
      </c>
      <c r="P237" s="9" t="e">
        <f>AVERAGEIF($M$4:M237,"&lt;=0", $M$4:M237)</f>
        <v>#DIV/0!</v>
      </c>
      <c r="Q237" s="10" t="str">
        <f t="shared" si="63"/>
        <v/>
      </c>
      <c r="R237" s="11" t="e">
        <f>(COUNTIF($M$4:M237,"&gt;=0"))/E237</f>
        <v>#VALUE!</v>
      </c>
      <c r="S237" s="10" t="e">
        <f t="shared" si="54"/>
        <v>#DIV/0!</v>
      </c>
      <c r="T237" s="9" t="e">
        <f>AVERAGE($M$4:M237)</f>
        <v>#DIV/0!</v>
      </c>
      <c r="U237" s="9" t="e">
        <f t="shared" si="55"/>
        <v>#VALUE!</v>
      </c>
      <c r="V237" s="9" t="e">
        <f t="shared" si="56"/>
        <v>#DIV/0!</v>
      </c>
      <c r="W237" s="26" t="e">
        <f t="shared" si="52"/>
        <v>#DIV/0!</v>
      </c>
      <c r="X237" s="9" t="e">
        <f t="shared" si="59"/>
        <v>#DIV/0!</v>
      </c>
      <c r="Y237" s="11" t="e">
        <f t="shared" si="60"/>
        <v>#DIV/0!</v>
      </c>
      <c r="Z237" s="11" t="e">
        <f t="shared" si="61"/>
        <v>#DIV/0!</v>
      </c>
      <c r="AA237" s="11" t="e">
        <f t="shared" si="62"/>
        <v>#DIV/0!</v>
      </c>
      <c r="AB237" s="37" t="e">
        <f>IF(AA237="","",AVERAGE($AA$4:AA237))</f>
        <v>#DIV/0!</v>
      </c>
      <c r="AC237" s="30"/>
      <c r="AD237" s="12"/>
      <c r="AE237" s="12"/>
      <c r="AF237" s="31"/>
      <c r="AG237" s="28"/>
      <c r="AH237" s="28"/>
      <c r="AI237" s="28"/>
      <c r="AJ237" s="28"/>
    </row>
    <row r="238" spans="5:36" ht="19.5" customHeight="1" x14ac:dyDescent="0.25">
      <c r="E238" s="56" t="str">
        <f t="shared" si="57"/>
        <v/>
      </c>
      <c r="F238" s="23"/>
      <c r="G238" s="23"/>
      <c r="H238" s="69" t="e">
        <f t="shared" si="58"/>
        <v>#DIV/0!</v>
      </c>
      <c r="I238" s="10" t="str">
        <f t="shared" si="64"/>
        <v/>
      </c>
      <c r="J238" s="9" t="e">
        <f t="shared" si="50"/>
        <v>#DIV/0!</v>
      </c>
      <c r="K238" s="8" t="e">
        <f t="shared" si="51"/>
        <v>#DIV/0!</v>
      </c>
      <c r="L238" s="9">
        <f t="shared" si="53"/>
        <v>0</v>
      </c>
      <c r="M238" s="9" t="str">
        <f t="shared" si="65"/>
        <v/>
      </c>
      <c r="N238" s="9" t="e">
        <f>AVERAGE($I$4:I238)</f>
        <v>#DIV/0!</v>
      </c>
      <c r="O238" s="9" t="e">
        <f>AVERAGEIF($M$4:M238,"&gt;=0", $M$4:M238)</f>
        <v>#DIV/0!</v>
      </c>
      <c r="P238" s="9" t="e">
        <f>AVERAGEIF($M$4:M238,"&lt;=0", $M$4:M238)</f>
        <v>#DIV/0!</v>
      </c>
      <c r="Q238" s="10" t="str">
        <f t="shared" si="63"/>
        <v/>
      </c>
      <c r="R238" s="11" t="e">
        <f>(COUNTIF($M$4:M238,"&gt;=0"))/E238</f>
        <v>#VALUE!</v>
      </c>
      <c r="S238" s="10" t="e">
        <f t="shared" si="54"/>
        <v>#DIV/0!</v>
      </c>
      <c r="T238" s="9" t="e">
        <f>AVERAGE($M$4:M238)</f>
        <v>#DIV/0!</v>
      </c>
      <c r="U238" s="9" t="e">
        <f t="shared" si="55"/>
        <v>#VALUE!</v>
      </c>
      <c r="V238" s="9" t="e">
        <f t="shared" si="56"/>
        <v>#DIV/0!</v>
      </c>
      <c r="W238" s="26" t="e">
        <f t="shared" si="52"/>
        <v>#DIV/0!</v>
      </c>
      <c r="X238" s="9" t="e">
        <f t="shared" si="59"/>
        <v>#DIV/0!</v>
      </c>
      <c r="Y238" s="11" t="e">
        <f t="shared" si="60"/>
        <v>#DIV/0!</v>
      </c>
      <c r="Z238" s="11" t="e">
        <f t="shared" si="61"/>
        <v>#DIV/0!</v>
      </c>
      <c r="AA238" s="11" t="e">
        <f t="shared" si="62"/>
        <v>#DIV/0!</v>
      </c>
      <c r="AB238" s="37" t="e">
        <f>IF(AA238="","",AVERAGE($AA$4:AA238))</f>
        <v>#DIV/0!</v>
      </c>
      <c r="AC238" s="30"/>
      <c r="AD238" s="12"/>
      <c r="AE238" s="12"/>
      <c r="AF238" s="31"/>
      <c r="AG238" s="28"/>
      <c r="AH238" s="28"/>
      <c r="AI238" s="28"/>
      <c r="AJ238" s="28"/>
    </row>
    <row r="239" spans="5:36" ht="19.5" customHeight="1" x14ac:dyDescent="0.25">
      <c r="E239" s="56" t="str">
        <f t="shared" si="57"/>
        <v/>
      </c>
      <c r="F239" s="23"/>
      <c r="G239" s="23"/>
      <c r="H239" s="69" t="e">
        <f t="shared" si="58"/>
        <v>#DIV/0!</v>
      </c>
      <c r="I239" s="10" t="str">
        <f t="shared" si="64"/>
        <v/>
      </c>
      <c r="J239" s="9" t="e">
        <f t="shared" si="50"/>
        <v>#DIV/0!</v>
      </c>
      <c r="K239" s="8" t="e">
        <f t="shared" si="51"/>
        <v>#DIV/0!</v>
      </c>
      <c r="L239" s="9">
        <f t="shared" si="53"/>
        <v>0</v>
      </c>
      <c r="M239" s="9" t="str">
        <f t="shared" si="65"/>
        <v/>
      </c>
      <c r="N239" s="9" t="e">
        <f>AVERAGE($I$4:I239)</f>
        <v>#DIV/0!</v>
      </c>
      <c r="O239" s="9" t="e">
        <f>AVERAGEIF($M$4:M239,"&gt;=0", $M$4:M239)</f>
        <v>#DIV/0!</v>
      </c>
      <c r="P239" s="9" t="e">
        <f>AVERAGEIF($M$4:M239,"&lt;=0", $M$4:M239)</f>
        <v>#DIV/0!</v>
      </c>
      <c r="Q239" s="10" t="str">
        <f t="shared" si="63"/>
        <v/>
      </c>
      <c r="R239" s="11" t="e">
        <f>(COUNTIF($M$4:M239,"&gt;=0"))/E239</f>
        <v>#VALUE!</v>
      </c>
      <c r="S239" s="10" t="e">
        <f t="shared" si="54"/>
        <v>#DIV/0!</v>
      </c>
      <c r="T239" s="9" t="e">
        <f>AVERAGE($M$4:M239)</f>
        <v>#DIV/0!</v>
      </c>
      <c r="U239" s="9" t="e">
        <f t="shared" si="55"/>
        <v>#VALUE!</v>
      </c>
      <c r="V239" s="9" t="e">
        <f t="shared" si="56"/>
        <v>#DIV/0!</v>
      </c>
      <c r="W239" s="26" t="e">
        <f t="shared" si="52"/>
        <v>#DIV/0!</v>
      </c>
      <c r="X239" s="9" t="e">
        <f t="shared" si="59"/>
        <v>#DIV/0!</v>
      </c>
      <c r="Y239" s="11" t="e">
        <f t="shared" si="60"/>
        <v>#DIV/0!</v>
      </c>
      <c r="Z239" s="11" t="e">
        <f t="shared" si="61"/>
        <v>#DIV/0!</v>
      </c>
      <c r="AA239" s="11" t="e">
        <f t="shared" si="62"/>
        <v>#DIV/0!</v>
      </c>
      <c r="AB239" s="37" t="e">
        <f>IF(AA239="","",AVERAGE($AA$4:AA239))</f>
        <v>#DIV/0!</v>
      </c>
      <c r="AC239" s="30"/>
      <c r="AD239" s="12"/>
      <c r="AE239" s="12"/>
      <c r="AF239" s="31"/>
      <c r="AG239" s="28"/>
      <c r="AH239" s="28"/>
      <c r="AI239" s="28"/>
      <c r="AJ239" s="28"/>
    </row>
    <row r="240" spans="5:36" ht="19.5" customHeight="1" x14ac:dyDescent="0.25">
      <c r="E240" s="56" t="str">
        <f t="shared" si="57"/>
        <v/>
      </c>
      <c r="F240" s="23"/>
      <c r="G240" s="23"/>
      <c r="H240" s="69" t="e">
        <f t="shared" si="58"/>
        <v>#DIV/0!</v>
      </c>
      <c r="I240" s="10" t="str">
        <f t="shared" si="64"/>
        <v/>
      </c>
      <c r="J240" s="9" t="e">
        <f t="shared" si="50"/>
        <v>#DIV/0!</v>
      </c>
      <c r="K240" s="8" t="e">
        <f t="shared" si="51"/>
        <v>#DIV/0!</v>
      </c>
      <c r="L240" s="9">
        <f t="shared" si="53"/>
        <v>0</v>
      </c>
      <c r="M240" s="9" t="str">
        <f t="shared" si="65"/>
        <v/>
      </c>
      <c r="N240" s="9" t="e">
        <f>AVERAGE($I$4:I240)</f>
        <v>#DIV/0!</v>
      </c>
      <c r="O240" s="9" t="e">
        <f>AVERAGEIF($M$4:M240,"&gt;=0", $M$4:M240)</f>
        <v>#DIV/0!</v>
      </c>
      <c r="P240" s="9" t="e">
        <f>AVERAGEIF($M$4:M240,"&lt;=0", $M$4:M240)</f>
        <v>#DIV/0!</v>
      </c>
      <c r="Q240" s="10" t="str">
        <f t="shared" si="63"/>
        <v/>
      </c>
      <c r="R240" s="11" t="e">
        <f>(COUNTIF($M$4:M240,"&gt;=0"))/E240</f>
        <v>#VALUE!</v>
      </c>
      <c r="S240" s="10" t="e">
        <f t="shared" si="54"/>
        <v>#DIV/0!</v>
      </c>
      <c r="T240" s="9" t="e">
        <f>AVERAGE($M$4:M240)</f>
        <v>#DIV/0!</v>
      </c>
      <c r="U240" s="9" t="e">
        <f t="shared" si="55"/>
        <v>#VALUE!</v>
      </c>
      <c r="V240" s="9" t="e">
        <f t="shared" si="56"/>
        <v>#DIV/0!</v>
      </c>
      <c r="W240" s="26" t="e">
        <f t="shared" si="52"/>
        <v>#DIV/0!</v>
      </c>
      <c r="X240" s="9" t="e">
        <f t="shared" si="59"/>
        <v>#DIV/0!</v>
      </c>
      <c r="Y240" s="11" t="e">
        <f t="shared" si="60"/>
        <v>#DIV/0!</v>
      </c>
      <c r="Z240" s="11" t="e">
        <f t="shared" si="61"/>
        <v>#DIV/0!</v>
      </c>
      <c r="AA240" s="11" t="e">
        <f t="shared" si="62"/>
        <v>#DIV/0!</v>
      </c>
      <c r="AB240" s="37" t="e">
        <f>IF(AA240="","",AVERAGE($AA$4:AA240))</f>
        <v>#DIV/0!</v>
      </c>
      <c r="AC240" s="30"/>
      <c r="AD240" s="12"/>
      <c r="AE240" s="12"/>
      <c r="AF240" s="31"/>
      <c r="AG240" s="28"/>
      <c r="AH240" s="28"/>
      <c r="AI240" s="28"/>
      <c r="AJ240" s="28"/>
    </row>
    <row r="241" spans="5:36" ht="19.5" customHeight="1" x14ac:dyDescent="0.25">
      <c r="E241" s="56" t="str">
        <f t="shared" si="57"/>
        <v/>
      </c>
      <c r="F241" s="23"/>
      <c r="G241" s="23"/>
      <c r="H241" s="69" t="e">
        <f t="shared" si="58"/>
        <v>#DIV/0!</v>
      </c>
      <c r="I241" s="10" t="str">
        <f t="shared" si="64"/>
        <v/>
      </c>
      <c r="J241" s="9" t="e">
        <f t="shared" si="50"/>
        <v>#DIV/0!</v>
      </c>
      <c r="K241" s="8" t="e">
        <f t="shared" si="51"/>
        <v>#DIV/0!</v>
      </c>
      <c r="L241" s="9">
        <f t="shared" si="53"/>
        <v>0</v>
      </c>
      <c r="M241" s="9" t="str">
        <f t="shared" si="65"/>
        <v/>
      </c>
      <c r="N241" s="9" t="e">
        <f>AVERAGE($I$4:I241)</f>
        <v>#DIV/0!</v>
      </c>
      <c r="O241" s="9" t="e">
        <f>AVERAGEIF($M$4:M241,"&gt;=0", $M$4:M241)</f>
        <v>#DIV/0!</v>
      </c>
      <c r="P241" s="9" t="e">
        <f>AVERAGEIF($M$4:M241,"&lt;=0", $M$4:M241)</f>
        <v>#DIV/0!</v>
      </c>
      <c r="Q241" s="10" t="str">
        <f t="shared" si="63"/>
        <v/>
      </c>
      <c r="R241" s="11" t="e">
        <f>(COUNTIF($M$4:M241,"&gt;=0"))/E241</f>
        <v>#VALUE!</v>
      </c>
      <c r="S241" s="10" t="e">
        <f t="shared" si="54"/>
        <v>#DIV/0!</v>
      </c>
      <c r="T241" s="9" t="e">
        <f>AVERAGE($M$4:M241)</f>
        <v>#DIV/0!</v>
      </c>
      <c r="U241" s="9" t="e">
        <f t="shared" si="55"/>
        <v>#VALUE!</v>
      </c>
      <c r="V241" s="9" t="e">
        <f t="shared" si="56"/>
        <v>#DIV/0!</v>
      </c>
      <c r="W241" s="26" t="e">
        <f t="shared" si="52"/>
        <v>#DIV/0!</v>
      </c>
      <c r="X241" s="9" t="e">
        <f t="shared" si="59"/>
        <v>#DIV/0!</v>
      </c>
      <c r="Y241" s="11" t="e">
        <f t="shared" si="60"/>
        <v>#DIV/0!</v>
      </c>
      <c r="Z241" s="11" t="e">
        <f t="shared" si="61"/>
        <v>#DIV/0!</v>
      </c>
      <c r="AA241" s="11" t="e">
        <f t="shared" si="62"/>
        <v>#DIV/0!</v>
      </c>
      <c r="AB241" s="37" t="e">
        <f>IF(AA241="","",AVERAGE($AA$4:AA241))</f>
        <v>#DIV/0!</v>
      </c>
      <c r="AC241" s="30"/>
      <c r="AD241" s="12"/>
      <c r="AE241" s="12"/>
      <c r="AF241" s="31"/>
      <c r="AG241" s="28"/>
      <c r="AH241" s="28"/>
      <c r="AI241" s="28"/>
      <c r="AJ241" s="28"/>
    </row>
    <row r="242" spans="5:36" ht="19.5" customHeight="1" x14ac:dyDescent="0.25">
      <c r="E242" s="56" t="str">
        <f t="shared" si="57"/>
        <v/>
      </c>
      <c r="F242" s="23"/>
      <c r="G242" s="23"/>
      <c r="H242" s="69" t="e">
        <f t="shared" si="58"/>
        <v>#DIV/0!</v>
      </c>
      <c r="I242" s="10" t="str">
        <f t="shared" si="64"/>
        <v/>
      </c>
      <c r="J242" s="9" t="e">
        <f t="shared" si="50"/>
        <v>#DIV/0!</v>
      </c>
      <c r="K242" s="8" t="e">
        <f t="shared" si="51"/>
        <v>#DIV/0!</v>
      </c>
      <c r="L242" s="9">
        <f t="shared" si="53"/>
        <v>0</v>
      </c>
      <c r="M242" s="9" t="str">
        <f t="shared" si="65"/>
        <v/>
      </c>
      <c r="N242" s="9" t="e">
        <f>AVERAGE($I$4:I242)</f>
        <v>#DIV/0!</v>
      </c>
      <c r="O242" s="9" t="e">
        <f>AVERAGEIF($M$4:M242,"&gt;=0", $M$4:M242)</f>
        <v>#DIV/0!</v>
      </c>
      <c r="P242" s="9" t="e">
        <f>AVERAGEIF($M$4:M242,"&lt;=0", $M$4:M242)</f>
        <v>#DIV/0!</v>
      </c>
      <c r="Q242" s="10" t="str">
        <f t="shared" si="63"/>
        <v/>
      </c>
      <c r="R242" s="11" t="e">
        <f>(COUNTIF($M$4:M242,"&gt;=0"))/E242</f>
        <v>#VALUE!</v>
      </c>
      <c r="S242" s="10" t="e">
        <f t="shared" si="54"/>
        <v>#DIV/0!</v>
      </c>
      <c r="T242" s="9" t="e">
        <f>AVERAGE($M$4:M242)</f>
        <v>#DIV/0!</v>
      </c>
      <c r="U242" s="9" t="e">
        <f t="shared" si="55"/>
        <v>#VALUE!</v>
      </c>
      <c r="V242" s="9" t="e">
        <f t="shared" si="56"/>
        <v>#DIV/0!</v>
      </c>
      <c r="W242" s="26" t="e">
        <f t="shared" si="52"/>
        <v>#DIV/0!</v>
      </c>
      <c r="X242" s="9" t="e">
        <f t="shared" si="59"/>
        <v>#DIV/0!</v>
      </c>
      <c r="Y242" s="11" t="e">
        <f t="shared" si="60"/>
        <v>#DIV/0!</v>
      </c>
      <c r="Z242" s="11" t="e">
        <f t="shared" si="61"/>
        <v>#DIV/0!</v>
      </c>
      <c r="AA242" s="11" t="e">
        <f t="shared" si="62"/>
        <v>#DIV/0!</v>
      </c>
      <c r="AB242" s="37" t="e">
        <f>IF(AA242="","",AVERAGE($AA$4:AA242))</f>
        <v>#DIV/0!</v>
      </c>
      <c r="AC242" s="30"/>
      <c r="AD242" s="12"/>
      <c r="AE242" s="12"/>
      <c r="AF242" s="31"/>
      <c r="AG242" s="28"/>
      <c r="AH242" s="28"/>
      <c r="AI242" s="28"/>
      <c r="AJ242" s="28"/>
    </row>
    <row r="243" spans="5:36" ht="19.5" customHeight="1" x14ac:dyDescent="0.25">
      <c r="E243" s="56" t="str">
        <f t="shared" si="57"/>
        <v/>
      </c>
      <c r="F243" s="23"/>
      <c r="G243" s="23"/>
      <c r="H243" s="69" t="e">
        <f t="shared" si="58"/>
        <v>#DIV/0!</v>
      </c>
      <c r="I243" s="10" t="str">
        <f t="shared" si="64"/>
        <v/>
      </c>
      <c r="J243" s="9" t="e">
        <f t="shared" si="50"/>
        <v>#DIV/0!</v>
      </c>
      <c r="K243" s="8" t="e">
        <f t="shared" si="51"/>
        <v>#DIV/0!</v>
      </c>
      <c r="L243" s="9">
        <f t="shared" si="53"/>
        <v>0</v>
      </c>
      <c r="M243" s="9" t="str">
        <f t="shared" si="65"/>
        <v/>
      </c>
      <c r="N243" s="9" t="e">
        <f>AVERAGE($I$4:I243)</f>
        <v>#DIV/0!</v>
      </c>
      <c r="O243" s="9" t="e">
        <f>AVERAGEIF($M$4:M243,"&gt;=0", $M$4:M243)</f>
        <v>#DIV/0!</v>
      </c>
      <c r="P243" s="9" t="e">
        <f>AVERAGEIF($M$4:M243,"&lt;=0", $M$4:M243)</f>
        <v>#DIV/0!</v>
      </c>
      <c r="Q243" s="10" t="str">
        <f t="shared" si="63"/>
        <v/>
      </c>
      <c r="R243" s="11" t="e">
        <f>(COUNTIF($M$4:M243,"&gt;=0"))/E243</f>
        <v>#VALUE!</v>
      </c>
      <c r="S243" s="10" t="e">
        <f t="shared" si="54"/>
        <v>#DIV/0!</v>
      </c>
      <c r="T243" s="9" t="e">
        <f>AVERAGE($M$4:M243)</f>
        <v>#DIV/0!</v>
      </c>
      <c r="U243" s="9" t="e">
        <f t="shared" si="55"/>
        <v>#VALUE!</v>
      </c>
      <c r="V243" s="9" t="e">
        <f t="shared" si="56"/>
        <v>#DIV/0!</v>
      </c>
      <c r="W243" s="26" t="e">
        <f t="shared" si="52"/>
        <v>#DIV/0!</v>
      </c>
      <c r="X243" s="9" t="e">
        <f t="shared" si="59"/>
        <v>#DIV/0!</v>
      </c>
      <c r="Y243" s="11" t="e">
        <f t="shared" si="60"/>
        <v>#DIV/0!</v>
      </c>
      <c r="Z243" s="11" t="e">
        <f t="shared" si="61"/>
        <v>#DIV/0!</v>
      </c>
      <c r="AA243" s="11" t="e">
        <f t="shared" si="62"/>
        <v>#DIV/0!</v>
      </c>
      <c r="AB243" s="37" t="e">
        <f>IF(AA243="","",AVERAGE($AA$4:AA243))</f>
        <v>#DIV/0!</v>
      </c>
      <c r="AC243" s="30"/>
      <c r="AD243" s="12"/>
      <c r="AE243" s="12"/>
      <c r="AF243" s="31"/>
      <c r="AG243" s="28"/>
      <c r="AH243" s="28"/>
      <c r="AI243" s="28"/>
      <c r="AJ243" s="28"/>
    </row>
    <row r="244" spans="5:36" ht="19.5" customHeight="1" x14ac:dyDescent="0.25">
      <c r="E244" s="56" t="str">
        <f t="shared" si="57"/>
        <v/>
      </c>
      <c r="F244" s="23"/>
      <c r="G244" s="23"/>
      <c r="H244" s="69" t="e">
        <f t="shared" si="58"/>
        <v>#DIV/0!</v>
      </c>
      <c r="I244" s="10" t="str">
        <f t="shared" si="64"/>
        <v/>
      </c>
      <c r="J244" s="9" t="e">
        <f t="shared" si="50"/>
        <v>#DIV/0!</v>
      </c>
      <c r="K244" s="8" t="e">
        <f t="shared" si="51"/>
        <v>#DIV/0!</v>
      </c>
      <c r="L244" s="9">
        <f t="shared" si="53"/>
        <v>0</v>
      </c>
      <c r="M244" s="9" t="str">
        <f t="shared" si="65"/>
        <v/>
      </c>
      <c r="N244" s="9" t="e">
        <f>AVERAGE($I$4:I244)</f>
        <v>#DIV/0!</v>
      </c>
      <c r="O244" s="9" t="e">
        <f>AVERAGEIF($M$4:M244,"&gt;=0", $M$4:M244)</f>
        <v>#DIV/0!</v>
      </c>
      <c r="P244" s="9" t="e">
        <f>AVERAGEIF($M$4:M244,"&lt;=0", $M$4:M244)</f>
        <v>#DIV/0!</v>
      </c>
      <c r="Q244" s="10" t="str">
        <f t="shared" si="63"/>
        <v/>
      </c>
      <c r="R244" s="11" t="e">
        <f>(COUNTIF($M$4:M244,"&gt;=0"))/E244</f>
        <v>#VALUE!</v>
      </c>
      <c r="S244" s="10" t="e">
        <f t="shared" si="54"/>
        <v>#DIV/0!</v>
      </c>
      <c r="T244" s="9" t="e">
        <f>AVERAGE($M$4:M244)</f>
        <v>#DIV/0!</v>
      </c>
      <c r="U244" s="9" t="e">
        <f t="shared" si="55"/>
        <v>#VALUE!</v>
      </c>
      <c r="V244" s="9" t="e">
        <f t="shared" si="56"/>
        <v>#DIV/0!</v>
      </c>
      <c r="W244" s="26" t="e">
        <f t="shared" si="52"/>
        <v>#DIV/0!</v>
      </c>
      <c r="X244" s="9" t="e">
        <f t="shared" si="59"/>
        <v>#DIV/0!</v>
      </c>
      <c r="Y244" s="11" t="e">
        <f t="shared" si="60"/>
        <v>#DIV/0!</v>
      </c>
      <c r="Z244" s="11" t="e">
        <f t="shared" si="61"/>
        <v>#DIV/0!</v>
      </c>
      <c r="AA244" s="11" t="e">
        <f t="shared" si="62"/>
        <v>#DIV/0!</v>
      </c>
      <c r="AB244" s="37" t="e">
        <f>IF(AA244="","",AVERAGE($AA$4:AA244))</f>
        <v>#DIV/0!</v>
      </c>
      <c r="AC244" s="30"/>
      <c r="AD244" s="12"/>
      <c r="AE244" s="12"/>
      <c r="AF244" s="31"/>
      <c r="AG244" s="28"/>
      <c r="AH244" s="28"/>
      <c r="AI244" s="28"/>
      <c r="AJ244" s="28"/>
    </row>
    <row r="245" spans="5:36" ht="19.5" customHeight="1" x14ac:dyDescent="0.25">
      <c r="E245" s="56" t="str">
        <f t="shared" si="57"/>
        <v/>
      </c>
      <c r="F245" s="23"/>
      <c r="G245" s="23"/>
      <c r="H245" s="69" t="e">
        <f t="shared" si="58"/>
        <v>#DIV/0!</v>
      </c>
      <c r="I245" s="10" t="str">
        <f t="shared" si="64"/>
        <v/>
      </c>
      <c r="J245" s="9" t="e">
        <f t="shared" si="50"/>
        <v>#DIV/0!</v>
      </c>
      <c r="K245" s="8" t="e">
        <f t="shared" si="51"/>
        <v>#DIV/0!</v>
      </c>
      <c r="L245" s="9">
        <f t="shared" si="53"/>
        <v>0</v>
      </c>
      <c r="M245" s="9" t="str">
        <f t="shared" si="65"/>
        <v/>
      </c>
      <c r="N245" s="9" t="e">
        <f>AVERAGE($I$4:I245)</f>
        <v>#DIV/0!</v>
      </c>
      <c r="O245" s="9" t="e">
        <f>AVERAGEIF($M$4:M245,"&gt;=0", $M$4:M245)</f>
        <v>#DIV/0!</v>
      </c>
      <c r="P245" s="9" t="e">
        <f>AVERAGEIF($M$4:M245,"&lt;=0", $M$4:M245)</f>
        <v>#DIV/0!</v>
      </c>
      <c r="Q245" s="10" t="str">
        <f t="shared" si="63"/>
        <v/>
      </c>
      <c r="R245" s="11" t="e">
        <f>(COUNTIF($M$4:M245,"&gt;=0"))/E245</f>
        <v>#VALUE!</v>
      </c>
      <c r="S245" s="10" t="e">
        <f t="shared" si="54"/>
        <v>#DIV/0!</v>
      </c>
      <c r="T245" s="9" t="e">
        <f>AVERAGE($M$4:M245)</f>
        <v>#DIV/0!</v>
      </c>
      <c r="U245" s="9" t="e">
        <f t="shared" si="55"/>
        <v>#VALUE!</v>
      </c>
      <c r="V245" s="9" t="e">
        <f t="shared" si="56"/>
        <v>#DIV/0!</v>
      </c>
      <c r="W245" s="26" t="e">
        <f t="shared" si="52"/>
        <v>#DIV/0!</v>
      </c>
      <c r="X245" s="9" t="e">
        <f t="shared" si="59"/>
        <v>#DIV/0!</v>
      </c>
      <c r="Y245" s="11" t="e">
        <f t="shared" si="60"/>
        <v>#DIV/0!</v>
      </c>
      <c r="Z245" s="11" t="e">
        <f t="shared" si="61"/>
        <v>#DIV/0!</v>
      </c>
      <c r="AA245" s="11" t="e">
        <f t="shared" si="62"/>
        <v>#DIV/0!</v>
      </c>
      <c r="AB245" s="37" t="e">
        <f>IF(AA245="","",AVERAGE($AA$4:AA245))</f>
        <v>#DIV/0!</v>
      </c>
      <c r="AC245" s="30"/>
      <c r="AD245" s="12"/>
      <c r="AE245" s="12"/>
      <c r="AF245" s="31"/>
      <c r="AG245" s="28"/>
      <c r="AH245" s="28"/>
      <c r="AI245" s="28"/>
      <c r="AJ245" s="28"/>
    </row>
    <row r="246" spans="5:36" ht="19.5" customHeight="1" x14ac:dyDescent="0.25">
      <c r="E246" s="56" t="str">
        <f t="shared" si="57"/>
        <v/>
      </c>
      <c r="F246" s="23"/>
      <c r="G246" s="23"/>
      <c r="H246" s="69" t="e">
        <f t="shared" si="58"/>
        <v>#DIV/0!</v>
      </c>
      <c r="I246" s="10" t="str">
        <f t="shared" si="64"/>
        <v/>
      </c>
      <c r="J246" s="9" t="e">
        <f t="shared" si="50"/>
        <v>#DIV/0!</v>
      </c>
      <c r="K246" s="8" t="e">
        <f t="shared" si="51"/>
        <v>#DIV/0!</v>
      </c>
      <c r="L246" s="9">
        <f t="shared" si="53"/>
        <v>0</v>
      </c>
      <c r="M246" s="9" t="str">
        <f t="shared" si="65"/>
        <v/>
      </c>
      <c r="N246" s="9" t="e">
        <f>AVERAGE($I$4:I246)</f>
        <v>#DIV/0!</v>
      </c>
      <c r="O246" s="9" t="e">
        <f>AVERAGEIF($M$4:M246,"&gt;=0", $M$4:M246)</f>
        <v>#DIV/0!</v>
      </c>
      <c r="P246" s="9" t="e">
        <f>AVERAGEIF($M$4:M246,"&lt;=0", $M$4:M246)</f>
        <v>#DIV/0!</v>
      </c>
      <c r="Q246" s="10" t="str">
        <f t="shared" si="63"/>
        <v/>
      </c>
      <c r="R246" s="11" t="e">
        <f>(COUNTIF($M$4:M246,"&gt;=0"))/E246</f>
        <v>#VALUE!</v>
      </c>
      <c r="S246" s="10" t="e">
        <f t="shared" si="54"/>
        <v>#DIV/0!</v>
      </c>
      <c r="T246" s="9" t="e">
        <f>AVERAGE($M$4:M246)</f>
        <v>#DIV/0!</v>
      </c>
      <c r="U246" s="9" t="e">
        <f t="shared" si="55"/>
        <v>#VALUE!</v>
      </c>
      <c r="V246" s="9" t="e">
        <f t="shared" si="56"/>
        <v>#DIV/0!</v>
      </c>
      <c r="W246" s="26" t="e">
        <f t="shared" si="52"/>
        <v>#DIV/0!</v>
      </c>
      <c r="X246" s="9" t="e">
        <f t="shared" si="59"/>
        <v>#DIV/0!</v>
      </c>
      <c r="Y246" s="11" t="e">
        <f t="shared" si="60"/>
        <v>#DIV/0!</v>
      </c>
      <c r="Z246" s="11" t="e">
        <f t="shared" si="61"/>
        <v>#DIV/0!</v>
      </c>
      <c r="AA246" s="11" t="e">
        <f t="shared" si="62"/>
        <v>#DIV/0!</v>
      </c>
      <c r="AB246" s="37" t="e">
        <f>IF(AA246="","",AVERAGE($AA$4:AA246))</f>
        <v>#DIV/0!</v>
      </c>
      <c r="AC246" s="30"/>
      <c r="AD246" s="12"/>
      <c r="AE246" s="12"/>
      <c r="AF246" s="31"/>
      <c r="AG246" s="28"/>
      <c r="AH246" s="28"/>
      <c r="AI246" s="28"/>
      <c r="AJ246" s="28"/>
    </row>
    <row r="247" spans="5:36" ht="19.5" customHeight="1" x14ac:dyDescent="0.25">
      <c r="E247" s="56" t="str">
        <f t="shared" si="57"/>
        <v/>
      </c>
      <c r="F247" s="23"/>
      <c r="G247" s="23"/>
      <c r="H247" s="69" t="e">
        <f t="shared" si="58"/>
        <v>#DIV/0!</v>
      </c>
      <c r="I247" s="10" t="str">
        <f t="shared" si="64"/>
        <v/>
      </c>
      <c r="J247" s="9" t="e">
        <f t="shared" si="50"/>
        <v>#DIV/0!</v>
      </c>
      <c r="K247" s="8" t="e">
        <f t="shared" si="51"/>
        <v>#DIV/0!</v>
      </c>
      <c r="L247" s="9">
        <f t="shared" si="53"/>
        <v>0</v>
      </c>
      <c r="M247" s="9" t="str">
        <f t="shared" si="65"/>
        <v/>
      </c>
      <c r="N247" s="9" t="e">
        <f>AVERAGE($I$4:I247)</f>
        <v>#DIV/0!</v>
      </c>
      <c r="O247" s="9" t="e">
        <f>AVERAGEIF($M$4:M247,"&gt;=0", $M$4:M247)</f>
        <v>#DIV/0!</v>
      </c>
      <c r="P247" s="9" t="e">
        <f>AVERAGEIF($M$4:M247,"&lt;=0", $M$4:M247)</f>
        <v>#DIV/0!</v>
      </c>
      <c r="Q247" s="10" t="str">
        <f t="shared" si="63"/>
        <v/>
      </c>
      <c r="R247" s="11" t="e">
        <f>(COUNTIF($M$4:M247,"&gt;=0"))/E247</f>
        <v>#VALUE!</v>
      </c>
      <c r="S247" s="10" t="e">
        <f t="shared" si="54"/>
        <v>#DIV/0!</v>
      </c>
      <c r="T247" s="9" t="e">
        <f>AVERAGE($M$4:M247)</f>
        <v>#DIV/0!</v>
      </c>
      <c r="U247" s="9" t="e">
        <f t="shared" si="55"/>
        <v>#VALUE!</v>
      </c>
      <c r="V247" s="9" t="e">
        <f t="shared" si="56"/>
        <v>#DIV/0!</v>
      </c>
      <c r="W247" s="26" t="e">
        <f t="shared" si="52"/>
        <v>#DIV/0!</v>
      </c>
      <c r="X247" s="9" t="e">
        <f t="shared" si="59"/>
        <v>#DIV/0!</v>
      </c>
      <c r="Y247" s="11" t="e">
        <f t="shared" si="60"/>
        <v>#DIV/0!</v>
      </c>
      <c r="Z247" s="11" t="e">
        <f t="shared" si="61"/>
        <v>#DIV/0!</v>
      </c>
      <c r="AA247" s="11" t="e">
        <f t="shared" si="62"/>
        <v>#DIV/0!</v>
      </c>
      <c r="AB247" s="37" t="e">
        <f>IF(AA247="","",AVERAGE($AA$4:AA247))</f>
        <v>#DIV/0!</v>
      </c>
      <c r="AC247" s="30"/>
      <c r="AD247" s="12"/>
      <c r="AE247" s="12"/>
      <c r="AF247" s="31"/>
      <c r="AG247" s="28"/>
      <c r="AH247" s="28"/>
      <c r="AI247" s="28"/>
      <c r="AJ247" s="28"/>
    </row>
    <row r="248" spans="5:36" ht="19.5" customHeight="1" x14ac:dyDescent="0.25">
      <c r="E248" s="56" t="str">
        <f t="shared" si="57"/>
        <v/>
      </c>
      <c r="F248" s="23"/>
      <c r="G248" s="23"/>
      <c r="H248" s="69" t="e">
        <f t="shared" si="58"/>
        <v>#DIV/0!</v>
      </c>
      <c r="I248" s="10" t="str">
        <f t="shared" si="64"/>
        <v/>
      </c>
      <c r="J248" s="9" t="e">
        <f t="shared" si="50"/>
        <v>#DIV/0!</v>
      </c>
      <c r="K248" s="8" t="e">
        <f t="shared" si="51"/>
        <v>#DIV/0!</v>
      </c>
      <c r="L248" s="9">
        <f t="shared" si="53"/>
        <v>0</v>
      </c>
      <c r="M248" s="9" t="str">
        <f t="shared" si="65"/>
        <v/>
      </c>
      <c r="N248" s="9" t="e">
        <f>AVERAGE($I$4:I248)</f>
        <v>#DIV/0!</v>
      </c>
      <c r="O248" s="9" t="e">
        <f>AVERAGEIF($M$4:M248,"&gt;=0", $M$4:M248)</f>
        <v>#DIV/0!</v>
      </c>
      <c r="P248" s="9" t="e">
        <f>AVERAGEIF($M$4:M248,"&lt;=0", $M$4:M248)</f>
        <v>#DIV/0!</v>
      </c>
      <c r="Q248" s="10" t="str">
        <f t="shared" si="63"/>
        <v/>
      </c>
      <c r="R248" s="11" t="e">
        <f>(COUNTIF($M$4:M248,"&gt;=0"))/E248</f>
        <v>#VALUE!</v>
      </c>
      <c r="S248" s="10" t="e">
        <f t="shared" si="54"/>
        <v>#DIV/0!</v>
      </c>
      <c r="T248" s="9" t="e">
        <f>AVERAGE($M$4:M248)</f>
        <v>#DIV/0!</v>
      </c>
      <c r="U248" s="9" t="e">
        <f t="shared" si="55"/>
        <v>#VALUE!</v>
      </c>
      <c r="V248" s="9" t="e">
        <f t="shared" si="56"/>
        <v>#DIV/0!</v>
      </c>
      <c r="W248" s="26" t="e">
        <f t="shared" si="52"/>
        <v>#DIV/0!</v>
      </c>
      <c r="X248" s="9" t="e">
        <f t="shared" si="59"/>
        <v>#DIV/0!</v>
      </c>
      <c r="Y248" s="11" t="e">
        <f t="shared" si="60"/>
        <v>#DIV/0!</v>
      </c>
      <c r="Z248" s="11" t="e">
        <f t="shared" si="61"/>
        <v>#DIV/0!</v>
      </c>
      <c r="AA248" s="11" t="e">
        <f t="shared" si="62"/>
        <v>#DIV/0!</v>
      </c>
      <c r="AB248" s="37" t="e">
        <f>IF(AA248="","",AVERAGE($AA$4:AA248))</f>
        <v>#DIV/0!</v>
      </c>
      <c r="AC248" s="30"/>
      <c r="AD248" s="12"/>
      <c r="AE248" s="12"/>
      <c r="AF248" s="31"/>
      <c r="AG248" s="28"/>
      <c r="AH248" s="28"/>
      <c r="AI248" s="28"/>
      <c r="AJ248" s="28"/>
    </row>
    <row r="249" spans="5:36" ht="19.5" customHeight="1" x14ac:dyDescent="0.25">
      <c r="E249" s="56" t="str">
        <f t="shared" si="57"/>
        <v/>
      </c>
      <c r="F249" s="23"/>
      <c r="G249" s="23"/>
      <c r="H249" s="69" t="e">
        <f t="shared" si="58"/>
        <v>#DIV/0!</v>
      </c>
      <c r="I249" s="10" t="str">
        <f t="shared" si="64"/>
        <v/>
      </c>
      <c r="J249" s="9" t="e">
        <f t="shared" si="50"/>
        <v>#DIV/0!</v>
      </c>
      <c r="K249" s="8" t="e">
        <f t="shared" si="51"/>
        <v>#DIV/0!</v>
      </c>
      <c r="L249" s="9">
        <f t="shared" si="53"/>
        <v>0</v>
      </c>
      <c r="M249" s="9" t="str">
        <f t="shared" si="65"/>
        <v/>
      </c>
      <c r="N249" s="9" t="e">
        <f>AVERAGE($I$4:I249)</f>
        <v>#DIV/0!</v>
      </c>
      <c r="O249" s="9" t="e">
        <f>AVERAGEIF($M$4:M249,"&gt;=0", $M$4:M249)</f>
        <v>#DIV/0!</v>
      </c>
      <c r="P249" s="9" t="e">
        <f>AVERAGEIF($M$4:M249,"&lt;=0", $M$4:M249)</f>
        <v>#DIV/0!</v>
      </c>
      <c r="Q249" s="10" t="str">
        <f t="shared" si="63"/>
        <v/>
      </c>
      <c r="R249" s="11" t="e">
        <f>(COUNTIF($M$4:M249,"&gt;=0"))/E249</f>
        <v>#VALUE!</v>
      </c>
      <c r="S249" s="10" t="e">
        <f t="shared" si="54"/>
        <v>#DIV/0!</v>
      </c>
      <c r="T249" s="9" t="e">
        <f>AVERAGE($M$4:M249)</f>
        <v>#DIV/0!</v>
      </c>
      <c r="U249" s="9" t="e">
        <f t="shared" si="55"/>
        <v>#VALUE!</v>
      </c>
      <c r="V249" s="9" t="e">
        <f t="shared" si="56"/>
        <v>#DIV/0!</v>
      </c>
      <c r="W249" s="26" t="e">
        <f t="shared" si="52"/>
        <v>#DIV/0!</v>
      </c>
      <c r="X249" s="9" t="e">
        <f t="shared" si="59"/>
        <v>#DIV/0!</v>
      </c>
      <c r="Y249" s="11" t="e">
        <f t="shared" si="60"/>
        <v>#DIV/0!</v>
      </c>
      <c r="Z249" s="11" t="e">
        <f t="shared" si="61"/>
        <v>#DIV/0!</v>
      </c>
      <c r="AA249" s="11" t="e">
        <f t="shared" si="62"/>
        <v>#DIV/0!</v>
      </c>
      <c r="AB249" s="37" t="e">
        <f>IF(AA249="","",AVERAGE($AA$4:AA249))</f>
        <v>#DIV/0!</v>
      </c>
      <c r="AC249" s="30"/>
      <c r="AD249" s="12"/>
      <c r="AE249" s="12"/>
      <c r="AF249" s="31"/>
      <c r="AG249" s="28"/>
      <c r="AH249" s="28"/>
      <c r="AI249" s="28"/>
      <c r="AJ249" s="28"/>
    </row>
    <row r="250" spans="5:36" ht="19.5" customHeight="1" x14ac:dyDescent="0.25">
      <c r="E250" s="56" t="str">
        <f t="shared" si="57"/>
        <v/>
      </c>
      <c r="F250" s="23"/>
      <c r="G250" s="23"/>
      <c r="H250" s="69" t="e">
        <f t="shared" si="58"/>
        <v>#DIV/0!</v>
      </c>
      <c r="I250" s="10" t="str">
        <f t="shared" si="64"/>
        <v/>
      </c>
      <c r="J250" s="9" t="e">
        <f t="shared" si="50"/>
        <v>#DIV/0!</v>
      </c>
      <c r="K250" s="8" t="e">
        <f t="shared" si="51"/>
        <v>#DIV/0!</v>
      </c>
      <c r="L250" s="9">
        <f t="shared" si="53"/>
        <v>0</v>
      </c>
      <c r="M250" s="9" t="str">
        <f t="shared" si="65"/>
        <v/>
      </c>
      <c r="N250" s="9" t="e">
        <f>AVERAGE($I$4:I250)</f>
        <v>#DIV/0!</v>
      </c>
      <c r="O250" s="9" t="e">
        <f>AVERAGEIF($M$4:M250,"&gt;=0", $M$4:M250)</f>
        <v>#DIV/0!</v>
      </c>
      <c r="P250" s="9" t="e">
        <f>AVERAGEIF($M$4:M250,"&lt;=0", $M$4:M250)</f>
        <v>#DIV/0!</v>
      </c>
      <c r="Q250" s="10" t="str">
        <f t="shared" si="63"/>
        <v/>
      </c>
      <c r="R250" s="11" t="e">
        <f>(COUNTIF($M$4:M250,"&gt;=0"))/E250</f>
        <v>#VALUE!</v>
      </c>
      <c r="S250" s="10" t="e">
        <f t="shared" si="54"/>
        <v>#DIV/0!</v>
      </c>
      <c r="T250" s="9" t="e">
        <f>AVERAGE($M$4:M250)</f>
        <v>#DIV/0!</v>
      </c>
      <c r="U250" s="9" t="e">
        <f t="shared" si="55"/>
        <v>#VALUE!</v>
      </c>
      <c r="V250" s="9" t="e">
        <f t="shared" si="56"/>
        <v>#DIV/0!</v>
      </c>
      <c r="W250" s="26" t="e">
        <f t="shared" si="52"/>
        <v>#DIV/0!</v>
      </c>
      <c r="X250" s="9" t="e">
        <f t="shared" si="59"/>
        <v>#DIV/0!</v>
      </c>
      <c r="Y250" s="11" t="e">
        <f t="shared" si="60"/>
        <v>#DIV/0!</v>
      </c>
      <c r="Z250" s="11" t="e">
        <f t="shared" si="61"/>
        <v>#DIV/0!</v>
      </c>
      <c r="AA250" s="11" t="e">
        <f t="shared" si="62"/>
        <v>#DIV/0!</v>
      </c>
      <c r="AB250" s="37" t="e">
        <f>IF(AA250="","",AVERAGE($AA$4:AA250))</f>
        <v>#DIV/0!</v>
      </c>
      <c r="AC250" s="30"/>
      <c r="AD250" s="12"/>
      <c r="AE250" s="12"/>
      <c r="AF250" s="31"/>
      <c r="AG250" s="28"/>
      <c r="AH250" s="28"/>
      <c r="AI250" s="28"/>
      <c r="AJ250" s="28"/>
    </row>
    <row r="251" spans="5:36" ht="19.5" customHeight="1" x14ac:dyDescent="0.25">
      <c r="E251" s="56" t="str">
        <f t="shared" si="57"/>
        <v/>
      </c>
      <c r="F251" s="23"/>
      <c r="G251" s="23"/>
      <c r="H251" s="69" t="e">
        <f t="shared" si="58"/>
        <v>#DIV/0!</v>
      </c>
      <c r="I251" s="10" t="str">
        <f t="shared" si="64"/>
        <v/>
      </c>
      <c r="J251" s="9" t="e">
        <f t="shared" si="50"/>
        <v>#DIV/0!</v>
      </c>
      <c r="K251" s="8" t="e">
        <f t="shared" si="51"/>
        <v>#DIV/0!</v>
      </c>
      <c r="L251" s="9">
        <f t="shared" si="53"/>
        <v>0</v>
      </c>
      <c r="M251" s="9" t="str">
        <f t="shared" si="65"/>
        <v/>
      </c>
      <c r="N251" s="9" t="e">
        <f>AVERAGE($I$4:I251)</f>
        <v>#DIV/0!</v>
      </c>
      <c r="O251" s="9" t="e">
        <f>AVERAGEIF($M$4:M251,"&gt;=0", $M$4:M251)</f>
        <v>#DIV/0!</v>
      </c>
      <c r="P251" s="9" t="e">
        <f>AVERAGEIF($M$4:M251,"&lt;=0", $M$4:M251)</f>
        <v>#DIV/0!</v>
      </c>
      <c r="Q251" s="10" t="str">
        <f t="shared" si="63"/>
        <v/>
      </c>
      <c r="R251" s="11" t="e">
        <f>(COUNTIF($M$4:M251,"&gt;=0"))/E251</f>
        <v>#VALUE!</v>
      </c>
      <c r="S251" s="10" t="e">
        <f t="shared" si="54"/>
        <v>#DIV/0!</v>
      </c>
      <c r="T251" s="9" t="e">
        <f>AVERAGE($M$4:M251)</f>
        <v>#DIV/0!</v>
      </c>
      <c r="U251" s="9" t="e">
        <f t="shared" si="55"/>
        <v>#VALUE!</v>
      </c>
      <c r="V251" s="9" t="e">
        <f t="shared" si="56"/>
        <v>#DIV/0!</v>
      </c>
      <c r="W251" s="26" t="e">
        <f t="shared" si="52"/>
        <v>#DIV/0!</v>
      </c>
      <c r="X251" s="9" t="e">
        <f t="shared" si="59"/>
        <v>#DIV/0!</v>
      </c>
      <c r="Y251" s="11" t="e">
        <f t="shared" si="60"/>
        <v>#DIV/0!</v>
      </c>
      <c r="Z251" s="11" t="e">
        <f t="shared" si="61"/>
        <v>#DIV/0!</v>
      </c>
      <c r="AA251" s="11" t="e">
        <f t="shared" si="62"/>
        <v>#DIV/0!</v>
      </c>
      <c r="AB251" s="37" t="e">
        <f>IF(AA251="","",AVERAGE($AA$4:AA251))</f>
        <v>#DIV/0!</v>
      </c>
      <c r="AC251" s="30"/>
      <c r="AD251" s="12"/>
      <c r="AE251" s="12"/>
      <c r="AF251" s="31"/>
      <c r="AG251" s="28"/>
      <c r="AH251" s="28"/>
      <c r="AI251" s="28"/>
      <c r="AJ251" s="28"/>
    </row>
    <row r="252" spans="5:36" ht="19.5" customHeight="1" x14ac:dyDescent="0.25">
      <c r="E252" s="56" t="str">
        <f t="shared" si="57"/>
        <v/>
      </c>
      <c r="F252" s="23"/>
      <c r="G252" s="23"/>
      <c r="H252" s="69" t="e">
        <f t="shared" si="58"/>
        <v>#DIV/0!</v>
      </c>
      <c r="I252" s="10" t="str">
        <f t="shared" si="64"/>
        <v/>
      </c>
      <c r="J252" s="9" t="e">
        <f t="shared" si="50"/>
        <v>#DIV/0!</v>
      </c>
      <c r="K252" s="8" t="e">
        <f t="shared" si="51"/>
        <v>#DIV/0!</v>
      </c>
      <c r="L252" s="9">
        <f t="shared" si="53"/>
        <v>0</v>
      </c>
      <c r="M252" s="9" t="str">
        <f t="shared" si="65"/>
        <v/>
      </c>
      <c r="N252" s="9" t="e">
        <f>AVERAGE($I$4:I252)</f>
        <v>#DIV/0!</v>
      </c>
      <c r="O252" s="9" t="e">
        <f>AVERAGEIF($M$4:M252,"&gt;=0", $M$4:M252)</f>
        <v>#DIV/0!</v>
      </c>
      <c r="P252" s="9" t="e">
        <f>AVERAGEIF($M$4:M252,"&lt;=0", $M$4:M252)</f>
        <v>#DIV/0!</v>
      </c>
      <c r="Q252" s="10" t="str">
        <f t="shared" si="63"/>
        <v/>
      </c>
      <c r="R252" s="11" t="e">
        <f>(COUNTIF($M$4:M252,"&gt;=0"))/E252</f>
        <v>#VALUE!</v>
      </c>
      <c r="S252" s="10" t="e">
        <f t="shared" si="54"/>
        <v>#DIV/0!</v>
      </c>
      <c r="T252" s="9" t="e">
        <f>AVERAGE($M$4:M252)</f>
        <v>#DIV/0!</v>
      </c>
      <c r="U252" s="9" t="e">
        <f t="shared" si="55"/>
        <v>#VALUE!</v>
      </c>
      <c r="V252" s="9" t="e">
        <f t="shared" si="56"/>
        <v>#DIV/0!</v>
      </c>
      <c r="W252" s="26" t="e">
        <f t="shared" si="52"/>
        <v>#DIV/0!</v>
      </c>
      <c r="X252" s="9" t="e">
        <f t="shared" si="59"/>
        <v>#DIV/0!</v>
      </c>
      <c r="Y252" s="11" t="e">
        <f t="shared" si="60"/>
        <v>#DIV/0!</v>
      </c>
      <c r="Z252" s="11" t="e">
        <f t="shared" si="61"/>
        <v>#DIV/0!</v>
      </c>
      <c r="AA252" s="11" t="e">
        <f t="shared" si="62"/>
        <v>#DIV/0!</v>
      </c>
      <c r="AB252" s="37" t="e">
        <f>IF(AA252="","",AVERAGE($AA$4:AA252))</f>
        <v>#DIV/0!</v>
      </c>
      <c r="AC252" s="30"/>
      <c r="AD252" s="12"/>
      <c r="AE252" s="12"/>
      <c r="AF252" s="31"/>
      <c r="AG252" s="28"/>
      <c r="AH252" s="28"/>
      <c r="AI252" s="28"/>
      <c r="AJ252" s="28"/>
    </row>
    <row r="253" spans="5:36" ht="19.5" customHeight="1" x14ac:dyDescent="0.25">
      <c r="E253" s="56" t="str">
        <f t="shared" si="57"/>
        <v/>
      </c>
      <c r="F253" s="23"/>
      <c r="G253" s="23"/>
      <c r="H253" s="69" t="e">
        <f t="shared" si="58"/>
        <v>#DIV/0!</v>
      </c>
      <c r="I253" s="10" t="str">
        <f t="shared" si="64"/>
        <v/>
      </c>
      <c r="J253" s="9" t="e">
        <f t="shared" si="50"/>
        <v>#DIV/0!</v>
      </c>
      <c r="K253" s="8" t="e">
        <f t="shared" si="51"/>
        <v>#DIV/0!</v>
      </c>
      <c r="L253" s="9">
        <f t="shared" si="53"/>
        <v>0</v>
      </c>
      <c r="M253" s="9" t="str">
        <f t="shared" si="65"/>
        <v/>
      </c>
      <c r="N253" s="9" t="e">
        <f>AVERAGE($I$4:I253)</f>
        <v>#DIV/0!</v>
      </c>
      <c r="O253" s="9" t="e">
        <f>AVERAGEIF($M$4:M253,"&gt;=0", $M$4:M253)</f>
        <v>#DIV/0!</v>
      </c>
      <c r="P253" s="9" t="e">
        <f>AVERAGEIF($M$4:M253,"&lt;=0", $M$4:M253)</f>
        <v>#DIV/0!</v>
      </c>
      <c r="Q253" s="10" t="str">
        <f t="shared" si="63"/>
        <v/>
      </c>
      <c r="R253" s="11" t="e">
        <f>(COUNTIF($M$4:M253,"&gt;=0"))/E253</f>
        <v>#VALUE!</v>
      </c>
      <c r="S253" s="10" t="e">
        <f t="shared" si="54"/>
        <v>#DIV/0!</v>
      </c>
      <c r="T253" s="9" t="e">
        <f>AVERAGE($M$4:M253)</f>
        <v>#DIV/0!</v>
      </c>
      <c r="U253" s="9" t="e">
        <f t="shared" si="55"/>
        <v>#VALUE!</v>
      </c>
      <c r="V253" s="9" t="e">
        <f t="shared" si="56"/>
        <v>#DIV/0!</v>
      </c>
      <c r="W253" s="26" t="e">
        <f t="shared" si="52"/>
        <v>#DIV/0!</v>
      </c>
      <c r="X253" s="9" t="e">
        <f t="shared" si="59"/>
        <v>#DIV/0!</v>
      </c>
      <c r="Y253" s="11" t="e">
        <f t="shared" si="60"/>
        <v>#DIV/0!</v>
      </c>
      <c r="Z253" s="11" t="e">
        <f t="shared" si="61"/>
        <v>#DIV/0!</v>
      </c>
      <c r="AA253" s="11" t="e">
        <f t="shared" si="62"/>
        <v>#DIV/0!</v>
      </c>
      <c r="AB253" s="37" t="e">
        <f>IF(AA253="","",AVERAGE($AA$4:AA253))</f>
        <v>#DIV/0!</v>
      </c>
      <c r="AC253" s="30"/>
      <c r="AD253" s="12"/>
      <c r="AE253" s="12"/>
      <c r="AF253" s="31"/>
      <c r="AG253" s="28"/>
      <c r="AH253" s="28"/>
      <c r="AI253" s="28"/>
      <c r="AJ253" s="28"/>
    </row>
    <row r="254" spans="5:36" ht="19.5" customHeight="1" x14ac:dyDescent="0.25">
      <c r="E254" s="56" t="str">
        <f t="shared" si="57"/>
        <v/>
      </c>
      <c r="F254" s="23"/>
      <c r="G254" s="23"/>
      <c r="H254" s="69" t="e">
        <f t="shared" si="58"/>
        <v>#DIV/0!</v>
      </c>
      <c r="I254" s="10" t="str">
        <f t="shared" si="64"/>
        <v/>
      </c>
      <c r="J254" s="9" t="e">
        <f t="shared" si="50"/>
        <v>#DIV/0!</v>
      </c>
      <c r="K254" s="8" t="e">
        <f t="shared" si="51"/>
        <v>#DIV/0!</v>
      </c>
      <c r="L254" s="9">
        <f t="shared" si="53"/>
        <v>0</v>
      </c>
      <c r="M254" s="9" t="str">
        <f t="shared" si="65"/>
        <v/>
      </c>
      <c r="N254" s="9" t="e">
        <f>AVERAGE($I$4:I254)</f>
        <v>#DIV/0!</v>
      </c>
      <c r="O254" s="9" t="e">
        <f>AVERAGEIF($M$4:M254,"&gt;=0", $M$4:M254)</f>
        <v>#DIV/0!</v>
      </c>
      <c r="P254" s="9" t="e">
        <f>AVERAGEIF($M$4:M254,"&lt;=0", $M$4:M254)</f>
        <v>#DIV/0!</v>
      </c>
      <c r="Q254" s="10" t="str">
        <f t="shared" si="63"/>
        <v/>
      </c>
      <c r="R254" s="11" t="e">
        <f>(COUNTIF($M$4:M254,"&gt;=0"))/E254</f>
        <v>#VALUE!</v>
      </c>
      <c r="S254" s="10" t="e">
        <f t="shared" si="54"/>
        <v>#DIV/0!</v>
      </c>
      <c r="T254" s="9" t="e">
        <f>AVERAGE($M$4:M254)</f>
        <v>#DIV/0!</v>
      </c>
      <c r="U254" s="9" t="e">
        <f t="shared" si="55"/>
        <v>#VALUE!</v>
      </c>
      <c r="V254" s="9" t="e">
        <f t="shared" si="56"/>
        <v>#DIV/0!</v>
      </c>
      <c r="W254" s="26" t="e">
        <f t="shared" si="52"/>
        <v>#DIV/0!</v>
      </c>
      <c r="X254" s="9" t="e">
        <f t="shared" si="59"/>
        <v>#DIV/0!</v>
      </c>
      <c r="Y254" s="11" t="e">
        <f t="shared" si="60"/>
        <v>#DIV/0!</v>
      </c>
      <c r="Z254" s="11" t="e">
        <f t="shared" si="61"/>
        <v>#DIV/0!</v>
      </c>
      <c r="AA254" s="11" t="e">
        <f t="shared" si="62"/>
        <v>#DIV/0!</v>
      </c>
      <c r="AB254" s="37" t="e">
        <f>IF(AA254="","",AVERAGE($AA$4:AA254))</f>
        <v>#DIV/0!</v>
      </c>
      <c r="AC254" s="30"/>
      <c r="AD254" s="12"/>
      <c r="AE254" s="12"/>
      <c r="AF254" s="31"/>
      <c r="AG254" s="28"/>
      <c r="AH254" s="28"/>
      <c r="AI254" s="28"/>
      <c r="AJ254" s="28"/>
    </row>
    <row r="255" spans="5:36" ht="19.5" customHeight="1" x14ac:dyDescent="0.25">
      <c r="E255" s="56" t="str">
        <f t="shared" si="57"/>
        <v/>
      </c>
      <c r="F255" s="23"/>
      <c r="G255" s="23"/>
      <c r="H255" s="69" t="e">
        <f t="shared" si="58"/>
        <v>#DIV/0!</v>
      </c>
      <c r="I255" s="10" t="str">
        <f t="shared" si="64"/>
        <v/>
      </c>
      <c r="J255" s="9" t="e">
        <f t="shared" si="50"/>
        <v>#DIV/0!</v>
      </c>
      <c r="K255" s="8" t="e">
        <f t="shared" si="51"/>
        <v>#DIV/0!</v>
      </c>
      <c r="L255" s="9">
        <f t="shared" si="53"/>
        <v>0</v>
      </c>
      <c r="M255" s="9" t="str">
        <f t="shared" si="65"/>
        <v/>
      </c>
      <c r="N255" s="9" t="e">
        <f>AVERAGE($I$4:I255)</f>
        <v>#DIV/0!</v>
      </c>
      <c r="O255" s="9" t="e">
        <f>AVERAGEIF($M$4:M255,"&gt;=0", $M$4:M255)</f>
        <v>#DIV/0!</v>
      </c>
      <c r="P255" s="9" t="e">
        <f>AVERAGEIF($M$4:M255,"&lt;=0", $M$4:M255)</f>
        <v>#DIV/0!</v>
      </c>
      <c r="Q255" s="10" t="str">
        <f t="shared" si="63"/>
        <v/>
      </c>
      <c r="R255" s="11" t="e">
        <f>(COUNTIF($M$4:M255,"&gt;=0"))/E255</f>
        <v>#VALUE!</v>
      </c>
      <c r="S255" s="10" t="e">
        <f t="shared" si="54"/>
        <v>#DIV/0!</v>
      </c>
      <c r="T255" s="9" t="e">
        <f>AVERAGE($M$4:M255)</f>
        <v>#DIV/0!</v>
      </c>
      <c r="U255" s="9" t="e">
        <f t="shared" si="55"/>
        <v>#VALUE!</v>
      </c>
      <c r="V255" s="9" t="e">
        <f t="shared" si="56"/>
        <v>#DIV/0!</v>
      </c>
      <c r="W255" s="26" t="e">
        <f t="shared" si="52"/>
        <v>#DIV/0!</v>
      </c>
      <c r="X255" s="9" t="e">
        <f t="shared" si="59"/>
        <v>#DIV/0!</v>
      </c>
      <c r="Y255" s="11" t="e">
        <f t="shared" si="60"/>
        <v>#DIV/0!</v>
      </c>
      <c r="Z255" s="11" t="e">
        <f t="shared" si="61"/>
        <v>#DIV/0!</v>
      </c>
      <c r="AA255" s="11" t="e">
        <f t="shared" si="62"/>
        <v>#DIV/0!</v>
      </c>
      <c r="AB255" s="37" t="e">
        <f>IF(AA255="","",AVERAGE($AA$4:AA255))</f>
        <v>#DIV/0!</v>
      </c>
      <c r="AC255" s="30"/>
      <c r="AD255" s="12"/>
      <c r="AE255" s="12"/>
      <c r="AF255" s="31"/>
      <c r="AG255" s="28"/>
      <c r="AH255" s="28"/>
      <c r="AI255" s="28"/>
      <c r="AJ255" s="28"/>
    </row>
    <row r="256" spans="5:36" ht="19.5" customHeight="1" x14ac:dyDescent="0.25">
      <c r="E256" s="56" t="str">
        <f t="shared" si="57"/>
        <v/>
      </c>
      <c r="F256" s="23"/>
      <c r="G256" s="23"/>
      <c r="H256" s="69" t="e">
        <f t="shared" si="58"/>
        <v>#DIV/0!</v>
      </c>
      <c r="I256" s="10" t="str">
        <f t="shared" si="64"/>
        <v/>
      </c>
      <c r="J256" s="9" t="e">
        <f t="shared" si="50"/>
        <v>#DIV/0!</v>
      </c>
      <c r="K256" s="8" t="e">
        <f t="shared" si="51"/>
        <v>#DIV/0!</v>
      </c>
      <c r="L256" s="9">
        <f t="shared" si="53"/>
        <v>0</v>
      </c>
      <c r="M256" s="9" t="str">
        <f t="shared" si="65"/>
        <v/>
      </c>
      <c r="N256" s="9" t="e">
        <f>AVERAGE($I$4:I256)</f>
        <v>#DIV/0!</v>
      </c>
      <c r="O256" s="9" t="e">
        <f>AVERAGEIF($M$4:M256,"&gt;=0", $M$4:M256)</f>
        <v>#DIV/0!</v>
      </c>
      <c r="P256" s="9" t="e">
        <f>AVERAGEIF($M$4:M256,"&lt;=0", $M$4:M256)</f>
        <v>#DIV/0!</v>
      </c>
      <c r="Q256" s="10" t="str">
        <f t="shared" si="63"/>
        <v/>
      </c>
      <c r="R256" s="11" t="e">
        <f>(COUNTIF($M$4:M256,"&gt;=0"))/E256</f>
        <v>#VALUE!</v>
      </c>
      <c r="S256" s="10" t="e">
        <f t="shared" si="54"/>
        <v>#DIV/0!</v>
      </c>
      <c r="T256" s="9" t="e">
        <f>AVERAGE($M$4:M256)</f>
        <v>#DIV/0!</v>
      </c>
      <c r="U256" s="9" t="e">
        <f t="shared" si="55"/>
        <v>#VALUE!</v>
      </c>
      <c r="V256" s="9" t="e">
        <f t="shared" si="56"/>
        <v>#DIV/0!</v>
      </c>
      <c r="W256" s="26" t="e">
        <f t="shared" si="52"/>
        <v>#DIV/0!</v>
      </c>
      <c r="X256" s="9" t="e">
        <f t="shared" si="59"/>
        <v>#DIV/0!</v>
      </c>
      <c r="Y256" s="11" t="e">
        <f t="shared" si="60"/>
        <v>#DIV/0!</v>
      </c>
      <c r="Z256" s="11" t="e">
        <f t="shared" si="61"/>
        <v>#DIV/0!</v>
      </c>
      <c r="AA256" s="11" t="e">
        <f t="shared" si="62"/>
        <v>#DIV/0!</v>
      </c>
      <c r="AB256" s="37" t="e">
        <f>IF(AA256="","",AVERAGE($AA$4:AA256))</f>
        <v>#DIV/0!</v>
      </c>
      <c r="AC256" s="30"/>
      <c r="AD256" s="12"/>
      <c r="AE256" s="12"/>
      <c r="AF256" s="31"/>
      <c r="AG256" s="28"/>
      <c r="AH256" s="28"/>
      <c r="AI256" s="28"/>
      <c r="AJ256" s="28"/>
    </row>
    <row r="257" spans="5:36" ht="19.5" customHeight="1" x14ac:dyDescent="0.25">
      <c r="E257" s="56" t="str">
        <f t="shared" si="57"/>
        <v/>
      </c>
      <c r="F257" s="23"/>
      <c r="G257" s="23"/>
      <c r="H257" s="69" t="e">
        <f t="shared" si="58"/>
        <v>#DIV/0!</v>
      </c>
      <c r="I257" s="10" t="str">
        <f t="shared" si="64"/>
        <v/>
      </c>
      <c r="J257" s="9" t="e">
        <f t="shared" si="50"/>
        <v>#DIV/0!</v>
      </c>
      <c r="K257" s="8" t="e">
        <f t="shared" si="51"/>
        <v>#DIV/0!</v>
      </c>
      <c r="L257" s="9">
        <f t="shared" si="53"/>
        <v>0</v>
      </c>
      <c r="M257" s="9" t="str">
        <f t="shared" si="65"/>
        <v/>
      </c>
      <c r="N257" s="9" t="e">
        <f>AVERAGE($I$4:I257)</f>
        <v>#DIV/0!</v>
      </c>
      <c r="O257" s="9" t="e">
        <f>AVERAGEIF($M$4:M257,"&gt;=0", $M$4:M257)</f>
        <v>#DIV/0!</v>
      </c>
      <c r="P257" s="9" t="e">
        <f>AVERAGEIF($M$4:M257,"&lt;=0", $M$4:M257)</f>
        <v>#DIV/0!</v>
      </c>
      <c r="Q257" s="10" t="str">
        <f t="shared" si="63"/>
        <v/>
      </c>
      <c r="R257" s="11" t="e">
        <f>(COUNTIF($M$4:M257,"&gt;=0"))/E257</f>
        <v>#VALUE!</v>
      </c>
      <c r="S257" s="10" t="e">
        <f t="shared" si="54"/>
        <v>#DIV/0!</v>
      </c>
      <c r="T257" s="9" t="e">
        <f>AVERAGE($M$4:M257)</f>
        <v>#DIV/0!</v>
      </c>
      <c r="U257" s="9" t="e">
        <f t="shared" si="55"/>
        <v>#VALUE!</v>
      </c>
      <c r="V257" s="9" t="e">
        <f t="shared" si="56"/>
        <v>#DIV/0!</v>
      </c>
      <c r="W257" s="26" t="e">
        <f t="shared" si="52"/>
        <v>#DIV/0!</v>
      </c>
      <c r="X257" s="9" t="e">
        <f t="shared" si="59"/>
        <v>#DIV/0!</v>
      </c>
      <c r="Y257" s="11" t="e">
        <f t="shared" si="60"/>
        <v>#DIV/0!</v>
      </c>
      <c r="Z257" s="11" t="e">
        <f t="shared" si="61"/>
        <v>#DIV/0!</v>
      </c>
      <c r="AA257" s="11" t="e">
        <f t="shared" si="62"/>
        <v>#DIV/0!</v>
      </c>
      <c r="AB257" s="37" t="e">
        <f>IF(AA257="","",AVERAGE($AA$4:AA257))</f>
        <v>#DIV/0!</v>
      </c>
      <c r="AC257" s="30"/>
      <c r="AD257" s="12"/>
      <c r="AE257" s="12"/>
      <c r="AF257" s="31"/>
      <c r="AG257" s="28"/>
      <c r="AH257" s="28"/>
      <c r="AI257" s="28"/>
      <c r="AJ257" s="28"/>
    </row>
    <row r="258" spans="5:36" ht="19.5" customHeight="1" x14ac:dyDescent="0.25">
      <c r="E258" s="56" t="str">
        <f t="shared" si="57"/>
        <v/>
      </c>
      <c r="F258" s="23"/>
      <c r="G258" s="23"/>
      <c r="H258" s="69" t="e">
        <f t="shared" si="58"/>
        <v>#DIV/0!</v>
      </c>
      <c r="I258" s="10" t="str">
        <f t="shared" si="64"/>
        <v/>
      </c>
      <c r="J258" s="9" t="e">
        <f t="shared" si="50"/>
        <v>#DIV/0!</v>
      </c>
      <c r="K258" s="8" t="e">
        <f t="shared" si="51"/>
        <v>#DIV/0!</v>
      </c>
      <c r="L258" s="9">
        <f t="shared" si="53"/>
        <v>0</v>
      </c>
      <c r="M258" s="9" t="str">
        <f t="shared" si="65"/>
        <v/>
      </c>
      <c r="N258" s="9" t="e">
        <f>AVERAGE($I$4:I258)</f>
        <v>#DIV/0!</v>
      </c>
      <c r="O258" s="9" t="e">
        <f>AVERAGEIF($M$4:M258,"&gt;=0", $M$4:M258)</f>
        <v>#DIV/0!</v>
      </c>
      <c r="P258" s="9" t="e">
        <f>AVERAGEIF($M$4:M258,"&lt;=0", $M$4:M258)</f>
        <v>#DIV/0!</v>
      </c>
      <c r="Q258" s="10" t="str">
        <f t="shared" si="63"/>
        <v/>
      </c>
      <c r="R258" s="11" t="e">
        <f>(COUNTIF($M$4:M258,"&gt;=0"))/E258</f>
        <v>#VALUE!</v>
      </c>
      <c r="S258" s="10" t="e">
        <f t="shared" si="54"/>
        <v>#DIV/0!</v>
      </c>
      <c r="T258" s="9" t="e">
        <f>AVERAGE($M$4:M258)</f>
        <v>#DIV/0!</v>
      </c>
      <c r="U258" s="9" t="e">
        <f t="shared" si="55"/>
        <v>#VALUE!</v>
      </c>
      <c r="V258" s="9" t="e">
        <f t="shared" si="56"/>
        <v>#DIV/0!</v>
      </c>
      <c r="W258" s="26" t="e">
        <f t="shared" si="52"/>
        <v>#DIV/0!</v>
      </c>
      <c r="X258" s="9" t="e">
        <f t="shared" si="59"/>
        <v>#DIV/0!</v>
      </c>
      <c r="Y258" s="11" t="e">
        <f t="shared" si="60"/>
        <v>#DIV/0!</v>
      </c>
      <c r="Z258" s="11" t="e">
        <f t="shared" si="61"/>
        <v>#DIV/0!</v>
      </c>
      <c r="AA258" s="11" t="e">
        <f t="shared" si="62"/>
        <v>#DIV/0!</v>
      </c>
      <c r="AB258" s="37" t="e">
        <f>IF(AA258="","",AVERAGE($AA$4:AA258))</f>
        <v>#DIV/0!</v>
      </c>
      <c r="AC258" s="30"/>
      <c r="AD258" s="12"/>
      <c r="AE258" s="12"/>
      <c r="AF258" s="31"/>
      <c r="AG258" s="28"/>
      <c r="AH258" s="28"/>
      <c r="AI258" s="28"/>
      <c r="AJ258" s="28"/>
    </row>
    <row r="259" spans="5:36" ht="19.5" customHeight="1" x14ac:dyDescent="0.25">
      <c r="E259" s="56" t="str">
        <f t="shared" si="57"/>
        <v/>
      </c>
      <c r="F259" s="23"/>
      <c r="G259" s="23"/>
      <c r="H259" s="69" t="e">
        <f t="shared" si="58"/>
        <v>#DIV/0!</v>
      </c>
      <c r="I259" s="10" t="str">
        <f t="shared" si="64"/>
        <v/>
      </c>
      <c r="J259" s="9" t="e">
        <f t="shared" si="50"/>
        <v>#DIV/0!</v>
      </c>
      <c r="K259" s="8" t="e">
        <f t="shared" si="51"/>
        <v>#DIV/0!</v>
      </c>
      <c r="L259" s="9">
        <f t="shared" si="53"/>
        <v>0</v>
      </c>
      <c r="M259" s="9" t="str">
        <f t="shared" si="65"/>
        <v/>
      </c>
      <c r="N259" s="9" t="e">
        <f>AVERAGE($I$4:I259)</f>
        <v>#DIV/0!</v>
      </c>
      <c r="O259" s="9" t="e">
        <f>AVERAGEIF($M$4:M259,"&gt;=0", $M$4:M259)</f>
        <v>#DIV/0!</v>
      </c>
      <c r="P259" s="9" t="e">
        <f>AVERAGEIF($M$4:M259,"&lt;=0", $M$4:M259)</f>
        <v>#DIV/0!</v>
      </c>
      <c r="Q259" s="10" t="str">
        <f t="shared" si="63"/>
        <v/>
      </c>
      <c r="R259" s="11" t="e">
        <f>(COUNTIF($M$4:M259,"&gt;=0"))/E259</f>
        <v>#VALUE!</v>
      </c>
      <c r="S259" s="10" t="e">
        <f t="shared" si="54"/>
        <v>#DIV/0!</v>
      </c>
      <c r="T259" s="9" t="e">
        <f>AVERAGE($M$4:M259)</f>
        <v>#DIV/0!</v>
      </c>
      <c r="U259" s="9" t="e">
        <f t="shared" si="55"/>
        <v>#VALUE!</v>
      </c>
      <c r="V259" s="9" t="e">
        <f t="shared" si="56"/>
        <v>#DIV/0!</v>
      </c>
      <c r="W259" s="26" t="e">
        <f t="shared" si="52"/>
        <v>#DIV/0!</v>
      </c>
      <c r="X259" s="9" t="e">
        <f t="shared" si="59"/>
        <v>#DIV/0!</v>
      </c>
      <c r="Y259" s="11" t="e">
        <f t="shared" si="60"/>
        <v>#DIV/0!</v>
      </c>
      <c r="Z259" s="11" t="e">
        <f t="shared" si="61"/>
        <v>#DIV/0!</v>
      </c>
      <c r="AA259" s="11" t="e">
        <f t="shared" si="62"/>
        <v>#DIV/0!</v>
      </c>
      <c r="AB259" s="37" t="e">
        <f>IF(AA259="","",AVERAGE($AA$4:AA259))</f>
        <v>#DIV/0!</v>
      </c>
      <c r="AC259" s="30"/>
      <c r="AD259" s="12"/>
      <c r="AE259" s="12"/>
      <c r="AF259" s="31"/>
      <c r="AG259" s="28"/>
      <c r="AH259" s="28"/>
      <c r="AI259" s="28"/>
      <c r="AJ259" s="28"/>
    </row>
    <row r="260" spans="5:36" ht="19.5" customHeight="1" x14ac:dyDescent="0.25">
      <c r="E260" s="56" t="str">
        <f t="shared" si="57"/>
        <v/>
      </c>
      <c r="F260" s="23"/>
      <c r="G260" s="23"/>
      <c r="H260" s="69" t="e">
        <f t="shared" si="58"/>
        <v>#DIV/0!</v>
      </c>
      <c r="I260" s="10" t="str">
        <f t="shared" si="64"/>
        <v/>
      </c>
      <c r="J260" s="9" t="e">
        <f t="shared" ref="J260:J323" si="66">(H260)*M260</f>
        <v>#DIV/0!</v>
      </c>
      <c r="K260" s="8" t="e">
        <f t="shared" ref="K260:K323" si="67">(O260/(N260*-1))</f>
        <v>#DIV/0!</v>
      </c>
      <c r="L260" s="9">
        <f t="shared" si="53"/>
        <v>0</v>
      </c>
      <c r="M260" s="9" t="str">
        <f t="shared" si="65"/>
        <v/>
      </c>
      <c r="N260" s="9" t="e">
        <f>AVERAGE($I$4:I260)</f>
        <v>#DIV/0!</v>
      </c>
      <c r="O260" s="9" t="e">
        <f>AVERAGEIF($M$4:M260,"&gt;=0", $M$4:M260)</f>
        <v>#DIV/0!</v>
      </c>
      <c r="P260" s="9" t="e">
        <f>AVERAGEIF($M$4:M260,"&lt;=0", $M$4:M260)</f>
        <v>#DIV/0!</v>
      </c>
      <c r="Q260" s="10" t="str">
        <f t="shared" si="63"/>
        <v/>
      </c>
      <c r="R260" s="11" t="e">
        <f>(COUNTIF($M$4:M260,"&gt;=0"))/E260</f>
        <v>#VALUE!</v>
      </c>
      <c r="S260" s="10" t="e">
        <f t="shared" si="54"/>
        <v>#DIV/0!</v>
      </c>
      <c r="T260" s="9" t="e">
        <f>AVERAGE($M$4:M260)</f>
        <v>#DIV/0!</v>
      </c>
      <c r="U260" s="9" t="e">
        <f t="shared" si="55"/>
        <v>#VALUE!</v>
      </c>
      <c r="V260" s="9" t="e">
        <f t="shared" si="56"/>
        <v>#DIV/0!</v>
      </c>
      <c r="W260" s="26" t="e">
        <f t="shared" ref="W260:W323" si="68">V260+$C$4</f>
        <v>#DIV/0!</v>
      </c>
      <c r="X260" s="9" t="e">
        <f t="shared" si="59"/>
        <v>#DIV/0!</v>
      </c>
      <c r="Y260" s="11" t="e">
        <f t="shared" si="60"/>
        <v>#DIV/0!</v>
      </c>
      <c r="Z260" s="11" t="e">
        <f t="shared" si="61"/>
        <v>#DIV/0!</v>
      </c>
      <c r="AA260" s="11" t="e">
        <f t="shared" si="62"/>
        <v>#DIV/0!</v>
      </c>
      <c r="AB260" s="37" t="e">
        <f>IF(AA260="","",AVERAGE($AA$4:AA260))</f>
        <v>#DIV/0!</v>
      </c>
      <c r="AC260" s="30"/>
      <c r="AD260" s="12"/>
      <c r="AE260" s="12"/>
      <c r="AF260" s="31"/>
      <c r="AG260" s="28"/>
      <c r="AH260" s="28"/>
      <c r="AI260" s="28"/>
      <c r="AJ260" s="28"/>
    </row>
    <row r="261" spans="5:36" ht="19.5" customHeight="1" x14ac:dyDescent="0.25">
      <c r="E261" s="56" t="str">
        <f t="shared" si="57"/>
        <v/>
      </c>
      <c r="F261" s="23"/>
      <c r="G261" s="23"/>
      <c r="H261" s="69" t="e">
        <f t="shared" si="58"/>
        <v>#DIV/0!</v>
      </c>
      <c r="I261" s="10" t="str">
        <f t="shared" si="64"/>
        <v/>
      </c>
      <c r="J261" s="9" t="e">
        <f t="shared" si="66"/>
        <v>#DIV/0!</v>
      </c>
      <c r="K261" s="8" t="e">
        <f t="shared" si="67"/>
        <v>#DIV/0!</v>
      </c>
      <c r="L261" s="9">
        <f t="shared" ref="L261:L324" si="69">(G261/100)</f>
        <v>0</v>
      </c>
      <c r="M261" s="9" t="str">
        <f t="shared" si="65"/>
        <v/>
      </c>
      <c r="N261" s="9" t="e">
        <f>AVERAGE($I$4:I261)</f>
        <v>#DIV/0!</v>
      </c>
      <c r="O261" s="9" t="e">
        <f>AVERAGEIF($M$4:M261,"&gt;=0", $M$4:M261)</f>
        <v>#DIV/0!</v>
      </c>
      <c r="P261" s="9" t="e">
        <f>AVERAGEIF($M$4:M261,"&lt;=0", $M$4:M261)</f>
        <v>#DIV/0!</v>
      </c>
      <c r="Q261" s="10" t="str">
        <f t="shared" si="63"/>
        <v/>
      </c>
      <c r="R261" s="11" t="e">
        <f>(COUNTIF($M$4:M261,"&gt;=0"))/E261</f>
        <v>#VALUE!</v>
      </c>
      <c r="S261" s="10" t="e">
        <f t="shared" ref="S261:S324" si="70">O261/(P261*-1)</f>
        <v>#DIV/0!</v>
      </c>
      <c r="T261" s="9" t="e">
        <f>AVERAGE($M$4:M261)</f>
        <v>#DIV/0!</v>
      </c>
      <c r="U261" s="9" t="e">
        <f t="shared" ref="U261:U324" si="71">U260+M261</f>
        <v>#VALUE!</v>
      </c>
      <c r="V261" s="9" t="e">
        <f t="shared" ref="V261:V324" si="72">V260+J261</f>
        <v>#DIV/0!</v>
      </c>
      <c r="W261" s="26" t="e">
        <f t="shared" si="68"/>
        <v>#DIV/0!</v>
      </c>
      <c r="X261" s="9" t="e">
        <f t="shared" si="59"/>
        <v>#DIV/0!</v>
      </c>
      <c r="Y261" s="11" t="e">
        <f t="shared" si="60"/>
        <v>#DIV/0!</v>
      </c>
      <c r="Z261" s="11" t="e">
        <f t="shared" si="61"/>
        <v>#DIV/0!</v>
      </c>
      <c r="AA261" s="11" t="e">
        <f t="shared" si="62"/>
        <v>#DIV/0!</v>
      </c>
      <c r="AB261" s="37" t="e">
        <f>IF(AA261="","",AVERAGE($AA$4:AA261))</f>
        <v>#DIV/0!</v>
      </c>
      <c r="AC261" s="30"/>
      <c r="AD261" s="12"/>
      <c r="AE261" s="12"/>
      <c r="AF261" s="31"/>
      <c r="AG261" s="28"/>
      <c r="AH261" s="28"/>
      <c r="AI261" s="28"/>
      <c r="AJ261" s="28"/>
    </row>
    <row r="262" spans="5:36" ht="19.5" customHeight="1" x14ac:dyDescent="0.25">
      <c r="E262" s="56" t="str">
        <f t="shared" ref="E262:E325" si="73">IF(ISBLANK(G262),"",SUM(COUNT(G262)+E261))</f>
        <v/>
      </c>
      <c r="F262" s="23"/>
      <c r="G262" s="23"/>
      <c r="H262" s="69" t="e">
        <f t="shared" ref="H262:H325" si="74">$C$6*ROUND(($C$7/(F262/100)),1)</f>
        <v>#DIV/0!</v>
      </c>
      <c r="I262" s="10" t="str">
        <f t="shared" si="64"/>
        <v/>
      </c>
      <c r="J262" s="9" t="e">
        <f t="shared" si="66"/>
        <v>#DIV/0!</v>
      </c>
      <c r="K262" s="8" t="e">
        <f t="shared" si="67"/>
        <v>#DIV/0!</v>
      </c>
      <c r="L262" s="9">
        <f t="shared" si="69"/>
        <v>0</v>
      </c>
      <c r="M262" s="9" t="str">
        <f t="shared" si="65"/>
        <v/>
      </c>
      <c r="N262" s="9" t="e">
        <f>AVERAGE($I$4:I262)</f>
        <v>#DIV/0!</v>
      </c>
      <c r="O262" s="9" t="e">
        <f>AVERAGEIF($M$4:M262,"&gt;=0", $M$4:M262)</f>
        <v>#DIV/0!</v>
      </c>
      <c r="P262" s="9" t="e">
        <f>AVERAGEIF($M$4:M262,"&lt;=0", $M$4:M262)</f>
        <v>#DIV/0!</v>
      </c>
      <c r="Q262" s="10" t="str">
        <f t="shared" si="63"/>
        <v/>
      </c>
      <c r="R262" s="11" t="e">
        <f>(COUNTIF($M$4:M262,"&gt;=0"))/E262</f>
        <v>#VALUE!</v>
      </c>
      <c r="S262" s="10" t="e">
        <f t="shared" si="70"/>
        <v>#DIV/0!</v>
      </c>
      <c r="T262" s="9" t="e">
        <f>AVERAGE($M$4:M262)</f>
        <v>#DIV/0!</v>
      </c>
      <c r="U262" s="9" t="e">
        <f t="shared" si="71"/>
        <v>#VALUE!</v>
      </c>
      <c r="V262" s="9" t="e">
        <f t="shared" si="72"/>
        <v>#DIV/0!</v>
      </c>
      <c r="W262" s="26" t="e">
        <f t="shared" si="68"/>
        <v>#DIV/0!</v>
      </c>
      <c r="X262" s="9" t="e">
        <f t="shared" ref="X262:X325" si="75">IF(W262&lt;X261,X261,W262)</f>
        <v>#DIV/0!</v>
      </c>
      <c r="Y262" s="11" t="e">
        <f t="shared" ref="Y262:Y325" si="76">IF(W262&lt;X262,((W262-X262))/X262,"")</f>
        <v>#DIV/0!</v>
      </c>
      <c r="Z262" s="11" t="e">
        <f t="shared" ref="Z262:Z325" si="77">IF(Y262&lt;Z261,Y262,Z261)</f>
        <v>#DIV/0!</v>
      </c>
      <c r="AA262" s="11" t="e">
        <f t="shared" ref="AA262:AA325" si="78">IF(Y262="",Y261,"")</f>
        <v>#DIV/0!</v>
      </c>
      <c r="AB262" s="37" t="e">
        <f>IF(AA262="","",AVERAGE($AA$4:AA262))</f>
        <v>#DIV/0!</v>
      </c>
      <c r="AC262" s="30"/>
      <c r="AD262" s="12"/>
      <c r="AE262" s="12"/>
      <c r="AF262" s="31"/>
      <c r="AG262" s="28"/>
      <c r="AH262" s="28"/>
      <c r="AI262" s="28"/>
      <c r="AJ262" s="28"/>
    </row>
    <row r="263" spans="5:36" ht="19.5" customHeight="1" x14ac:dyDescent="0.25">
      <c r="E263" s="56" t="str">
        <f t="shared" si="73"/>
        <v/>
      </c>
      <c r="F263" s="23"/>
      <c r="G263" s="23"/>
      <c r="H263" s="69" t="e">
        <f t="shared" si="74"/>
        <v>#DIV/0!</v>
      </c>
      <c r="I263" s="10" t="str">
        <f t="shared" si="64"/>
        <v/>
      </c>
      <c r="J263" s="9" t="e">
        <f t="shared" si="66"/>
        <v>#DIV/0!</v>
      </c>
      <c r="K263" s="8" t="e">
        <f t="shared" si="67"/>
        <v>#DIV/0!</v>
      </c>
      <c r="L263" s="9">
        <f t="shared" si="69"/>
        <v>0</v>
      </c>
      <c r="M263" s="9" t="str">
        <f t="shared" si="65"/>
        <v/>
      </c>
      <c r="N263" s="9" t="e">
        <f>AVERAGE($I$4:I263)</f>
        <v>#DIV/0!</v>
      </c>
      <c r="O263" s="9" t="e">
        <f>AVERAGEIF($M$4:M263,"&gt;=0", $M$4:M263)</f>
        <v>#DIV/0!</v>
      </c>
      <c r="P263" s="9" t="e">
        <f>AVERAGEIF($M$4:M263,"&lt;=0", $M$4:M263)</f>
        <v>#DIV/0!</v>
      </c>
      <c r="Q263" s="10" t="str">
        <f t="shared" ref="Q263:Q326" si="79">IF(M263&lt;=0,N263/P263,Q262)</f>
        <v/>
      </c>
      <c r="R263" s="11" t="e">
        <f>(COUNTIF($M$4:M263,"&gt;=0"))/E263</f>
        <v>#VALUE!</v>
      </c>
      <c r="S263" s="10" t="e">
        <f t="shared" si="70"/>
        <v>#DIV/0!</v>
      </c>
      <c r="T263" s="9" t="e">
        <f>AVERAGE($M$4:M263)</f>
        <v>#DIV/0!</v>
      </c>
      <c r="U263" s="9" t="e">
        <f t="shared" si="71"/>
        <v>#VALUE!</v>
      </c>
      <c r="V263" s="9" t="e">
        <f t="shared" si="72"/>
        <v>#DIV/0!</v>
      </c>
      <c r="W263" s="26" t="e">
        <f t="shared" si="68"/>
        <v>#DIV/0!</v>
      </c>
      <c r="X263" s="9" t="e">
        <f t="shared" si="75"/>
        <v>#DIV/0!</v>
      </c>
      <c r="Y263" s="11" t="e">
        <f t="shared" si="76"/>
        <v>#DIV/0!</v>
      </c>
      <c r="Z263" s="11" t="e">
        <f t="shared" si="77"/>
        <v>#DIV/0!</v>
      </c>
      <c r="AA263" s="11" t="e">
        <f t="shared" si="78"/>
        <v>#DIV/0!</v>
      </c>
      <c r="AB263" s="37" t="e">
        <f>IF(AA263="","",AVERAGE($AA$4:AA263))</f>
        <v>#DIV/0!</v>
      </c>
      <c r="AC263" s="30"/>
      <c r="AD263" s="12"/>
      <c r="AE263" s="12"/>
      <c r="AF263" s="31"/>
      <c r="AG263" s="28"/>
      <c r="AH263" s="28"/>
      <c r="AI263" s="28"/>
      <c r="AJ263" s="28"/>
    </row>
    <row r="264" spans="5:36" ht="19.5" customHeight="1" x14ac:dyDescent="0.25">
      <c r="E264" s="56" t="str">
        <f t="shared" si="73"/>
        <v/>
      </c>
      <c r="F264" s="23"/>
      <c r="G264" s="23"/>
      <c r="H264" s="69" t="e">
        <f t="shared" si="74"/>
        <v>#DIV/0!</v>
      </c>
      <c r="I264" s="10" t="str">
        <f t="shared" si="64"/>
        <v/>
      </c>
      <c r="J264" s="9" t="e">
        <f t="shared" si="66"/>
        <v>#DIV/0!</v>
      </c>
      <c r="K264" s="8" t="e">
        <f t="shared" si="67"/>
        <v>#DIV/0!</v>
      </c>
      <c r="L264" s="9">
        <f t="shared" si="69"/>
        <v>0</v>
      </c>
      <c r="M264" s="9" t="str">
        <f t="shared" si="65"/>
        <v/>
      </c>
      <c r="N264" s="9" t="e">
        <f>AVERAGE($I$4:I264)</f>
        <v>#DIV/0!</v>
      </c>
      <c r="O264" s="9" t="e">
        <f>AVERAGEIF($M$4:M264,"&gt;=0", $M$4:M264)</f>
        <v>#DIV/0!</v>
      </c>
      <c r="P264" s="9" t="e">
        <f>AVERAGEIF($M$4:M264,"&lt;=0", $M$4:M264)</f>
        <v>#DIV/0!</v>
      </c>
      <c r="Q264" s="10" t="str">
        <f t="shared" si="79"/>
        <v/>
      </c>
      <c r="R264" s="11" t="e">
        <f>(COUNTIF($M$4:M264,"&gt;=0"))/E264</f>
        <v>#VALUE!</v>
      </c>
      <c r="S264" s="10" t="e">
        <f t="shared" si="70"/>
        <v>#DIV/0!</v>
      </c>
      <c r="T264" s="9" t="e">
        <f>AVERAGE($M$4:M264)</f>
        <v>#DIV/0!</v>
      </c>
      <c r="U264" s="9" t="e">
        <f t="shared" si="71"/>
        <v>#VALUE!</v>
      </c>
      <c r="V264" s="9" t="e">
        <f t="shared" si="72"/>
        <v>#DIV/0!</v>
      </c>
      <c r="W264" s="26" t="e">
        <f t="shared" si="68"/>
        <v>#DIV/0!</v>
      </c>
      <c r="X264" s="9" t="e">
        <f t="shared" si="75"/>
        <v>#DIV/0!</v>
      </c>
      <c r="Y264" s="11" t="e">
        <f t="shared" si="76"/>
        <v>#DIV/0!</v>
      </c>
      <c r="Z264" s="11" t="e">
        <f t="shared" si="77"/>
        <v>#DIV/0!</v>
      </c>
      <c r="AA264" s="11" t="e">
        <f t="shared" si="78"/>
        <v>#DIV/0!</v>
      </c>
      <c r="AB264" s="37" t="e">
        <f>IF(AA264="","",AVERAGE($AA$4:AA264))</f>
        <v>#DIV/0!</v>
      </c>
      <c r="AC264" s="30"/>
      <c r="AD264" s="12"/>
      <c r="AE264" s="12"/>
      <c r="AF264" s="31"/>
      <c r="AG264" s="28"/>
      <c r="AH264" s="28"/>
      <c r="AI264" s="28"/>
      <c r="AJ264" s="28"/>
    </row>
    <row r="265" spans="5:36" ht="19.5" customHeight="1" x14ac:dyDescent="0.25">
      <c r="E265" s="56" t="str">
        <f t="shared" si="73"/>
        <v/>
      </c>
      <c r="F265" s="23"/>
      <c r="G265" s="23"/>
      <c r="H265" s="69" t="e">
        <f t="shared" si="74"/>
        <v>#DIV/0!</v>
      </c>
      <c r="I265" s="10" t="str">
        <f t="shared" si="64"/>
        <v/>
      </c>
      <c r="J265" s="9" t="e">
        <f t="shared" si="66"/>
        <v>#DIV/0!</v>
      </c>
      <c r="K265" s="8" t="e">
        <f t="shared" si="67"/>
        <v>#DIV/0!</v>
      </c>
      <c r="L265" s="9">
        <f t="shared" si="69"/>
        <v>0</v>
      </c>
      <c r="M265" s="9" t="str">
        <f t="shared" si="65"/>
        <v/>
      </c>
      <c r="N265" s="9" t="e">
        <f>AVERAGE($I$4:I265)</f>
        <v>#DIV/0!</v>
      </c>
      <c r="O265" s="9" t="e">
        <f>AVERAGEIF($M$4:M265,"&gt;=0", $M$4:M265)</f>
        <v>#DIV/0!</v>
      </c>
      <c r="P265" s="9" t="e">
        <f>AVERAGEIF($M$4:M265,"&lt;=0", $M$4:M265)</f>
        <v>#DIV/0!</v>
      </c>
      <c r="Q265" s="10" t="str">
        <f t="shared" si="79"/>
        <v/>
      </c>
      <c r="R265" s="11" t="e">
        <f>(COUNTIF($M$4:M265,"&gt;=0"))/E265</f>
        <v>#VALUE!</v>
      </c>
      <c r="S265" s="10" t="e">
        <f t="shared" si="70"/>
        <v>#DIV/0!</v>
      </c>
      <c r="T265" s="9" t="e">
        <f>AVERAGE($M$4:M265)</f>
        <v>#DIV/0!</v>
      </c>
      <c r="U265" s="9" t="e">
        <f t="shared" si="71"/>
        <v>#VALUE!</v>
      </c>
      <c r="V265" s="9" t="e">
        <f t="shared" si="72"/>
        <v>#DIV/0!</v>
      </c>
      <c r="W265" s="26" t="e">
        <f t="shared" si="68"/>
        <v>#DIV/0!</v>
      </c>
      <c r="X265" s="9" t="e">
        <f t="shared" si="75"/>
        <v>#DIV/0!</v>
      </c>
      <c r="Y265" s="11" t="e">
        <f t="shared" si="76"/>
        <v>#DIV/0!</v>
      </c>
      <c r="Z265" s="11" t="e">
        <f t="shared" si="77"/>
        <v>#DIV/0!</v>
      </c>
      <c r="AA265" s="11" t="e">
        <f t="shared" si="78"/>
        <v>#DIV/0!</v>
      </c>
      <c r="AB265" s="37" t="e">
        <f>IF(AA265="","",AVERAGE($AA$4:AA265))</f>
        <v>#DIV/0!</v>
      </c>
      <c r="AC265" s="30"/>
      <c r="AD265" s="12"/>
      <c r="AE265" s="12"/>
      <c r="AF265" s="31"/>
      <c r="AG265" s="28"/>
      <c r="AH265" s="28"/>
      <c r="AI265" s="28"/>
      <c r="AJ265" s="28"/>
    </row>
    <row r="266" spans="5:36" ht="19.5" customHeight="1" x14ac:dyDescent="0.25">
      <c r="E266" s="56" t="str">
        <f t="shared" si="73"/>
        <v/>
      </c>
      <c r="F266" s="23"/>
      <c r="G266" s="23"/>
      <c r="H266" s="69" t="e">
        <f t="shared" si="74"/>
        <v>#DIV/0!</v>
      </c>
      <c r="I266" s="10" t="str">
        <f t="shared" si="64"/>
        <v/>
      </c>
      <c r="J266" s="9" t="e">
        <f t="shared" si="66"/>
        <v>#DIV/0!</v>
      </c>
      <c r="K266" s="8" t="e">
        <f t="shared" si="67"/>
        <v>#DIV/0!</v>
      </c>
      <c r="L266" s="9">
        <f t="shared" si="69"/>
        <v>0</v>
      </c>
      <c r="M266" s="9" t="str">
        <f t="shared" si="65"/>
        <v/>
      </c>
      <c r="N266" s="9" t="e">
        <f>AVERAGE($I$4:I266)</f>
        <v>#DIV/0!</v>
      </c>
      <c r="O266" s="9" t="e">
        <f>AVERAGEIF($M$4:M266,"&gt;=0", $M$4:M266)</f>
        <v>#DIV/0!</v>
      </c>
      <c r="P266" s="9" t="e">
        <f>AVERAGEIF($M$4:M266,"&lt;=0", $M$4:M266)</f>
        <v>#DIV/0!</v>
      </c>
      <c r="Q266" s="10" t="str">
        <f t="shared" si="79"/>
        <v/>
      </c>
      <c r="R266" s="11" t="e">
        <f>(COUNTIF($M$4:M266,"&gt;=0"))/E266</f>
        <v>#VALUE!</v>
      </c>
      <c r="S266" s="10" t="e">
        <f t="shared" si="70"/>
        <v>#DIV/0!</v>
      </c>
      <c r="T266" s="9" t="e">
        <f>AVERAGE($M$4:M266)</f>
        <v>#DIV/0!</v>
      </c>
      <c r="U266" s="9" t="e">
        <f t="shared" si="71"/>
        <v>#VALUE!</v>
      </c>
      <c r="V266" s="9" t="e">
        <f t="shared" si="72"/>
        <v>#DIV/0!</v>
      </c>
      <c r="W266" s="26" t="e">
        <f t="shared" si="68"/>
        <v>#DIV/0!</v>
      </c>
      <c r="X266" s="9" t="e">
        <f t="shared" si="75"/>
        <v>#DIV/0!</v>
      </c>
      <c r="Y266" s="11" t="e">
        <f t="shared" si="76"/>
        <v>#DIV/0!</v>
      </c>
      <c r="Z266" s="11" t="e">
        <f t="shared" si="77"/>
        <v>#DIV/0!</v>
      </c>
      <c r="AA266" s="11" t="e">
        <f t="shared" si="78"/>
        <v>#DIV/0!</v>
      </c>
      <c r="AB266" s="37" t="e">
        <f>IF(AA266="","",AVERAGE($AA$4:AA266))</f>
        <v>#DIV/0!</v>
      </c>
      <c r="AC266" s="30"/>
      <c r="AD266" s="12"/>
      <c r="AE266" s="12"/>
      <c r="AF266" s="31"/>
      <c r="AG266" s="28"/>
      <c r="AH266" s="28"/>
      <c r="AI266" s="28"/>
      <c r="AJ266" s="28"/>
    </row>
    <row r="267" spans="5:36" ht="19.5" customHeight="1" x14ac:dyDescent="0.25">
      <c r="E267" s="56" t="str">
        <f t="shared" si="73"/>
        <v/>
      </c>
      <c r="F267" s="23"/>
      <c r="G267" s="23"/>
      <c r="H267" s="69" t="e">
        <f t="shared" si="74"/>
        <v>#DIV/0!</v>
      </c>
      <c r="I267" s="10" t="str">
        <f t="shared" si="64"/>
        <v/>
      </c>
      <c r="J267" s="9" t="e">
        <f t="shared" si="66"/>
        <v>#DIV/0!</v>
      </c>
      <c r="K267" s="8" t="e">
        <f t="shared" si="67"/>
        <v>#DIV/0!</v>
      </c>
      <c r="L267" s="9">
        <f t="shared" si="69"/>
        <v>0</v>
      </c>
      <c r="M267" s="9" t="str">
        <f t="shared" si="65"/>
        <v/>
      </c>
      <c r="N267" s="9" t="e">
        <f>AVERAGE($I$4:I267)</f>
        <v>#DIV/0!</v>
      </c>
      <c r="O267" s="9" t="e">
        <f>AVERAGEIF($M$4:M267,"&gt;=0", $M$4:M267)</f>
        <v>#DIV/0!</v>
      </c>
      <c r="P267" s="9" t="e">
        <f>AVERAGEIF($M$4:M267,"&lt;=0", $M$4:M267)</f>
        <v>#DIV/0!</v>
      </c>
      <c r="Q267" s="10" t="str">
        <f t="shared" si="79"/>
        <v/>
      </c>
      <c r="R267" s="11" t="e">
        <f>(COUNTIF($M$4:M267,"&gt;=0"))/E267</f>
        <v>#VALUE!</v>
      </c>
      <c r="S267" s="10" t="e">
        <f t="shared" si="70"/>
        <v>#DIV/0!</v>
      </c>
      <c r="T267" s="9" t="e">
        <f>AVERAGE($M$4:M267)</f>
        <v>#DIV/0!</v>
      </c>
      <c r="U267" s="9" t="e">
        <f t="shared" si="71"/>
        <v>#VALUE!</v>
      </c>
      <c r="V267" s="9" t="e">
        <f t="shared" si="72"/>
        <v>#DIV/0!</v>
      </c>
      <c r="W267" s="26" t="e">
        <f t="shared" si="68"/>
        <v>#DIV/0!</v>
      </c>
      <c r="X267" s="9" t="e">
        <f t="shared" si="75"/>
        <v>#DIV/0!</v>
      </c>
      <c r="Y267" s="11" t="e">
        <f t="shared" si="76"/>
        <v>#DIV/0!</v>
      </c>
      <c r="Z267" s="11" t="e">
        <f t="shared" si="77"/>
        <v>#DIV/0!</v>
      </c>
      <c r="AA267" s="11" t="e">
        <f t="shared" si="78"/>
        <v>#DIV/0!</v>
      </c>
      <c r="AB267" s="37" t="e">
        <f>IF(AA267="","",AVERAGE($AA$4:AA267))</f>
        <v>#DIV/0!</v>
      </c>
      <c r="AC267" s="30"/>
      <c r="AD267" s="12"/>
      <c r="AE267" s="12"/>
      <c r="AF267" s="31"/>
      <c r="AG267" s="28"/>
      <c r="AH267" s="28"/>
      <c r="AI267" s="28"/>
      <c r="AJ267" s="28"/>
    </row>
    <row r="268" spans="5:36" ht="19.5" customHeight="1" x14ac:dyDescent="0.25">
      <c r="E268" s="56" t="str">
        <f t="shared" si="73"/>
        <v/>
      </c>
      <c r="F268" s="23"/>
      <c r="G268" s="23"/>
      <c r="H268" s="69" t="e">
        <f t="shared" si="74"/>
        <v>#DIV/0!</v>
      </c>
      <c r="I268" s="10" t="str">
        <f t="shared" si="64"/>
        <v/>
      </c>
      <c r="J268" s="9" t="e">
        <f t="shared" si="66"/>
        <v>#DIV/0!</v>
      </c>
      <c r="K268" s="8" t="e">
        <f t="shared" si="67"/>
        <v>#DIV/0!</v>
      </c>
      <c r="L268" s="9">
        <f t="shared" si="69"/>
        <v>0</v>
      </c>
      <c r="M268" s="9" t="str">
        <f t="shared" si="65"/>
        <v/>
      </c>
      <c r="N268" s="9" t="e">
        <f>AVERAGE($I$4:I268)</f>
        <v>#DIV/0!</v>
      </c>
      <c r="O268" s="9" t="e">
        <f>AVERAGEIF($M$4:M268,"&gt;=0", $M$4:M268)</f>
        <v>#DIV/0!</v>
      </c>
      <c r="P268" s="9" t="e">
        <f>AVERAGEIF($M$4:M268,"&lt;=0", $M$4:M268)</f>
        <v>#DIV/0!</v>
      </c>
      <c r="Q268" s="10" t="str">
        <f t="shared" si="79"/>
        <v/>
      </c>
      <c r="R268" s="11" t="e">
        <f>(COUNTIF($M$4:M268,"&gt;=0"))/E268</f>
        <v>#VALUE!</v>
      </c>
      <c r="S268" s="10" t="e">
        <f t="shared" si="70"/>
        <v>#DIV/0!</v>
      </c>
      <c r="T268" s="9" t="e">
        <f>AVERAGE($M$4:M268)</f>
        <v>#DIV/0!</v>
      </c>
      <c r="U268" s="9" t="e">
        <f t="shared" si="71"/>
        <v>#VALUE!</v>
      </c>
      <c r="V268" s="9" t="e">
        <f t="shared" si="72"/>
        <v>#DIV/0!</v>
      </c>
      <c r="W268" s="26" t="e">
        <f t="shared" si="68"/>
        <v>#DIV/0!</v>
      </c>
      <c r="X268" s="9" t="e">
        <f t="shared" si="75"/>
        <v>#DIV/0!</v>
      </c>
      <c r="Y268" s="11" t="e">
        <f t="shared" si="76"/>
        <v>#DIV/0!</v>
      </c>
      <c r="Z268" s="11" t="e">
        <f t="shared" si="77"/>
        <v>#DIV/0!</v>
      </c>
      <c r="AA268" s="11" t="e">
        <f t="shared" si="78"/>
        <v>#DIV/0!</v>
      </c>
      <c r="AB268" s="37" t="e">
        <f>IF(AA268="","",AVERAGE($AA$4:AA268))</f>
        <v>#DIV/0!</v>
      </c>
      <c r="AC268" s="30"/>
      <c r="AD268" s="12"/>
      <c r="AE268" s="12"/>
      <c r="AF268" s="31"/>
      <c r="AG268" s="28"/>
      <c r="AH268" s="28"/>
      <c r="AI268" s="28"/>
      <c r="AJ268" s="28"/>
    </row>
    <row r="269" spans="5:36" ht="19.5" customHeight="1" x14ac:dyDescent="0.25">
      <c r="E269" s="56" t="str">
        <f t="shared" si="73"/>
        <v/>
      </c>
      <c r="F269" s="23"/>
      <c r="G269" s="23"/>
      <c r="H269" s="69" t="e">
        <f t="shared" si="74"/>
        <v>#DIV/0!</v>
      </c>
      <c r="I269" s="10" t="str">
        <f t="shared" si="64"/>
        <v/>
      </c>
      <c r="J269" s="9" t="e">
        <f t="shared" si="66"/>
        <v>#DIV/0!</v>
      </c>
      <c r="K269" s="8" t="e">
        <f t="shared" si="67"/>
        <v>#DIV/0!</v>
      </c>
      <c r="L269" s="9">
        <f t="shared" si="69"/>
        <v>0</v>
      </c>
      <c r="M269" s="9" t="str">
        <f t="shared" si="65"/>
        <v/>
      </c>
      <c r="N269" s="9" t="e">
        <f>AVERAGE($I$4:I269)</f>
        <v>#DIV/0!</v>
      </c>
      <c r="O269" s="9" t="e">
        <f>AVERAGEIF($M$4:M269,"&gt;=0", $M$4:M269)</f>
        <v>#DIV/0!</v>
      </c>
      <c r="P269" s="9" t="e">
        <f>AVERAGEIF($M$4:M269,"&lt;=0", $M$4:M269)</f>
        <v>#DIV/0!</v>
      </c>
      <c r="Q269" s="10" t="str">
        <f t="shared" si="79"/>
        <v/>
      </c>
      <c r="R269" s="11" t="e">
        <f>(COUNTIF($M$4:M269,"&gt;=0"))/E269</f>
        <v>#VALUE!</v>
      </c>
      <c r="S269" s="10" t="e">
        <f t="shared" si="70"/>
        <v>#DIV/0!</v>
      </c>
      <c r="T269" s="9" t="e">
        <f>AVERAGE($M$4:M269)</f>
        <v>#DIV/0!</v>
      </c>
      <c r="U269" s="9" t="e">
        <f t="shared" si="71"/>
        <v>#VALUE!</v>
      </c>
      <c r="V269" s="9" t="e">
        <f t="shared" si="72"/>
        <v>#DIV/0!</v>
      </c>
      <c r="W269" s="26" t="e">
        <f t="shared" si="68"/>
        <v>#DIV/0!</v>
      </c>
      <c r="X269" s="9" t="e">
        <f t="shared" si="75"/>
        <v>#DIV/0!</v>
      </c>
      <c r="Y269" s="11" t="e">
        <f t="shared" si="76"/>
        <v>#DIV/0!</v>
      </c>
      <c r="Z269" s="11" t="e">
        <f t="shared" si="77"/>
        <v>#DIV/0!</v>
      </c>
      <c r="AA269" s="11" t="e">
        <f t="shared" si="78"/>
        <v>#DIV/0!</v>
      </c>
      <c r="AB269" s="37" t="e">
        <f>IF(AA269="","",AVERAGE($AA$4:AA269))</f>
        <v>#DIV/0!</v>
      </c>
      <c r="AC269" s="30"/>
      <c r="AD269" s="12"/>
      <c r="AE269" s="12"/>
      <c r="AF269" s="31"/>
      <c r="AG269" s="28"/>
      <c r="AH269" s="28"/>
      <c r="AI269" s="28"/>
      <c r="AJ269" s="28"/>
    </row>
    <row r="270" spans="5:36" ht="19.5" customHeight="1" x14ac:dyDescent="0.25">
      <c r="E270" s="56" t="str">
        <f t="shared" si="73"/>
        <v/>
      </c>
      <c r="F270" s="23"/>
      <c r="G270" s="23"/>
      <c r="H270" s="69" t="e">
        <f t="shared" si="74"/>
        <v>#DIV/0!</v>
      </c>
      <c r="I270" s="10" t="str">
        <f t="shared" si="64"/>
        <v/>
      </c>
      <c r="J270" s="9" t="e">
        <f t="shared" si="66"/>
        <v>#DIV/0!</v>
      </c>
      <c r="K270" s="8" t="e">
        <f t="shared" si="67"/>
        <v>#DIV/0!</v>
      </c>
      <c r="L270" s="9">
        <f t="shared" si="69"/>
        <v>0</v>
      </c>
      <c r="M270" s="9" t="str">
        <f t="shared" si="65"/>
        <v/>
      </c>
      <c r="N270" s="9" t="e">
        <f>AVERAGE($I$4:I270)</f>
        <v>#DIV/0!</v>
      </c>
      <c r="O270" s="9" t="e">
        <f>AVERAGEIF($M$4:M270,"&gt;=0", $M$4:M270)</f>
        <v>#DIV/0!</v>
      </c>
      <c r="P270" s="9" t="e">
        <f>AVERAGEIF($M$4:M270,"&lt;=0", $M$4:M270)</f>
        <v>#DIV/0!</v>
      </c>
      <c r="Q270" s="10" t="str">
        <f t="shared" si="79"/>
        <v/>
      </c>
      <c r="R270" s="11" t="e">
        <f>(COUNTIF($M$4:M270,"&gt;=0"))/E270</f>
        <v>#VALUE!</v>
      </c>
      <c r="S270" s="10" t="e">
        <f t="shared" si="70"/>
        <v>#DIV/0!</v>
      </c>
      <c r="T270" s="9" t="e">
        <f>AVERAGE($M$4:M270)</f>
        <v>#DIV/0!</v>
      </c>
      <c r="U270" s="9" t="e">
        <f t="shared" si="71"/>
        <v>#VALUE!</v>
      </c>
      <c r="V270" s="9" t="e">
        <f t="shared" si="72"/>
        <v>#DIV/0!</v>
      </c>
      <c r="W270" s="26" t="e">
        <f t="shared" si="68"/>
        <v>#DIV/0!</v>
      </c>
      <c r="X270" s="9" t="e">
        <f t="shared" si="75"/>
        <v>#DIV/0!</v>
      </c>
      <c r="Y270" s="11" t="e">
        <f t="shared" si="76"/>
        <v>#DIV/0!</v>
      </c>
      <c r="Z270" s="11" t="e">
        <f t="shared" si="77"/>
        <v>#DIV/0!</v>
      </c>
      <c r="AA270" s="11" t="e">
        <f t="shared" si="78"/>
        <v>#DIV/0!</v>
      </c>
      <c r="AB270" s="37" t="e">
        <f>IF(AA270="","",AVERAGE($AA$4:AA270))</f>
        <v>#DIV/0!</v>
      </c>
      <c r="AC270" s="30"/>
      <c r="AD270" s="12"/>
      <c r="AE270" s="12"/>
      <c r="AF270" s="31"/>
      <c r="AG270" s="28"/>
      <c r="AH270" s="28"/>
      <c r="AI270" s="28"/>
      <c r="AJ270" s="28"/>
    </row>
    <row r="271" spans="5:36" ht="19.5" customHeight="1" x14ac:dyDescent="0.25">
      <c r="E271" s="56" t="str">
        <f t="shared" si="73"/>
        <v/>
      </c>
      <c r="F271" s="23"/>
      <c r="G271" s="23"/>
      <c r="H271" s="69" t="e">
        <f t="shared" si="74"/>
        <v>#DIV/0!</v>
      </c>
      <c r="I271" s="10" t="str">
        <f t="shared" si="64"/>
        <v/>
      </c>
      <c r="J271" s="9" t="e">
        <f t="shared" si="66"/>
        <v>#DIV/0!</v>
      </c>
      <c r="K271" s="8" t="e">
        <f t="shared" si="67"/>
        <v>#DIV/0!</v>
      </c>
      <c r="L271" s="9">
        <f t="shared" si="69"/>
        <v>0</v>
      </c>
      <c r="M271" s="9" t="str">
        <f t="shared" si="65"/>
        <v/>
      </c>
      <c r="N271" s="9" t="e">
        <f>AVERAGE($I$4:I271)</f>
        <v>#DIV/0!</v>
      </c>
      <c r="O271" s="9" t="e">
        <f>AVERAGEIF($M$4:M271,"&gt;=0", $M$4:M271)</f>
        <v>#DIV/0!</v>
      </c>
      <c r="P271" s="9" t="e">
        <f>AVERAGEIF($M$4:M271,"&lt;=0", $M$4:M271)</f>
        <v>#DIV/0!</v>
      </c>
      <c r="Q271" s="10" t="str">
        <f t="shared" si="79"/>
        <v/>
      </c>
      <c r="R271" s="11" t="e">
        <f>(COUNTIF($M$4:M271,"&gt;=0"))/E271</f>
        <v>#VALUE!</v>
      </c>
      <c r="S271" s="10" t="e">
        <f t="shared" si="70"/>
        <v>#DIV/0!</v>
      </c>
      <c r="T271" s="9" t="e">
        <f>AVERAGE($M$4:M271)</f>
        <v>#DIV/0!</v>
      </c>
      <c r="U271" s="9" t="e">
        <f t="shared" si="71"/>
        <v>#VALUE!</v>
      </c>
      <c r="V271" s="9" t="e">
        <f t="shared" si="72"/>
        <v>#DIV/0!</v>
      </c>
      <c r="W271" s="26" t="e">
        <f t="shared" si="68"/>
        <v>#DIV/0!</v>
      </c>
      <c r="X271" s="9" t="e">
        <f t="shared" si="75"/>
        <v>#DIV/0!</v>
      </c>
      <c r="Y271" s="11" t="e">
        <f t="shared" si="76"/>
        <v>#DIV/0!</v>
      </c>
      <c r="Z271" s="11" t="e">
        <f t="shared" si="77"/>
        <v>#DIV/0!</v>
      </c>
      <c r="AA271" s="11" t="e">
        <f t="shared" si="78"/>
        <v>#DIV/0!</v>
      </c>
      <c r="AB271" s="37" t="e">
        <f>IF(AA271="","",AVERAGE($AA$4:AA271))</f>
        <v>#DIV/0!</v>
      </c>
      <c r="AC271" s="30"/>
      <c r="AD271" s="12"/>
      <c r="AE271" s="12"/>
      <c r="AF271" s="31"/>
      <c r="AG271" s="28"/>
      <c r="AH271" s="28"/>
      <c r="AI271" s="28"/>
      <c r="AJ271" s="28"/>
    </row>
    <row r="272" spans="5:36" ht="19.5" customHeight="1" x14ac:dyDescent="0.25">
      <c r="E272" s="56" t="str">
        <f t="shared" si="73"/>
        <v/>
      </c>
      <c r="F272" s="23"/>
      <c r="G272" s="23"/>
      <c r="H272" s="69" t="e">
        <f t="shared" si="74"/>
        <v>#DIV/0!</v>
      </c>
      <c r="I272" s="10" t="str">
        <f t="shared" si="64"/>
        <v/>
      </c>
      <c r="J272" s="9" t="e">
        <f t="shared" si="66"/>
        <v>#DIV/0!</v>
      </c>
      <c r="K272" s="8" t="e">
        <f t="shared" si="67"/>
        <v>#DIV/0!</v>
      </c>
      <c r="L272" s="9">
        <f t="shared" si="69"/>
        <v>0</v>
      </c>
      <c r="M272" s="9" t="str">
        <f t="shared" si="65"/>
        <v/>
      </c>
      <c r="N272" s="9" t="e">
        <f>AVERAGE($I$4:I272)</f>
        <v>#DIV/0!</v>
      </c>
      <c r="O272" s="9" t="e">
        <f>AVERAGEIF($M$4:M272,"&gt;=0", $M$4:M272)</f>
        <v>#DIV/0!</v>
      </c>
      <c r="P272" s="9" t="e">
        <f>AVERAGEIF($M$4:M272,"&lt;=0", $M$4:M272)</f>
        <v>#DIV/0!</v>
      </c>
      <c r="Q272" s="10" t="str">
        <f t="shared" si="79"/>
        <v/>
      </c>
      <c r="R272" s="11" t="e">
        <f>(COUNTIF($M$4:M272,"&gt;=0"))/E272</f>
        <v>#VALUE!</v>
      </c>
      <c r="S272" s="10" t="e">
        <f t="shared" si="70"/>
        <v>#DIV/0!</v>
      </c>
      <c r="T272" s="9" t="e">
        <f>AVERAGE($M$4:M272)</f>
        <v>#DIV/0!</v>
      </c>
      <c r="U272" s="9" t="e">
        <f t="shared" si="71"/>
        <v>#VALUE!</v>
      </c>
      <c r="V272" s="9" t="e">
        <f t="shared" si="72"/>
        <v>#DIV/0!</v>
      </c>
      <c r="W272" s="26" t="e">
        <f t="shared" si="68"/>
        <v>#DIV/0!</v>
      </c>
      <c r="X272" s="9" t="e">
        <f t="shared" si="75"/>
        <v>#DIV/0!</v>
      </c>
      <c r="Y272" s="11" t="e">
        <f t="shared" si="76"/>
        <v>#DIV/0!</v>
      </c>
      <c r="Z272" s="11" t="e">
        <f t="shared" si="77"/>
        <v>#DIV/0!</v>
      </c>
      <c r="AA272" s="11" t="e">
        <f t="shared" si="78"/>
        <v>#DIV/0!</v>
      </c>
      <c r="AB272" s="37" t="e">
        <f>IF(AA272="","",AVERAGE($AA$4:AA272))</f>
        <v>#DIV/0!</v>
      </c>
      <c r="AC272" s="30"/>
      <c r="AD272" s="12"/>
      <c r="AE272" s="12"/>
      <c r="AF272" s="31"/>
      <c r="AG272" s="28"/>
      <c r="AH272" s="28"/>
      <c r="AI272" s="28"/>
      <c r="AJ272" s="28"/>
    </row>
    <row r="273" spans="5:36" ht="19.5" customHeight="1" x14ac:dyDescent="0.25">
      <c r="E273" s="56" t="str">
        <f t="shared" si="73"/>
        <v/>
      </c>
      <c r="F273" s="23"/>
      <c r="G273" s="23"/>
      <c r="H273" s="69" t="e">
        <f t="shared" si="74"/>
        <v>#DIV/0!</v>
      </c>
      <c r="I273" s="10" t="str">
        <f t="shared" si="64"/>
        <v/>
      </c>
      <c r="J273" s="9" t="e">
        <f t="shared" si="66"/>
        <v>#DIV/0!</v>
      </c>
      <c r="K273" s="8" t="e">
        <f t="shared" si="67"/>
        <v>#DIV/0!</v>
      </c>
      <c r="L273" s="9">
        <f t="shared" si="69"/>
        <v>0</v>
      </c>
      <c r="M273" s="9" t="str">
        <f t="shared" si="65"/>
        <v/>
      </c>
      <c r="N273" s="9" t="e">
        <f>AVERAGE($I$4:I273)</f>
        <v>#DIV/0!</v>
      </c>
      <c r="O273" s="9" t="e">
        <f>AVERAGEIF($M$4:M273,"&gt;=0", $M$4:M273)</f>
        <v>#DIV/0!</v>
      </c>
      <c r="P273" s="9" t="e">
        <f>AVERAGEIF($M$4:M273,"&lt;=0", $M$4:M273)</f>
        <v>#DIV/0!</v>
      </c>
      <c r="Q273" s="10" t="str">
        <f t="shared" si="79"/>
        <v/>
      </c>
      <c r="R273" s="11" t="e">
        <f>(COUNTIF($M$4:M273,"&gt;=0"))/E273</f>
        <v>#VALUE!</v>
      </c>
      <c r="S273" s="10" t="e">
        <f t="shared" si="70"/>
        <v>#DIV/0!</v>
      </c>
      <c r="T273" s="9" t="e">
        <f>AVERAGE($M$4:M273)</f>
        <v>#DIV/0!</v>
      </c>
      <c r="U273" s="9" t="e">
        <f t="shared" si="71"/>
        <v>#VALUE!</v>
      </c>
      <c r="V273" s="9" t="e">
        <f t="shared" si="72"/>
        <v>#DIV/0!</v>
      </c>
      <c r="W273" s="26" t="e">
        <f t="shared" si="68"/>
        <v>#DIV/0!</v>
      </c>
      <c r="X273" s="9" t="e">
        <f t="shared" si="75"/>
        <v>#DIV/0!</v>
      </c>
      <c r="Y273" s="11" t="e">
        <f t="shared" si="76"/>
        <v>#DIV/0!</v>
      </c>
      <c r="Z273" s="11" t="e">
        <f t="shared" si="77"/>
        <v>#DIV/0!</v>
      </c>
      <c r="AA273" s="11" t="e">
        <f t="shared" si="78"/>
        <v>#DIV/0!</v>
      </c>
      <c r="AB273" s="37" t="e">
        <f>IF(AA273="","",AVERAGE($AA$4:AA273))</f>
        <v>#DIV/0!</v>
      </c>
      <c r="AC273" s="30"/>
      <c r="AD273" s="12"/>
      <c r="AE273" s="12"/>
      <c r="AF273" s="31"/>
      <c r="AG273" s="28"/>
      <c r="AH273" s="28"/>
      <c r="AI273" s="28"/>
      <c r="AJ273" s="28"/>
    </row>
    <row r="274" spans="5:36" ht="19.5" customHeight="1" x14ac:dyDescent="0.25">
      <c r="E274" s="56" t="str">
        <f t="shared" si="73"/>
        <v/>
      </c>
      <c r="F274" s="23"/>
      <c r="G274" s="23"/>
      <c r="H274" s="69" t="e">
        <f t="shared" si="74"/>
        <v>#DIV/0!</v>
      </c>
      <c r="I274" s="10" t="str">
        <f t="shared" si="64"/>
        <v/>
      </c>
      <c r="J274" s="9" t="e">
        <f t="shared" si="66"/>
        <v>#DIV/0!</v>
      </c>
      <c r="K274" s="8" t="e">
        <f t="shared" si="67"/>
        <v>#DIV/0!</v>
      </c>
      <c r="L274" s="9">
        <f t="shared" si="69"/>
        <v>0</v>
      </c>
      <c r="M274" s="9" t="str">
        <f t="shared" si="65"/>
        <v/>
      </c>
      <c r="N274" s="9" t="e">
        <f>AVERAGE($I$4:I274)</f>
        <v>#DIV/0!</v>
      </c>
      <c r="O274" s="9" t="e">
        <f>AVERAGEIF($M$4:M274,"&gt;=0", $M$4:M274)</f>
        <v>#DIV/0!</v>
      </c>
      <c r="P274" s="9" t="e">
        <f>AVERAGEIF($M$4:M274,"&lt;=0", $M$4:M274)</f>
        <v>#DIV/0!</v>
      </c>
      <c r="Q274" s="10" t="str">
        <f t="shared" si="79"/>
        <v/>
      </c>
      <c r="R274" s="11" t="e">
        <f>(COUNTIF($M$4:M274,"&gt;=0"))/E274</f>
        <v>#VALUE!</v>
      </c>
      <c r="S274" s="10" t="e">
        <f t="shared" si="70"/>
        <v>#DIV/0!</v>
      </c>
      <c r="T274" s="9" t="e">
        <f>AVERAGE($M$4:M274)</f>
        <v>#DIV/0!</v>
      </c>
      <c r="U274" s="9" t="e">
        <f t="shared" si="71"/>
        <v>#VALUE!</v>
      </c>
      <c r="V274" s="9" t="e">
        <f t="shared" si="72"/>
        <v>#DIV/0!</v>
      </c>
      <c r="W274" s="26" t="e">
        <f t="shared" si="68"/>
        <v>#DIV/0!</v>
      </c>
      <c r="X274" s="9" t="e">
        <f t="shared" si="75"/>
        <v>#DIV/0!</v>
      </c>
      <c r="Y274" s="11" t="e">
        <f t="shared" si="76"/>
        <v>#DIV/0!</v>
      </c>
      <c r="Z274" s="11" t="e">
        <f t="shared" si="77"/>
        <v>#DIV/0!</v>
      </c>
      <c r="AA274" s="11" t="e">
        <f t="shared" si="78"/>
        <v>#DIV/0!</v>
      </c>
      <c r="AB274" s="37" t="e">
        <f>IF(AA274="","",AVERAGE($AA$4:AA274))</f>
        <v>#DIV/0!</v>
      </c>
      <c r="AC274" s="30"/>
      <c r="AD274" s="12"/>
      <c r="AE274" s="12"/>
      <c r="AF274" s="31"/>
      <c r="AG274" s="28"/>
      <c r="AH274" s="28"/>
      <c r="AI274" s="28"/>
      <c r="AJ274" s="28"/>
    </row>
    <row r="275" spans="5:36" ht="19.5" customHeight="1" x14ac:dyDescent="0.25">
      <c r="E275" s="56" t="str">
        <f t="shared" si="73"/>
        <v/>
      </c>
      <c r="F275" s="23"/>
      <c r="G275" s="23"/>
      <c r="H275" s="69" t="e">
        <f t="shared" si="74"/>
        <v>#DIV/0!</v>
      </c>
      <c r="I275" s="10" t="str">
        <f t="shared" si="64"/>
        <v/>
      </c>
      <c r="J275" s="9" t="e">
        <f t="shared" si="66"/>
        <v>#DIV/0!</v>
      </c>
      <c r="K275" s="8" t="e">
        <f t="shared" si="67"/>
        <v>#DIV/0!</v>
      </c>
      <c r="L275" s="9">
        <f t="shared" si="69"/>
        <v>0</v>
      </c>
      <c r="M275" s="9" t="str">
        <f t="shared" si="65"/>
        <v/>
      </c>
      <c r="N275" s="9" t="e">
        <f>AVERAGE($I$4:I275)</f>
        <v>#DIV/0!</v>
      </c>
      <c r="O275" s="9" t="e">
        <f>AVERAGEIF($M$4:M275,"&gt;=0", $M$4:M275)</f>
        <v>#DIV/0!</v>
      </c>
      <c r="P275" s="9" t="e">
        <f>AVERAGEIF($M$4:M275,"&lt;=0", $M$4:M275)</f>
        <v>#DIV/0!</v>
      </c>
      <c r="Q275" s="10" t="str">
        <f t="shared" si="79"/>
        <v/>
      </c>
      <c r="R275" s="11" t="e">
        <f>(COUNTIF($M$4:M275,"&gt;=0"))/E275</f>
        <v>#VALUE!</v>
      </c>
      <c r="S275" s="10" t="e">
        <f t="shared" si="70"/>
        <v>#DIV/0!</v>
      </c>
      <c r="T275" s="9" t="e">
        <f>AVERAGE($M$4:M275)</f>
        <v>#DIV/0!</v>
      </c>
      <c r="U275" s="9" t="e">
        <f t="shared" si="71"/>
        <v>#VALUE!</v>
      </c>
      <c r="V275" s="9" t="e">
        <f t="shared" si="72"/>
        <v>#DIV/0!</v>
      </c>
      <c r="W275" s="26" t="e">
        <f t="shared" si="68"/>
        <v>#DIV/0!</v>
      </c>
      <c r="X275" s="9" t="e">
        <f t="shared" si="75"/>
        <v>#DIV/0!</v>
      </c>
      <c r="Y275" s="11" t="e">
        <f t="shared" si="76"/>
        <v>#DIV/0!</v>
      </c>
      <c r="Z275" s="11" t="e">
        <f t="shared" si="77"/>
        <v>#DIV/0!</v>
      </c>
      <c r="AA275" s="11" t="e">
        <f t="shared" si="78"/>
        <v>#DIV/0!</v>
      </c>
      <c r="AB275" s="37" t="e">
        <f>IF(AA275="","",AVERAGE($AA$4:AA275))</f>
        <v>#DIV/0!</v>
      </c>
      <c r="AC275" s="30"/>
      <c r="AD275" s="12"/>
      <c r="AE275" s="12"/>
      <c r="AF275" s="31"/>
      <c r="AG275" s="28"/>
      <c r="AH275" s="28"/>
      <c r="AI275" s="28"/>
      <c r="AJ275" s="28"/>
    </row>
    <row r="276" spans="5:36" ht="19.5" customHeight="1" x14ac:dyDescent="0.25">
      <c r="E276" s="56" t="str">
        <f t="shared" si="73"/>
        <v/>
      </c>
      <c r="F276" s="23"/>
      <c r="G276" s="23"/>
      <c r="H276" s="69" t="e">
        <f t="shared" si="74"/>
        <v>#DIV/0!</v>
      </c>
      <c r="I276" s="10" t="str">
        <f t="shared" si="64"/>
        <v/>
      </c>
      <c r="J276" s="9" t="e">
        <f t="shared" si="66"/>
        <v>#DIV/0!</v>
      </c>
      <c r="K276" s="8" t="e">
        <f t="shared" si="67"/>
        <v>#DIV/0!</v>
      </c>
      <c r="L276" s="9">
        <f t="shared" si="69"/>
        <v>0</v>
      </c>
      <c r="M276" s="9" t="str">
        <f t="shared" si="65"/>
        <v/>
      </c>
      <c r="N276" s="9" t="e">
        <f>AVERAGE($I$4:I276)</f>
        <v>#DIV/0!</v>
      </c>
      <c r="O276" s="9" t="e">
        <f>AVERAGEIF($M$4:M276,"&gt;=0", $M$4:M276)</f>
        <v>#DIV/0!</v>
      </c>
      <c r="P276" s="9" t="e">
        <f>AVERAGEIF($M$4:M276,"&lt;=0", $M$4:M276)</f>
        <v>#DIV/0!</v>
      </c>
      <c r="Q276" s="10" t="str">
        <f t="shared" si="79"/>
        <v/>
      </c>
      <c r="R276" s="11" t="e">
        <f>(COUNTIF($M$4:M276,"&gt;=0"))/E276</f>
        <v>#VALUE!</v>
      </c>
      <c r="S276" s="10" t="e">
        <f t="shared" si="70"/>
        <v>#DIV/0!</v>
      </c>
      <c r="T276" s="9" t="e">
        <f>AVERAGE($M$4:M276)</f>
        <v>#DIV/0!</v>
      </c>
      <c r="U276" s="9" t="e">
        <f t="shared" si="71"/>
        <v>#VALUE!</v>
      </c>
      <c r="V276" s="9" t="e">
        <f t="shared" si="72"/>
        <v>#DIV/0!</v>
      </c>
      <c r="W276" s="26" t="e">
        <f t="shared" si="68"/>
        <v>#DIV/0!</v>
      </c>
      <c r="X276" s="9" t="e">
        <f t="shared" si="75"/>
        <v>#DIV/0!</v>
      </c>
      <c r="Y276" s="11" t="e">
        <f t="shared" si="76"/>
        <v>#DIV/0!</v>
      </c>
      <c r="Z276" s="11" t="e">
        <f t="shared" si="77"/>
        <v>#DIV/0!</v>
      </c>
      <c r="AA276" s="11" t="e">
        <f t="shared" si="78"/>
        <v>#DIV/0!</v>
      </c>
      <c r="AB276" s="37" t="e">
        <f>IF(AA276="","",AVERAGE($AA$4:AA276))</f>
        <v>#DIV/0!</v>
      </c>
      <c r="AC276" s="30"/>
      <c r="AD276" s="12"/>
      <c r="AE276" s="12"/>
      <c r="AF276" s="31"/>
      <c r="AG276" s="28"/>
      <c r="AH276" s="28"/>
      <c r="AI276" s="28"/>
      <c r="AJ276" s="28"/>
    </row>
    <row r="277" spans="5:36" ht="19.5" customHeight="1" x14ac:dyDescent="0.25">
      <c r="E277" s="56" t="str">
        <f t="shared" si="73"/>
        <v/>
      </c>
      <c r="F277" s="23"/>
      <c r="G277" s="23"/>
      <c r="H277" s="69" t="e">
        <f t="shared" si="74"/>
        <v>#DIV/0!</v>
      </c>
      <c r="I277" s="10" t="str">
        <f t="shared" si="64"/>
        <v/>
      </c>
      <c r="J277" s="9" t="e">
        <f t="shared" si="66"/>
        <v>#DIV/0!</v>
      </c>
      <c r="K277" s="8" t="e">
        <f t="shared" si="67"/>
        <v>#DIV/0!</v>
      </c>
      <c r="L277" s="9">
        <f t="shared" si="69"/>
        <v>0</v>
      </c>
      <c r="M277" s="9" t="str">
        <f t="shared" si="65"/>
        <v/>
      </c>
      <c r="N277" s="9" t="e">
        <f>AVERAGE($I$4:I277)</f>
        <v>#DIV/0!</v>
      </c>
      <c r="O277" s="9" t="e">
        <f>AVERAGEIF($M$4:M277,"&gt;=0", $M$4:M277)</f>
        <v>#DIV/0!</v>
      </c>
      <c r="P277" s="9" t="e">
        <f>AVERAGEIF($M$4:M277,"&lt;=0", $M$4:M277)</f>
        <v>#DIV/0!</v>
      </c>
      <c r="Q277" s="10" t="str">
        <f t="shared" si="79"/>
        <v/>
      </c>
      <c r="R277" s="11" t="e">
        <f>(COUNTIF($M$4:M277,"&gt;=0"))/E277</f>
        <v>#VALUE!</v>
      </c>
      <c r="S277" s="10" t="e">
        <f t="shared" si="70"/>
        <v>#DIV/0!</v>
      </c>
      <c r="T277" s="9" t="e">
        <f>AVERAGE($M$4:M277)</f>
        <v>#DIV/0!</v>
      </c>
      <c r="U277" s="9" t="e">
        <f t="shared" si="71"/>
        <v>#VALUE!</v>
      </c>
      <c r="V277" s="9" t="e">
        <f t="shared" si="72"/>
        <v>#DIV/0!</v>
      </c>
      <c r="W277" s="26" t="e">
        <f t="shared" si="68"/>
        <v>#DIV/0!</v>
      </c>
      <c r="X277" s="9" t="e">
        <f t="shared" si="75"/>
        <v>#DIV/0!</v>
      </c>
      <c r="Y277" s="11" t="e">
        <f t="shared" si="76"/>
        <v>#DIV/0!</v>
      </c>
      <c r="Z277" s="11" t="e">
        <f t="shared" si="77"/>
        <v>#DIV/0!</v>
      </c>
      <c r="AA277" s="11" t="e">
        <f t="shared" si="78"/>
        <v>#DIV/0!</v>
      </c>
      <c r="AB277" s="37" t="e">
        <f>IF(AA277="","",AVERAGE($AA$4:AA277))</f>
        <v>#DIV/0!</v>
      </c>
      <c r="AC277" s="30"/>
      <c r="AD277" s="12"/>
      <c r="AE277" s="12"/>
      <c r="AF277" s="31"/>
      <c r="AG277" s="28"/>
      <c r="AH277" s="28"/>
      <c r="AI277" s="28"/>
      <c r="AJ277" s="28"/>
    </row>
    <row r="278" spans="5:36" ht="19.5" customHeight="1" x14ac:dyDescent="0.25">
      <c r="E278" s="56" t="str">
        <f t="shared" si="73"/>
        <v/>
      </c>
      <c r="F278" s="23"/>
      <c r="G278" s="23"/>
      <c r="H278" s="69" t="e">
        <f t="shared" si="74"/>
        <v>#DIV/0!</v>
      </c>
      <c r="I278" s="10" t="str">
        <f t="shared" si="64"/>
        <v/>
      </c>
      <c r="J278" s="9" t="e">
        <f t="shared" si="66"/>
        <v>#DIV/0!</v>
      </c>
      <c r="K278" s="8" t="e">
        <f t="shared" si="67"/>
        <v>#DIV/0!</v>
      </c>
      <c r="L278" s="9">
        <f t="shared" si="69"/>
        <v>0</v>
      </c>
      <c r="M278" s="9" t="str">
        <f t="shared" si="65"/>
        <v/>
      </c>
      <c r="N278" s="9" t="e">
        <f>AVERAGE($I$4:I278)</f>
        <v>#DIV/0!</v>
      </c>
      <c r="O278" s="9" t="e">
        <f>AVERAGEIF($M$4:M278,"&gt;=0", $M$4:M278)</f>
        <v>#DIV/0!</v>
      </c>
      <c r="P278" s="9" t="e">
        <f>AVERAGEIF($M$4:M278,"&lt;=0", $M$4:M278)</f>
        <v>#DIV/0!</v>
      </c>
      <c r="Q278" s="10" t="str">
        <f t="shared" si="79"/>
        <v/>
      </c>
      <c r="R278" s="11" t="e">
        <f>(COUNTIF($M$4:M278,"&gt;=0"))/E278</f>
        <v>#VALUE!</v>
      </c>
      <c r="S278" s="10" t="e">
        <f t="shared" si="70"/>
        <v>#DIV/0!</v>
      </c>
      <c r="T278" s="9" t="e">
        <f>AVERAGE($M$4:M278)</f>
        <v>#DIV/0!</v>
      </c>
      <c r="U278" s="9" t="e">
        <f t="shared" si="71"/>
        <v>#VALUE!</v>
      </c>
      <c r="V278" s="9" t="e">
        <f t="shared" si="72"/>
        <v>#DIV/0!</v>
      </c>
      <c r="W278" s="26" t="e">
        <f t="shared" si="68"/>
        <v>#DIV/0!</v>
      </c>
      <c r="X278" s="9" t="e">
        <f t="shared" si="75"/>
        <v>#DIV/0!</v>
      </c>
      <c r="Y278" s="11" t="e">
        <f t="shared" si="76"/>
        <v>#DIV/0!</v>
      </c>
      <c r="Z278" s="11" t="e">
        <f t="shared" si="77"/>
        <v>#DIV/0!</v>
      </c>
      <c r="AA278" s="11" t="e">
        <f t="shared" si="78"/>
        <v>#DIV/0!</v>
      </c>
      <c r="AB278" s="37" t="e">
        <f>IF(AA278="","",AVERAGE($AA$4:AA278))</f>
        <v>#DIV/0!</v>
      </c>
      <c r="AC278" s="30"/>
      <c r="AD278" s="12"/>
      <c r="AE278" s="12"/>
      <c r="AF278" s="31"/>
      <c r="AG278" s="28"/>
      <c r="AH278" s="28"/>
      <c r="AI278" s="28"/>
      <c r="AJ278" s="28"/>
    </row>
    <row r="279" spans="5:36" ht="19.5" customHeight="1" x14ac:dyDescent="0.25">
      <c r="E279" s="56" t="str">
        <f t="shared" si="73"/>
        <v/>
      </c>
      <c r="F279" s="23"/>
      <c r="G279" s="23"/>
      <c r="H279" s="69" t="e">
        <f t="shared" si="74"/>
        <v>#DIV/0!</v>
      </c>
      <c r="I279" s="10" t="str">
        <f t="shared" ref="I279:I342" si="80">IF(F279="","",((F279/100)+$C$9)*-1)</f>
        <v/>
      </c>
      <c r="J279" s="9" t="e">
        <f t="shared" si="66"/>
        <v>#DIV/0!</v>
      </c>
      <c r="K279" s="8" t="e">
        <f t="shared" si="67"/>
        <v>#DIV/0!</v>
      </c>
      <c r="L279" s="9">
        <f t="shared" si="69"/>
        <v>0</v>
      </c>
      <c r="M279" s="9" t="str">
        <f t="shared" ref="M279:M342" si="81">IF(F279="","",L279-$C$9)</f>
        <v/>
      </c>
      <c r="N279" s="9" t="e">
        <f>AVERAGE($I$4:I279)</f>
        <v>#DIV/0!</v>
      </c>
      <c r="O279" s="9" t="e">
        <f>AVERAGEIF($M$4:M279,"&gt;=0", $M$4:M279)</f>
        <v>#DIV/0!</v>
      </c>
      <c r="P279" s="9" t="e">
        <f>AVERAGEIF($M$4:M279,"&lt;=0", $M$4:M279)</f>
        <v>#DIV/0!</v>
      </c>
      <c r="Q279" s="10" t="str">
        <f t="shared" si="79"/>
        <v/>
      </c>
      <c r="R279" s="11" t="e">
        <f>(COUNTIF($M$4:M279,"&gt;=0"))/E279</f>
        <v>#VALUE!</v>
      </c>
      <c r="S279" s="10" t="e">
        <f t="shared" si="70"/>
        <v>#DIV/0!</v>
      </c>
      <c r="T279" s="9" t="e">
        <f>AVERAGE($M$4:M279)</f>
        <v>#DIV/0!</v>
      </c>
      <c r="U279" s="9" t="e">
        <f t="shared" si="71"/>
        <v>#VALUE!</v>
      </c>
      <c r="V279" s="9" t="e">
        <f t="shared" si="72"/>
        <v>#DIV/0!</v>
      </c>
      <c r="W279" s="26" t="e">
        <f t="shared" si="68"/>
        <v>#DIV/0!</v>
      </c>
      <c r="X279" s="9" t="e">
        <f t="shared" si="75"/>
        <v>#DIV/0!</v>
      </c>
      <c r="Y279" s="11" t="e">
        <f t="shared" si="76"/>
        <v>#DIV/0!</v>
      </c>
      <c r="Z279" s="11" t="e">
        <f t="shared" si="77"/>
        <v>#DIV/0!</v>
      </c>
      <c r="AA279" s="11" t="e">
        <f t="shared" si="78"/>
        <v>#DIV/0!</v>
      </c>
      <c r="AB279" s="37" t="e">
        <f>IF(AA279="","",AVERAGE($AA$4:AA279))</f>
        <v>#DIV/0!</v>
      </c>
      <c r="AC279" s="30"/>
      <c r="AD279" s="12"/>
      <c r="AE279" s="12"/>
      <c r="AF279" s="31"/>
      <c r="AG279" s="28"/>
      <c r="AH279" s="28"/>
      <c r="AI279" s="28"/>
      <c r="AJ279" s="28"/>
    </row>
    <row r="280" spans="5:36" ht="19.5" customHeight="1" x14ac:dyDescent="0.25">
      <c r="E280" s="56" t="str">
        <f t="shared" si="73"/>
        <v/>
      </c>
      <c r="F280" s="23"/>
      <c r="G280" s="23"/>
      <c r="H280" s="69" t="e">
        <f t="shared" si="74"/>
        <v>#DIV/0!</v>
      </c>
      <c r="I280" s="10" t="str">
        <f t="shared" si="80"/>
        <v/>
      </c>
      <c r="J280" s="9" t="e">
        <f t="shared" si="66"/>
        <v>#DIV/0!</v>
      </c>
      <c r="K280" s="8" t="e">
        <f t="shared" si="67"/>
        <v>#DIV/0!</v>
      </c>
      <c r="L280" s="9">
        <f t="shared" si="69"/>
        <v>0</v>
      </c>
      <c r="M280" s="9" t="str">
        <f t="shared" si="81"/>
        <v/>
      </c>
      <c r="N280" s="9" t="e">
        <f>AVERAGE($I$4:I280)</f>
        <v>#DIV/0!</v>
      </c>
      <c r="O280" s="9" t="e">
        <f>AVERAGEIF($M$4:M280,"&gt;=0", $M$4:M280)</f>
        <v>#DIV/0!</v>
      </c>
      <c r="P280" s="9" t="e">
        <f>AVERAGEIF($M$4:M280,"&lt;=0", $M$4:M280)</f>
        <v>#DIV/0!</v>
      </c>
      <c r="Q280" s="10" t="str">
        <f t="shared" si="79"/>
        <v/>
      </c>
      <c r="R280" s="11" t="e">
        <f>(COUNTIF($M$4:M280,"&gt;=0"))/E280</f>
        <v>#VALUE!</v>
      </c>
      <c r="S280" s="10" t="e">
        <f t="shared" si="70"/>
        <v>#DIV/0!</v>
      </c>
      <c r="T280" s="9" t="e">
        <f>AVERAGE($M$4:M280)</f>
        <v>#DIV/0!</v>
      </c>
      <c r="U280" s="9" t="e">
        <f t="shared" si="71"/>
        <v>#VALUE!</v>
      </c>
      <c r="V280" s="9" t="e">
        <f t="shared" si="72"/>
        <v>#DIV/0!</v>
      </c>
      <c r="W280" s="26" t="e">
        <f t="shared" si="68"/>
        <v>#DIV/0!</v>
      </c>
      <c r="X280" s="9" t="e">
        <f t="shared" si="75"/>
        <v>#DIV/0!</v>
      </c>
      <c r="Y280" s="11" t="e">
        <f t="shared" si="76"/>
        <v>#DIV/0!</v>
      </c>
      <c r="Z280" s="11" t="e">
        <f t="shared" si="77"/>
        <v>#DIV/0!</v>
      </c>
      <c r="AA280" s="11" t="e">
        <f t="shared" si="78"/>
        <v>#DIV/0!</v>
      </c>
      <c r="AB280" s="37" t="e">
        <f>IF(AA280="","",AVERAGE($AA$4:AA280))</f>
        <v>#DIV/0!</v>
      </c>
      <c r="AC280" s="30"/>
      <c r="AD280" s="12"/>
      <c r="AE280" s="12"/>
      <c r="AF280" s="31"/>
      <c r="AG280" s="28"/>
      <c r="AH280" s="28"/>
      <c r="AI280" s="28"/>
      <c r="AJ280" s="28"/>
    </row>
    <row r="281" spans="5:36" ht="19.5" customHeight="1" x14ac:dyDescent="0.25">
      <c r="E281" s="56" t="str">
        <f t="shared" si="73"/>
        <v/>
      </c>
      <c r="F281" s="23"/>
      <c r="G281" s="23"/>
      <c r="H281" s="69" t="e">
        <f t="shared" si="74"/>
        <v>#DIV/0!</v>
      </c>
      <c r="I281" s="10" t="str">
        <f t="shared" si="80"/>
        <v/>
      </c>
      <c r="J281" s="9" t="e">
        <f t="shared" si="66"/>
        <v>#DIV/0!</v>
      </c>
      <c r="K281" s="8" t="e">
        <f t="shared" si="67"/>
        <v>#DIV/0!</v>
      </c>
      <c r="L281" s="9">
        <f t="shared" si="69"/>
        <v>0</v>
      </c>
      <c r="M281" s="9" t="str">
        <f t="shared" si="81"/>
        <v/>
      </c>
      <c r="N281" s="9" t="e">
        <f>AVERAGE($I$4:I281)</f>
        <v>#DIV/0!</v>
      </c>
      <c r="O281" s="9" t="e">
        <f>AVERAGEIF($M$4:M281,"&gt;=0", $M$4:M281)</f>
        <v>#DIV/0!</v>
      </c>
      <c r="P281" s="9" t="e">
        <f>AVERAGEIF($M$4:M281,"&lt;=0", $M$4:M281)</f>
        <v>#DIV/0!</v>
      </c>
      <c r="Q281" s="10" t="str">
        <f t="shared" si="79"/>
        <v/>
      </c>
      <c r="R281" s="11" t="e">
        <f>(COUNTIF($M$4:M281,"&gt;=0"))/E281</f>
        <v>#VALUE!</v>
      </c>
      <c r="S281" s="10" t="e">
        <f t="shared" si="70"/>
        <v>#DIV/0!</v>
      </c>
      <c r="T281" s="9" t="e">
        <f>AVERAGE($M$4:M281)</f>
        <v>#DIV/0!</v>
      </c>
      <c r="U281" s="9" t="e">
        <f t="shared" si="71"/>
        <v>#VALUE!</v>
      </c>
      <c r="V281" s="9" t="e">
        <f t="shared" si="72"/>
        <v>#DIV/0!</v>
      </c>
      <c r="W281" s="26" t="e">
        <f t="shared" si="68"/>
        <v>#DIV/0!</v>
      </c>
      <c r="X281" s="9" t="e">
        <f t="shared" si="75"/>
        <v>#DIV/0!</v>
      </c>
      <c r="Y281" s="11" t="e">
        <f t="shared" si="76"/>
        <v>#DIV/0!</v>
      </c>
      <c r="Z281" s="11" t="e">
        <f t="shared" si="77"/>
        <v>#DIV/0!</v>
      </c>
      <c r="AA281" s="11" t="e">
        <f t="shared" si="78"/>
        <v>#DIV/0!</v>
      </c>
      <c r="AB281" s="37" t="e">
        <f>IF(AA281="","",AVERAGE($AA$4:AA281))</f>
        <v>#DIV/0!</v>
      </c>
      <c r="AC281" s="30"/>
      <c r="AD281" s="12"/>
      <c r="AE281" s="12"/>
      <c r="AF281" s="31"/>
      <c r="AG281" s="28"/>
      <c r="AH281" s="28"/>
      <c r="AI281" s="28"/>
      <c r="AJ281" s="28"/>
    </row>
    <row r="282" spans="5:36" ht="19.5" customHeight="1" x14ac:dyDescent="0.25">
      <c r="E282" s="56" t="str">
        <f t="shared" si="73"/>
        <v/>
      </c>
      <c r="F282" s="23"/>
      <c r="G282" s="23"/>
      <c r="H282" s="69" t="e">
        <f t="shared" si="74"/>
        <v>#DIV/0!</v>
      </c>
      <c r="I282" s="10" t="str">
        <f t="shared" si="80"/>
        <v/>
      </c>
      <c r="J282" s="9" t="e">
        <f t="shared" si="66"/>
        <v>#DIV/0!</v>
      </c>
      <c r="K282" s="8" t="e">
        <f t="shared" si="67"/>
        <v>#DIV/0!</v>
      </c>
      <c r="L282" s="9">
        <f t="shared" si="69"/>
        <v>0</v>
      </c>
      <c r="M282" s="9" t="str">
        <f t="shared" si="81"/>
        <v/>
      </c>
      <c r="N282" s="9" t="e">
        <f>AVERAGE($I$4:I282)</f>
        <v>#DIV/0!</v>
      </c>
      <c r="O282" s="9" t="e">
        <f>AVERAGEIF($M$4:M282,"&gt;=0", $M$4:M282)</f>
        <v>#DIV/0!</v>
      </c>
      <c r="P282" s="9" t="e">
        <f>AVERAGEIF($M$4:M282,"&lt;=0", $M$4:M282)</f>
        <v>#DIV/0!</v>
      </c>
      <c r="Q282" s="10" t="str">
        <f t="shared" si="79"/>
        <v/>
      </c>
      <c r="R282" s="11" t="e">
        <f>(COUNTIF($M$4:M282,"&gt;=0"))/E282</f>
        <v>#VALUE!</v>
      </c>
      <c r="S282" s="10" t="e">
        <f t="shared" si="70"/>
        <v>#DIV/0!</v>
      </c>
      <c r="T282" s="9" t="e">
        <f>AVERAGE($M$4:M282)</f>
        <v>#DIV/0!</v>
      </c>
      <c r="U282" s="9" t="e">
        <f t="shared" si="71"/>
        <v>#VALUE!</v>
      </c>
      <c r="V282" s="9" t="e">
        <f t="shared" si="72"/>
        <v>#DIV/0!</v>
      </c>
      <c r="W282" s="26" t="e">
        <f t="shared" si="68"/>
        <v>#DIV/0!</v>
      </c>
      <c r="X282" s="9" t="e">
        <f t="shared" si="75"/>
        <v>#DIV/0!</v>
      </c>
      <c r="Y282" s="11" t="e">
        <f t="shared" si="76"/>
        <v>#DIV/0!</v>
      </c>
      <c r="Z282" s="11" t="e">
        <f t="shared" si="77"/>
        <v>#DIV/0!</v>
      </c>
      <c r="AA282" s="11" t="e">
        <f t="shared" si="78"/>
        <v>#DIV/0!</v>
      </c>
      <c r="AB282" s="37" t="e">
        <f>IF(AA282="","",AVERAGE($AA$4:AA282))</f>
        <v>#DIV/0!</v>
      </c>
      <c r="AC282" s="30"/>
      <c r="AD282" s="12"/>
      <c r="AE282" s="12"/>
      <c r="AF282" s="31"/>
      <c r="AG282" s="28"/>
      <c r="AH282" s="28"/>
      <c r="AI282" s="28"/>
      <c r="AJ282" s="28"/>
    </row>
    <row r="283" spans="5:36" ht="19.5" customHeight="1" x14ac:dyDescent="0.25">
      <c r="E283" s="56" t="str">
        <f t="shared" si="73"/>
        <v/>
      </c>
      <c r="F283" s="23"/>
      <c r="G283" s="23"/>
      <c r="H283" s="69" t="e">
        <f t="shared" si="74"/>
        <v>#DIV/0!</v>
      </c>
      <c r="I283" s="10" t="str">
        <f t="shared" si="80"/>
        <v/>
      </c>
      <c r="J283" s="9" t="e">
        <f t="shared" si="66"/>
        <v>#DIV/0!</v>
      </c>
      <c r="K283" s="8" t="e">
        <f t="shared" si="67"/>
        <v>#DIV/0!</v>
      </c>
      <c r="L283" s="9">
        <f t="shared" si="69"/>
        <v>0</v>
      </c>
      <c r="M283" s="9" t="str">
        <f t="shared" si="81"/>
        <v/>
      </c>
      <c r="N283" s="9" t="e">
        <f>AVERAGE($I$4:I283)</f>
        <v>#DIV/0!</v>
      </c>
      <c r="O283" s="9" t="e">
        <f>AVERAGEIF($M$4:M283,"&gt;=0", $M$4:M283)</f>
        <v>#DIV/0!</v>
      </c>
      <c r="P283" s="9" t="e">
        <f>AVERAGEIF($M$4:M283,"&lt;=0", $M$4:M283)</f>
        <v>#DIV/0!</v>
      </c>
      <c r="Q283" s="10" t="str">
        <f t="shared" si="79"/>
        <v/>
      </c>
      <c r="R283" s="11" t="e">
        <f>(COUNTIF($M$4:M283,"&gt;=0"))/E283</f>
        <v>#VALUE!</v>
      </c>
      <c r="S283" s="10" t="e">
        <f t="shared" si="70"/>
        <v>#DIV/0!</v>
      </c>
      <c r="T283" s="9" t="e">
        <f>AVERAGE($M$4:M283)</f>
        <v>#DIV/0!</v>
      </c>
      <c r="U283" s="9" t="e">
        <f t="shared" si="71"/>
        <v>#VALUE!</v>
      </c>
      <c r="V283" s="9" t="e">
        <f t="shared" si="72"/>
        <v>#DIV/0!</v>
      </c>
      <c r="W283" s="26" t="e">
        <f t="shared" si="68"/>
        <v>#DIV/0!</v>
      </c>
      <c r="X283" s="9" t="e">
        <f t="shared" si="75"/>
        <v>#DIV/0!</v>
      </c>
      <c r="Y283" s="11" t="e">
        <f t="shared" si="76"/>
        <v>#DIV/0!</v>
      </c>
      <c r="Z283" s="11" t="e">
        <f t="shared" si="77"/>
        <v>#DIV/0!</v>
      </c>
      <c r="AA283" s="11" t="e">
        <f t="shared" si="78"/>
        <v>#DIV/0!</v>
      </c>
      <c r="AB283" s="37" t="e">
        <f>IF(AA283="","",AVERAGE($AA$4:AA283))</f>
        <v>#DIV/0!</v>
      </c>
      <c r="AC283" s="30"/>
      <c r="AD283" s="12"/>
      <c r="AE283" s="12"/>
      <c r="AF283" s="31"/>
      <c r="AG283" s="28"/>
      <c r="AH283" s="28"/>
      <c r="AI283" s="28"/>
      <c r="AJ283" s="28"/>
    </row>
    <row r="284" spans="5:36" ht="19.5" customHeight="1" x14ac:dyDescent="0.25">
      <c r="E284" s="56" t="str">
        <f t="shared" si="73"/>
        <v/>
      </c>
      <c r="F284" s="23"/>
      <c r="G284" s="23"/>
      <c r="H284" s="69" t="e">
        <f t="shared" si="74"/>
        <v>#DIV/0!</v>
      </c>
      <c r="I284" s="10" t="str">
        <f t="shared" si="80"/>
        <v/>
      </c>
      <c r="J284" s="9" t="e">
        <f t="shared" si="66"/>
        <v>#DIV/0!</v>
      </c>
      <c r="K284" s="8" t="e">
        <f t="shared" si="67"/>
        <v>#DIV/0!</v>
      </c>
      <c r="L284" s="9">
        <f t="shared" si="69"/>
        <v>0</v>
      </c>
      <c r="M284" s="9" t="str">
        <f t="shared" si="81"/>
        <v/>
      </c>
      <c r="N284" s="9" t="e">
        <f>AVERAGE($I$4:I284)</f>
        <v>#DIV/0!</v>
      </c>
      <c r="O284" s="9" t="e">
        <f>AVERAGEIF($M$4:M284,"&gt;=0", $M$4:M284)</f>
        <v>#DIV/0!</v>
      </c>
      <c r="P284" s="9" t="e">
        <f>AVERAGEIF($M$4:M284,"&lt;=0", $M$4:M284)</f>
        <v>#DIV/0!</v>
      </c>
      <c r="Q284" s="10" t="str">
        <f t="shared" si="79"/>
        <v/>
      </c>
      <c r="R284" s="11" t="e">
        <f>(COUNTIF($M$4:M284,"&gt;=0"))/E284</f>
        <v>#VALUE!</v>
      </c>
      <c r="S284" s="10" t="e">
        <f t="shared" si="70"/>
        <v>#DIV/0!</v>
      </c>
      <c r="T284" s="9" t="e">
        <f>AVERAGE($M$4:M284)</f>
        <v>#DIV/0!</v>
      </c>
      <c r="U284" s="9" t="e">
        <f t="shared" si="71"/>
        <v>#VALUE!</v>
      </c>
      <c r="V284" s="9" t="e">
        <f t="shared" si="72"/>
        <v>#DIV/0!</v>
      </c>
      <c r="W284" s="26" t="e">
        <f t="shared" si="68"/>
        <v>#DIV/0!</v>
      </c>
      <c r="X284" s="9" t="e">
        <f t="shared" si="75"/>
        <v>#DIV/0!</v>
      </c>
      <c r="Y284" s="11" t="e">
        <f t="shared" si="76"/>
        <v>#DIV/0!</v>
      </c>
      <c r="Z284" s="11" t="e">
        <f t="shared" si="77"/>
        <v>#DIV/0!</v>
      </c>
      <c r="AA284" s="11" t="e">
        <f t="shared" si="78"/>
        <v>#DIV/0!</v>
      </c>
      <c r="AB284" s="37" t="e">
        <f>IF(AA284="","",AVERAGE($AA$4:AA284))</f>
        <v>#DIV/0!</v>
      </c>
      <c r="AC284" s="30"/>
      <c r="AD284" s="12"/>
      <c r="AE284" s="12"/>
      <c r="AF284" s="31"/>
      <c r="AG284" s="28"/>
      <c r="AH284" s="28"/>
      <c r="AI284" s="28"/>
      <c r="AJ284" s="28"/>
    </row>
    <row r="285" spans="5:36" ht="19.5" customHeight="1" x14ac:dyDescent="0.25">
      <c r="E285" s="56" t="str">
        <f t="shared" si="73"/>
        <v/>
      </c>
      <c r="F285" s="23"/>
      <c r="G285" s="23"/>
      <c r="H285" s="69" t="e">
        <f t="shared" si="74"/>
        <v>#DIV/0!</v>
      </c>
      <c r="I285" s="10" t="str">
        <f t="shared" si="80"/>
        <v/>
      </c>
      <c r="J285" s="9" t="e">
        <f t="shared" si="66"/>
        <v>#DIV/0!</v>
      </c>
      <c r="K285" s="8" t="e">
        <f t="shared" si="67"/>
        <v>#DIV/0!</v>
      </c>
      <c r="L285" s="9">
        <f t="shared" si="69"/>
        <v>0</v>
      </c>
      <c r="M285" s="9" t="str">
        <f t="shared" si="81"/>
        <v/>
      </c>
      <c r="N285" s="9" t="e">
        <f>AVERAGE($I$4:I285)</f>
        <v>#DIV/0!</v>
      </c>
      <c r="O285" s="9" t="e">
        <f>AVERAGEIF($M$4:M285,"&gt;=0", $M$4:M285)</f>
        <v>#DIV/0!</v>
      </c>
      <c r="P285" s="9" t="e">
        <f>AVERAGEIF($M$4:M285,"&lt;=0", $M$4:M285)</f>
        <v>#DIV/0!</v>
      </c>
      <c r="Q285" s="10" t="str">
        <f t="shared" si="79"/>
        <v/>
      </c>
      <c r="R285" s="11" t="e">
        <f>(COUNTIF($M$4:M285,"&gt;=0"))/E285</f>
        <v>#VALUE!</v>
      </c>
      <c r="S285" s="10" t="e">
        <f t="shared" si="70"/>
        <v>#DIV/0!</v>
      </c>
      <c r="T285" s="9" t="e">
        <f>AVERAGE($M$4:M285)</f>
        <v>#DIV/0!</v>
      </c>
      <c r="U285" s="9" t="e">
        <f t="shared" si="71"/>
        <v>#VALUE!</v>
      </c>
      <c r="V285" s="9" t="e">
        <f t="shared" si="72"/>
        <v>#DIV/0!</v>
      </c>
      <c r="W285" s="26" t="e">
        <f t="shared" si="68"/>
        <v>#DIV/0!</v>
      </c>
      <c r="X285" s="9" t="e">
        <f t="shared" si="75"/>
        <v>#DIV/0!</v>
      </c>
      <c r="Y285" s="11" t="e">
        <f t="shared" si="76"/>
        <v>#DIV/0!</v>
      </c>
      <c r="Z285" s="11" t="e">
        <f t="shared" si="77"/>
        <v>#DIV/0!</v>
      </c>
      <c r="AA285" s="11" t="e">
        <f t="shared" si="78"/>
        <v>#DIV/0!</v>
      </c>
      <c r="AB285" s="37" t="e">
        <f>IF(AA285="","",AVERAGE($AA$4:AA285))</f>
        <v>#DIV/0!</v>
      </c>
      <c r="AC285" s="30"/>
      <c r="AD285" s="12"/>
      <c r="AE285" s="12"/>
      <c r="AF285" s="31"/>
      <c r="AG285" s="28"/>
      <c r="AH285" s="28"/>
      <c r="AI285" s="28"/>
      <c r="AJ285" s="28"/>
    </row>
    <row r="286" spans="5:36" ht="19.5" customHeight="1" x14ac:dyDescent="0.25">
      <c r="E286" s="56" t="str">
        <f t="shared" si="73"/>
        <v/>
      </c>
      <c r="F286" s="23"/>
      <c r="G286" s="23"/>
      <c r="H286" s="69" t="e">
        <f t="shared" si="74"/>
        <v>#DIV/0!</v>
      </c>
      <c r="I286" s="10" t="str">
        <f t="shared" si="80"/>
        <v/>
      </c>
      <c r="J286" s="9" t="e">
        <f t="shared" si="66"/>
        <v>#DIV/0!</v>
      </c>
      <c r="K286" s="8" t="e">
        <f t="shared" si="67"/>
        <v>#DIV/0!</v>
      </c>
      <c r="L286" s="9">
        <f t="shared" si="69"/>
        <v>0</v>
      </c>
      <c r="M286" s="9" t="str">
        <f t="shared" si="81"/>
        <v/>
      </c>
      <c r="N286" s="9" t="e">
        <f>AVERAGE($I$4:I286)</f>
        <v>#DIV/0!</v>
      </c>
      <c r="O286" s="9" t="e">
        <f>AVERAGEIF($M$4:M286,"&gt;=0", $M$4:M286)</f>
        <v>#DIV/0!</v>
      </c>
      <c r="P286" s="9" t="e">
        <f>AVERAGEIF($M$4:M286,"&lt;=0", $M$4:M286)</f>
        <v>#DIV/0!</v>
      </c>
      <c r="Q286" s="10" t="str">
        <f t="shared" si="79"/>
        <v/>
      </c>
      <c r="R286" s="11" t="e">
        <f>(COUNTIF($M$4:M286,"&gt;=0"))/E286</f>
        <v>#VALUE!</v>
      </c>
      <c r="S286" s="10" t="e">
        <f t="shared" si="70"/>
        <v>#DIV/0!</v>
      </c>
      <c r="T286" s="9" t="e">
        <f>AVERAGE($M$4:M286)</f>
        <v>#DIV/0!</v>
      </c>
      <c r="U286" s="9" t="e">
        <f t="shared" si="71"/>
        <v>#VALUE!</v>
      </c>
      <c r="V286" s="9" t="e">
        <f t="shared" si="72"/>
        <v>#DIV/0!</v>
      </c>
      <c r="W286" s="26" t="e">
        <f t="shared" si="68"/>
        <v>#DIV/0!</v>
      </c>
      <c r="X286" s="9" t="e">
        <f t="shared" si="75"/>
        <v>#DIV/0!</v>
      </c>
      <c r="Y286" s="11" t="e">
        <f t="shared" si="76"/>
        <v>#DIV/0!</v>
      </c>
      <c r="Z286" s="11" t="e">
        <f t="shared" si="77"/>
        <v>#DIV/0!</v>
      </c>
      <c r="AA286" s="11" t="e">
        <f t="shared" si="78"/>
        <v>#DIV/0!</v>
      </c>
      <c r="AB286" s="37" t="e">
        <f>IF(AA286="","",AVERAGE($AA$4:AA286))</f>
        <v>#DIV/0!</v>
      </c>
      <c r="AC286" s="30"/>
      <c r="AD286" s="12"/>
      <c r="AE286" s="12"/>
      <c r="AF286" s="31"/>
      <c r="AG286" s="28"/>
      <c r="AH286" s="28"/>
      <c r="AI286" s="28"/>
      <c r="AJ286" s="28"/>
    </row>
    <row r="287" spans="5:36" ht="19.5" customHeight="1" x14ac:dyDescent="0.25">
      <c r="E287" s="56" t="str">
        <f t="shared" si="73"/>
        <v/>
      </c>
      <c r="F287" s="23"/>
      <c r="G287" s="23"/>
      <c r="H287" s="69" t="e">
        <f t="shared" si="74"/>
        <v>#DIV/0!</v>
      </c>
      <c r="I287" s="10" t="str">
        <f t="shared" si="80"/>
        <v/>
      </c>
      <c r="J287" s="9" t="e">
        <f t="shared" si="66"/>
        <v>#DIV/0!</v>
      </c>
      <c r="K287" s="8" t="e">
        <f t="shared" si="67"/>
        <v>#DIV/0!</v>
      </c>
      <c r="L287" s="9">
        <f t="shared" si="69"/>
        <v>0</v>
      </c>
      <c r="M287" s="9" t="str">
        <f t="shared" si="81"/>
        <v/>
      </c>
      <c r="N287" s="9" t="e">
        <f>AVERAGE($I$4:I287)</f>
        <v>#DIV/0!</v>
      </c>
      <c r="O287" s="9" t="e">
        <f>AVERAGEIF($M$4:M287,"&gt;=0", $M$4:M287)</f>
        <v>#DIV/0!</v>
      </c>
      <c r="P287" s="9" t="e">
        <f>AVERAGEIF($M$4:M287,"&lt;=0", $M$4:M287)</f>
        <v>#DIV/0!</v>
      </c>
      <c r="Q287" s="10" t="str">
        <f t="shared" si="79"/>
        <v/>
      </c>
      <c r="R287" s="11" t="e">
        <f>(COUNTIF($M$4:M287,"&gt;=0"))/E287</f>
        <v>#VALUE!</v>
      </c>
      <c r="S287" s="10" t="e">
        <f t="shared" si="70"/>
        <v>#DIV/0!</v>
      </c>
      <c r="T287" s="9" t="e">
        <f>AVERAGE($M$4:M287)</f>
        <v>#DIV/0!</v>
      </c>
      <c r="U287" s="9" t="e">
        <f t="shared" si="71"/>
        <v>#VALUE!</v>
      </c>
      <c r="V287" s="9" t="e">
        <f t="shared" si="72"/>
        <v>#DIV/0!</v>
      </c>
      <c r="W287" s="26" t="e">
        <f t="shared" si="68"/>
        <v>#DIV/0!</v>
      </c>
      <c r="X287" s="9" t="e">
        <f t="shared" si="75"/>
        <v>#DIV/0!</v>
      </c>
      <c r="Y287" s="11" t="e">
        <f t="shared" si="76"/>
        <v>#DIV/0!</v>
      </c>
      <c r="Z287" s="11" t="e">
        <f t="shared" si="77"/>
        <v>#DIV/0!</v>
      </c>
      <c r="AA287" s="11" t="e">
        <f t="shared" si="78"/>
        <v>#DIV/0!</v>
      </c>
      <c r="AB287" s="37" t="e">
        <f>IF(AA287="","",AVERAGE($AA$4:AA287))</f>
        <v>#DIV/0!</v>
      </c>
      <c r="AC287" s="30"/>
      <c r="AD287" s="12"/>
      <c r="AE287" s="12"/>
      <c r="AF287" s="31"/>
      <c r="AG287" s="28"/>
      <c r="AH287" s="28"/>
      <c r="AI287" s="28"/>
      <c r="AJ287" s="28"/>
    </row>
    <row r="288" spans="5:36" ht="19.5" customHeight="1" x14ac:dyDescent="0.25">
      <c r="E288" s="56" t="str">
        <f t="shared" si="73"/>
        <v/>
      </c>
      <c r="F288" s="23"/>
      <c r="G288" s="23"/>
      <c r="H288" s="69" t="e">
        <f t="shared" si="74"/>
        <v>#DIV/0!</v>
      </c>
      <c r="I288" s="10" t="str">
        <f t="shared" si="80"/>
        <v/>
      </c>
      <c r="J288" s="9" t="e">
        <f t="shared" si="66"/>
        <v>#DIV/0!</v>
      </c>
      <c r="K288" s="8" t="e">
        <f t="shared" si="67"/>
        <v>#DIV/0!</v>
      </c>
      <c r="L288" s="9">
        <f t="shared" si="69"/>
        <v>0</v>
      </c>
      <c r="M288" s="9" t="str">
        <f t="shared" si="81"/>
        <v/>
      </c>
      <c r="N288" s="9" t="e">
        <f>AVERAGE($I$4:I288)</f>
        <v>#DIV/0!</v>
      </c>
      <c r="O288" s="9" t="e">
        <f>AVERAGEIF($M$4:M288,"&gt;=0", $M$4:M288)</f>
        <v>#DIV/0!</v>
      </c>
      <c r="P288" s="9" t="e">
        <f>AVERAGEIF($M$4:M288,"&lt;=0", $M$4:M288)</f>
        <v>#DIV/0!</v>
      </c>
      <c r="Q288" s="10" t="str">
        <f t="shared" si="79"/>
        <v/>
      </c>
      <c r="R288" s="11" t="e">
        <f>(COUNTIF($M$4:M288,"&gt;=0"))/E288</f>
        <v>#VALUE!</v>
      </c>
      <c r="S288" s="10" t="e">
        <f t="shared" si="70"/>
        <v>#DIV/0!</v>
      </c>
      <c r="T288" s="9" t="e">
        <f>AVERAGE($M$4:M288)</f>
        <v>#DIV/0!</v>
      </c>
      <c r="U288" s="9" t="e">
        <f t="shared" si="71"/>
        <v>#VALUE!</v>
      </c>
      <c r="V288" s="9" t="e">
        <f t="shared" si="72"/>
        <v>#DIV/0!</v>
      </c>
      <c r="W288" s="26" t="e">
        <f t="shared" si="68"/>
        <v>#DIV/0!</v>
      </c>
      <c r="X288" s="9" t="e">
        <f t="shared" si="75"/>
        <v>#DIV/0!</v>
      </c>
      <c r="Y288" s="11" t="e">
        <f t="shared" si="76"/>
        <v>#DIV/0!</v>
      </c>
      <c r="Z288" s="11" t="e">
        <f t="shared" si="77"/>
        <v>#DIV/0!</v>
      </c>
      <c r="AA288" s="11" t="e">
        <f t="shared" si="78"/>
        <v>#DIV/0!</v>
      </c>
      <c r="AB288" s="37" t="e">
        <f>IF(AA288="","",AVERAGE($AA$4:AA288))</f>
        <v>#DIV/0!</v>
      </c>
      <c r="AC288" s="30"/>
      <c r="AD288" s="12"/>
      <c r="AE288" s="12"/>
      <c r="AF288" s="31"/>
      <c r="AG288" s="28"/>
      <c r="AH288" s="28"/>
      <c r="AI288" s="28"/>
      <c r="AJ288" s="28"/>
    </row>
    <row r="289" spans="5:36" ht="19.5" customHeight="1" x14ac:dyDescent="0.25">
      <c r="E289" s="56" t="str">
        <f t="shared" si="73"/>
        <v/>
      </c>
      <c r="F289" s="23"/>
      <c r="G289" s="23"/>
      <c r="H289" s="69" t="e">
        <f t="shared" si="74"/>
        <v>#DIV/0!</v>
      </c>
      <c r="I289" s="10" t="str">
        <f t="shared" si="80"/>
        <v/>
      </c>
      <c r="J289" s="9" t="e">
        <f t="shared" si="66"/>
        <v>#DIV/0!</v>
      </c>
      <c r="K289" s="8" t="e">
        <f t="shared" si="67"/>
        <v>#DIV/0!</v>
      </c>
      <c r="L289" s="9">
        <f t="shared" si="69"/>
        <v>0</v>
      </c>
      <c r="M289" s="9" t="str">
        <f t="shared" si="81"/>
        <v/>
      </c>
      <c r="N289" s="9" t="e">
        <f>AVERAGE($I$4:I289)</f>
        <v>#DIV/0!</v>
      </c>
      <c r="O289" s="9" t="e">
        <f>AVERAGEIF($M$4:M289,"&gt;=0", $M$4:M289)</f>
        <v>#DIV/0!</v>
      </c>
      <c r="P289" s="9" t="e">
        <f>AVERAGEIF($M$4:M289,"&lt;=0", $M$4:M289)</f>
        <v>#DIV/0!</v>
      </c>
      <c r="Q289" s="10" t="str">
        <f t="shared" si="79"/>
        <v/>
      </c>
      <c r="R289" s="11" t="e">
        <f>(COUNTIF($M$4:M289,"&gt;=0"))/E289</f>
        <v>#VALUE!</v>
      </c>
      <c r="S289" s="10" t="e">
        <f t="shared" si="70"/>
        <v>#DIV/0!</v>
      </c>
      <c r="T289" s="9" t="e">
        <f>AVERAGE($M$4:M289)</f>
        <v>#DIV/0!</v>
      </c>
      <c r="U289" s="9" t="e">
        <f t="shared" si="71"/>
        <v>#VALUE!</v>
      </c>
      <c r="V289" s="9" t="e">
        <f t="shared" si="72"/>
        <v>#DIV/0!</v>
      </c>
      <c r="W289" s="26" t="e">
        <f t="shared" si="68"/>
        <v>#DIV/0!</v>
      </c>
      <c r="X289" s="9" t="e">
        <f t="shared" si="75"/>
        <v>#DIV/0!</v>
      </c>
      <c r="Y289" s="11" t="e">
        <f t="shared" si="76"/>
        <v>#DIV/0!</v>
      </c>
      <c r="Z289" s="11" t="e">
        <f t="shared" si="77"/>
        <v>#DIV/0!</v>
      </c>
      <c r="AA289" s="11" t="e">
        <f t="shared" si="78"/>
        <v>#DIV/0!</v>
      </c>
      <c r="AB289" s="37" t="e">
        <f>IF(AA289="","",AVERAGE($AA$4:AA289))</f>
        <v>#DIV/0!</v>
      </c>
      <c r="AC289" s="30"/>
      <c r="AD289" s="12"/>
      <c r="AE289" s="12"/>
      <c r="AF289" s="31"/>
      <c r="AG289" s="28"/>
      <c r="AH289" s="28"/>
      <c r="AI289" s="28"/>
      <c r="AJ289" s="28"/>
    </row>
    <row r="290" spans="5:36" ht="19.5" customHeight="1" x14ac:dyDescent="0.25">
      <c r="E290" s="56" t="str">
        <f t="shared" si="73"/>
        <v/>
      </c>
      <c r="F290" s="23"/>
      <c r="G290" s="23"/>
      <c r="H290" s="69" t="e">
        <f t="shared" si="74"/>
        <v>#DIV/0!</v>
      </c>
      <c r="I290" s="10" t="str">
        <f t="shared" si="80"/>
        <v/>
      </c>
      <c r="J290" s="9" t="e">
        <f t="shared" si="66"/>
        <v>#DIV/0!</v>
      </c>
      <c r="K290" s="8" t="e">
        <f t="shared" si="67"/>
        <v>#DIV/0!</v>
      </c>
      <c r="L290" s="9">
        <f t="shared" si="69"/>
        <v>0</v>
      </c>
      <c r="M290" s="9" t="str">
        <f t="shared" si="81"/>
        <v/>
      </c>
      <c r="N290" s="9" t="e">
        <f>AVERAGE($I$4:I290)</f>
        <v>#DIV/0!</v>
      </c>
      <c r="O290" s="9" t="e">
        <f>AVERAGEIF($M$4:M290,"&gt;=0", $M$4:M290)</f>
        <v>#DIV/0!</v>
      </c>
      <c r="P290" s="9" t="e">
        <f>AVERAGEIF($M$4:M290,"&lt;=0", $M$4:M290)</f>
        <v>#DIV/0!</v>
      </c>
      <c r="Q290" s="10" t="str">
        <f t="shared" si="79"/>
        <v/>
      </c>
      <c r="R290" s="11" t="e">
        <f>(COUNTIF($M$4:M290,"&gt;=0"))/E290</f>
        <v>#VALUE!</v>
      </c>
      <c r="S290" s="10" t="e">
        <f t="shared" si="70"/>
        <v>#DIV/0!</v>
      </c>
      <c r="T290" s="9" t="e">
        <f>AVERAGE($M$4:M290)</f>
        <v>#DIV/0!</v>
      </c>
      <c r="U290" s="9" t="e">
        <f t="shared" si="71"/>
        <v>#VALUE!</v>
      </c>
      <c r="V290" s="9" t="e">
        <f t="shared" si="72"/>
        <v>#DIV/0!</v>
      </c>
      <c r="W290" s="26" t="e">
        <f t="shared" si="68"/>
        <v>#DIV/0!</v>
      </c>
      <c r="X290" s="9" t="e">
        <f t="shared" si="75"/>
        <v>#DIV/0!</v>
      </c>
      <c r="Y290" s="11" t="e">
        <f t="shared" si="76"/>
        <v>#DIV/0!</v>
      </c>
      <c r="Z290" s="11" t="e">
        <f t="shared" si="77"/>
        <v>#DIV/0!</v>
      </c>
      <c r="AA290" s="11" t="e">
        <f t="shared" si="78"/>
        <v>#DIV/0!</v>
      </c>
      <c r="AB290" s="37" t="e">
        <f>IF(AA290="","",AVERAGE($AA$4:AA290))</f>
        <v>#DIV/0!</v>
      </c>
      <c r="AC290" s="30"/>
      <c r="AD290" s="12"/>
      <c r="AE290" s="12"/>
      <c r="AF290" s="31"/>
      <c r="AG290" s="28"/>
      <c r="AH290" s="28"/>
      <c r="AI290" s="28"/>
      <c r="AJ290" s="28"/>
    </row>
    <row r="291" spans="5:36" ht="19.5" customHeight="1" x14ac:dyDescent="0.25">
      <c r="E291" s="56" t="str">
        <f t="shared" si="73"/>
        <v/>
      </c>
      <c r="F291" s="23"/>
      <c r="G291" s="23"/>
      <c r="H291" s="69" t="e">
        <f t="shared" si="74"/>
        <v>#DIV/0!</v>
      </c>
      <c r="I291" s="10" t="str">
        <f t="shared" si="80"/>
        <v/>
      </c>
      <c r="J291" s="9" t="e">
        <f t="shared" si="66"/>
        <v>#DIV/0!</v>
      </c>
      <c r="K291" s="8" t="e">
        <f t="shared" si="67"/>
        <v>#DIV/0!</v>
      </c>
      <c r="L291" s="9">
        <f t="shared" si="69"/>
        <v>0</v>
      </c>
      <c r="M291" s="9" t="str">
        <f t="shared" si="81"/>
        <v/>
      </c>
      <c r="N291" s="9" t="e">
        <f>AVERAGE($I$4:I291)</f>
        <v>#DIV/0!</v>
      </c>
      <c r="O291" s="9" t="e">
        <f>AVERAGEIF($M$4:M291,"&gt;=0", $M$4:M291)</f>
        <v>#DIV/0!</v>
      </c>
      <c r="P291" s="9" t="e">
        <f>AVERAGEIF($M$4:M291,"&lt;=0", $M$4:M291)</f>
        <v>#DIV/0!</v>
      </c>
      <c r="Q291" s="10" t="str">
        <f t="shared" si="79"/>
        <v/>
      </c>
      <c r="R291" s="11" t="e">
        <f>(COUNTIF($M$4:M291,"&gt;=0"))/E291</f>
        <v>#VALUE!</v>
      </c>
      <c r="S291" s="10" t="e">
        <f t="shared" si="70"/>
        <v>#DIV/0!</v>
      </c>
      <c r="T291" s="9" t="e">
        <f>AVERAGE($M$4:M291)</f>
        <v>#DIV/0!</v>
      </c>
      <c r="U291" s="9" t="e">
        <f t="shared" si="71"/>
        <v>#VALUE!</v>
      </c>
      <c r="V291" s="9" t="e">
        <f t="shared" si="72"/>
        <v>#DIV/0!</v>
      </c>
      <c r="W291" s="26" t="e">
        <f t="shared" si="68"/>
        <v>#DIV/0!</v>
      </c>
      <c r="X291" s="9" t="e">
        <f t="shared" si="75"/>
        <v>#DIV/0!</v>
      </c>
      <c r="Y291" s="11" t="e">
        <f t="shared" si="76"/>
        <v>#DIV/0!</v>
      </c>
      <c r="Z291" s="11" t="e">
        <f t="shared" si="77"/>
        <v>#DIV/0!</v>
      </c>
      <c r="AA291" s="11" t="e">
        <f t="shared" si="78"/>
        <v>#DIV/0!</v>
      </c>
      <c r="AB291" s="37" t="e">
        <f>IF(AA291="","",AVERAGE($AA$4:AA291))</f>
        <v>#DIV/0!</v>
      </c>
      <c r="AC291" s="30"/>
      <c r="AD291" s="12"/>
      <c r="AE291" s="12"/>
      <c r="AF291" s="31"/>
      <c r="AG291" s="28"/>
      <c r="AH291" s="28"/>
      <c r="AI291" s="28"/>
      <c r="AJ291" s="28"/>
    </row>
    <row r="292" spans="5:36" ht="19.5" customHeight="1" x14ac:dyDescent="0.25">
      <c r="E292" s="56" t="str">
        <f t="shared" si="73"/>
        <v/>
      </c>
      <c r="F292" s="23"/>
      <c r="G292" s="23"/>
      <c r="H292" s="69" t="e">
        <f t="shared" si="74"/>
        <v>#DIV/0!</v>
      </c>
      <c r="I292" s="10" t="str">
        <f t="shared" si="80"/>
        <v/>
      </c>
      <c r="J292" s="9" t="e">
        <f t="shared" si="66"/>
        <v>#DIV/0!</v>
      </c>
      <c r="K292" s="8" t="e">
        <f t="shared" si="67"/>
        <v>#DIV/0!</v>
      </c>
      <c r="L292" s="9">
        <f t="shared" si="69"/>
        <v>0</v>
      </c>
      <c r="M292" s="9" t="str">
        <f t="shared" si="81"/>
        <v/>
      </c>
      <c r="N292" s="9" t="e">
        <f>AVERAGE($I$4:I292)</f>
        <v>#DIV/0!</v>
      </c>
      <c r="O292" s="9" t="e">
        <f>AVERAGEIF($M$4:M292,"&gt;=0", $M$4:M292)</f>
        <v>#DIV/0!</v>
      </c>
      <c r="P292" s="9" t="e">
        <f>AVERAGEIF($M$4:M292,"&lt;=0", $M$4:M292)</f>
        <v>#DIV/0!</v>
      </c>
      <c r="Q292" s="10" t="str">
        <f t="shared" si="79"/>
        <v/>
      </c>
      <c r="R292" s="11" t="e">
        <f>(COUNTIF($M$4:M292,"&gt;=0"))/E292</f>
        <v>#VALUE!</v>
      </c>
      <c r="S292" s="10" t="e">
        <f t="shared" si="70"/>
        <v>#DIV/0!</v>
      </c>
      <c r="T292" s="9" t="e">
        <f>AVERAGE($M$4:M292)</f>
        <v>#DIV/0!</v>
      </c>
      <c r="U292" s="9" t="e">
        <f t="shared" si="71"/>
        <v>#VALUE!</v>
      </c>
      <c r="V292" s="9" t="e">
        <f t="shared" si="72"/>
        <v>#DIV/0!</v>
      </c>
      <c r="W292" s="26" t="e">
        <f t="shared" si="68"/>
        <v>#DIV/0!</v>
      </c>
      <c r="X292" s="9" t="e">
        <f t="shared" si="75"/>
        <v>#DIV/0!</v>
      </c>
      <c r="Y292" s="11" t="e">
        <f t="shared" si="76"/>
        <v>#DIV/0!</v>
      </c>
      <c r="Z292" s="11" t="e">
        <f t="shared" si="77"/>
        <v>#DIV/0!</v>
      </c>
      <c r="AA292" s="11" t="e">
        <f t="shared" si="78"/>
        <v>#DIV/0!</v>
      </c>
      <c r="AB292" s="37" t="e">
        <f>IF(AA292="","",AVERAGE($AA$4:AA292))</f>
        <v>#DIV/0!</v>
      </c>
      <c r="AC292" s="30"/>
      <c r="AD292" s="12"/>
      <c r="AE292" s="12"/>
      <c r="AF292" s="31"/>
      <c r="AG292" s="28"/>
      <c r="AH292" s="28"/>
      <c r="AI292" s="28"/>
      <c r="AJ292" s="28"/>
    </row>
    <row r="293" spans="5:36" ht="19.5" customHeight="1" x14ac:dyDescent="0.25">
      <c r="E293" s="56" t="str">
        <f t="shared" si="73"/>
        <v/>
      </c>
      <c r="F293" s="23"/>
      <c r="G293" s="23"/>
      <c r="H293" s="69" t="e">
        <f t="shared" si="74"/>
        <v>#DIV/0!</v>
      </c>
      <c r="I293" s="10" t="str">
        <f t="shared" si="80"/>
        <v/>
      </c>
      <c r="J293" s="9" t="e">
        <f t="shared" si="66"/>
        <v>#DIV/0!</v>
      </c>
      <c r="K293" s="8" t="e">
        <f t="shared" si="67"/>
        <v>#DIV/0!</v>
      </c>
      <c r="L293" s="9">
        <f t="shared" si="69"/>
        <v>0</v>
      </c>
      <c r="M293" s="9" t="str">
        <f t="shared" si="81"/>
        <v/>
      </c>
      <c r="N293" s="9" t="e">
        <f>AVERAGE($I$4:I293)</f>
        <v>#DIV/0!</v>
      </c>
      <c r="O293" s="9" t="e">
        <f>AVERAGEIF($M$4:M293,"&gt;=0", $M$4:M293)</f>
        <v>#DIV/0!</v>
      </c>
      <c r="P293" s="9" t="e">
        <f>AVERAGEIF($M$4:M293,"&lt;=0", $M$4:M293)</f>
        <v>#DIV/0!</v>
      </c>
      <c r="Q293" s="10" t="str">
        <f t="shared" si="79"/>
        <v/>
      </c>
      <c r="R293" s="11" t="e">
        <f>(COUNTIF($M$4:M293,"&gt;=0"))/E293</f>
        <v>#VALUE!</v>
      </c>
      <c r="S293" s="10" t="e">
        <f t="shared" si="70"/>
        <v>#DIV/0!</v>
      </c>
      <c r="T293" s="9" t="e">
        <f>AVERAGE($M$4:M293)</f>
        <v>#DIV/0!</v>
      </c>
      <c r="U293" s="9" t="e">
        <f t="shared" si="71"/>
        <v>#VALUE!</v>
      </c>
      <c r="V293" s="9" t="e">
        <f t="shared" si="72"/>
        <v>#DIV/0!</v>
      </c>
      <c r="W293" s="26" t="e">
        <f t="shared" si="68"/>
        <v>#DIV/0!</v>
      </c>
      <c r="X293" s="9" t="e">
        <f t="shared" si="75"/>
        <v>#DIV/0!</v>
      </c>
      <c r="Y293" s="11" t="e">
        <f t="shared" si="76"/>
        <v>#DIV/0!</v>
      </c>
      <c r="Z293" s="11" t="e">
        <f t="shared" si="77"/>
        <v>#DIV/0!</v>
      </c>
      <c r="AA293" s="11" t="e">
        <f t="shared" si="78"/>
        <v>#DIV/0!</v>
      </c>
      <c r="AB293" s="37" t="e">
        <f>IF(AA293="","",AVERAGE($AA$4:AA293))</f>
        <v>#DIV/0!</v>
      </c>
      <c r="AC293" s="30"/>
      <c r="AD293" s="12"/>
      <c r="AE293" s="12"/>
      <c r="AF293" s="31"/>
      <c r="AG293" s="28"/>
      <c r="AH293" s="28"/>
      <c r="AI293" s="28"/>
      <c r="AJ293" s="28"/>
    </row>
    <row r="294" spans="5:36" ht="19.5" customHeight="1" x14ac:dyDescent="0.25">
      <c r="E294" s="56" t="str">
        <f t="shared" si="73"/>
        <v/>
      </c>
      <c r="F294" s="23"/>
      <c r="G294" s="23"/>
      <c r="H294" s="69" t="e">
        <f t="shared" si="74"/>
        <v>#DIV/0!</v>
      </c>
      <c r="I294" s="10" t="str">
        <f t="shared" si="80"/>
        <v/>
      </c>
      <c r="J294" s="9" t="e">
        <f t="shared" si="66"/>
        <v>#DIV/0!</v>
      </c>
      <c r="K294" s="8" t="e">
        <f t="shared" si="67"/>
        <v>#DIV/0!</v>
      </c>
      <c r="L294" s="9">
        <f t="shared" si="69"/>
        <v>0</v>
      </c>
      <c r="M294" s="9" t="str">
        <f t="shared" si="81"/>
        <v/>
      </c>
      <c r="N294" s="9" t="e">
        <f>AVERAGE($I$4:I294)</f>
        <v>#DIV/0!</v>
      </c>
      <c r="O294" s="9" t="e">
        <f>AVERAGEIF($M$4:M294,"&gt;=0", $M$4:M294)</f>
        <v>#DIV/0!</v>
      </c>
      <c r="P294" s="9" t="e">
        <f>AVERAGEIF($M$4:M294,"&lt;=0", $M$4:M294)</f>
        <v>#DIV/0!</v>
      </c>
      <c r="Q294" s="10" t="str">
        <f t="shared" si="79"/>
        <v/>
      </c>
      <c r="R294" s="11" t="e">
        <f>(COUNTIF($M$4:M294,"&gt;=0"))/E294</f>
        <v>#VALUE!</v>
      </c>
      <c r="S294" s="10" t="e">
        <f t="shared" si="70"/>
        <v>#DIV/0!</v>
      </c>
      <c r="T294" s="9" t="e">
        <f>AVERAGE($M$4:M294)</f>
        <v>#DIV/0!</v>
      </c>
      <c r="U294" s="9" t="e">
        <f t="shared" si="71"/>
        <v>#VALUE!</v>
      </c>
      <c r="V294" s="9" t="e">
        <f t="shared" si="72"/>
        <v>#DIV/0!</v>
      </c>
      <c r="W294" s="26" t="e">
        <f t="shared" si="68"/>
        <v>#DIV/0!</v>
      </c>
      <c r="X294" s="9" t="e">
        <f t="shared" si="75"/>
        <v>#DIV/0!</v>
      </c>
      <c r="Y294" s="11" t="e">
        <f t="shared" si="76"/>
        <v>#DIV/0!</v>
      </c>
      <c r="Z294" s="11" t="e">
        <f t="shared" si="77"/>
        <v>#DIV/0!</v>
      </c>
      <c r="AA294" s="11" t="e">
        <f t="shared" si="78"/>
        <v>#DIV/0!</v>
      </c>
      <c r="AB294" s="37" t="e">
        <f>IF(AA294="","",AVERAGE($AA$4:AA294))</f>
        <v>#DIV/0!</v>
      </c>
      <c r="AC294" s="30"/>
      <c r="AD294" s="12"/>
      <c r="AE294" s="12"/>
      <c r="AF294" s="31"/>
      <c r="AG294" s="28"/>
      <c r="AH294" s="28"/>
      <c r="AI294" s="28"/>
      <c r="AJ294" s="28"/>
    </row>
    <row r="295" spans="5:36" ht="19.5" customHeight="1" x14ac:dyDescent="0.25">
      <c r="E295" s="56" t="str">
        <f t="shared" si="73"/>
        <v/>
      </c>
      <c r="F295" s="23"/>
      <c r="G295" s="23"/>
      <c r="H295" s="69" t="e">
        <f t="shared" si="74"/>
        <v>#DIV/0!</v>
      </c>
      <c r="I295" s="10" t="str">
        <f t="shared" si="80"/>
        <v/>
      </c>
      <c r="J295" s="9" t="e">
        <f t="shared" si="66"/>
        <v>#DIV/0!</v>
      </c>
      <c r="K295" s="8" t="e">
        <f t="shared" si="67"/>
        <v>#DIV/0!</v>
      </c>
      <c r="L295" s="9">
        <f t="shared" si="69"/>
        <v>0</v>
      </c>
      <c r="M295" s="9" t="str">
        <f t="shared" si="81"/>
        <v/>
      </c>
      <c r="N295" s="9" t="e">
        <f>AVERAGE($I$4:I295)</f>
        <v>#DIV/0!</v>
      </c>
      <c r="O295" s="9" t="e">
        <f>AVERAGEIF($M$4:M295,"&gt;=0", $M$4:M295)</f>
        <v>#DIV/0!</v>
      </c>
      <c r="P295" s="9" t="e">
        <f>AVERAGEIF($M$4:M295,"&lt;=0", $M$4:M295)</f>
        <v>#DIV/0!</v>
      </c>
      <c r="Q295" s="10" t="str">
        <f t="shared" si="79"/>
        <v/>
      </c>
      <c r="R295" s="11" t="e">
        <f>(COUNTIF($M$4:M295,"&gt;=0"))/E295</f>
        <v>#VALUE!</v>
      </c>
      <c r="S295" s="10" t="e">
        <f t="shared" si="70"/>
        <v>#DIV/0!</v>
      </c>
      <c r="T295" s="9" t="e">
        <f>AVERAGE($M$4:M295)</f>
        <v>#DIV/0!</v>
      </c>
      <c r="U295" s="9" t="e">
        <f t="shared" si="71"/>
        <v>#VALUE!</v>
      </c>
      <c r="V295" s="9" t="e">
        <f t="shared" si="72"/>
        <v>#DIV/0!</v>
      </c>
      <c r="W295" s="26" t="e">
        <f t="shared" si="68"/>
        <v>#DIV/0!</v>
      </c>
      <c r="X295" s="9" t="e">
        <f t="shared" si="75"/>
        <v>#DIV/0!</v>
      </c>
      <c r="Y295" s="11" t="e">
        <f t="shared" si="76"/>
        <v>#DIV/0!</v>
      </c>
      <c r="Z295" s="11" t="e">
        <f t="shared" si="77"/>
        <v>#DIV/0!</v>
      </c>
      <c r="AA295" s="11" t="e">
        <f t="shared" si="78"/>
        <v>#DIV/0!</v>
      </c>
      <c r="AB295" s="37" t="e">
        <f>IF(AA295="","",AVERAGE($AA$4:AA295))</f>
        <v>#DIV/0!</v>
      </c>
      <c r="AC295" s="30"/>
      <c r="AD295" s="12"/>
      <c r="AE295" s="12"/>
      <c r="AF295" s="31"/>
      <c r="AG295" s="28"/>
      <c r="AH295" s="28"/>
      <c r="AI295" s="28"/>
      <c r="AJ295" s="28"/>
    </row>
    <row r="296" spans="5:36" ht="19.5" customHeight="1" x14ac:dyDescent="0.25">
      <c r="E296" s="56" t="str">
        <f t="shared" si="73"/>
        <v/>
      </c>
      <c r="F296" s="23"/>
      <c r="G296" s="23"/>
      <c r="H296" s="69" t="e">
        <f t="shared" si="74"/>
        <v>#DIV/0!</v>
      </c>
      <c r="I296" s="10" t="str">
        <f t="shared" si="80"/>
        <v/>
      </c>
      <c r="J296" s="9" t="e">
        <f t="shared" si="66"/>
        <v>#DIV/0!</v>
      </c>
      <c r="K296" s="8" t="e">
        <f t="shared" si="67"/>
        <v>#DIV/0!</v>
      </c>
      <c r="L296" s="9">
        <f t="shared" si="69"/>
        <v>0</v>
      </c>
      <c r="M296" s="9" t="str">
        <f t="shared" si="81"/>
        <v/>
      </c>
      <c r="N296" s="9" t="e">
        <f>AVERAGE($I$4:I296)</f>
        <v>#DIV/0!</v>
      </c>
      <c r="O296" s="9" t="e">
        <f>AVERAGEIF($M$4:M296,"&gt;=0", $M$4:M296)</f>
        <v>#DIV/0!</v>
      </c>
      <c r="P296" s="9" t="e">
        <f>AVERAGEIF($M$4:M296,"&lt;=0", $M$4:M296)</f>
        <v>#DIV/0!</v>
      </c>
      <c r="Q296" s="10" t="str">
        <f t="shared" si="79"/>
        <v/>
      </c>
      <c r="R296" s="11" t="e">
        <f>(COUNTIF($M$4:M296,"&gt;=0"))/E296</f>
        <v>#VALUE!</v>
      </c>
      <c r="S296" s="10" t="e">
        <f t="shared" si="70"/>
        <v>#DIV/0!</v>
      </c>
      <c r="T296" s="9" t="e">
        <f>AVERAGE($M$4:M296)</f>
        <v>#DIV/0!</v>
      </c>
      <c r="U296" s="9" t="e">
        <f t="shared" si="71"/>
        <v>#VALUE!</v>
      </c>
      <c r="V296" s="9" t="e">
        <f t="shared" si="72"/>
        <v>#DIV/0!</v>
      </c>
      <c r="W296" s="26" t="e">
        <f t="shared" si="68"/>
        <v>#DIV/0!</v>
      </c>
      <c r="X296" s="9" t="e">
        <f t="shared" si="75"/>
        <v>#DIV/0!</v>
      </c>
      <c r="Y296" s="11" t="e">
        <f t="shared" si="76"/>
        <v>#DIV/0!</v>
      </c>
      <c r="Z296" s="11" t="e">
        <f t="shared" si="77"/>
        <v>#DIV/0!</v>
      </c>
      <c r="AA296" s="11" t="e">
        <f t="shared" si="78"/>
        <v>#DIV/0!</v>
      </c>
      <c r="AB296" s="37" t="e">
        <f>IF(AA296="","",AVERAGE($AA$4:AA296))</f>
        <v>#DIV/0!</v>
      </c>
      <c r="AC296" s="30"/>
      <c r="AD296" s="12"/>
      <c r="AE296" s="12"/>
      <c r="AF296" s="31"/>
      <c r="AG296" s="28"/>
      <c r="AH296" s="28"/>
      <c r="AI296" s="28"/>
      <c r="AJ296" s="28"/>
    </row>
    <row r="297" spans="5:36" ht="19.5" customHeight="1" x14ac:dyDescent="0.25">
      <c r="E297" s="56" t="str">
        <f t="shared" si="73"/>
        <v/>
      </c>
      <c r="F297" s="23"/>
      <c r="G297" s="23"/>
      <c r="H297" s="69" t="e">
        <f t="shared" si="74"/>
        <v>#DIV/0!</v>
      </c>
      <c r="I297" s="10" t="str">
        <f t="shared" si="80"/>
        <v/>
      </c>
      <c r="J297" s="9" t="e">
        <f t="shared" si="66"/>
        <v>#DIV/0!</v>
      </c>
      <c r="K297" s="8" t="e">
        <f t="shared" si="67"/>
        <v>#DIV/0!</v>
      </c>
      <c r="L297" s="9">
        <f t="shared" si="69"/>
        <v>0</v>
      </c>
      <c r="M297" s="9" t="str">
        <f t="shared" si="81"/>
        <v/>
      </c>
      <c r="N297" s="9" t="e">
        <f>AVERAGE($I$4:I297)</f>
        <v>#DIV/0!</v>
      </c>
      <c r="O297" s="9" t="e">
        <f>AVERAGEIF($M$4:M297,"&gt;=0", $M$4:M297)</f>
        <v>#DIV/0!</v>
      </c>
      <c r="P297" s="9" t="e">
        <f>AVERAGEIF($M$4:M297,"&lt;=0", $M$4:M297)</f>
        <v>#DIV/0!</v>
      </c>
      <c r="Q297" s="10" t="str">
        <f t="shared" si="79"/>
        <v/>
      </c>
      <c r="R297" s="11" t="e">
        <f>(COUNTIF($M$4:M297,"&gt;=0"))/E297</f>
        <v>#VALUE!</v>
      </c>
      <c r="S297" s="10" t="e">
        <f t="shared" si="70"/>
        <v>#DIV/0!</v>
      </c>
      <c r="T297" s="9" t="e">
        <f>AVERAGE($M$4:M297)</f>
        <v>#DIV/0!</v>
      </c>
      <c r="U297" s="9" t="e">
        <f t="shared" si="71"/>
        <v>#VALUE!</v>
      </c>
      <c r="V297" s="9" t="e">
        <f t="shared" si="72"/>
        <v>#DIV/0!</v>
      </c>
      <c r="W297" s="26" t="e">
        <f t="shared" si="68"/>
        <v>#DIV/0!</v>
      </c>
      <c r="X297" s="9" t="e">
        <f t="shared" si="75"/>
        <v>#DIV/0!</v>
      </c>
      <c r="Y297" s="11" t="e">
        <f t="shared" si="76"/>
        <v>#DIV/0!</v>
      </c>
      <c r="Z297" s="11" t="e">
        <f t="shared" si="77"/>
        <v>#DIV/0!</v>
      </c>
      <c r="AA297" s="11" t="e">
        <f t="shared" si="78"/>
        <v>#DIV/0!</v>
      </c>
      <c r="AB297" s="37" t="e">
        <f>IF(AA297="","",AVERAGE($AA$4:AA297))</f>
        <v>#DIV/0!</v>
      </c>
      <c r="AC297" s="30"/>
      <c r="AD297" s="12"/>
      <c r="AE297" s="12"/>
      <c r="AF297" s="31"/>
      <c r="AG297" s="28"/>
      <c r="AH297" s="28"/>
      <c r="AI297" s="28"/>
      <c r="AJ297" s="28"/>
    </row>
    <row r="298" spans="5:36" ht="19.5" customHeight="1" x14ac:dyDescent="0.25">
      <c r="E298" s="56" t="str">
        <f t="shared" si="73"/>
        <v/>
      </c>
      <c r="F298" s="23"/>
      <c r="G298" s="23"/>
      <c r="H298" s="69" t="e">
        <f t="shared" si="74"/>
        <v>#DIV/0!</v>
      </c>
      <c r="I298" s="10" t="str">
        <f t="shared" si="80"/>
        <v/>
      </c>
      <c r="J298" s="9" t="e">
        <f t="shared" si="66"/>
        <v>#DIV/0!</v>
      </c>
      <c r="K298" s="8" t="e">
        <f t="shared" si="67"/>
        <v>#DIV/0!</v>
      </c>
      <c r="L298" s="9">
        <f t="shared" si="69"/>
        <v>0</v>
      </c>
      <c r="M298" s="9" t="str">
        <f t="shared" si="81"/>
        <v/>
      </c>
      <c r="N298" s="9" t="e">
        <f>AVERAGE($I$4:I298)</f>
        <v>#DIV/0!</v>
      </c>
      <c r="O298" s="9" t="e">
        <f>AVERAGEIF($M$4:M298,"&gt;=0", $M$4:M298)</f>
        <v>#DIV/0!</v>
      </c>
      <c r="P298" s="9" t="e">
        <f>AVERAGEIF($M$4:M298,"&lt;=0", $M$4:M298)</f>
        <v>#DIV/0!</v>
      </c>
      <c r="Q298" s="10" t="str">
        <f t="shared" si="79"/>
        <v/>
      </c>
      <c r="R298" s="11" t="e">
        <f>(COUNTIF($M$4:M298,"&gt;=0"))/E298</f>
        <v>#VALUE!</v>
      </c>
      <c r="S298" s="10" t="e">
        <f t="shared" si="70"/>
        <v>#DIV/0!</v>
      </c>
      <c r="T298" s="9" t="e">
        <f>AVERAGE($M$4:M298)</f>
        <v>#DIV/0!</v>
      </c>
      <c r="U298" s="9" t="e">
        <f t="shared" si="71"/>
        <v>#VALUE!</v>
      </c>
      <c r="V298" s="9" t="e">
        <f t="shared" si="72"/>
        <v>#DIV/0!</v>
      </c>
      <c r="W298" s="26" t="e">
        <f t="shared" si="68"/>
        <v>#DIV/0!</v>
      </c>
      <c r="X298" s="9" t="e">
        <f t="shared" si="75"/>
        <v>#DIV/0!</v>
      </c>
      <c r="Y298" s="11" t="e">
        <f t="shared" si="76"/>
        <v>#DIV/0!</v>
      </c>
      <c r="Z298" s="11" t="e">
        <f t="shared" si="77"/>
        <v>#DIV/0!</v>
      </c>
      <c r="AA298" s="11" t="e">
        <f t="shared" si="78"/>
        <v>#DIV/0!</v>
      </c>
      <c r="AB298" s="37" t="e">
        <f>IF(AA298="","",AVERAGE($AA$4:AA298))</f>
        <v>#DIV/0!</v>
      </c>
      <c r="AC298" s="30"/>
      <c r="AD298" s="12"/>
      <c r="AE298" s="12"/>
      <c r="AF298" s="31"/>
      <c r="AG298" s="28"/>
      <c r="AH298" s="28"/>
      <c r="AI298" s="28"/>
      <c r="AJ298" s="28"/>
    </row>
    <row r="299" spans="5:36" ht="19.5" customHeight="1" x14ac:dyDescent="0.25">
      <c r="E299" s="56" t="str">
        <f t="shared" si="73"/>
        <v/>
      </c>
      <c r="F299" s="23"/>
      <c r="G299" s="23"/>
      <c r="H299" s="69" t="e">
        <f t="shared" si="74"/>
        <v>#DIV/0!</v>
      </c>
      <c r="I299" s="10" t="str">
        <f t="shared" si="80"/>
        <v/>
      </c>
      <c r="J299" s="9" t="e">
        <f t="shared" si="66"/>
        <v>#DIV/0!</v>
      </c>
      <c r="K299" s="8" t="e">
        <f t="shared" si="67"/>
        <v>#DIV/0!</v>
      </c>
      <c r="L299" s="9">
        <f t="shared" si="69"/>
        <v>0</v>
      </c>
      <c r="M299" s="9" t="str">
        <f t="shared" si="81"/>
        <v/>
      </c>
      <c r="N299" s="9" t="e">
        <f>AVERAGE($I$4:I299)</f>
        <v>#DIV/0!</v>
      </c>
      <c r="O299" s="9" t="e">
        <f>AVERAGEIF($M$4:M299,"&gt;=0", $M$4:M299)</f>
        <v>#DIV/0!</v>
      </c>
      <c r="P299" s="9" t="e">
        <f>AVERAGEIF($M$4:M299,"&lt;=0", $M$4:M299)</f>
        <v>#DIV/0!</v>
      </c>
      <c r="Q299" s="10" t="str">
        <f t="shared" si="79"/>
        <v/>
      </c>
      <c r="R299" s="11" t="e">
        <f>(COUNTIF($M$4:M299,"&gt;=0"))/E299</f>
        <v>#VALUE!</v>
      </c>
      <c r="S299" s="10" t="e">
        <f t="shared" si="70"/>
        <v>#DIV/0!</v>
      </c>
      <c r="T299" s="9" t="e">
        <f>AVERAGE($M$4:M299)</f>
        <v>#DIV/0!</v>
      </c>
      <c r="U299" s="9" t="e">
        <f t="shared" si="71"/>
        <v>#VALUE!</v>
      </c>
      <c r="V299" s="9" t="e">
        <f t="shared" si="72"/>
        <v>#DIV/0!</v>
      </c>
      <c r="W299" s="26" t="e">
        <f t="shared" si="68"/>
        <v>#DIV/0!</v>
      </c>
      <c r="X299" s="9" t="e">
        <f t="shared" si="75"/>
        <v>#DIV/0!</v>
      </c>
      <c r="Y299" s="11" t="e">
        <f t="shared" si="76"/>
        <v>#DIV/0!</v>
      </c>
      <c r="Z299" s="11" t="e">
        <f t="shared" si="77"/>
        <v>#DIV/0!</v>
      </c>
      <c r="AA299" s="11" t="e">
        <f t="shared" si="78"/>
        <v>#DIV/0!</v>
      </c>
      <c r="AB299" s="37" t="e">
        <f>IF(AA299="","",AVERAGE($AA$4:AA299))</f>
        <v>#DIV/0!</v>
      </c>
      <c r="AC299" s="30"/>
      <c r="AD299" s="12"/>
      <c r="AE299" s="12"/>
      <c r="AF299" s="31"/>
      <c r="AG299" s="28"/>
      <c r="AH299" s="28"/>
      <c r="AI299" s="28"/>
      <c r="AJ299" s="28"/>
    </row>
    <row r="300" spans="5:36" ht="19.5" customHeight="1" x14ac:dyDescent="0.25">
      <c r="E300" s="56" t="str">
        <f t="shared" si="73"/>
        <v/>
      </c>
      <c r="F300" s="23"/>
      <c r="G300" s="23"/>
      <c r="H300" s="69" t="e">
        <f t="shared" si="74"/>
        <v>#DIV/0!</v>
      </c>
      <c r="I300" s="10" t="str">
        <f t="shared" si="80"/>
        <v/>
      </c>
      <c r="J300" s="9" t="e">
        <f t="shared" si="66"/>
        <v>#DIV/0!</v>
      </c>
      <c r="K300" s="8" t="e">
        <f t="shared" si="67"/>
        <v>#DIV/0!</v>
      </c>
      <c r="L300" s="9">
        <f t="shared" si="69"/>
        <v>0</v>
      </c>
      <c r="M300" s="9" t="str">
        <f t="shared" si="81"/>
        <v/>
      </c>
      <c r="N300" s="9" t="e">
        <f>AVERAGE($I$4:I300)</f>
        <v>#DIV/0!</v>
      </c>
      <c r="O300" s="9" t="e">
        <f>AVERAGEIF($M$4:M300,"&gt;=0", $M$4:M300)</f>
        <v>#DIV/0!</v>
      </c>
      <c r="P300" s="9" t="e">
        <f>AVERAGEIF($M$4:M300,"&lt;=0", $M$4:M300)</f>
        <v>#DIV/0!</v>
      </c>
      <c r="Q300" s="10" t="str">
        <f t="shared" si="79"/>
        <v/>
      </c>
      <c r="R300" s="11" t="e">
        <f>(COUNTIF($M$4:M300,"&gt;=0"))/E300</f>
        <v>#VALUE!</v>
      </c>
      <c r="S300" s="10" t="e">
        <f t="shared" si="70"/>
        <v>#DIV/0!</v>
      </c>
      <c r="T300" s="9" t="e">
        <f>AVERAGE($M$4:M300)</f>
        <v>#DIV/0!</v>
      </c>
      <c r="U300" s="9" t="e">
        <f t="shared" si="71"/>
        <v>#VALUE!</v>
      </c>
      <c r="V300" s="9" t="e">
        <f t="shared" si="72"/>
        <v>#DIV/0!</v>
      </c>
      <c r="W300" s="26" t="e">
        <f t="shared" si="68"/>
        <v>#DIV/0!</v>
      </c>
      <c r="X300" s="9" t="e">
        <f t="shared" si="75"/>
        <v>#DIV/0!</v>
      </c>
      <c r="Y300" s="11" t="e">
        <f t="shared" si="76"/>
        <v>#DIV/0!</v>
      </c>
      <c r="Z300" s="11" t="e">
        <f t="shared" si="77"/>
        <v>#DIV/0!</v>
      </c>
      <c r="AA300" s="11" t="e">
        <f t="shared" si="78"/>
        <v>#DIV/0!</v>
      </c>
      <c r="AB300" s="37" t="e">
        <f>IF(AA300="","",AVERAGE($AA$4:AA300))</f>
        <v>#DIV/0!</v>
      </c>
      <c r="AC300" s="30"/>
      <c r="AD300" s="12"/>
      <c r="AE300" s="12"/>
      <c r="AF300" s="31"/>
      <c r="AG300" s="28"/>
      <c r="AH300" s="28"/>
      <c r="AI300" s="28"/>
      <c r="AJ300" s="28"/>
    </row>
    <row r="301" spans="5:36" ht="19.5" customHeight="1" x14ac:dyDescent="0.25">
      <c r="E301" s="56" t="str">
        <f t="shared" si="73"/>
        <v/>
      </c>
      <c r="F301" s="23"/>
      <c r="G301" s="23"/>
      <c r="H301" s="69" t="e">
        <f t="shared" si="74"/>
        <v>#DIV/0!</v>
      </c>
      <c r="I301" s="10" t="str">
        <f t="shared" si="80"/>
        <v/>
      </c>
      <c r="J301" s="9" t="e">
        <f t="shared" si="66"/>
        <v>#DIV/0!</v>
      </c>
      <c r="K301" s="8" t="e">
        <f t="shared" si="67"/>
        <v>#DIV/0!</v>
      </c>
      <c r="L301" s="9">
        <f t="shared" si="69"/>
        <v>0</v>
      </c>
      <c r="M301" s="9" t="str">
        <f t="shared" si="81"/>
        <v/>
      </c>
      <c r="N301" s="9" t="e">
        <f>AVERAGE($I$4:I301)</f>
        <v>#DIV/0!</v>
      </c>
      <c r="O301" s="9" t="e">
        <f>AVERAGEIF($M$4:M301,"&gt;=0", $M$4:M301)</f>
        <v>#DIV/0!</v>
      </c>
      <c r="P301" s="9" t="e">
        <f>AVERAGEIF($M$4:M301,"&lt;=0", $M$4:M301)</f>
        <v>#DIV/0!</v>
      </c>
      <c r="Q301" s="10" t="str">
        <f t="shared" si="79"/>
        <v/>
      </c>
      <c r="R301" s="11" t="e">
        <f>(COUNTIF($M$4:M301,"&gt;=0"))/E301</f>
        <v>#VALUE!</v>
      </c>
      <c r="S301" s="10" t="e">
        <f t="shared" si="70"/>
        <v>#DIV/0!</v>
      </c>
      <c r="T301" s="9" t="e">
        <f>AVERAGE($M$4:M301)</f>
        <v>#DIV/0!</v>
      </c>
      <c r="U301" s="9" t="e">
        <f t="shared" si="71"/>
        <v>#VALUE!</v>
      </c>
      <c r="V301" s="9" t="e">
        <f t="shared" si="72"/>
        <v>#DIV/0!</v>
      </c>
      <c r="W301" s="26" t="e">
        <f t="shared" si="68"/>
        <v>#DIV/0!</v>
      </c>
      <c r="X301" s="9" t="e">
        <f t="shared" si="75"/>
        <v>#DIV/0!</v>
      </c>
      <c r="Y301" s="11" t="e">
        <f t="shared" si="76"/>
        <v>#DIV/0!</v>
      </c>
      <c r="Z301" s="11" t="e">
        <f t="shared" si="77"/>
        <v>#DIV/0!</v>
      </c>
      <c r="AA301" s="11" t="e">
        <f t="shared" si="78"/>
        <v>#DIV/0!</v>
      </c>
      <c r="AB301" s="37" t="e">
        <f>IF(AA301="","",AVERAGE($AA$4:AA301))</f>
        <v>#DIV/0!</v>
      </c>
      <c r="AC301" s="30"/>
      <c r="AD301" s="12"/>
      <c r="AE301" s="12"/>
      <c r="AF301" s="31"/>
      <c r="AG301" s="28"/>
      <c r="AH301" s="28"/>
      <c r="AI301" s="28"/>
      <c r="AJ301" s="28"/>
    </row>
    <row r="302" spans="5:36" ht="19.5" customHeight="1" x14ac:dyDescent="0.25">
      <c r="E302" s="56" t="str">
        <f t="shared" si="73"/>
        <v/>
      </c>
      <c r="F302" s="23"/>
      <c r="G302" s="23"/>
      <c r="H302" s="69" t="e">
        <f t="shared" si="74"/>
        <v>#DIV/0!</v>
      </c>
      <c r="I302" s="10" t="str">
        <f t="shared" si="80"/>
        <v/>
      </c>
      <c r="J302" s="9" t="e">
        <f t="shared" si="66"/>
        <v>#DIV/0!</v>
      </c>
      <c r="K302" s="8" t="e">
        <f t="shared" si="67"/>
        <v>#DIV/0!</v>
      </c>
      <c r="L302" s="9">
        <f t="shared" si="69"/>
        <v>0</v>
      </c>
      <c r="M302" s="9" t="str">
        <f t="shared" si="81"/>
        <v/>
      </c>
      <c r="N302" s="9" t="e">
        <f>AVERAGE($I$4:I302)</f>
        <v>#DIV/0!</v>
      </c>
      <c r="O302" s="9" t="e">
        <f>AVERAGEIF($M$4:M302,"&gt;=0", $M$4:M302)</f>
        <v>#DIV/0!</v>
      </c>
      <c r="P302" s="9" t="e">
        <f>AVERAGEIF($M$4:M302,"&lt;=0", $M$4:M302)</f>
        <v>#DIV/0!</v>
      </c>
      <c r="Q302" s="10" t="str">
        <f t="shared" si="79"/>
        <v/>
      </c>
      <c r="R302" s="11" t="e">
        <f>(COUNTIF($M$4:M302,"&gt;=0"))/E302</f>
        <v>#VALUE!</v>
      </c>
      <c r="S302" s="10" t="e">
        <f t="shared" si="70"/>
        <v>#DIV/0!</v>
      </c>
      <c r="T302" s="9" t="e">
        <f>AVERAGE($M$4:M302)</f>
        <v>#DIV/0!</v>
      </c>
      <c r="U302" s="9" t="e">
        <f t="shared" si="71"/>
        <v>#VALUE!</v>
      </c>
      <c r="V302" s="9" t="e">
        <f t="shared" si="72"/>
        <v>#DIV/0!</v>
      </c>
      <c r="W302" s="26" t="e">
        <f t="shared" si="68"/>
        <v>#DIV/0!</v>
      </c>
      <c r="X302" s="9" t="e">
        <f t="shared" si="75"/>
        <v>#DIV/0!</v>
      </c>
      <c r="Y302" s="11" t="e">
        <f t="shared" si="76"/>
        <v>#DIV/0!</v>
      </c>
      <c r="Z302" s="11" t="e">
        <f t="shared" si="77"/>
        <v>#DIV/0!</v>
      </c>
      <c r="AA302" s="11" t="e">
        <f t="shared" si="78"/>
        <v>#DIV/0!</v>
      </c>
      <c r="AB302" s="37" t="e">
        <f>IF(AA302="","",AVERAGE($AA$4:AA302))</f>
        <v>#DIV/0!</v>
      </c>
      <c r="AC302" s="30"/>
      <c r="AD302" s="12"/>
      <c r="AE302" s="12"/>
      <c r="AF302" s="31"/>
      <c r="AG302" s="28"/>
      <c r="AH302" s="28"/>
      <c r="AI302" s="28"/>
      <c r="AJ302" s="28"/>
    </row>
    <row r="303" spans="5:36" ht="19.5" customHeight="1" x14ac:dyDescent="0.25">
      <c r="E303" s="56" t="str">
        <f t="shared" si="73"/>
        <v/>
      </c>
      <c r="F303" s="23"/>
      <c r="G303" s="23"/>
      <c r="H303" s="69" t="e">
        <f t="shared" si="74"/>
        <v>#DIV/0!</v>
      </c>
      <c r="I303" s="10" t="str">
        <f t="shared" si="80"/>
        <v/>
      </c>
      <c r="J303" s="9" t="e">
        <f t="shared" si="66"/>
        <v>#DIV/0!</v>
      </c>
      <c r="K303" s="8" t="e">
        <f t="shared" si="67"/>
        <v>#DIV/0!</v>
      </c>
      <c r="L303" s="9">
        <f t="shared" si="69"/>
        <v>0</v>
      </c>
      <c r="M303" s="9" t="str">
        <f t="shared" si="81"/>
        <v/>
      </c>
      <c r="N303" s="9" t="e">
        <f>AVERAGE($I$4:I303)</f>
        <v>#DIV/0!</v>
      </c>
      <c r="O303" s="9" t="e">
        <f>AVERAGEIF($M$4:M303,"&gt;=0", $M$4:M303)</f>
        <v>#DIV/0!</v>
      </c>
      <c r="P303" s="9" t="e">
        <f>AVERAGEIF($M$4:M303,"&lt;=0", $M$4:M303)</f>
        <v>#DIV/0!</v>
      </c>
      <c r="Q303" s="10" t="str">
        <f t="shared" si="79"/>
        <v/>
      </c>
      <c r="R303" s="11" t="e">
        <f>(COUNTIF($M$4:M303,"&gt;=0"))/E303</f>
        <v>#VALUE!</v>
      </c>
      <c r="S303" s="10" t="e">
        <f t="shared" si="70"/>
        <v>#DIV/0!</v>
      </c>
      <c r="T303" s="9" t="e">
        <f>AVERAGE($M$4:M303)</f>
        <v>#DIV/0!</v>
      </c>
      <c r="U303" s="9" t="e">
        <f t="shared" si="71"/>
        <v>#VALUE!</v>
      </c>
      <c r="V303" s="9" t="e">
        <f t="shared" si="72"/>
        <v>#DIV/0!</v>
      </c>
      <c r="W303" s="26" t="e">
        <f t="shared" si="68"/>
        <v>#DIV/0!</v>
      </c>
      <c r="X303" s="9" t="e">
        <f t="shared" si="75"/>
        <v>#DIV/0!</v>
      </c>
      <c r="Y303" s="11" t="e">
        <f t="shared" si="76"/>
        <v>#DIV/0!</v>
      </c>
      <c r="Z303" s="11" t="e">
        <f t="shared" si="77"/>
        <v>#DIV/0!</v>
      </c>
      <c r="AA303" s="11" t="e">
        <f t="shared" si="78"/>
        <v>#DIV/0!</v>
      </c>
      <c r="AB303" s="37" t="e">
        <f>IF(AA303="","",AVERAGE($AA$4:AA303))</f>
        <v>#DIV/0!</v>
      </c>
      <c r="AC303" s="30"/>
      <c r="AD303" s="12"/>
      <c r="AE303" s="12"/>
      <c r="AF303" s="31"/>
      <c r="AG303" s="28"/>
      <c r="AH303" s="28"/>
      <c r="AI303" s="28"/>
      <c r="AJ303" s="28"/>
    </row>
    <row r="304" spans="5:36" ht="19.5" customHeight="1" x14ac:dyDescent="0.25">
      <c r="E304" s="56" t="str">
        <f t="shared" si="73"/>
        <v/>
      </c>
      <c r="F304" s="23"/>
      <c r="G304" s="23"/>
      <c r="H304" s="69" t="e">
        <f t="shared" si="74"/>
        <v>#DIV/0!</v>
      </c>
      <c r="I304" s="10" t="str">
        <f t="shared" si="80"/>
        <v/>
      </c>
      <c r="J304" s="9" t="e">
        <f t="shared" si="66"/>
        <v>#DIV/0!</v>
      </c>
      <c r="K304" s="8" t="e">
        <f t="shared" si="67"/>
        <v>#DIV/0!</v>
      </c>
      <c r="L304" s="9">
        <f t="shared" si="69"/>
        <v>0</v>
      </c>
      <c r="M304" s="9" t="str">
        <f t="shared" si="81"/>
        <v/>
      </c>
      <c r="N304" s="9" t="e">
        <f>AVERAGE($I$4:I304)</f>
        <v>#DIV/0!</v>
      </c>
      <c r="O304" s="9" t="e">
        <f>AVERAGEIF($M$4:M304,"&gt;=0", $M$4:M304)</f>
        <v>#DIV/0!</v>
      </c>
      <c r="P304" s="9" t="e">
        <f>AVERAGEIF($M$4:M304,"&lt;=0", $M$4:M304)</f>
        <v>#DIV/0!</v>
      </c>
      <c r="Q304" s="10" t="str">
        <f t="shared" si="79"/>
        <v/>
      </c>
      <c r="R304" s="11" t="e">
        <f>(COUNTIF($M$4:M304,"&gt;=0"))/E304</f>
        <v>#VALUE!</v>
      </c>
      <c r="S304" s="10" t="e">
        <f t="shared" si="70"/>
        <v>#DIV/0!</v>
      </c>
      <c r="T304" s="9" t="e">
        <f>AVERAGE($M$4:M304)</f>
        <v>#DIV/0!</v>
      </c>
      <c r="U304" s="9" t="e">
        <f t="shared" si="71"/>
        <v>#VALUE!</v>
      </c>
      <c r="V304" s="9" t="e">
        <f t="shared" si="72"/>
        <v>#DIV/0!</v>
      </c>
      <c r="W304" s="26" t="e">
        <f t="shared" si="68"/>
        <v>#DIV/0!</v>
      </c>
      <c r="X304" s="9" t="e">
        <f t="shared" si="75"/>
        <v>#DIV/0!</v>
      </c>
      <c r="Y304" s="11" t="e">
        <f t="shared" si="76"/>
        <v>#DIV/0!</v>
      </c>
      <c r="Z304" s="11" t="e">
        <f t="shared" si="77"/>
        <v>#DIV/0!</v>
      </c>
      <c r="AA304" s="11" t="e">
        <f t="shared" si="78"/>
        <v>#DIV/0!</v>
      </c>
      <c r="AB304" s="37" t="e">
        <f>IF(AA304="","",AVERAGE($AA$4:AA304))</f>
        <v>#DIV/0!</v>
      </c>
      <c r="AC304" s="30"/>
      <c r="AD304" s="12"/>
      <c r="AE304" s="12"/>
      <c r="AF304" s="31"/>
      <c r="AG304" s="28"/>
      <c r="AH304" s="28"/>
      <c r="AI304" s="28"/>
      <c r="AJ304" s="28"/>
    </row>
    <row r="305" spans="5:36" ht="19.5" customHeight="1" x14ac:dyDescent="0.25">
      <c r="E305" s="56" t="str">
        <f t="shared" si="73"/>
        <v/>
      </c>
      <c r="F305" s="23"/>
      <c r="G305" s="23"/>
      <c r="H305" s="69" t="e">
        <f t="shared" si="74"/>
        <v>#DIV/0!</v>
      </c>
      <c r="I305" s="10" t="str">
        <f t="shared" si="80"/>
        <v/>
      </c>
      <c r="J305" s="9" t="e">
        <f t="shared" si="66"/>
        <v>#DIV/0!</v>
      </c>
      <c r="K305" s="8" t="e">
        <f t="shared" si="67"/>
        <v>#DIV/0!</v>
      </c>
      <c r="L305" s="9">
        <f t="shared" si="69"/>
        <v>0</v>
      </c>
      <c r="M305" s="9" t="str">
        <f t="shared" si="81"/>
        <v/>
      </c>
      <c r="N305" s="9" t="e">
        <f>AVERAGE($I$4:I305)</f>
        <v>#DIV/0!</v>
      </c>
      <c r="O305" s="9" t="e">
        <f>AVERAGEIF($M$4:M305,"&gt;=0", $M$4:M305)</f>
        <v>#DIV/0!</v>
      </c>
      <c r="P305" s="9" t="e">
        <f>AVERAGEIF($M$4:M305,"&lt;=0", $M$4:M305)</f>
        <v>#DIV/0!</v>
      </c>
      <c r="Q305" s="10" t="str">
        <f t="shared" si="79"/>
        <v/>
      </c>
      <c r="R305" s="11" t="e">
        <f>(COUNTIF($M$4:M305,"&gt;=0"))/E305</f>
        <v>#VALUE!</v>
      </c>
      <c r="S305" s="10" t="e">
        <f t="shared" si="70"/>
        <v>#DIV/0!</v>
      </c>
      <c r="T305" s="9" t="e">
        <f>AVERAGE($M$4:M305)</f>
        <v>#DIV/0!</v>
      </c>
      <c r="U305" s="9" t="e">
        <f t="shared" si="71"/>
        <v>#VALUE!</v>
      </c>
      <c r="V305" s="9" t="e">
        <f t="shared" si="72"/>
        <v>#DIV/0!</v>
      </c>
      <c r="W305" s="26" t="e">
        <f t="shared" si="68"/>
        <v>#DIV/0!</v>
      </c>
      <c r="X305" s="9" t="e">
        <f t="shared" si="75"/>
        <v>#DIV/0!</v>
      </c>
      <c r="Y305" s="11" t="e">
        <f t="shared" si="76"/>
        <v>#DIV/0!</v>
      </c>
      <c r="Z305" s="11" t="e">
        <f t="shared" si="77"/>
        <v>#DIV/0!</v>
      </c>
      <c r="AA305" s="11" t="e">
        <f t="shared" si="78"/>
        <v>#DIV/0!</v>
      </c>
      <c r="AB305" s="37" t="e">
        <f>IF(AA305="","",AVERAGE($AA$4:AA305))</f>
        <v>#DIV/0!</v>
      </c>
      <c r="AC305" s="30"/>
      <c r="AD305" s="12"/>
      <c r="AE305" s="12"/>
      <c r="AF305" s="31"/>
      <c r="AG305" s="28"/>
      <c r="AH305" s="28"/>
      <c r="AI305" s="28"/>
      <c r="AJ305" s="28"/>
    </row>
    <row r="306" spans="5:36" ht="19.5" customHeight="1" x14ac:dyDescent="0.25">
      <c r="E306" s="56" t="str">
        <f t="shared" si="73"/>
        <v/>
      </c>
      <c r="F306" s="23"/>
      <c r="G306" s="23"/>
      <c r="H306" s="69" t="e">
        <f t="shared" si="74"/>
        <v>#DIV/0!</v>
      </c>
      <c r="I306" s="10" t="str">
        <f t="shared" si="80"/>
        <v/>
      </c>
      <c r="J306" s="9" t="e">
        <f t="shared" si="66"/>
        <v>#DIV/0!</v>
      </c>
      <c r="K306" s="8" t="e">
        <f t="shared" si="67"/>
        <v>#DIV/0!</v>
      </c>
      <c r="L306" s="9">
        <f t="shared" si="69"/>
        <v>0</v>
      </c>
      <c r="M306" s="9" t="str">
        <f t="shared" si="81"/>
        <v/>
      </c>
      <c r="N306" s="9" t="e">
        <f>AVERAGE($I$4:I306)</f>
        <v>#DIV/0!</v>
      </c>
      <c r="O306" s="9" t="e">
        <f>AVERAGEIF($M$4:M306,"&gt;=0", $M$4:M306)</f>
        <v>#DIV/0!</v>
      </c>
      <c r="P306" s="9" t="e">
        <f>AVERAGEIF($M$4:M306,"&lt;=0", $M$4:M306)</f>
        <v>#DIV/0!</v>
      </c>
      <c r="Q306" s="10" t="str">
        <f t="shared" si="79"/>
        <v/>
      </c>
      <c r="R306" s="11" t="e">
        <f>(COUNTIF($M$4:M306,"&gt;=0"))/E306</f>
        <v>#VALUE!</v>
      </c>
      <c r="S306" s="10" t="e">
        <f t="shared" si="70"/>
        <v>#DIV/0!</v>
      </c>
      <c r="T306" s="9" t="e">
        <f>AVERAGE($M$4:M306)</f>
        <v>#DIV/0!</v>
      </c>
      <c r="U306" s="9" t="e">
        <f t="shared" si="71"/>
        <v>#VALUE!</v>
      </c>
      <c r="V306" s="9" t="e">
        <f t="shared" si="72"/>
        <v>#DIV/0!</v>
      </c>
      <c r="W306" s="26" t="e">
        <f t="shared" si="68"/>
        <v>#DIV/0!</v>
      </c>
      <c r="X306" s="9" t="e">
        <f t="shared" si="75"/>
        <v>#DIV/0!</v>
      </c>
      <c r="Y306" s="11" t="e">
        <f t="shared" si="76"/>
        <v>#DIV/0!</v>
      </c>
      <c r="Z306" s="11" t="e">
        <f t="shared" si="77"/>
        <v>#DIV/0!</v>
      </c>
      <c r="AA306" s="11" t="e">
        <f t="shared" si="78"/>
        <v>#DIV/0!</v>
      </c>
      <c r="AB306" s="37" t="e">
        <f>IF(AA306="","",AVERAGE($AA$4:AA306))</f>
        <v>#DIV/0!</v>
      </c>
      <c r="AC306" s="30"/>
      <c r="AD306" s="12"/>
      <c r="AE306" s="12"/>
      <c r="AF306" s="31"/>
      <c r="AG306" s="28"/>
      <c r="AH306" s="28"/>
      <c r="AI306" s="28"/>
      <c r="AJ306" s="28"/>
    </row>
    <row r="307" spans="5:36" ht="19.5" customHeight="1" x14ac:dyDescent="0.25">
      <c r="E307" s="56" t="str">
        <f t="shared" si="73"/>
        <v/>
      </c>
      <c r="F307" s="23"/>
      <c r="G307" s="23"/>
      <c r="H307" s="69" t="e">
        <f t="shared" si="74"/>
        <v>#DIV/0!</v>
      </c>
      <c r="I307" s="10" t="str">
        <f t="shared" si="80"/>
        <v/>
      </c>
      <c r="J307" s="9" t="e">
        <f t="shared" si="66"/>
        <v>#DIV/0!</v>
      </c>
      <c r="K307" s="8" t="e">
        <f t="shared" si="67"/>
        <v>#DIV/0!</v>
      </c>
      <c r="L307" s="9">
        <f t="shared" si="69"/>
        <v>0</v>
      </c>
      <c r="M307" s="9" t="str">
        <f t="shared" si="81"/>
        <v/>
      </c>
      <c r="N307" s="9" t="e">
        <f>AVERAGE($I$4:I307)</f>
        <v>#DIV/0!</v>
      </c>
      <c r="O307" s="9" t="e">
        <f>AVERAGEIF($M$4:M307,"&gt;=0", $M$4:M307)</f>
        <v>#DIV/0!</v>
      </c>
      <c r="P307" s="9" t="e">
        <f>AVERAGEIF($M$4:M307,"&lt;=0", $M$4:M307)</f>
        <v>#DIV/0!</v>
      </c>
      <c r="Q307" s="10" t="str">
        <f t="shared" si="79"/>
        <v/>
      </c>
      <c r="R307" s="11" t="e">
        <f>(COUNTIF($M$4:M307,"&gt;=0"))/E307</f>
        <v>#VALUE!</v>
      </c>
      <c r="S307" s="10" t="e">
        <f t="shared" si="70"/>
        <v>#DIV/0!</v>
      </c>
      <c r="T307" s="9" t="e">
        <f>AVERAGE($M$4:M307)</f>
        <v>#DIV/0!</v>
      </c>
      <c r="U307" s="9" t="e">
        <f t="shared" si="71"/>
        <v>#VALUE!</v>
      </c>
      <c r="V307" s="9" t="e">
        <f t="shared" si="72"/>
        <v>#DIV/0!</v>
      </c>
      <c r="W307" s="26" t="e">
        <f t="shared" si="68"/>
        <v>#DIV/0!</v>
      </c>
      <c r="X307" s="9" t="e">
        <f t="shared" si="75"/>
        <v>#DIV/0!</v>
      </c>
      <c r="Y307" s="11" t="e">
        <f t="shared" si="76"/>
        <v>#DIV/0!</v>
      </c>
      <c r="Z307" s="11" t="e">
        <f t="shared" si="77"/>
        <v>#DIV/0!</v>
      </c>
      <c r="AA307" s="11" t="e">
        <f t="shared" si="78"/>
        <v>#DIV/0!</v>
      </c>
      <c r="AB307" s="37" t="e">
        <f>IF(AA307="","",AVERAGE($AA$4:AA307))</f>
        <v>#DIV/0!</v>
      </c>
      <c r="AC307" s="30"/>
      <c r="AD307" s="12"/>
      <c r="AE307" s="12"/>
      <c r="AF307" s="31"/>
      <c r="AG307" s="28"/>
      <c r="AH307" s="28"/>
      <c r="AI307" s="28"/>
      <c r="AJ307" s="28"/>
    </row>
    <row r="308" spans="5:36" ht="19.5" customHeight="1" x14ac:dyDescent="0.25">
      <c r="E308" s="56" t="str">
        <f t="shared" si="73"/>
        <v/>
      </c>
      <c r="F308" s="23"/>
      <c r="G308" s="23"/>
      <c r="H308" s="69" t="e">
        <f t="shared" si="74"/>
        <v>#DIV/0!</v>
      </c>
      <c r="I308" s="10" t="str">
        <f t="shared" si="80"/>
        <v/>
      </c>
      <c r="J308" s="9" t="e">
        <f t="shared" si="66"/>
        <v>#DIV/0!</v>
      </c>
      <c r="K308" s="8" t="e">
        <f t="shared" si="67"/>
        <v>#DIV/0!</v>
      </c>
      <c r="L308" s="9">
        <f t="shared" si="69"/>
        <v>0</v>
      </c>
      <c r="M308" s="9" t="str">
        <f t="shared" si="81"/>
        <v/>
      </c>
      <c r="N308" s="9" t="e">
        <f>AVERAGE($I$4:I308)</f>
        <v>#DIV/0!</v>
      </c>
      <c r="O308" s="9" t="e">
        <f>AVERAGEIF($M$4:M308,"&gt;=0", $M$4:M308)</f>
        <v>#DIV/0!</v>
      </c>
      <c r="P308" s="9" t="e">
        <f>AVERAGEIF($M$4:M308,"&lt;=0", $M$4:M308)</f>
        <v>#DIV/0!</v>
      </c>
      <c r="Q308" s="10" t="str">
        <f t="shared" si="79"/>
        <v/>
      </c>
      <c r="R308" s="11" t="e">
        <f>(COUNTIF($M$4:M308,"&gt;=0"))/E308</f>
        <v>#VALUE!</v>
      </c>
      <c r="S308" s="10" t="e">
        <f t="shared" si="70"/>
        <v>#DIV/0!</v>
      </c>
      <c r="T308" s="9" t="e">
        <f>AVERAGE($M$4:M308)</f>
        <v>#DIV/0!</v>
      </c>
      <c r="U308" s="9" t="e">
        <f t="shared" si="71"/>
        <v>#VALUE!</v>
      </c>
      <c r="V308" s="9" t="e">
        <f t="shared" si="72"/>
        <v>#DIV/0!</v>
      </c>
      <c r="W308" s="26" t="e">
        <f t="shared" si="68"/>
        <v>#DIV/0!</v>
      </c>
      <c r="X308" s="9" t="e">
        <f t="shared" si="75"/>
        <v>#DIV/0!</v>
      </c>
      <c r="Y308" s="11" t="e">
        <f t="shared" si="76"/>
        <v>#DIV/0!</v>
      </c>
      <c r="Z308" s="11" t="e">
        <f t="shared" si="77"/>
        <v>#DIV/0!</v>
      </c>
      <c r="AA308" s="11" t="e">
        <f t="shared" si="78"/>
        <v>#DIV/0!</v>
      </c>
      <c r="AB308" s="37" t="e">
        <f>IF(AA308="","",AVERAGE($AA$4:AA308))</f>
        <v>#DIV/0!</v>
      </c>
      <c r="AC308" s="30"/>
      <c r="AD308" s="12"/>
      <c r="AE308" s="12"/>
      <c r="AF308" s="31"/>
      <c r="AG308" s="28"/>
      <c r="AH308" s="28"/>
      <c r="AI308" s="28"/>
      <c r="AJ308" s="28"/>
    </row>
    <row r="309" spans="5:36" ht="19.5" customHeight="1" x14ac:dyDescent="0.25">
      <c r="E309" s="56" t="str">
        <f t="shared" si="73"/>
        <v/>
      </c>
      <c r="F309" s="23"/>
      <c r="G309" s="23"/>
      <c r="H309" s="69" t="e">
        <f t="shared" si="74"/>
        <v>#DIV/0!</v>
      </c>
      <c r="I309" s="10" t="str">
        <f t="shared" si="80"/>
        <v/>
      </c>
      <c r="J309" s="9" t="e">
        <f t="shared" si="66"/>
        <v>#DIV/0!</v>
      </c>
      <c r="K309" s="8" t="e">
        <f t="shared" si="67"/>
        <v>#DIV/0!</v>
      </c>
      <c r="L309" s="9">
        <f t="shared" si="69"/>
        <v>0</v>
      </c>
      <c r="M309" s="9" t="str">
        <f t="shared" si="81"/>
        <v/>
      </c>
      <c r="N309" s="9" t="e">
        <f>AVERAGE($I$4:I309)</f>
        <v>#DIV/0!</v>
      </c>
      <c r="O309" s="9" t="e">
        <f>AVERAGEIF($M$4:M309,"&gt;=0", $M$4:M309)</f>
        <v>#DIV/0!</v>
      </c>
      <c r="P309" s="9" t="e">
        <f>AVERAGEIF($M$4:M309,"&lt;=0", $M$4:M309)</f>
        <v>#DIV/0!</v>
      </c>
      <c r="Q309" s="10" t="str">
        <f t="shared" si="79"/>
        <v/>
      </c>
      <c r="R309" s="11" t="e">
        <f>(COUNTIF($M$4:M309,"&gt;=0"))/E309</f>
        <v>#VALUE!</v>
      </c>
      <c r="S309" s="10" t="e">
        <f t="shared" si="70"/>
        <v>#DIV/0!</v>
      </c>
      <c r="T309" s="9" t="e">
        <f>AVERAGE($M$4:M309)</f>
        <v>#DIV/0!</v>
      </c>
      <c r="U309" s="9" t="e">
        <f t="shared" si="71"/>
        <v>#VALUE!</v>
      </c>
      <c r="V309" s="9" t="e">
        <f t="shared" si="72"/>
        <v>#DIV/0!</v>
      </c>
      <c r="W309" s="26" t="e">
        <f t="shared" si="68"/>
        <v>#DIV/0!</v>
      </c>
      <c r="X309" s="9" t="e">
        <f t="shared" si="75"/>
        <v>#DIV/0!</v>
      </c>
      <c r="Y309" s="11" t="e">
        <f t="shared" si="76"/>
        <v>#DIV/0!</v>
      </c>
      <c r="Z309" s="11" t="e">
        <f t="shared" si="77"/>
        <v>#DIV/0!</v>
      </c>
      <c r="AA309" s="11" t="e">
        <f t="shared" si="78"/>
        <v>#DIV/0!</v>
      </c>
      <c r="AB309" s="37" t="e">
        <f>IF(AA309="","",AVERAGE($AA$4:AA309))</f>
        <v>#DIV/0!</v>
      </c>
      <c r="AC309" s="30"/>
      <c r="AD309" s="12"/>
      <c r="AE309" s="12"/>
      <c r="AF309" s="31"/>
      <c r="AG309" s="28"/>
      <c r="AH309" s="28"/>
      <c r="AI309" s="28"/>
      <c r="AJ309" s="28"/>
    </row>
    <row r="310" spans="5:36" ht="19.5" customHeight="1" x14ac:dyDescent="0.25">
      <c r="E310" s="56" t="str">
        <f t="shared" si="73"/>
        <v/>
      </c>
      <c r="F310" s="23"/>
      <c r="G310" s="23"/>
      <c r="H310" s="69" t="e">
        <f t="shared" si="74"/>
        <v>#DIV/0!</v>
      </c>
      <c r="I310" s="10" t="str">
        <f t="shared" si="80"/>
        <v/>
      </c>
      <c r="J310" s="9" t="e">
        <f t="shared" si="66"/>
        <v>#DIV/0!</v>
      </c>
      <c r="K310" s="8" t="e">
        <f t="shared" si="67"/>
        <v>#DIV/0!</v>
      </c>
      <c r="L310" s="9">
        <f t="shared" si="69"/>
        <v>0</v>
      </c>
      <c r="M310" s="9" t="str">
        <f t="shared" si="81"/>
        <v/>
      </c>
      <c r="N310" s="9" t="e">
        <f>AVERAGE($I$4:I310)</f>
        <v>#DIV/0!</v>
      </c>
      <c r="O310" s="9" t="e">
        <f>AVERAGEIF($M$4:M310,"&gt;=0", $M$4:M310)</f>
        <v>#DIV/0!</v>
      </c>
      <c r="P310" s="9" t="e">
        <f>AVERAGEIF($M$4:M310,"&lt;=0", $M$4:M310)</f>
        <v>#DIV/0!</v>
      </c>
      <c r="Q310" s="10" t="str">
        <f t="shared" si="79"/>
        <v/>
      </c>
      <c r="R310" s="11" t="e">
        <f>(COUNTIF($M$4:M310,"&gt;=0"))/E310</f>
        <v>#VALUE!</v>
      </c>
      <c r="S310" s="10" t="e">
        <f t="shared" si="70"/>
        <v>#DIV/0!</v>
      </c>
      <c r="T310" s="9" t="e">
        <f>AVERAGE($M$4:M310)</f>
        <v>#DIV/0!</v>
      </c>
      <c r="U310" s="9" t="e">
        <f t="shared" si="71"/>
        <v>#VALUE!</v>
      </c>
      <c r="V310" s="9" t="e">
        <f t="shared" si="72"/>
        <v>#DIV/0!</v>
      </c>
      <c r="W310" s="26" t="e">
        <f t="shared" si="68"/>
        <v>#DIV/0!</v>
      </c>
      <c r="X310" s="9" t="e">
        <f t="shared" si="75"/>
        <v>#DIV/0!</v>
      </c>
      <c r="Y310" s="11" t="e">
        <f t="shared" si="76"/>
        <v>#DIV/0!</v>
      </c>
      <c r="Z310" s="11" t="e">
        <f t="shared" si="77"/>
        <v>#DIV/0!</v>
      </c>
      <c r="AA310" s="11" t="e">
        <f t="shared" si="78"/>
        <v>#DIV/0!</v>
      </c>
      <c r="AB310" s="37" t="e">
        <f>IF(AA310="","",AVERAGE($AA$4:AA310))</f>
        <v>#DIV/0!</v>
      </c>
      <c r="AC310" s="30"/>
      <c r="AD310" s="12"/>
      <c r="AE310" s="12"/>
      <c r="AF310" s="31"/>
      <c r="AG310" s="28"/>
      <c r="AH310" s="28"/>
      <c r="AI310" s="28"/>
      <c r="AJ310" s="28"/>
    </row>
    <row r="311" spans="5:36" ht="19.5" customHeight="1" x14ac:dyDescent="0.25">
      <c r="E311" s="56" t="str">
        <f t="shared" si="73"/>
        <v/>
      </c>
      <c r="F311" s="23"/>
      <c r="G311" s="23"/>
      <c r="H311" s="69" t="e">
        <f t="shared" si="74"/>
        <v>#DIV/0!</v>
      </c>
      <c r="I311" s="10" t="str">
        <f t="shared" si="80"/>
        <v/>
      </c>
      <c r="J311" s="9" t="e">
        <f t="shared" si="66"/>
        <v>#DIV/0!</v>
      </c>
      <c r="K311" s="8" t="e">
        <f t="shared" si="67"/>
        <v>#DIV/0!</v>
      </c>
      <c r="L311" s="9">
        <f t="shared" si="69"/>
        <v>0</v>
      </c>
      <c r="M311" s="9" t="str">
        <f t="shared" si="81"/>
        <v/>
      </c>
      <c r="N311" s="9" t="e">
        <f>AVERAGE($I$4:I311)</f>
        <v>#DIV/0!</v>
      </c>
      <c r="O311" s="9" t="e">
        <f>AVERAGEIF($M$4:M311,"&gt;=0", $M$4:M311)</f>
        <v>#DIV/0!</v>
      </c>
      <c r="P311" s="9" t="e">
        <f>AVERAGEIF($M$4:M311,"&lt;=0", $M$4:M311)</f>
        <v>#DIV/0!</v>
      </c>
      <c r="Q311" s="10" t="str">
        <f t="shared" si="79"/>
        <v/>
      </c>
      <c r="R311" s="11" t="e">
        <f>(COUNTIF($M$4:M311,"&gt;=0"))/E311</f>
        <v>#VALUE!</v>
      </c>
      <c r="S311" s="10" t="e">
        <f t="shared" si="70"/>
        <v>#DIV/0!</v>
      </c>
      <c r="T311" s="9" t="e">
        <f>AVERAGE($M$4:M311)</f>
        <v>#DIV/0!</v>
      </c>
      <c r="U311" s="9" t="e">
        <f t="shared" si="71"/>
        <v>#VALUE!</v>
      </c>
      <c r="V311" s="9" t="e">
        <f t="shared" si="72"/>
        <v>#DIV/0!</v>
      </c>
      <c r="W311" s="26" t="e">
        <f t="shared" si="68"/>
        <v>#DIV/0!</v>
      </c>
      <c r="X311" s="9" t="e">
        <f t="shared" si="75"/>
        <v>#DIV/0!</v>
      </c>
      <c r="Y311" s="11" t="e">
        <f t="shared" si="76"/>
        <v>#DIV/0!</v>
      </c>
      <c r="Z311" s="11" t="e">
        <f t="shared" si="77"/>
        <v>#DIV/0!</v>
      </c>
      <c r="AA311" s="11" t="e">
        <f t="shared" si="78"/>
        <v>#DIV/0!</v>
      </c>
      <c r="AB311" s="37" t="e">
        <f>IF(AA311="","",AVERAGE($AA$4:AA311))</f>
        <v>#DIV/0!</v>
      </c>
      <c r="AC311" s="30"/>
      <c r="AD311" s="12"/>
      <c r="AE311" s="12"/>
      <c r="AF311" s="31"/>
      <c r="AG311" s="28"/>
      <c r="AH311" s="28"/>
      <c r="AI311" s="28"/>
      <c r="AJ311" s="28"/>
    </row>
    <row r="312" spans="5:36" ht="19.5" customHeight="1" x14ac:dyDescent="0.25">
      <c r="E312" s="56" t="str">
        <f t="shared" si="73"/>
        <v/>
      </c>
      <c r="F312" s="23"/>
      <c r="G312" s="23"/>
      <c r="H312" s="69" t="e">
        <f t="shared" si="74"/>
        <v>#DIV/0!</v>
      </c>
      <c r="I312" s="10" t="str">
        <f t="shared" si="80"/>
        <v/>
      </c>
      <c r="J312" s="9" t="e">
        <f t="shared" si="66"/>
        <v>#DIV/0!</v>
      </c>
      <c r="K312" s="8" t="e">
        <f t="shared" si="67"/>
        <v>#DIV/0!</v>
      </c>
      <c r="L312" s="9">
        <f t="shared" si="69"/>
        <v>0</v>
      </c>
      <c r="M312" s="9" t="str">
        <f t="shared" si="81"/>
        <v/>
      </c>
      <c r="N312" s="9" t="e">
        <f>AVERAGE($I$4:I312)</f>
        <v>#DIV/0!</v>
      </c>
      <c r="O312" s="9" t="e">
        <f>AVERAGEIF($M$4:M312,"&gt;=0", $M$4:M312)</f>
        <v>#DIV/0!</v>
      </c>
      <c r="P312" s="9" t="e">
        <f>AVERAGEIF($M$4:M312,"&lt;=0", $M$4:M312)</f>
        <v>#DIV/0!</v>
      </c>
      <c r="Q312" s="10" t="str">
        <f t="shared" si="79"/>
        <v/>
      </c>
      <c r="R312" s="11" t="e">
        <f>(COUNTIF($M$4:M312,"&gt;=0"))/E312</f>
        <v>#VALUE!</v>
      </c>
      <c r="S312" s="10" t="e">
        <f t="shared" si="70"/>
        <v>#DIV/0!</v>
      </c>
      <c r="T312" s="9" t="e">
        <f>AVERAGE($M$4:M312)</f>
        <v>#DIV/0!</v>
      </c>
      <c r="U312" s="9" t="e">
        <f t="shared" si="71"/>
        <v>#VALUE!</v>
      </c>
      <c r="V312" s="9" t="e">
        <f t="shared" si="72"/>
        <v>#DIV/0!</v>
      </c>
      <c r="W312" s="26" t="e">
        <f t="shared" si="68"/>
        <v>#DIV/0!</v>
      </c>
      <c r="X312" s="9" t="e">
        <f t="shared" si="75"/>
        <v>#DIV/0!</v>
      </c>
      <c r="Y312" s="11" t="e">
        <f t="shared" si="76"/>
        <v>#DIV/0!</v>
      </c>
      <c r="Z312" s="11" t="e">
        <f t="shared" si="77"/>
        <v>#DIV/0!</v>
      </c>
      <c r="AA312" s="11" t="e">
        <f t="shared" si="78"/>
        <v>#DIV/0!</v>
      </c>
      <c r="AB312" s="37" t="e">
        <f>IF(AA312="","",AVERAGE($AA$4:AA312))</f>
        <v>#DIV/0!</v>
      </c>
      <c r="AC312" s="30"/>
      <c r="AD312" s="12"/>
      <c r="AE312" s="12"/>
      <c r="AF312" s="31"/>
      <c r="AG312" s="28"/>
      <c r="AH312" s="28"/>
      <c r="AI312" s="28"/>
      <c r="AJ312" s="28"/>
    </row>
    <row r="313" spans="5:36" ht="19.5" customHeight="1" x14ac:dyDescent="0.25">
      <c r="E313" s="56" t="str">
        <f t="shared" si="73"/>
        <v/>
      </c>
      <c r="F313" s="23"/>
      <c r="G313" s="23"/>
      <c r="H313" s="69" t="e">
        <f t="shared" si="74"/>
        <v>#DIV/0!</v>
      </c>
      <c r="I313" s="10" t="str">
        <f t="shared" si="80"/>
        <v/>
      </c>
      <c r="J313" s="9" t="e">
        <f t="shared" si="66"/>
        <v>#DIV/0!</v>
      </c>
      <c r="K313" s="8" t="e">
        <f t="shared" si="67"/>
        <v>#DIV/0!</v>
      </c>
      <c r="L313" s="9">
        <f t="shared" si="69"/>
        <v>0</v>
      </c>
      <c r="M313" s="9" t="str">
        <f t="shared" si="81"/>
        <v/>
      </c>
      <c r="N313" s="9" t="e">
        <f>AVERAGE($I$4:I313)</f>
        <v>#DIV/0!</v>
      </c>
      <c r="O313" s="9" t="e">
        <f>AVERAGEIF($M$4:M313,"&gt;=0", $M$4:M313)</f>
        <v>#DIV/0!</v>
      </c>
      <c r="P313" s="9" t="e">
        <f>AVERAGEIF($M$4:M313,"&lt;=0", $M$4:M313)</f>
        <v>#DIV/0!</v>
      </c>
      <c r="Q313" s="10" t="str">
        <f t="shared" si="79"/>
        <v/>
      </c>
      <c r="R313" s="11" t="e">
        <f>(COUNTIF($M$4:M313,"&gt;=0"))/E313</f>
        <v>#VALUE!</v>
      </c>
      <c r="S313" s="10" t="e">
        <f t="shared" si="70"/>
        <v>#DIV/0!</v>
      </c>
      <c r="T313" s="9" t="e">
        <f>AVERAGE($M$4:M313)</f>
        <v>#DIV/0!</v>
      </c>
      <c r="U313" s="9" t="e">
        <f t="shared" si="71"/>
        <v>#VALUE!</v>
      </c>
      <c r="V313" s="9" t="e">
        <f t="shared" si="72"/>
        <v>#DIV/0!</v>
      </c>
      <c r="W313" s="26" t="e">
        <f t="shared" si="68"/>
        <v>#DIV/0!</v>
      </c>
      <c r="X313" s="9" t="e">
        <f t="shared" si="75"/>
        <v>#DIV/0!</v>
      </c>
      <c r="Y313" s="11" t="e">
        <f t="shared" si="76"/>
        <v>#DIV/0!</v>
      </c>
      <c r="Z313" s="11" t="e">
        <f t="shared" si="77"/>
        <v>#DIV/0!</v>
      </c>
      <c r="AA313" s="11" t="e">
        <f t="shared" si="78"/>
        <v>#DIV/0!</v>
      </c>
      <c r="AB313" s="37" t="e">
        <f>IF(AA313="","",AVERAGE($AA$4:AA313))</f>
        <v>#DIV/0!</v>
      </c>
      <c r="AC313" s="30"/>
      <c r="AD313" s="12"/>
      <c r="AE313" s="12"/>
      <c r="AF313" s="31"/>
      <c r="AG313" s="28"/>
      <c r="AH313" s="28"/>
      <c r="AI313" s="28"/>
      <c r="AJ313" s="28"/>
    </row>
    <row r="314" spans="5:36" ht="19.5" customHeight="1" x14ac:dyDescent="0.25">
      <c r="E314" s="56" t="str">
        <f t="shared" si="73"/>
        <v/>
      </c>
      <c r="F314" s="23"/>
      <c r="G314" s="23"/>
      <c r="H314" s="69" t="e">
        <f t="shared" si="74"/>
        <v>#DIV/0!</v>
      </c>
      <c r="I314" s="10" t="str">
        <f t="shared" si="80"/>
        <v/>
      </c>
      <c r="J314" s="9" t="e">
        <f t="shared" si="66"/>
        <v>#DIV/0!</v>
      </c>
      <c r="K314" s="8" t="e">
        <f t="shared" si="67"/>
        <v>#DIV/0!</v>
      </c>
      <c r="L314" s="9">
        <f t="shared" si="69"/>
        <v>0</v>
      </c>
      <c r="M314" s="9" t="str">
        <f t="shared" si="81"/>
        <v/>
      </c>
      <c r="N314" s="9" t="e">
        <f>AVERAGE($I$4:I314)</f>
        <v>#DIV/0!</v>
      </c>
      <c r="O314" s="9" t="e">
        <f>AVERAGEIF($M$4:M314,"&gt;=0", $M$4:M314)</f>
        <v>#DIV/0!</v>
      </c>
      <c r="P314" s="9" t="e">
        <f>AVERAGEIF($M$4:M314,"&lt;=0", $M$4:M314)</f>
        <v>#DIV/0!</v>
      </c>
      <c r="Q314" s="10" t="str">
        <f t="shared" si="79"/>
        <v/>
      </c>
      <c r="R314" s="11" t="e">
        <f>(COUNTIF($M$4:M314,"&gt;=0"))/E314</f>
        <v>#VALUE!</v>
      </c>
      <c r="S314" s="10" t="e">
        <f t="shared" si="70"/>
        <v>#DIV/0!</v>
      </c>
      <c r="T314" s="9" t="e">
        <f>AVERAGE($M$4:M314)</f>
        <v>#DIV/0!</v>
      </c>
      <c r="U314" s="9" t="e">
        <f t="shared" si="71"/>
        <v>#VALUE!</v>
      </c>
      <c r="V314" s="9" t="e">
        <f t="shared" si="72"/>
        <v>#DIV/0!</v>
      </c>
      <c r="W314" s="26" t="e">
        <f t="shared" si="68"/>
        <v>#DIV/0!</v>
      </c>
      <c r="X314" s="9" t="e">
        <f t="shared" si="75"/>
        <v>#DIV/0!</v>
      </c>
      <c r="Y314" s="11" t="e">
        <f t="shared" si="76"/>
        <v>#DIV/0!</v>
      </c>
      <c r="Z314" s="11" t="e">
        <f t="shared" si="77"/>
        <v>#DIV/0!</v>
      </c>
      <c r="AA314" s="11" t="e">
        <f t="shared" si="78"/>
        <v>#DIV/0!</v>
      </c>
      <c r="AB314" s="37" t="e">
        <f>IF(AA314="","",AVERAGE($AA$4:AA314))</f>
        <v>#DIV/0!</v>
      </c>
      <c r="AC314" s="30"/>
      <c r="AD314" s="12"/>
      <c r="AE314" s="12"/>
      <c r="AF314" s="31"/>
      <c r="AG314" s="28"/>
      <c r="AH314" s="28"/>
      <c r="AI314" s="28"/>
      <c r="AJ314" s="28"/>
    </row>
    <row r="315" spans="5:36" ht="19.5" customHeight="1" x14ac:dyDescent="0.25">
      <c r="E315" s="56" t="str">
        <f t="shared" si="73"/>
        <v/>
      </c>
      <c r="F315" s="23"/>
      <c r="G315" s="23"/>
      <c r="H315" s="69" t="e">
        <f t="shared" si="74"/>
        <v>#DIV/0!</v>
      </c>
      <c r="I315" s="10" t="str">
        <f t="shared" si="80"/>
        <v/>
      </c>
      <c r="J315" s="9" t="e">
        <f t="shared" si="66"/>
        <v>#DIV/0!</v>
      </c>
      <c r="K315" s="8" t="e">
        <f t="shared" si="67"/>
        <v>#DIV/0!</v>
      </c>
      <c r="L315" s="9">
        <f t="shared" si="69"/>
        <v>0</v>
      </c>
      <c r="M315" s="9" t="str">
        <f t="shared" si="81"/>
        <v/>
      </c>
      <c r="N315" s="9" t="e">
        <f>AVERAGE($I$4:I315)</f>
        <v>#DIV/0!</v>
      </c>
      <c r="O315" s="9" t="e">
        <f>AVERAGEIF($M$4:M315,"&gt;=0", $M$4:M315)</f>
        <v>#DIV/0!</v>
      </c>
      <c r="P315" s="9" t="e">
        <f>AVERAGEIF($M$4:M315,"&lt;=0", $M$4:M315)</f>
        <v>#DIV/0!</v>
      </c>
      <c r="Q315" s="10" t="str">
        <f t="shared" si="79"/>
        <v/>
      </c>
      <c r="R315" s="11" t="e">
        <f>(COUNTIF($M$4:M315,"&gt;=0"))/E315</f>
        <v>#VALUE!</v>
      </c>
      <c r="S315" s="10" t="e">
        <f t="shared" si="70"/>
        <v>#DIV/0!</v>
      </c>
      <c r="T315" s="9" t="e">
        <f>AVERAGE($M$4:M315)</f>
        <v>#DIV/0!</v>
      </c>
      <c r="U315" s="9" t="e">
        <f t="shared" si="71"/>
        <v>#VALUE!</v>
      </c>
      <c r="V315" s="9" t="e">
        <f t="shared" si="72"/>
        <v>#DIV/0!</v>
      </c>
      <c r="W315" s="26" t="e">
        <f t="shared" si="68"/>
        <v>#DIV/0!</v>
      </c>
      <c r="X315" s="9" t="e">
        <f t="shared" si="75"/>
        <v>#DIV/0!</v>
      </c>
      <c r="Y315" s="11" t="e">
        <f t="shared" si="76"/>
        <v>#DIV/0!</v>
      </c>
      <c r="Z315" s="11" t="e">
        <f t="shared" si="77"/>
        <v>#DIV/0!</v>
      </c>
      <c r="AA315" s="11" t="e">
        <f t="shared" si="78"/>
        <v>#DIV/0!</v>
      </c>
      <c r="AB315" s="37" t="e">
        <f>IF(AA315="","",AVERAGE($AA$4:AA315))</f>
        <v>#DIV/0!</v>
      </c>
      <c r="AC315" s="30"/>
      <c r="AD315" s="12"/>
      <c r="AE315" s="12"/>
      <c r="AF315" s="31"/>
      <c r="AG315" s="28"/>
      <c r="AH315" s="28"/>
      <c r="AI315" s="28"/>
      <c r="AJ315" s="28"/>
    </row>
    <row r="316" spans="5:36" ht="19.5" customHeight="1" x14ac:dyDescent="0.25">
      <c r="E316" s="56" t="str">
        <f t="shared" si="73"/>
        <v/>
      </c>
      <c r="F316" s="23"/>
      <c r="G316" s="23"/>
      <c r="H316" s="69" t="e">
        <f t="shared" si="74"/>
        <v>#DIV/0!</v>
      </c>
      <c r="I316" s="10" t="str">
        <f t="shared" si="80"/>
        <v/>
      </c>
      <c r="J316" s="9" t="e">
        <f t="shared" si="66"/>
        <v>#DIV/0!</v>
      </c>
      <c r="K316" s="8" t="e">
        <f t="shared" si="67"/>
        <v>#DIV/0!</v>
      </c>
      <c r="L316" s="9">
        <f t="shared" si="69"/>
        <v>0</v>
      </c>
      <c r="M316" s="9" t="str">
        <f t="shared" si="81"/>
        <v/>
      </c>
      <c r="N316" s="9" t="e">
        <f>AVERAGE($I$4:I316)</f>
        <v>#DIV/0!</v>
      </c>
      <c r="O316" s="9" t="e">
        <f>AVERAGEIF($M$4:M316,"&gt;=0", $M$4:M316)</f>
        <v>#DIV/0!</v>
      </c>
      <c r="P316" s="9" t="e">
        <f>AVERAGEIF($M$4:M316,"&lt;=0", $M$4:M316)</f>
        <v>#DIV/0!</v>
      </c>
      <c r="Q316" s="10" t="str">
        <f t="shared" si="79"/>
        <v/>
      </c>
      <c r="R316" s="11" t="e">
        <f>(COUNTIF($M$4:M316,"&gt;=0"))/E316</f>
        <v>#VALUE!</v>
      </c>
      <c r="S316" s="10" t="e">
        <f t="shared" si="70"/>
        <v>#DIV/0!</v>
      </c>
      <c r="T316" s="9" t="e">
        <f>AVERAGE($M$4:M316)</f>
        <v>#DIV/0!</v>
      </c>
      <c r="U316" s="9" t="e">
        <f t="shared" si="71"/>
        <v>#VALUE!</v>
      </c>
      <c r="V316" s="9" t="e">
        <f t="shared" si="72"/>
        <v>#DIV/0!</v>
      </c>
      <c r="W316" s="26" t="e">
        <f t="shared" si="68"/>
        <v>#DIV/0!</v>
      </c>
      <c r="X316" s="9" t="e">
        <f t="shared" si="75"/>
        <v>#DIV/0!</v>
      </c>
      <c r="Y316" s="11" t="e">
        <f t="shared" si="76"/>
        <v>#DIV/0!</v>
      </c>
      <c r="Z316" s="11" t="e">
        <f t="shared" si="77"/>
        <v>#DIV/0!</v>
      </c>
      <c r="AA316" s="11" t="e">
        <f t="shared" si="78"/>
        <v>#DIV/0!</v>
      </c>
      <c r="AB316" s="37" t="e">
        <f>IF(AA316="","",AVERAGE($AA$4:AA316))</f>
        <v>#DIV/0!</v>
      </c>
      <c r="AC316" s="30"/>
      <c r="AD316" s="12"/>
      <c r="AE316" s="12"/>
      <c r="AF316" s="31"/>
      <c r="AG316" s="28"/>
      <c r="AH316" s="28"/>
      <c r="AI316" s="28"/>
      <c r="AJ316" s="28"/>
    </row>
    <row r="317" spans="5:36" ht="19.5" customHeight="1" x14ac:dyDescent="0.25">
      <c r="E317" s="56" t="str">
        <f t="shared" si="73"/>
        <v/>
      </c>
      <c r="F317" s="23"/>
      <c r="G317" s="23"/>
      <c r="H317" s="69" t="e">
        <f t="shared" si="74"/>
        <v>#DIV/0!</v>
      </c>
      <c r="I317" s="10" t="str">
        <f t="shared" si="80"/>
        <v/>
      </c>
      <c r="J317" s="9" t="e">
        <f t="shared" si="66"/>
        <v>#DIV/0!</v>
      </c>
      <c r="K317" s="8" t="e">
        <f t="shared" si="67"/>
        <v>#DIV/0!</v>
      </c>
      <c r="L317" s="9">
        <f t="shared" si="69"/>
        <v>0</v>
      </c>
      <c r="M317" s="9" t="str">
        <f t="shared" si="81"/>
        <v/>
      </c>
      <c r="N317" s="9" t="e">
        <f>AVERAGE($I$4:I317)</f>
        <v>#DIV/0!</v>
      </c>
      <c r="O317" s="9" t="e">
        <f>AVERAGEIF($M$4:M317,"&gt;=0", $M$4:M317)</f>
        <v>#DIV/0!</v>
      </c>
      <c r="P317" s="9" t="e">
        <f>AVERAGEIF($M$4:M317,"&lt;=0", $M$4:M317)</f>
        <v>#DIV/0!</v>
      </c>
      <c r="Q317" s="10" t="str">
        <f t="shared" si="79"/>
        <v/>
      </c>
      <c r="R317" s="11" t="e">
        <f>(COUNTIF($M$4:M317,"&gt;=0"))/E317</f>
        <v>#VALUE!</v>
      </c>
      <c r="S317" s="10" t="e">
        <f t="shared" si="70"/>
        <v>#DIV/0!</v>
      </c>
      <c r="T317" s="9" t="e">
        <f>AVERAGE($M$4:M317)</f>
        <v>#DIV/0!</v>
      </c>
      <c r="U317" s="9" t="e">
        <f t="shared" si="71"/>
        <v>#VALUE!</v>
      </c>
      <c r="V317" s="9" t="e">
        <f t="shared" si="72"/>
        <v>#DIV/0!</v>
      </c>
      <c r="W317" s="26" t="e">
        <f t="shared" si="68"/>
        <v>#DIV/0!</v>
      </c>
      <c r="X317" s="9" t="e">
        <f t="shared" si="75"/>
        <v>#DIV/0!</v>
      </c>
      <c r="Y317" s="11" t="e">
        <f t="shared" si="76"/>
        <v>#DIV/0!</v>
      </c>
      <c r="Z317" s="11" t="e">
        <f t="shared" si="77"/>
        <v>#DIV/0!</v>
      </c>
      <c r="AA317" s="11" t="e">
        <f t="shared" si="78"/>
        <v>#DIV/0!</v>
      </c>
      <c r="AB317" s="37" t="e">
        <f>IF(AA317="","",AVERAGE($AA$4:AA317))</f>
        <v>#DIV/0!</v>
      </c>
      <c r="AC317" s="30"/>
      <c r="AD317" s="12"/>
      <c r="AE317" s="12"/>
      <c r="AF317" s="31"/>
      <c r="AG317" s="28"/>
      <c r="AH317" s="28"/>
      <c r="AI317" s="28"/>
      <c r="AJ317" s="28"/>
    </row>
    <row r="318" spans="5:36" ht="19.5" customHeight="1" x14ac:dyDescent="0.25">
      <c r="E318" s="56" t="str">
        <f t="shared" si="73"/>
        <v/>
      </c>
      <c r="F318" s="23"/>
      <c r="G318" s="23"/>
      <c r="H318" s="69" t="e">
        <f t="shared" si="74"/>
        <v>#DIV/0!</v>
      </c>
      <c r="I318" s="10" t="str">
        <f t="shared" si="80"/>
        <v/>
      </c>
      <c r="J318" s="9" t="e">
        <f t="shared" si="66"/>
        <v>#DIV/0!</v>
      </c>
      <c r="K318" s="8" t="e">
        <f t="shared" si="67"/>
        <v>#DIV/0!</v>
      </c>
      <c r="L318" s="9">
        <f t="shared" si="69"/>
        <v>0</v>
      </c>
      <c r="M318" s="9" t="str">
        <f t="shared" si="81"/>
        <v/>
      </c>
      <c r="N318" s="9" t="e">
        <f>AVERAGE($I$4:I318)</f>
        <v>#DIV/0!</v>
      </c>
      <c r="O318" s="9" t="e">
        <f>AVERAGEIF($M$4:M318,"&gt;=0", $M$4:M318)</f>
        <v>#DIV/0!</v>
      </c>
      <c r="P318" s="9" t="e">
        <f>AVERAGEIF($M$4:M318,"&lt;=0", $M$4:M318)</f>
        <v>#DIV/0!</v>
      </c>
      <c r="Q318" s="10" t="str">
        <f t="shared" si="79"/>
        <v/>
      </c>
      <c r="R318" s="11" t="e">
        <f>(COUNTIF($M$4:M318,"&gt;=0"))/E318</f>
        <v>#VALUE!</v>
      </c>
      <c r="S318" s="10" t="e">
        <f t="shared" si="70"/>
        <v>#DIV/0!</v>
      </c>
      <c r="T318" s="9" t="e">
        <f>AVERAGE($M$4:M318)</f>
        <v>#DIV/0!</v>
      </c>
      <c r="U318" s="9" t="e">
        <f t="shared" si="71"/>
        <v>#VALUE!</v>
      </c>
      <c r="V318" s="9" t="e">
        <f t="shared" si="72"/>
        <v>#DIV/0!</v>
      </c>
      <c r="W318" s="26" t="e">
        <f t="shared" si="68"/>
        <v>#DIV/0!</v>
      </c>
      <c r="X318" s="9" t="e">
        <f t="shared" si="75"/>
        <v>#DIV/0!</v>
      </c>
      <c r="Y318" s="11" t="e">
        <f t="shared" si="76"/>
        <v>#DIV/0!</v>
      </c>
      <c r="Z318" s="11" t="e">
        <f t="shared" si="77"/>
        <v>#DIV/0!</v>
      </c>
      <c r="AA318" s="11" t="e">
        <f t="shared" si="78"/>
        <v>#DIV/0!</v>
      </c>
      <c r="AB318" s="37" t="e">
        <f>IF(AA318="","",AVERAGE($AA$4:AA318))</f>
        <v>#DIV/0!</v>
      </c>
      <c r="AC318" s="30"/>
      <c r="AD318" s="12"/>
      <c r="AE318" s="12"/>
      <c r="AF318" s="31"/>
      <c r="AG318" s="28"/>
      <c r="AH318" s="28"/>
      <c r="AI318" s="28"/>
      <c r="AJ318" s="28"/>
    </row>
    <row r="319" spans="5:36" ht="19.5" customHeight="1" x14ac:dyDescent="0.25">
      <c r="E319" s="56" t="str">
        <f t="shared" si="73"/>
        <v/>
      </c>
      <c r="F319" s="23"/>
      <c r="G319" s="23"/>
      <c r="H319" s="69" t="e">
        <f t="shared" si="74"/>
        <v>#DIV/0!</v>
      </c>
      <c r="I319" s="10" t="str">
        <f t="shared" si="80"/>
        <v/>
      </c>
      <c r="J319" s="9" t="e">
        <f t="shared" si="66"/>
        <v>#DIV/0!</v>
      </c>
      <c r="K319" s="8" t="e">
        <f t="shared" si="67"/>
        <v>#DIV/0!</v>
      </c>
      <c r="L319" s="9">
        <f t="shared" si="69"/>
        <v>0</v>
      </c>
      <c r="M319" s="9" t="str">
        <f t="shared" si="81"/>
        <v/>
      </c>
      <c r="N319" s="9" t="e">
        <f>AVERAGE($I$4:I319)</f>
        <v>#DIV/0!</v>
      </c>
      <c r="O319" s="9" t="e">
        <f>AVERAGEIF($M$4:M319,"&gt;=0", $M$4:M319)</f>
        <v>#DIV/0!</v>
      </c>
      <c r="P319" s="9" t="e">
        <f>AVERAGEIF($M$4:M319,"&lt;=0", $M$4:M319)</f>
        <v>#DIV/0!</v>
      </c>
      <c r="Q319" s="10" t="str">
        <f t="shared" si="79"/>
        <v/>
      </c>
      <c r="R319" s="11" t="e">
        <f>(COUNTIF($M$4:M319,"&gt;=0"))/E319</f>
        <v>#VALUE!</v>
      </c>
      <c r="S319" s="10" t="e">
        <f t="shared" si="70"/>
        <v>#DIV/0!</v>
      </c>
      <c r="T319" s="9" t="e">
        <f>AVERAGE($M$4:M319)</f>
        <v>#DIV/0!</v>
      </c>
      <c r="U319" s="9" t="e">
        <f t="shared" si="71"/>
        <v>#VALUE!</v>
      </c>
      <c r="V319" s="9" t="e">
        <f t="shared" si="72"/>
        <v>#DIV/0!</v>
      </c>
      <c r="W319" s="26" t="e">
        <f t="shared" si="68"/>
        <v>#DIV/0!</v>
      </c>
      <c r="X319" s="9" t="e">
        <f t="shared" si="75"/>
        <v>#DIV/0!</v>
      </c>
      <c r="Y319" s="11" t="e">
        <f t="shared" si="76"/>
        <v>#DIV/0!</v>
      </c>
      <c r="Z319" s="11" t="e">
        <f t="shared" si="77"/>
        <v>#DIV/0!</v>
      </c>
      <c r="AA319" s="11" t="e">
        <f t="shared" si="78"/>
        <v>#DIV/0!</v>
      </c>
      <c r="AB319" s="37" t="e">
        <f>IF(AA319="","",AVERAGE($AA$4:AA319))</f>
        <v>#DIV/0!</v>
      </c>
      <c r="AC319" s="30"/>
      <c r="AD319" s="12"/>
      <c r="AE319" s="12"/>
      <c r="AF319" s="31"/>
      <c r="AG319" s="28"/>
      <c r="AH319" s="28"/>
      <c r="AI319" s="28"/>
      <c r="AJ319" s="28"/>
    </row>
    <row r="320" spans="5:36" ht="19.5" customHeight="1" x14ac:dyDescent="0.25">
      <c r="E320" s="56" t="str">
        <f t="shared" si="73"/>
        <v/>
      </c>
      <c r="F320" s="23"/>
      <c r="G320" s="23"/>
      <c r="H320" s="69" t="e">
        <f t="shared" si="74"/>
        <v>#DIV/0!</v>
      </c>
      <c r="I320" s="10" t="str">
        <f t="shared" si="80"/>
        <v/>
      </c>
      <c r="J320" s="9" t="e">
        <f t="shared" si="66"/>
        <v>#DIV/0!</v>
      </c>
      <c r="K320" s="8" t="e">
        <f t="shared" si="67"/>
        <v>#DIV/0!</v>
      </c>
      <c r="L320" s="9">
        <f t="shared" si="69"/>
        <v>0</v>
      </c>
      <c r="M320" s="9" t="str">
        <f t="shared" si="81"/>
        <v/>
      </c>
      <c r="N320" s="9" t="e">
        <f>AVERAGE($I$4:I320)</f>
        <v>#DIV/0!</v>
      </c>
      <c r="O320" s="9" t="e">
        <f>AVERAGEIF($M$4:M320,"&gt;=0", $M$4:M320)</f>
        <v>#DIV/0!</v>
      </c>
      <c r="P320" s="9" t="e">
        <f>AVERAGEIF($M$4:M320,"&lt;=0", $M$4:M320)</f>
        <v>#DIV/0!</v>
      </c>
      <c r="Q320" s="10" t="str">
        <f t="shared" si="79"/>
        <v/>
      </c>
      <c r="R320" s="11" t="e">
        <f>(COUNTIF($M$4:M320,"&gt;=0"))/E320</f>
        <v>#VALUE!</v>
      </c>
      <c r="S320" s="10" t="e">
        <f t="shared" si="70"/>
        <v>#DIV/0!</v>
      </c>
      <c r="T320" s="9" t="e">
        <f>AVERAGE($M$4:M320)</f>
        <v>#DIV/0!</v>
      </c>
      <c r="U320" s="9" t="e">
        <f t="shared" si="71"/>
        <v>#VALUE!</v>
      </c>
      <c r="V320" s="9" t="e">
        <f t="shared" si="72"/>
        <v>#DIV/0!</v>
      </c>
      <c r="W320" s="26" t="e">
        <f t="shared" si="68"/>
        <v>#DIV/0!</v>
      </c>
      <c r="X320" s="9" t="e">
        <f t="shared" si="75"/>
        <v>#DIV/0!</v>
      </c>
      <c r="Y320" s="11" t="e">
        <f t="shared" si="76"/>
        <v>#DIV/0!</v>
      </c>
      <c r="Z320" s="11" t="e">
        <f t="shared" si="77"/>
        <v>#DIV/0!</v>
      </c>
      <c r="AA320" s="11" t="e">
        <f t="shared" si="78"/>
        <v>#DIV/0!</v>
      </c>
      <c r="AB320" s="37" t="e">
        <f>IF(AA320="","",AVERAGE($AA$4:AA320))</f>
        <v>#DIV/0!</v>
      </c>
      <c r="AC320" s="30"/>
      <c r="AD320" s="12"/>
      <c r="AE320" s="12"/>
      <c r="AF320" s="31"/>
      <c r="AG320" s="28"/>
      <c r="AH320" s="28"/>
      <c r="AI320" s="28"/>
      <c r="AJ320" s="28"/>
    </row>
    <row r="321" spans="5:36" ht="19.5" customHeight="1" x14ac:dyDescent="0.25">
      <c r="E321" s="56" t="str">
        <f t="shared" si="73"/>
        <v/>
      </c>
      <c r="F321" s="23"/>
      <c r="G321" s="23"/>
      <c r="H321" s="69" t="e">
        <f t="shared" si="74"/>
        <v>#DIV/0!</v>
      </c>
      <c r="I321" s="10" t="str">
        <f t="shared" si="80"/>
        <v/>
      </c>
      <c r="J321" s="9" t="e">
        <f t="shared" si="66"/>
        <v>#DIV/0!</v>
      </c>
      <c r="K321" s="8" t="e">
        <f t="shared" si="67"/>
        <v>#DIV/0!</v>
      </c>
      <c r="L321" s="9">
        <f t="shared" si="69"/>
        <v>0</v>
      </c>
      <c r="M321" s="9" t="str">
        <f t="shared" si="81"/>
        <v/>
      </c>
      <c r="N321" s="9" t="e">
        <f>AVERAGE($I$4:I321)</f>
        <v>#DIV/0!</v>
      </c>
      <c r="O321" s="9" t="e">
        <f>AVERAGEIF($M$4:M321,"&gt;=0", $M$4:M321)</f>
        <v>#DIV/0!</v>
      </c>
      <c r="P321" s="9" t="e">
        <f>AVERAGEIF($M$4:M321,"&lt;=0", $M$4:M321)</f>
        <v>#DIV/0!</v>
      </c>
      <c r="Q321" s="10" t="str">
        <f t="shared" si="79"/>
        <v/>
      </c>
      <c r="R321" s="11" t="e">
        <f>(COUNTIF($M$4:M321,"&gt;=0"))/E321</f>
        <v>#VALUE!</v>
      </c>
      <c r="S321" s="10" t="e">
        <f t="shared" si="70"/>
        <v>#DIV/0!</v>
      </c>
      <c r="T321" s="9" t="e">
        <f>AVERAGE($M$4:M321)</f>
        <v>#DIV/0!</v>
      </c>
      <c r="U321" s="9" t="e">
        <f t="shared" si="71"/>
        <v>#VALUE!</v>
      </c>
      <c r="V321" s="9" t="e">
        <f t="shared" si="72"/>
        <v>#DIV/0!</v>
      </c>
      <c r="W321" s="26" t="e">
        <f t="shared" si="68"/>
        <v>#DIV/0!</v>
      </c>
      <c r="X321" s="9" t="e">
        <f t="shared" si="75"/>
        <v>#DIV/0!</v>
      </c>
      <c r="Y321" s="11" t="e">
        <f t="shared" si="76"/>
        <v>#DIV/0!</v>
      </c>
      <c r="Z321" s="11" t="e">
        <f t="shared" si="77"/>
        <v>#DIV/0!</v>
      </c>
      <c r="AA321" s="11" t="e">
        <f t="shared" si="78"/>
        <v>#DIV/0!</v>
      </c>
      <c r="AB321" s="37" t="e">
        <f>IF(AA321="","",AVERAGE($AA$4:AA321))</f>
        <v>#DIV/0!</v>
      </c>
      <c r="AC321" s="30"/>
      <c r="AD321" s="12"/>
      <c r="AE321" s="12"/>
      <c r="AF321" s="31"/>
      <c r="AG321" s="28"/>
      <c r="AH321" s="28"/>
      <c r="AI321" s="28"/>
      <c r="AJ321" s="28"/>
    </row>
    <row r="322" spans="5:36" ht="19.5" customHeight="1" x14ac:dyDescent="0.25">
      <c r="E322" s="56" t="str">
        <f t="shared" si="73"/>
        <v/>
      </c>
      <c r="F322" s="23"/>
      <c r="G322" s="23"/>
      <c r="H322" s="69" t="e">
        <f t="shared" si="74"/>
        <v>#DIV/0!</v>
      </c>
      <c r="I322" s="10" t="str">
        <f t="shared" si="80"/>
        <v/>
      </c>
      <c r="J322" s="9" t="e">
        <f t="shared" si="66"/>
        <v>#DIV/0!</v>
      </c>
      <c r="K322" s="8" t="e">
        <f t="shared" si="67"/>
        <v>#DIV/0!</v>
      </c>
      <c r="L322" s="9">
        <f t="shared" si="69"/>
        <v>0</v>
      </c>
      <c r="M322" s="9" t="str">
        <f t="shared" si="81"/>
        <v/>
      </c>
      <c r="N322" s="9" t="e">
        <f>AVERAGE($I$4:I322)</f>
        <v>#DIV/0!</v>
      </c>
      <c r="O322" s="9" t="e">
        <f>AVERAGEIF($M$4:M322,"&gt;=0", $M$4:M322)</f>
        <v>#DIV/0!</v>
      </c>
      <c r="P322" s="9" t="e">
        <f>AVERAGEIF($M$4:M322,"&lt;=0", $M$4:M322)</f>
        <v>#DIV/0!</v>
      </c>
      <c r="Q322" s="10" t="str">
        <f t="shared" si="79"/>
        <v/>
      </c>
      <c r="R322" s="11" t="e">
        <f>(COUNTIF($M$4:M322,"&gt;=0"))/E322</f>
        <v>#VALUE!</v>
      </c>
      <c r="S322" s="10" t="e">
        <f t="shared" si="70"/>
        <v>#DIV/0!</v>
      </c>
      <c r="T322" s="9" t="e">
        <f>AVERAGE($M$4:M322)</f>
        <v>#DIV/0!</v>
      </c>
      <c r="U322" s="9" t="e">
        <f t="shared" si="71"/>
        <v>#VALUE!</v>
      </c>
      <c r="V322" s="9" t="e">
        <f t="shared" si="72"/>
        <v>#DIV/0!</v>
      </c>
      <c r="W322" s="26" t="e">
        <f t="shared" si="68"/>
        <v>#DIV/0!</v>
      </c>
      <c r="X322" s="9" t="e">
        <f t="shared" si="75"/>
        <v>#DIV/0!</v>
      </c>
      <c r="Y322" s="11" t="e">
        <f t="shared" si="76"/>
        <v>#DIV/0!</v>
      </c>
      <c r="Z322" s="11" t="e">
        <f t="shared" si="77"/>
        <v>#DIV/0!</v>
      </c>
      <c r="AA322" s="11" t="e">
        <f t="shared" si="78"/>
        <v>#DIV/0!</v>
      </c>
      <c r="AB322" s="37" t="e">
        <f>IF(AA322="","",AVERAGE($AA$4:AA322))</f>
        <v>#DIV/0!</v>
      </c>
      <c r="AC322" s="30"/>
      <c r="AD322" s="12"/>
      <c r="AE322" s="12"/>
      <c r="AF322" s="31"/>
      <c r="AG322" s="28"/>
      <c r="AH322" s="28"/>
      <c r="AI322" s="28"/>
      <c r="AJ322" s="28"/>
    </row>
    <row r="323" spans="5:36" ht="19.5" customHeight="1" x14ac:dyDescent="0.25">
      <c r="E323" s="56" t="str">
        <f t="shared" si="73"/>
        <v/>
      </c>
      <c r="F323" s="23"/>
      <c r="G323" s="23"/>
      <c r="H323" s="69" t="e">
        <f t="shared" si="74"/>
        <v>#DIV/0!</v>
      </c>
      <c r="I323" s="10" t="str">
        <f t="shared" si="80"/>
        <v/>
      </c>
      <c r="J323" s="9" t="e">
        <f t="shared" si="66"/>
        <v>#DIV/0!</v>
      </c>
      <c r="K323" s="8" t="e">
        <f t="shared" si="67"/>
        <v>#DIV/0!</v>
      </c>
      <c r="L323" s="9">
        <f t="shared" si="69"/>
        <v>0</v>
      </c>
      <c r="M323" s="9" t="str">
        <f t="shared" si="81"/>
        <v/>
      </c>
      <c r="N323" s="9" t="e">
        <f>AVERAGE($I$4:I323)</f>
        <v>#DIV/0!</v>
      </c>
      <c r="O323" s="9" t="e">
        <f>AVERAGEIF($M$4:M323,"&gt;=0", $M$4:M323)</f>
        <v>#DIV/0!</v>
      </c>
      <c r="P323" s="9" t="e">
        <f>AVERAGEIF($M$4:M323,"&lt;=0", $M$4:M323)</f>
        <v>#DIV/0!</v>
      </c>
      <c r="Q323" s="10" t="str">
        <f t="shared" si="79"/>
        <v/>
      </c>
      <c r="R323" s="11" t="e">
        <f>(COUNTIF($M$4:M323,"&gt;=0"))/E323</f>
        <v>#VALUE!</v>
      </c>
      <c r="S323" s="10" t="e">
        <f t="shared" si="70"/>
        <v>#DIV/0!</v>
      </c>
      <c r="T323" s="9" t="e">
        <f>AVERAGE($M$4:M323)</f>
        <v>#DIV/0!</v>
      </c>
      <c r="U323" s="9" t="e">
        <f t="shared" si="71"/>
        <v>#VALUE!</v>
      </c>
      <c r="V323" s="9" t="e">
        <f t="shared" si="72"/>
        <v>#DIV/0!</v>
      </c>
      <c r="W323" s="26" t="e">
        <f t="shared" si="68"/>
        <v>#DIV/0!</v>
      </c>
      <c r="X323" s="9" t="e">
        <f t="shared" si="75"/>
        <v>#DIV/0!</v>
      </c>
      <c r="Y323" s="11" t="e">
        <f t="shared" si="76"/>
        <v>#DIV/0!</v>
      </c>
      <c r="Z323" s="11" t="e">
        <f t="shared" si="77"/>
        <v>#DIV/0!</v>
      </c>
      <c r="AA323" s="11" t="e">
        <f t="shared" si="78"/>
        <v>#DIV/0!</v>
      </c>
      <c r="AB323" s="37" t="e">
        <f>IF(AA323="","",AVERAGE($AA$4:AA323))</f>
        <v>#DIV/0!</v>
      </c>
      <c r="AC323" s="30"/>
      <c r="AD323" s="12"/>
      <c r="AE323" s="12"/>
      <c r="AF323" s="31"/>
      <c r="AG323" s="28"/>
      <c r="AH323" s="28"/>
      <c r="AI323" s="28"/>
      <c r="AJ323" s="28"/>
    </row>
    <row r="324" spans="5:36" ht="19.5" customHeight="1" x14ac:dyDescent="0.25">
      <c r="E324" s="56" t="str">
        <f t="shared" si="73"/>
        <v/>
      </c>
      <c r="F324" s="23"/>
      <c r="G324" s="23"/>
      <c r="H324" s="69" t="e">
        <f t="shared" si="74"/>
        <v>#DIV/0!</v>
      </c>
      <c r="I324" s="10" t="str">
        <f t="shared" si="80"/>
        <v/>
      </c>
      <c r="J324" s="9" t="e">
        <f t="shared" ref="J324:J388" si="82">(H324)*M324</f>
        <v>#DIV/0!</v>
      </c>
      <c r="K324" s="8" t="e">
        <f t="shared" ref="K324:K388" si="83">(O324/(N324*-1))</f>
        <v>#DIV/0!</v>
      </c>
      <c r="L324" s="9">
        <f t="shared" si="69"/>
        <v>0</v>
      </c>
      <c r="M324" s="9" t="str">
        <f t="shared" si="81"/>
        <v/>
      </c>
      <c r="N324" s="9" t="e">
        <f>AVERAGE($I$4:I324)</f>
        <v>#DIV/0!</v>
      </c>
      <c r="O324" s="9" t="e">
        <f>AVERAGEIF($M$4:M324,"&gt;=0", $M$4:M324)</f>
        <v>#DIV/0!</v>
      </c>
      <c r="P324" s="9" t="e">
        <f>AVERAGEIF($M$4:M324,"&lt;=0", $M$4:M324)</f>
        <v>#DIV/0!</v>
      </c>
      <c r="Q324" s="10" t="str">
        <f t="shared" si="79"/>
        <v/>
      </c>
      <c r="R324" s="11" t="e">
        <f>(COUNTIF($M$4:M324,"&gt;=0"))/E324</f>
        <v>#VALUE!</v>
      </c>
      <c r="S324" s="10" t="e">
        <f t="shared" si="70"/>
        <v>#DIV/0!</v>
      </c>
      <c r="T324" s="9" t="e">
        <f>AVERAGE($M$4:M324)</f>
        <v>#DIV/0!</v>
      </c>
      <c r="U324" s="9" t="e">
        <f t="shared" si="71"/>
        <v>#VALUE!</v>
      </c>
      <c r="V324" s="9" t="e">
        <f t="shared" si="72"/>
        <v>#DIV/0!</v>
      </c>
      <c r="W324" s="26" t="e">
        <f t="shared" ref="W324:W387" si="84">V324+$C$4</f>
        <v>#DIV/0!</v>
      </c>
      <c r="X324" s="9" t="e">
        <f t="shared" si="75"/>
        <v>#DIV/0!</v>
      </c>
      <c r="Y324" s="11" t="e">
        <f t="shared" si="76"/>
        <v>#DIV/0!</v>
      </c>
      <c r="Z324" s="11" t="e">
        <f t="shared" si="77"/>
        <v>#DIV/0!</v>
      </c>
      <c r="AA324" s="11" t="e">
        <f t="shared" si="78"/>
        <v>#DIV/0!</v>
      </c>
      <c r="AB324" s="37" t="e">
        <f>IF(AA324="","",AVERAGE($AA$4:AA324))</f>
        <v>#DIV/0!</v>
      </c>
      <c r="AC324" s="30"/>
      <c r="AD324" s="12"/>
      <c r="AE324" s="12"/>
      <c r="AF324" s="31"/>
      <c r="AG324" s="28"/>
      <c r="AH324" s="28"/>
      <c r="AI324" s="28"/>
      <c r="AJ324" s="28"/>
    </row>
    <row r="325" spans="5:36" ht="19.5" customHeight="1" x14ac:dyDescent="0.25">
      <c r="E325" s="56" t="str">
        <f t="shared" si="73"/>
        <v/>
      </c>
      <c r="F325" s="23"/>
      <c r="G325" s="23"/>
      <c r="H325" s="69" t="e">
        <f t="shared" si="74"/>
        <v>#DIV/0!</v>
      </c>
      <c r="I325" s="10" t="str">
        <f t="shared" si="80"/>
        <v/>
      </c>
      <c r="J325" s="9" t="e">
        <f t="shared" si="82"/>
        <v>#DIV/0!</v>
      </c>
      <c r="K325" s="8" t="e">
        <f t="shared" si="83"/>
        <v>#DIV/0!</v>
      </c>
      <c r="L325" s="9">
        <f t="shared" ref="L325:L388" si="85">(G325/100)</f>
        <v>0</v>
      </c>
      <c r="M325" s="9" t="str">
        <f t="shared" si="81"/>
        <v/>
      </c>
      <c r="N325" s="9" t="e">
        <f>AVERAGE($I$4:I325)</f>
        <v>#DIV/0!</v>
      </c>
      <c r="O325" s="9" t="e">
        <f>AVERAGEIF($M$4:M325,"&gt;=0", $M$4:M325)</f>
        <v>#DIV/0!</v>
      </c>
      <c r="P325" s="9" t="e">
        <f>AVERAGEIF($M$4:M325,"&lt;=0", $M$4:M325)</f>
        <v>#DIV/0!</v>
      </c>
      <c r="Q325" s="10" t="str">
        <f t="shared" si="79"/>
        <v/>
      </c>
      <c r="R325" s="11" t="e">
        <f>(COUNTIF($M$4:M325,"&gt;=0"))/E325</f>
        <v>#VALUE!</v>
      </c>
      <c r="S325" s="10" t="e">
        <f t="shared" ref="S325:S388" si="86">O325/(P325*-1)</f>
        <v>#DIV/0!</v>
      </c>
      <c r="T325" s="9" t="e">
        <f>AVERAGE($M$4:M325)</f>
        <v>#DIV/0!</v>
      </c>
      <c r="U325" s="9" t="e">
        <f t="shared" ref="U325:U388" si="87">U324+M325</f>
        <v>#VALUE!</v>
      </c>
      <c r="V325" s="9" t="e">
        <f t="shared" ref="V325:V388" si="88">V324+J325</f>
        <v>#DIV/0!</v>
      </c>
      <c r="W325" s="26" t="e">
        <f t="shared" si="84"/>
        <v>#DIV/0!</v>
      </c>
      <c r="X325" s="9" t="e">
        <f t="shared" si="75"/>
        <v>#DIV/0!</v>
      </c>
      <c r="Y325" s="11" t="e">
        <f t="shared" si="76"/>
        <v>#DIV/0!</v>
      </c>
      <c r="Z325" s="11" t="e">
        <f t="shared" si="77"/>
        <v>#DIV/0!</v>
      </c>
      <c r="AA325" s="11" t="e">
        <f t="shared" si="78"/>
        <v>#DIV/0!</v>
      </c>
      <c r="AB325" s="37" t="e">
        <f>IF(AA325="","",AVERAGE($AA$4:AA325))</f>
        <v>#DIV/0!</v>
      </c>
      <c r="AC325" s="30"/>
      <c r="AD325" s="12"/>
      <c r="AE325" s="12"/>
      <c r="AF325" s="31"/>
      <c r="AG325" s="28"/>
      <c r="AH325" s="28"/>
      <c r="AI325" s="28"/>
      <c r="AJ325" s="28"/>
    </row>
    <row r="326" spans="5:36" ht="19.5" customHeight="1" x14ac:dyDescent="0.25">
      <c r="E326" s="56" t="str">
        <f t="shared" ref="E326:E389" si="89">IF(ISBLANK(G326),"",SUM(COUNT(G326)+E325))</f>
        <v/>
      </c>
      <c r="F326" s="23"/>
      <c r="G326" s="23"/>
      <c r="H326" s="69" t="e">
        <f t="shared" ref="H326:H391" si="90">$C$6*ROUND(($C$7/(F326/100)),1)</f>
        <v>#DIV/0!</v>
      </c>
      <c r="I326" s="10" t="str">
        <f t="shared" si="80"/>
        <v/>
      </c>
      <c r="J326" s="9" t="e">
        <f t="shared" si="82"/>
        <v>#DIV/0!</v>
      </c>
      <c r="K326" s="8" t="e">
        <f t="shared" si="83"/>
        <v>#DIV/0!</v>
      </c>
      <c r="L326" s="9">
        <f t="shared" si="85"/>
        <v>0</v>
      </c>
      <c r="M326" s="9" t="str">
        <f t="shared" si="81"/>
        <v/>
      </c>
      <c r="N326" s="9" t="e">
        <f>AVERAGE($I$4:I326)</f>
        <v>#DIV/0!</v>
      </c>
      <c r="O326" s="9" t="e">
        <f>AVERAGEIF($M$4:M326,"&gt;=0", $M$4:M326)</f>
        <v>#DIV/0!</v>
      </c>
      <c r="P326" s="9" t="e">
        <f>AVERAGEIF($M$4:M326,"&lt;=0", $M$4:M326)</f>
        <v>#DIV/0!</v>
      </c>
      <c r="Q326" s="10" t="str">
        <f t="shared" si="79"/>
        <v/>
      </c>
      <c r="R326" s="11" t="e">
        <f>(COUNTIF($M$4:M326,"&gt;=0"))/E326</f>
        <v>#VALUE!</v>
      </c>
      <c r="S326" s="10" t="e">
        <f t="shared" si="86"/>
        <v>#DIV/0!</v>
      </c>
      <c r="T326" s="9" t="e">
        <f>AVERAGE($M$4:M326)</f>
        <v>#DIV/0!</v>
      </c>
      <c r="U326" s="9" t="e">
        <f t="shared" si="87"/>
        <v>#VALUE!</v>
      </c>
      <c r="V326" s="9" t="e">
        <f t="shared" si="88"/>
        <v>#DIV/0!</v>
      </c>
      <c r="W326" s="26" t="e">
        <f t="shared" si="84"/>
        <v>#DIV/0!</v>
      </c>
      <c r="X326" s="9" t="e">
        <f t="shared" ref="X326:X389" si="91">IF(W326&lt;X325,X325,W326)</f>
        <v>#DIV/0!</v>
      </c>
      <c r="Y326" s="11" t="e">
        <f t="shared" ref="Y326:Y389" si="92">IF(W326&lt;X326,((W326-X326))/X326,"")</f>
        <v>#DIV/0!</v>
      </c>
      <c r="Z326" s="11" t="e">
        <f t="shared" ref="Z326:Z389" si="93">IF(Y326&lt;Z325,Y326,Z325)</f>
        <v>#DIV/0!</v>
      </c>
      <c r="AA326" s="11" t="e">
        <f t="shared" ref="AA326:AA389" si="94">IF(Y326="",Y325,"")</f>
        <v>#DIV/0!</v>
      </c>
      <c r="AB326" s="37" t="e">
        <f>IF(AA326="","",AVERAGE($AA$4:AA326))</f>
        <v>#DIV/0!</v>
      </c>
      <c r="AC326" s="30"/>
      <c r="AD326" s="12"/>
      <c r="AE326" s="12"/>
      <c r="AF326" s="31"/>
      <c r="AG326" s="28"/>
      <c r="AH326" s="28"/>
      <c r="AI326" s="28"/>
      <c r="AJ326" s="28"/>
    </row>
    <row r="327" spans="5:36" ht="19.5" customHeight="1" x14ac:dyDescent="0.25">
      <c r="E327" s="56" t="str">
        <f t="shared" si="89"/>
        <v/>
      </c>
      <c r="F327" s="23"/>
      <c r="G327" s="23"/>
      <c r="H327" s="69" t="e">
        <f t="shared" si="90"/>
        <v>#DIV/0!</v>
      </c>
      <c r="I327" s="10" t="str">
        <f t="shared" si="80"/>
        <v/>
      </c>
      <c r="J327" s="9" t="e">
        <f t="shared" si="82"/>
        <v>#DIV/0!</v>
      </c>
      <c r="K327" s="8" t="e">
        <f t="shared" si="83"/>
        <v>#DIV/0!</v>
      </c>
      <c r="L327" s="9">
        <f t="shared" si="85"/>
        <v>0</v>
      </c>
      <c r="M327" s="9" t="str">
        <f t="shared" si="81"/>
        <v/>
      </c>
      <c r="N327" s="9" t="e">
        <f>AVERAGE($I$4:I327)</f>
        <v>#DIV/0!</v>
      </c>
      <c r="O327" s="9" t="e">
        <f>AVERAGEIF($M$4:M327,"&gt;=0", $M$4:M327)</f>
        <v>#DIV/0!</v>
      </c>
      <c r="P327" s="9" t="e">
        <f>AVERAGEIF($M$4:M327,"&lt;=0", $M$4:M327)</f>
        <v>#DIV/0!</v>
      </c>
      <c r="Q327" s="10" t="str">
        <f t="shared" ref="Q327:Q390" si="95">IF(M327&lt;=0,N327/P327,Q326)</f>
        <v/>
      </c>
      <c r="R327" s="11" t="e">
        <f>(COUNTIF($M$4:M327,"&gt;=0"))/E327</f>
        <v>#VALUE!</v>
      </c>
      <c r="S327" s="10" t="e">
        <f t="shared" si="86"/>
        <v>#DIV/0!</v>
      </c>
      <c r="T327" s="9" t="e">
        <f>AVERAGE($M$4:M327)</f>
        <v>#DIV/0!</v>
      </c>
      <c r="U327" s="9" t="e">
        <f t="shared" si="87"/>
        <v>#VALUE!</v>
      </c>
      <c r="V327" s="9" t="e">
        <f t="shared" si="88"/>
        <v>#DIV/0!</v>
      </c>
      <c r="W327" s="26" t="e">
        <f t="shared" si="84"/>
        <v>#DIV/0!</v>
      </c>
      <c r="X327" s="9" t="e">
        <f t="shared" si="91"/>
        <v>#DIV/0!</v>
      </c>
      <c r="Y327" s="11" t="e">
        <f t="shared" si="92"/>
        <v>#DIV/0!</v>
      </c>
      <c r="Z327" s="11" t="e">
        <f t="shared" si="93"/>
        <v>#DIV/0!</v>
      </c>
      <c r="AA327" s="11" t="e">
        <f t="shared" si="94"/>
        <v>#DIV/0!</v>
      </c>
      <c r="AB327" s="37" t="e">
        <f>IF(AA327="","",AVERAGE($AA$4:AA327))</f>
        <v>#DIV/0!</v>
      </c>
      <c r="AC327" s="30"/>
      <c r="AD327" s="12"/>
      <c r="AE327" s="12"/>
      <c r="AF327" s="31"/>
      <c r="AG327" s="28"/>
      <c r="AH327" s="28"/>
      <c r="AI327" s="28"/>
      <c r="AJ327" s="28"/>
    </row>
    <row r="328" spans="5:36" ht="19.5" customHeight="1" x14ac:dyDescent="0.25">
      <c r="E328" s="56" t="str">
        <f t="shared" si="89"/>
        <v/>
      </c>
      <c r="F328" s="23"/>
      <c r="G328" s="23"/>
      <c r="H328" s="69" t="e">
        <f t="shared" si="90"/>
        <v>#DIV/0!</v>
      </c>
      <c r="I328" s="10" t="str">
        <f t="shared" si="80"/>
        <v/>
      </c>
      <c r="J328" s="9" t="e">
        <f t="shared" si="82"/>
        <v>#DIV/0!</v>
      </c>
      <c r="K328" s="8" t="e">
        <f t="shared" si="83"/>
        <v>#DIV/0!</v>
      </c>
      <c r="L328" s="9">
        <f t="shared" si="85"/>
        <v>0</v>
      </c>
      <c r="M328" s="9" t="str">
        <f t="shared" si="81"/>
        <v/>
      </c>
      <c r="N328" s="9" t="e">
        <f>AVERAGE($I$4:I328)</f>
        <v>#DIV/0!</v>
      </c>
      <c r="O328" s="9" t="e">
        <f>AVERAGEIF($M$4:M328,"&gt;=0", $M$4:M328)</f>
        <v>#DIV/0!</v>
      </c>
      <c r="P328" s="9" t="e">
        <f>AVERAGEIF($M$4:M328,"&lt;=0", $M$4:M328)</f>
        <v>#DIV/0!</v>
      </c>
      <c r="Q328" s="10" t="str">
        <f t="shared" si="95"/>
        <v/>
      </c>
      <c r="R328" s="11" t="e">
        <f>(COUNTIF($M$4:M328,"&gt;=0"))/E328</f>
        <v>#VALUE!</v>
      </c>
      <c r="S328" s="10" t="e">
        <f t="shared" si="86"/>
        <v>#DIV/0!</v>
      </c>
      <c r="T328" s="9" t="e">
        <f>AVERAGE($M$4:M328)</f>
        <v>#DIV/0!</v>
      </c>
      <c r="U328" s="9" t="e">
        <f t="shared" si="87"/>
        <v>#VALUE!</v>
      </c>
      <c r="V328" s="9" t="e">
        <f t="shared" si="88"/>
        <v>#DIV/0!</v>
      </c>
      <c r="W328" s="26" t="e">
        <f t="shared" si="84"/>
        <v>#DIV/0!</v>
      </c>
      <c r="X328" s="9" t="e">
        <f t="shared" si="91"/>
        <v>#DIV/0!</v>
      </c>
      <c r="Y328" s="11" t="e">
        <f t="shared" si="92"/>
        <v>#DIV/0!</v>
      </c>
      <c r="Z328" s="11" t="e">
        <f t="shared" si="93"/>
        <v>#DIV/0!</v>
      </c>
      <c r="AA328" s="11" t="e">
        <f t="shared" si="94"/>
        <v>#DIV/0!</v>
      </c>
      <c r="AB328" s="37" t="e">
        <f>IF(AA328="","",AVERAGE($AA$4:AA328))</f>
        <v>#DIV/0!</v>
      </c>
      <c r="AC328" s="30"/>
      <c r="AD328" s="12"/>
      <c r="AE328" s="12"/>
      <c r="AF328" s="31"/>
      <c r="AG328" s="28"/>
      <c r="AH328" s="28"/>
      <c r="AI328" s="28"/>
      <c r="AJ328" s="28"/>
    </row>
    <row r="329" spans="5:36" ht="19.5" customHeight="1" x14ac:dyDescent="0.25">
      <c r="E329" s="56" t="str">
        <f t="shared" si="89"/>
        <v/>
      </c>
      <c r="F329" s="23"/>
      <c r="G329" s="23"/>
      <c r="H329" s="69" t="e">
        <f t="shared" si="90"/>
        <v>#DIV/0!</v>
      </c>
      <c r="I329" s="10" t="str">
        <f t="shared" si="80"/>
        <v/>
      </c>
      <c r="J329" s="9" t="e">
        <f t="shared" si="82"/>
        <v>#DIV/0!</v>
      </c>
      <c r="K329" s="8" t="e">
        <f t="shared" si="83"/>
        <v>#DIV/0!</v>
      </c>
      <c r="L329" s="9">
        <f t="shared" si="85"/>
        <v>0</v>
      </c>
      <c r="M329" s="9" t="str">
        <f t="shared" si="81"/>
        <v/>
      </c>
      <c r="N329" s="9" t="e">
        <f>AVERAGE($I$4:I329)</f>
        <v>#DIV/0!</v>
      </c>
      <c r="O329" s="9" t="e">
        <f>AVERAGEIF($M$4:M329,"&gt;=0", $M$4:M329)</f>
        <v>#DIV/0!</v>
      </c>
      <c r="P329" s="9" t="e">
        <f>AVERAGEIF($M$4:M329,"&lt;=0", $M$4:M329)</f>
        <v>#DIV/0!</v>
      </c>
      <c r="Q329" s="10" t="str">
        <f t="shared" si="95"/>
        <v/>
      </c>
      <c r="R329" s="11" t="e">
        <f>(COUNTIF($M$4:M329,"&gt;=0"))/E329</f>
        <v>#VALUE!</v>
      </c>
      <c r="S329" s="10" t="e">
        <f t="shared" si="86"/>
        <v>#DIV/0!</v>
      </c>
      <c r="T329" s="9" t="e">
        <f>AVERAGE($M$4:M329)</f>
        <v>#DIV/0!</v>
      </c>
      <c r="U329" s="9" t="e">
        <f t="shared" si="87"/>
        <v>#VALUE!</v>
      </c>
      <c r="V329" s="9" t="e">
        <f t="shared" si="88"/>
        <v>#DIV/0!</v>
      </c>
      <c r="W329" s="26" t="e">
        <f t="shared" si="84"/>
        <v>#DIV/0!</v>
      </c>
      <c r="X329" s="9" t="e">
        <f t="shared" si="91"/>
        <v>#DIV/0!</v>
      </c>
      <c r="Y329" s="11" t="e">
        <f t="shared" si="92"/>
        <v>#DIV/0!</v>
      </c>
      <c r="Z329" s="11" t="e">
        <f t="shared" si="93"/>
        <v>#DIV/0!</v>
      </c>
      <c r="AA329" s="11" t="e">
        <f t="shared" si="94"/>
        <v>#DIV/0!</v>
      </c>
      <c r="AB329" s="37" t="e">
        <f>IF(AA329="","",AVERAGE($AA$4:AA329))</f>
        <v>#DIV/0!</v>
      </c>
      <c r="AC329" s="30"/>
      <c r="AD329" s="12"/>
      <c r="AE329" s="12"/>
      <c r="AF329" s="31"/>
      <c r="AG329" s="28"/>
      <c r="AH329" s="28"/>
      <c r="AI329" s="28"/>
      <c r="AJ329" s="28"/>
    </row>
    <row r="330" spans="5:36" ht="19.5" customHeight="1" x14ac:dyDescent="0.25">
      <c r="E330" s="56" t="str">
        <f t="shared" si="89"/>
        <v/>
      </c>
      <c r="F330" s="23"/>
      <c r="G330" s="23"/>
      <c r="H330" s="69" t="e">
        <f t="shared" si="90"/>
        <v>#DIV/0!</v>
      </c>
      <c r="I330" s="10" t="str">
        <f t="shared" si="80"/>
        <v/>
      </c>
      <c r="J330" s="9" t="e">
        <f t="shared" si="82"/>
        <v>#DIV/0!</v>
      </c>
      <c r="K330" s="8" t="e">
        <f t="shared" si="83"/>
        <v>#DIV/0!</v>
      </c>
      <c r="L330" s="9">
        <f t="shared" si="85"/>
        <v>0</v>
      </c>
      <c r="M330" s="9" t="str">
        <f t="shared" si="81"/>
        <v/>
      </c>
      <c r="N330" s="9" t="e">
        <f>AVERAGE($I$4:I330)</f>
        <v>#DIV/0!</v>
      </c>
      <c r="O330" s="9" t="e">
        <f>AVERAGEIF($M$4:M330,"&gt;=0", $M$4:M330)</f>
        <v>#DIV/0!</v>
      </c>
      <c r="P330" s="9" t="e">
        <f>AVERAGEIF($M$4:M330,"&lt;=0", $M$4:M330)</f>
        <v>#DIV/0!</v>
      </c>
      <c r="Q330" s="10" t="str">
        <f t="shared" si="95"/>
        <v/>
      </c>
      <c r="R330" s="11" t="e">
        <f>(COUNTIF($M$4:M330,"&gt;=0"))/E330</f>
        <v>#VALUE!</v>
      </c>
      <c r="S330" s="10" t="e">
        <f t="shared" si="86"/>
        <v>#DIV/0!</v>
      </c>
      <c r="T330" s="9" t="e">
        <f>AVERAGE($M$4:M330)</f>
        <v>#DIV/0!</v>
      </c>
      <c r="U330" s="9" t="e">
        <f t="shared" si="87"/>
        <v>#VALUE!</v>
      </c>
      <c r="V330" s="9" t="e">
        <f t="shared" si="88"/>
        <v>#DIV/0!</v>
      </c>
      <c r="W330" s="26" t="e">
        <f t="shared" si="84"/>
        <v>#DIV/0!</v>
      </c>
      <c r="X330" s="9" t="e">
        <f t="shared" si="91"/>
        <v>#DIV/0!</v>
      </c>
      <c r="Y330" s="11" t="e">
        <f t="shared" si="92"/>
        <v>#DIV/0!</v>
      </c>
      <c r="Z330" s="11" t="e">
        <f t="shared" si="93"/>
        <v>#DIV/0!</v>
      </c>
      <c r="AA330" s="11" t="e">
        <f t="shared" si="94"/>
        <v>#DIV/0!</v>
      </c>
      <c r="AB330" s="37" t="e">
        <f>IF(AA330="","",AVERAGE($AA$4:AA330))</f>
        <v>#DIV/0!</v>
      </c>
      <c r="AC330" s="30"/>
      <c r="AD330" s="12"/>
      <c r="AE330" s="12"/>
      <c r="AF330" s="31"/>
      <c r="AG330" s="28"/>
      <c r="AH330" s="28"/>
      <c r="AI330" s="28"/>
      <c r="AJ330" s="28"/>
    </row>
    <row r="331" spans="5:36" ht="19.5" customHeight="1" x14ac:dyDescent="0.25">
      <c r="E331" s="56" t="str">
        <f t="shared" si="89"/>
        <v/>
      </c>
      <c r="F331" s="23"/>
      <c r="G331" s="23"/>
      <c r="H331" s="69" t="e">
        <f t="shared" si="90"/>
        <v>#DIV/0!</v>
      </c>
      <c r="I331" s="10" t="str">
        <f t="shared" si="80"/>
        <v/>
      </c>
      <c r="J331" s="9" t="e">
        <f t="shared" si="82"/>
        <v>#DIV/0!</v>
      </c>
      <c r="K331" s="8" t="e">
        <f t="shared" si="83"/>
        <v>#DIV/0!</v>
      </c>
      <c r="L331" s="9">
        <f t="shared" si="85"/>
        <v>0</v>
      </c>
      <c r="M331" s="9" t="str">
        <f t="shared" si="81"/>
        <v/>
      </c>
      <c r="N331" s="9" t="e">
        <f>AVERAGE($I$4:I331)</f>
        <v>#DIV/0!</v>
      </c>
      <c r="O331" s="9" t="e">
        <f>AVERAGEIF($M$4:M331,"&gt;=0", $M$4:M331)</f>
        <v>#DIV/0!</v>
      </c>
      <c r="P331" s="9" t="e">
        <f>AVERAGEIF($M$4:M331,"&lt;=0", $M$4:M331)</f>
        <v>#DIV/0!</v>
      </c>
      <c r="Q331" s="10" t="str">
        <f t="shared" si="95"/>
        <v/>
      </c>
      <c r="R331" s="11" t="e">
        <f>(COUNTIF($M$4:M331,"&gt;=0"))/E331</f>
        <v>#VALUE!</v>
      </c>
      <c r="S331" s="10" t="e">
        <f t="shared" si="86"/>
        <v>#DIV/0!</v>
      </c>
      <c r="T331" s="9" t="e">
        <f>AVERAGE($M$4:M331)</f>
        <v>#DIV/0!</v>
      </c>
      <c r="U331" s="9" t="e">
        <f t="shared" si="87"/>
        <v>#VALUE!</v>
      </c>
      <c r="V331" s="9" t="e">
        <f t="shared" si="88"/>
        <v>#DIV/0!</v>
      </c>
      <c r="W331" s="26" t="e">
        <f t="shared" si="84"/>
        <v>#DIV/0!</v>
      </c>
      <c r="X331" s="9" t="e">
        <f t="shared" si="91"/>
        <v>#DIV/0!</v>
      </c>
      <c r="Y331" s="11" t="e">
        <f t="shared" si="92"/>
        <v>#DIV/0!</v>
      </c>
      <c r="Z331" s="11" t="e">
        <f t="shared" si="93"/>
        <v>#DIV/0!</v>
      </c>
      <c r="AA331" s="11" t="e">
        <f t="shared" si="94"/>
        <v>#DIV/0!</v>
      </c>
      <c r="AB331" s="37" t="e">
        <f>IF(AA331="","",AVERAGE($AA$4:AA331))</f>
        <v>#DIV/0!</v>
      </c>
      <c r="AC331" s="30"/>
      <c r="AD331" s="12"/>
      <c r="AE331" s="12"/>
      <c r="AF331" s="31"/>
      <c r="AG331" s="28"/>
      <c r="AH331" s="28"/>
      <c r="AI331" s="28"/>
      <c r="AJ331" s="28"/>
    </row>
    <row r="332" spans="5:36" ht="19.5" customHeight="1" x14ac:dyDescent="0.25">
      <c r="E332" s="56" t="str">
        <f t="shared" si="89"/>
        <v/>
      </c>
      <c r="F332" s="23"/>
      <c r="G332" s="23"/>
      <c r="H332" s="69" t="e">
        <f t="shared" si="90"/>
        <v>#DIV/0!</v>
      </c>
      <c r="I332" s="10" t="str">
        <f t="shared" si="80"/>
        <v/>
      </c>
      <c r="J332" s="9" t="e">
        <f t="shared" si="82"/>
        <v>#DIV/0!</v>
      </c>
      <c r="K332" s="8" t="e">
        <f t="shared" si="83"/>
        <v>#DIV/0!</v>
      </c>
      <c r="L332" s="9">
        <f t="shared" si="85"/>
        <v>0</v>
      </c>
      <c r="M332" s="9" t="str">
        <f t="shared" si="81"/>
        <v/>
      </c>
      <c r="N332" s="9" t="e">
        <f>AVERAGE($I$4:I332)</f>
        <v>#DIV/0!</v>
      </c>
      <c r="O332" s="9" t="e">
        <f>AVERAGEIF($M$4:M332,"&gt;=0", $M$4:M332)</f>
        <v>#DIV/0!</v>
      </c>
      <c r="P332" s="9" t="e">
        <f>AVERAGEIF($M$4:M332,"&lt;=0", $M$4:M332)</f>
        <v>#DIV/0!</v>
      </c>
      <c r="Q332" s="10" t="str">
        <f t="shared" si="95"/>
        <v/>
      </c>
      <c r="R332" s="11" t="e">
        <f>(COUNTIF($M$4:M332,"&gt;=0"))/E332</f>
        <v>#VALUE!</v>
      </c>
      <c r="S332" s="10" t="e">
        <f t="shared" si="86"/>
        <v>#DIV/0!</v>
      </c>
      <c r="T332" s="9" t="e">
        <f>AVERAGE($M$4:M332)</f>
        <v>#DIV/0!</v>
      </c>
      <c r="U332" s="9" t="e">
        <f t="shared" si="87"/>
        <v>#VALUE!</v>
      </c>
      <c r="V332" s="9" t="e">
        <f t="shared" si="88"/>
        <v>#DIV/0!</v>
      </c>
      <c r="W332" s="26" t="e">
        <f t="shared" si="84"/>
        <v>#DIV/0!</v>
      </c>
      <c r="X332" s="9" t="e">
        <f t="shared" si="91"/>
        <v>#DIV/0!</v>
      </c>
      <c r="Y332" s="11" t="e">
        <f t="shared" si="92"/>
        <v>#DIV/0!</v>
      </c>
      <c r="Z332" s="11" t="e">
        <f t="shared" si="93"/>
        <v>#DIV/0!</v>
      </c>
      <c r="AA332" s="11" t="e">
        <f t="shared" si="94"/>
        <v>#DIV/0!</v>
      </c>
      <c r="AB332" s="37" t="e">
        <f>IF(AA332="","",AVERAGE($AA$4:AA332))</f>
        <v>#DIV/0!</v>
      </c>
      <c r="AC332" s="30"/>
      <c r="AD332" s="12"/>
      <c r="AE332" s="12"/>
      <c r="AF332" s="31"/>
      <c r="AG332" s="28"/>
      <c r="AH332" s="28"/>
      <c r="AI332" s="28"/>
      <c r="AJ332" s="28"/>
    </row>
    <row r="333" spans="5:36" ht="19.5" customHeight="1" x14ac:dyDescent="0.25">
      <c r="E333" s="56" t="str">
        <f t="shared" si="89"/>
        <v/>
      </c>
      <c r="F333" s="23"/>
      <c r="G333" s="23"/>
      <c r="H333" s="69" t="e">
        <f t="shared" si="90"/>
        <v>#DIV/0!</v>
      </c>
      <c r="I333" s="10" t="str">
        <f t="shared" si="80"/>
        <v/>
      </c>
      <c r="J333" s="9" t="e">
        <f t="shared" si="82"/>
        <v>#DIV/0!</v>
      </c>
      <c r="K333" s="8" t="e">
        <f t="shared" si="83"/>
        <v>#DIV/0!</v>
      </c>
      <c r="L333" s="9">
        <f t="shared" si="85"/>
        <v>0</v>
      </c>
      <c r="M333" s="9" t="str">
        <f t="shared" si="81"/>
        <v/>
      </c>
      <c r="N333" s="9" t="e">
        <f>AVERAGE($I$4:I333)</f>
        <v>#DIV/0!</v>
      </c>
      <c r="O333" s="9" t="e">
        <f>AVERAGEIF($M$4:M333,"&gt;=0", $M$4:M333)</f>
        <v>#DIV/0!</v>
      </c>
      <c r="P333" s="9" t="e">
        <f>AVERAGEIF($M$4:M333,"&lt;=0", $M$4:M333)</f>
        <v>#DIV/0!</v>
      </c>
      <c r="Q333" s="10" t="str">
        <f t="shared" si="95"/>
        <v/>
      </c>
      <c r="R333" s="11" t="e">
        <f>(COUNTIF($M$4:M333,"&gt;=0"))/E333</f>
        <v>#VALUE!</v>
      </c>
      <c r="S333" s="10" t="e">
        <f t="shared" si="86"/>
        <v>#DIV/0!</v>
      </c>
      <c r="T333" s="9" t="e">
        <f>AVERAGE($M$4:M333)</f>
        <v>#DIV/0!</v>
      </c>
      <c r="U333" s="9" t="e">
        <f t="shared" si="87"/>
        <v>#VALUE!</v>
      </c>
      <c r="V333" s="9" t="e">
        <f t="shared" si="88"/>
        <v>#DIV/0!</v>
      </c>
      <c r="W333" s="26" t="e">
        <f t="shared" si="84"/>
        <v>#DIV/0!</v>
      </c>
      <c r="X333" s="9" t="e">
        <f t="shared" si="91"/>
        <v>#DIV/0!</v>
      </c>
      <c r="Y333" s="11" t="e">
        <f t="shared" si="92"/>
        <v>#DIV/0!</v>
      </c>
      <c r="Z333" s="11" t="e">
        <f t="shared" si="93"/>
        <v>#DIV/0!</v>
      </c>
      <c r="AA333" s="11" t="e">
        <f t="shared" si="94"/>
        <v>#DIV/0!</v>
      </c>
      <c r="AB333" s="37" t="e">
        <f>IF(AA333="","",AVERAGE($AA$4:AA333))</f>
        <v>#DIV/0!</v>
      </c>
      <c r="AC333" s="30"/>
      <c r="AD333" s="12"/>
      <c r="AE333" s="12"/>
      <c r="AF333" s="31"/>
      <c r="AG333" s="28"/>
      <c r="AH333" s="28"/>
      <c r="AI333" s="28"/>
      <c r="AJ333" s="28"/>
    </row>
    <row r="334" spans="5:36" ht="19.5" customHeight="1" x14ac:dyDescent="0.25">
      <c r="E334" s="56" t="str">
        <f t="shared" si="89"/>
        <v/>
      </c>
      <c r="F334" s="23"/>
      <c r="G334" s="23"/>
      <c r="H334" s="69" t="e">
        <f t="shared" si="90"/>
        <v>#DIV/0!</v>
      </c>
      <c r="I334" s="10" t="str">
        <f t="shared" si="80"/>
        <v/>
      </c>
      <c r="J334" s="9" t="e">
        <f t="shared" si="82"/>
        <v>#DIV/0!</v>
      </c>
      <c r="K334" s="8" t="e">
        <f t="shared" si="83"/>
        <v>#DIV/0!</v>
      </c>
      <c r="L334" s="9">
        <f t="shared" si="85"/>
        <v>0</v>
      </c>
      <c r="M334" s="9" t="str">
        <f t="shared" si="81"/>
        <v/>
      </c>
      <c r="N334" s="9" t="e">
        <f>AVERAGE($I$4:I334)</f>
        <v>#DIV/0!</v>
      </c>
      <c r="O334" s="9" t="e">
        <f>AVERAGEIF($M$4:M334,"&gt;=0", $M$4:M334)</f>
        <v>#DIV/0!</v>
      </c>
      <c r="P334" s="9" t="e">
        <f>AVERAGEIF($M$4:M334,"&lt;=0", $M$4:M334)</f>
        <v>#DIV/0!</v>
      </c>
      <c r="Q334" s="10" t="str">
        <f t="shared" si="95"/>
        <v/>
      </c>
      <c r="R334" s="11" t="e">
        <f>(COUNTIF($M$4:M334,"&gt;=0"))/E334</f>
        <v>#VALUE!</v>
      </c>
      <c r="S334" s="10" t="e">
        <f t="shared" si="86"/>
        <v>#DIV/0!</v>
      </c>
      <c r="T334" s="9" t="e">
        <f>AVERAGE($M$4:M334)</f>
        <v>#DIV/0!</v>
      </c>
      <c r="U334" s="9" t="e">
        <f t="shared" si="87"/>
        <v>#VALUE!</v>
      </c>
      <c r="V334" s="9" t="e">
        <f t="shared" si="88"/>
        <v>#DIV/0!</v>
      </c>
      <c r="W334" s="26" t="e">
        <f t="shared" si="84"/>
        <v>#DIV/0!</v>
      </c>
      <c r="X334" s="9" t="e">
        <f t="shared" si="91"/>
        <v>#DIV/0!</v>
      </c>
      <c r="Y334" s="11" t="e">
        <f t="shared" si="92"/>
        <v>#DIV/0!</v>
      </c>
      <c r="Z334" s="11" t="e">
        <f t="shared" si="93"/>
        <v>#DIV/0!</v>
      </c>
      <c r="AA334" s="11" t="e">
        <f t="shared" si="94"/>
        <v>#DIV/0!</v>
      </c>
      <c r="AB334" s="37" t="e">
        <f>IF(AA334="","",AVERAGE($AA$4:AA334))</f>
        <v>#DIV/0!</v>
      </c>
      <c r="AC334" s="30"/>
      <c r="AD334" s="12"/>
      <c r="AE334" s="12"/>
      <c r="AF334" s="31"/>
      <c r="AG334" s="28"/>
      <c r="AH334" s="28"/>
      <c r="AI334" s="28"/>
      <c r="AJ334" s="28"/>
    </row>
    <row r="335" spans="5:36" ht="19.5" customHeight="1" x14ac:dyDescent="0.25">
      <c r="E335" s="56" t="str">
        <f t="shared" si="89"/>
        <v/>
      </c>
      <c r="F335" s="23"/>
      <c r="G335" s="23"/>
      <c r="H335" s="69" t="e">
        <f t="shared" si="90"/>
        <v>#DIV/0!</v>
      </c>
      <c r="I335" s="10" t="str">
        <f t="shared" si="80"/>
        <v/>
      </c>
      <c r="J335" s="9" t="e">
        <f t="shared" si="82"/>
        <v>#DIV/0!</v>
      </c>
      <c r="K335" s="8" t="e">
        <f t="shared" si="83"/>
        <v>#DIV/0!</v>
      </c>
      <c r="L335" s="9">
        <f t="shared" si="85"/>
        <v>0</v>
      </c>
      <c r="M335" s="9" t="str">
        <f t="shared" si="81"/>
        <v/>
      </c>
      <c r="N335" s="9" t="e">
        <f>AVERAGE($I$4:I335)</f>
        <v>#DIV/0!</v>
      </c>
      <c r="O335" s="9" t="e">
        <f>AVERAGEIF($M$4:M335,"&gt;=0", $M$4:M335)</f>
        <v>#DIV/0!</v>
      </c>
      <c r="P335" s="9" t="e">
        <f>AVERAGEIF($M$4:M335,"&lt;=0", $M$4:M335)</f>
        <v>#DIV/0!</v>
      </c>
      <c r="Q335" s="10" t="str">
        <f t="shared" si="95"/>
        <v/>
      </c>
      <c r="R335" s="11" t="e">
        <f>(COUNTIF($M$4:M335,"&gt;=0"))/E335</f>
        <v>#VALUE!</v>
      </c>
      <c r="S335" s="10" t="e">
        <f t="shared" si="86"/>
        <v>#DIV/0!</v>
      </c>
      <c r="T335" s="9" t="e">
        <f>AVERAGE($M$4:M335)</f>
        <v>#DIV/0!</v>
      </c>
      <c r="U335" s="9" t="e">
        <f t="shared" si="87"/>
        <v>#VALUE!</v>
      </c>
      <c r="V335" s="9" t="e">
        <f t="shared" si="88"/>
        <v>#DIV/0!</v>
      </c>
      <c r="W335" s="26" t="e">
        <f t="shared" si="84"/>
        <v>#DIV/0!</v>
      </c>
      <c r="X335" s="9" t="e">
        <f t="shared" si="91"/>
        <v>#DIV/0!</v>
      </c>
      <c r="Y335" s="11" t="e">
        <f t="shared" si="92"/>
        <v>#DIV/0!</v>
      </c>
      <c r="Z335" s="11" t="e">
        <f t="shared" si="93"/>
        <v>#DIV/0!</v>
      </c>
      <c r="AA335" s="11" t="e">
        <f t="shared" si="94"/>
        <v>#DIV/0!</v>
      </c>
      <c r="AB335" s="37" t="e">
        <f>IF(AA335="","",AVERAGE($AA$4:AA335))</f>
        <v>#DIV/0!</v>
      </c>
      <c r="AC335" s="30"/>
      <c r="AD335" s="12"/>
      <c r="AE335" s="12"/>
      <c r="AF335" s="31"/>
      <c r="AG335" s="28"/>
      <c r="AH335" s="28"/>
      <c r="AI335" s="28"/>
      <c r="AJ335" s="28"/>
    </row>
    <row r="336" spans="5:36" ht="19.5" customHeight="1" x14ac:dyDescent="0.25">
      <c r="E336" s="56" t="str">
        <f t="shared" si="89"/>
        <v/>
      </c>
      <c r="F336" s="23"/>
      <c r="G336" s="23"/>
      <c r="H336" s="69" t="e">
        <f t="shared" si="90"/>
        <v>#DIV/0!</v>
      </c>
      <c r="I336" s="10" t="str">
        <f t="shared" si="80"/>
        <v/>
      </c>
      <c r="J336" s="9" t="e">
        <f t="shared" si="82"/>
        <v>#DIV/0!</v>
      </c>
      <c r="K336" s="8" t="e">
        <f t="shared" si="83"/>
        <v>#DIV/0!</v>
      </c>
      <c r="L336" s="9">
        <f t="shared" si="85"/>
        <v>0</v>
      </c>
      <c r="M336" s="9" t="str">
        <f t="shared" si="81"/>
        <v/>
      </c>
      <c r="N336" s="9" t="e">
        <f>AVERAGE($I$4:I336)</f>
        <v>#DIV/0!</v>
      </c>
      <c r="O336" s="9" t="e">
        <f>AVERAGEIF($M$4:M336,"&gt;=0", $M$4:M336)</f>
        <v>#DIV/0!</v>
      </c>
      <c r="P336" s="9" t="e">
        <f>AVERAGEIF($M$4:M336,"&lt;=0", $M$4:M336)</f>
        <v>#DIV/0!</v>
      </c>
      <c r="Q336" s="10" t="str">
        <f t="shared" si="95"/>
        <v/>
      </c>
      <c r="R336" s="11" t="e">
        <f>(COUNTIF($M$4:M336,"&gt;=0"))/E336</f>
        <v>#VALUE!</v>
      </c>
      <c r="S336" s="10" t="e">
        <f t="shared" si="86"/>
        <v>#DIV/0!</v>
      </c>
      <c r="T336" s="9" t="e">
        <f>AVERAGE($M$4:M336)</f>
        <v>#DIV/0!</v>
      </c>
      <c r="U336" s="9" t="e">
        <f t="shared" si="87"/>
        <v>#VALUE!</v>
      </c>
      <c r="V336" s="9" t="e">
        <f t="shared" si="88"/>
        <v>#DIV/0!</v>
      </c>
      <c r="W336" s="26" t="e">
        <f t="shared" si="84"/>
        <v>#DIV/0!</v>
      </c>
      <c r="X336" s="9" t="e">
        <f t="shared" si="91"/>
        <v>#DIV/0!</v>
      </c>
      <c r="Y336" s="11" t="e">
        <f t="shared" si="92"/>
        <v>#DIV/0!</v>
      </c>
      <c r="Z336" s="11" t="e">
        <f t="shared" si="93"/>
        <v>#DIV/0!</v>
      </c>
      <c r="AA336" s="11" t="e">
        <f t="shared" si="94"/>
        <v>#DIV/0!</v>
      </c>
      <c r="AB336" s="37" t="e">
        <f>IF(AA336="","",AVERAGE($AA$4:AA336))</f>
        <v>#DIV/0!</v>
      </c>
      <c r="AC336" s="30"/>
      <c r="AD336" s="12"/>
      <c r="AE336" s="12"/>
      <c r="AF336" s="31"/>
      <c r="AG336" s="28"/>
      <c r="AH336" s="28"/>
      <c r="AI336" s="28"/>
      <c r="AJ336" s="28"/>
    </row>
    <row r="337" spans="5:36" ht="19.5" customHeight="1" x14ac:dyDescent="0.25">
      <c r="E337" s="56" t="str">
        <f t="shared" si="89"/>
        <v/>
      </c>
      <c r="F337" s="23"/>
      <c r="G337" s="23"/>
      <c r="H337" s="69" t="e">
        <f t="shared" si="90"/>
        <v>#DIV/0!</v>
      </c>
      <c r="I337" s="10" t="str">
        <f t="shared" si="80"/>
        <v/>
      </c>
      <c r="J337" s="9" t="e">
        <f t="shared" si="82"/>
        <v>#DIV/0!</v>
      </c>
      <c r="K337" s="8" t="e">
        <f t="shared" si="83"/>
        <v>#DIV/0!</v>
      </c>
      <c r="L337" s="9">
        <f t="shared" si="85"/>
        <v>0</v>
      </c>
      <c r="M337" s="9" t="str">
        <f t="shared" si="81"/>
        <v/>
      </c>
      <c r="N337" s="9" t="e">
        <f>AVERAGE($I$4:I337)</f>
        <v>#DIV/0!</v>
      </c>
      <c r="O337" s="9" t="e">
        <f>AVERAGEIF($M$4:M337,"&gt;=0", $M$4:M337)</f>
        <v>#DIV/0!</v>
      </c>
      <c r="P337" s="9" t="e">
        <f>AVERAGEIF($M$4:M337,"&lt;=0", $M$4:M337)</f>
        <v>#DIV/0!</v>
      </c>
      <c r="Q337" s="10" t="str">
        <f t="shared" si="95"/>
        <v/>
      </c>
      <c r="R337" s="11" t="e">
        <f>(COUNTIF($M$4:M337,"&gt;=0"))/E337</f>
        <v>#VALUE!</v>
      </c>
      <c r="S337" s="10" t="e">
        <f t="shared" si="86"/>
        <v>#DIV/0!</v>
      </c>
      <c r="T337" s="9" t="e">
        <f>AVERAGE($M$4:M337)</f>
        <v>#DIV/0!</v>
      </c>
      <c r="U337" s="9" t="e">
        <f t="shared" si="87"/>
        <v>#VALUE!</v>
      </c>
      <c r="V337" s="9" t="e">
        <f t="shared" si="88"/>
        <v>#DIV/0!</v>
      </c>
      <c r="W337" s="26" t="e">
        <f t="shared" si="84"/>
        <v>#DIV/0!</v>
      </c>
      <c r="X337" s="9" t="e">
        <f t="shared" si="91"/>
        <v>#DIV/0!</v>
      </c>
      <c r="Y337" s="11" t="e">
        <f t="shared" si="92"/>
        <v>#DIV/0!</v>
      </c>
      <c r="Z337" s="11" t="e">
        <f t="shared" si="93"/>
        <v>#DIV/0!</v>
      </c>
      <c r="AA337" s="11" t="e">
        <f t="shared" si="94"/>
        <v>#DIV/0!</v>
      </c>
      <c r="AB337" s="37" t="e">
        <f>IF(AA337="","",AVERAGE($AA$4:AA337))</f>
        <v>#DIV/0!</v>
      </c>
      <c r="AC337" s="30"/>
      <c r="AD337" s="12"/>
      <c r="AE337" s="12"/>
      <c r="AF337" s="31"/>
      <c r="AG337" s="28"/>
      <c r="AH337" s="28"/>
      <c r="AI337" s="28"/>
      <c r="AJ337" s="28"/>
    </row>
    <row r="338" spans="5:36" ht="19.5" customHeight="1" x14ac:dyDescent="0.25">
      <c r="E338" s="56" t="str">
        <f t="shared" si="89"/>
        <v/>
      </c>
      <c r="F338" s="23"/>
      <c r="G338" s="23"/>
      <c r="H338" s="69" t="e">
        <f t="shared" si="90"/>
        <v>#DIV/0!</v>
      </c>
      <c r="I338" s="10" t="str">
        <f t="shared" si="80"/>
        <v/>
      </c>
      <c r="J338" s="9" t="e">
        <f t="shared" si="82"/>
        <v>#DIV/0!</v>
      </c>
      <c r="K338" s="8" t="e">
        <f t="shared" si="83"/>
        <v>#DIV/0!</v>
      </c>
      <c r="L338" s="9">
        <f t="shared" si="85"/>
        <v>0</v>
      </c>
      <c r="M338" s="9" t="str">
        <f t="shared" si="81"/>
        <v/>
      </c>
      <c r="N338" s="9" t="e">
        <f>AVERAGE($I$4:I338)</f>
        <v>#DIV/0!</v>
      </c>
      <c r="O338" s="9" t="e">
        <f>AVERAGEIF($M$4:M338,"&gt;=0", $M$4:M338)</f>
        <v>#DIV/0!</v>
      </c>
      <c r="P338" s="9" t="e">
        <f>AVERAGEIF($M$4:M338,"&lt;=0", $M$4:M338)</f>
        <v>#DIV/0!</v>
      </c>
      <c r="Q338" s="10" t="str">
        <f t="shared" si="95"/>
        <v/>
      </c>
      <c r="R338" s="11" t="e">
        <f>(COUNTIF($M$4:M338,"&gt;=0"))/E338</f>
        <v>#VALUE!</v>
      </c>
      <c r="S338" s="10" t="e">
        <f t="shared" si="86"/>
        <v>#DIV/0!</v>
      </c>
      <c r="T338" s="9" t="e">
        <f>AVERAGE($M$4:M338)</f>
        <v>#DIV/0!</v>
      </c>
      <c r="U338" s="9" t="e">
        <f t="shared" si="87"/>
        <v>#VALUE!</v>
      </c>
      <c r="V338" s="9" t="e">
        <f t="shared" si="88"/>
        <v>#DIV/0!</v>
      </c>
      <c r="W338" s="26" t="e">
        <f t="shared" si="84"/>
        <v>#DIV/0!</v>
      </c>
      <c r="X338" s="9" t="e">
        <f t="shared" si="91"/>
        <v>#DIV/0!</v>
      </c>
      <c r="Y338" s="11" t="e">
        <f t="shared" si="92"/>
        <v>#DIV/0!</v>
      </c>
      <c r="Z338" s="11" t="e">
        <f t="shared" si="93"/>
        <v>#DIV/0!</v>
      </c>
      <c r="AA338" s="11" t="e">
        <f t="shared" si="94"/>
        <v>#DIV/0!</v>
      </c>
      <c r="AB338" s="37" t="e">
        <f>IF(AA338="","",AVERAGE($AA$4:AA338))</f>
        <v>#DIV/0!</v>
      </c>
      <c r="AC338" s="30"/>
      <c r="AD338" s="12"/>
      <c r="AE338" s="12"/>
      <c r="AF338" s="31"/>
      <c r="AG338" s="28"/>
      <c r="AH338" s="28"/>
      <c r="AI338" s="28"/>
      <c r="AJ338" s="28"/>
    </row>
    <row r="339" spans="5:36" ht="19.5" customHeight="1" x14ac:dyDescent="0.25">
      <c r="E339" s="56" t="str">
        <f t="shared" si="89"/>
        <v/>
      </c>
      <c r="F339" s="23"/>
      <c r="G339" s="23"/>
      <c r="H339" s="69" t="e">
        <f t="shared" si="90"/>
        <v>#DIV/0!</v>
      </c>
      <c r="I339" s="10" t="str">
        <f t="shared" si="80"/>
        <v/>
      </c>
      <c r="J339" s="9" t="e">
        <f t="shared" si="82"/>
        <v>#DIV/0!</v>
      </c>
      <c r="K339" s="8" t="e">
        <f t="shared" si="83"/>
        <v>#DIV/0!</v>
      </c>
      <c r="L339" s="9">
        <f t="shared" si="85"/>
        <v>0</v>
      </c>
      <c r="M339" s="9" t="str">
        <f t="shared" si="81"/>
        <v/>
      </c>
      <c r="N339" s="9" t="e">
        <f>AVERAGE($I$4:I339)</f>
        <v>#DIV/0!</v>
      </c>
      <c r="O339" s="9" t="e">
        <f>AVERAGEIF($M$4:M339,"&gt;=0", $M$4:M339)</f>
        <v>#DIV/0!</v>
      </c>
      <c r="P339" s="9" t="e">
        <f>AVERAGEIF($M$4:M339,"&lt;=0", $M$4:M339)</f>
        <v>#DIV/0!</v>
      </c>
      <c r="Q339" s="10" t="str">
        <f t="shared" si="95"/>
        <v/>
      </c>
      <c r="R339" s="11" t="e">
        <f>(COUNTIF($M$4:M339,"&gt;=0"))/E339</f>
        <v>#VALUE!</v>
      </c>
      <c r="S339" s="10" t="e">
        <f t="shared" si="86"/>
        <v>#DIV/0!</v>
      </c>
      <c r="T339" s="9" t="e">
        <f>AVERAGE($M$4:M339)</f>
        <v>#DIV/0!</v>
      </c>
      <c r="U339" s="9" t="e">
        <f t="shared" si="87"/>
        <v>#VALUE!</v>
      </c>
      <c r="V339" s="9" t="e">
        <f t="shared" si="88"/>
        <v>#DIV/0!</v>
      </c>
      <c r="W339" s="26" t="e">
        <f t="shared" si="84"/>
        <v>#DIV/0!</v>
      </c>
      <c r="X339" s="9" t="e">
        <f t="shared" si="91"/>
        <v>#DIV/0!</v>
      </c>
      <c r="Y339" s="11" t="e">
        <f t="shared" si="92"/>
        <v>#DIV/0!</v>
      </c>
      <c r="Z339" s="11" t="e">
        <f t="shared" si="93"/>
        <v>#DIV/0!</v>
      </c>
      <c r="AA339" s="11" t="e">
        <f t="shared" si="94"/>
        <v>#DIV/0!</v>
      </c>
      <c r="AB339" s="37" t="e">
        <f>IF(AA339="","",AVERAGE($AA$4:AA339))</f>
        <v>#DIV/0!</v>
      </c>
      <c r="AC339" s="30"/>
      <c r="AD339" s="12"/>
      <c r="AE339" s="12"/>
      <c r="AF339" s="31"/>
      <c r="AG339" s="28"/>
      <c r="AH339" s="28"/>
      <c r="AI339" s="28"/>
      <c r="AJ339" s="28"/>
    </row>
    <row r="340" spans="5:36" ht="19.5" customHeight="1" x14ac:dyDescent="0.25">
      <c r="E340" s="56" t="str">
        <f t="shared" si="89"/>
        <v/>
      </c>
      <c r="F340" s="23"/>
      <c r="G340" s="23"/>
      <c r="H340" s="69" t="e">
        <f t="shared" si="90"/>
        <v>#DIV/0!</v>
      </c>
      <c r="I340" s="10" t="str">
        <f t="shared" si="80"/>
        <v/>
      </c>
      <c r="J340" s="9" t="e">
        <f t="shared" si="82"/>
        <v>#DIV/0!</v>
      </c>
      <c r="K340" s="8" t="e">
        <f t="shared" si="83"/>
        <v>#DIV/0!</v>
      </c>
      <c r="L340" s="9">
        <f t="shared" si="85"/>
        <v>0</v>
      </c>
      <c r="M340" s="9" t="str">
        <f t="shared" si="81"/>
        <v/>
      </c>
      <c r="N340" s="9" t="e">
        <f>AVERAGE($I$4:I340)</f>
        <v>#DIV/0!</v>
      </c>
      <c r="O340" s="9" t="e">
        <f>AVERAGEIF($M$4:M340,"&gt;=0", $M$4:M340)</f>
        <v>#DIV/0!</v>
      </c>
      <c r="P340" s="9" t="e">
        <f>AVERAGEIF($M$4:M340,"&lt;=0", $M$4:M340)</f>
        <v>#DIV/0!</v>
      </c>
      <c r="Q340" s="10" t="str">
        <f t="shared" si="95"/>
        <v/>
      </c>
      <c r="R340" s="11" t="e">
        <f>(COUNTIF($M$4:M340,"&gt;=0"))/E340</f>
        <v>#VALUE!</v>
      </c>
      <c r="S340" s="10" t="e">
        <f t="shared" si="86"/>
        <v>#DIV/0!</v>
      </c>
      <c r="T340" s="9" t="e">
        <f>AVERAGE($M$4:M340)</f>
        <v>#DIV/0!</v>
      </c>
      <c r="U340" s="9" t="e">
        <f t="shared" si="87"/>
        <v>#VALUE!</v>
      </c>
      <c r="V340" s="9" t="e">
        <f t="shared" si="88"/>
        <v>#DIV/0!</v>
      </c>
      <c r="W340" s="26" t="e">
        <f t="shared" si="84"/>
        <v>#DIV/0!</v>
      </c>
      <c r="X340" s="9" t="e">
        <f t="shared" si="91"/>
        <v>#DIV/0!</v>
      </c>
      <c r="Y340" s="11" t="e">
        <f t="shared" si="92"/>
        <v>#DIV/0!</v>
      </c>
      <c r="Z340" s="11" t="e">
        <f t="shared" si="93"/>
        <v>#DIV/0!</v>
      </c>
      <c r="AA340" s="11" t="e">
        <f t="shared" si="94"/>
        <v>#DIV/0!</v>
      </c>
      <c r="AB340" s="37" t="e">
        <f>IF(AA340="","",AVERAGE($AA$4:AA340))</f>
        <v>#DIV/0!</v>
      </c>
      <c r="AC340" s="30"/>
      <c r="AD340" s="12"/>
      <c r="AE340" s="12"/>
      <c r="AF340" s="31"/>
      <c r="AG340" s="28"/>
      <c r="AH340" s="28"/>
      <c r="AI340" s="28"/>
      <c r="AJ340" s="28"/>
    </row>
    <row r="341" spans="5:36" ht="19.5" customHeight="1" x14ac:dyDescent="0.25">
      <c r="E341" s="56" t="str">
        <f t="shared" si="89"/>
        <v/>
      </c>
      <c r="F341" s="23"/>
      <c r="G341" s="23"/>
      <c r="H341" s="69" t="e">
        <f t="shared" si="90"/>
        <v>#DIV/0!</v>
      </c>
      <c r="I341" s="10" t="str">
        <f t="shared" si="80"/>
        <v/>
      </c>
      <c r="J341" s="9" t="e">
        <f t="shared" si="82"/>
        <v>#DIV/0!</v>
      </c>
      <c r="K341" s="8" t="e">
        <f t="shared" si="83"/>
        <v>#DIV/0!</v>
      </c>
      <c r="L341" s="9">
        <f t="shared" si="85"/>
        <v>0</v>
      </c>
      <c r="M341" s="9" t="str">
        <f t="shared" si="81"/>
        <v/>
      </c>
      <c r="N341" s="9" t="e">
        <f>AVERAGE($I$4:I341)</f>
        <v>#DIV/0!</v>
      </c>
      <c r="O341" s="9" t="e">
        <f>AVERAGEIF($M$4:M341,"&gt;=0", $M$4:M341)</f>
        <v>#DIV/0!</v>
      </c>
      <c r="P341" s="9" t="e">
        <f>AVERAGEIF($M$4:M341,"&lt;=0", $M$4:M341)</f>
        <v>#DIV/0!</v>
      </c>
      <c r="Q341" s="10" t="str">
        <f t="shared" si="95"/>
        <v/>
      </c>
      <c r="R341" s="11" t="e">
        <f>(COUNTIF($M$4:M341,"&gt;=0"))/E341</f>
        <v>#VALUE!</v>
      </c>
      <c r="S341" s="10" t="e">
        <f t="shared" si="86"/>
        <v>#DIV/0!</v>
      </c>
      <c r="T341" s="9" t="e">
        <f>AVERAGE($M$4:M341)</f>
        <v>#DIV/0!</v>
      </c>
      <c r="U341" s="9" t="e">
        <f t="shared" si="87"/>
        <v>#VALUE!</v>
      </c>
      <c r="V341" s="9" t="e">
        <f t="shared" si="88"/>
        <v>#DIV/0!</v>
      </c>
      <c r="W341" s="26" t="e">
        <f t="shared" si="84"/>
        <v>#DIV/0!</v>
      </c>
      <c r="X341" s="9" t="e">
        <f t="shared" si="91"/>
        <v>#DIV/0!</v>
      </c>
      <c r="Y341" s="11" t="e">
        <f t="shared" si="92"/>
        <v>#DIV/0!</v>
      </c>
      <c r="Z341" s="11" t="e">
        <f t="shared" si="93"/>
        <v>#DIV/0!</v>
      </c>
      <c r="AA341" s="11" t="e">
        <f t="shared" si="94"/>
        <v>#DIV/0!</v>
      </c>
      <c r="AB341" s="37" t="e">
        <f>IF(AA341="","",AVERAGE($AA$4:AA341))</f>
        <v>#DIV/0!</v>
      </c>
      <c r="AC341" s="30"/>
      <c r="AD341" s="12"/>
      <c r="AE341" s="12"/>
      <c r="AF341" s="31"/>
      <c r="AG341" s="28"/>
      <c r="AH341" s="28"/>
      <c r="AI341" s="28"/>
      <c r="AJ341" s="28"/>
    </row>
    <row r="342" spans="5:36" ht="19.5" customHeight="1" x14ac:dyDescent="0.25">
      <c r="E342" s="56" t="str">
        <f t="shared" si="89"/>
        <v/>
      </c>
      <c r="F342" s="23"/>
      <c r="G342" s="23"/>
      <c r="H342" s="69" t="e">
        <f t="shared" si="90"/>
        <v>#DIV/0!</v>
      </c>
      <c r="I342" s="10" t="str">
        <f t="shared" si="80"/>
        <v/>
      </c>
      <c r="J342" s="9" t="e">
        <f t="shared" si="82"/>
        <v>#DIV/0!</v>
      </c>
      <c r="K342" s="8" t="e">
        <f t="shared" si="83"/>
        <v>#DIV/0!</v>
      </c>
      <c r="L342" s="9">
        <f t="shared" si="85"/>
        <v>0</v>
      </c>
      <c r="M342" s="9" t="str">
        <f t="shared" si="81"/>
        <v/>
      </c>
      <c r="N342" s="9" t="e">
        <f>AVERAGE($I$4:I342)</f>
        <v>#DIV/0!</v>
      </c>
      <c r="O342" s="9" t="e">
        <f>AVERAGEIF($M$4:M342,"&gt;=0", $M$4:M342)</f>
        <v>#DIV/0!</v>
      </c>
      <c r="P342" s="9" t="e">
        <f>AVERAGEIF($M$4:M342,"&lt;=0", $M$4:M342)</f>
        <v>#DIV/0!</v>
      </c>
      <c r="Q342" s="10" t="str">
        <f t="shared" si="95"/>
        <v/>
      </c>
      <c r="R342" s="11" t="e">
        <f>(COUNTIF($M$4:M342,"&gt;=0"))/E342</f>
        <v>#VALUE!</v>
      </c>
      <c r="S342" s="10" t="e">
        <f t="shared" si="86"/>
        <v>#DIV/0!</v>
      </c>
      <c r="T342" s="9" t="e">
        <f>AVERAGE($M$4:M342)</f>
        <v>#DIV/0!</v>
      </c>
      <c r="U342" s="9" t="e">
        <f t="shared" si="87"/>
        <v>#VALUE!</v>
      </c>
      <c r="V342" s="9" t="e">
        <f t="shared" si="88"/>
        <v>#DIV/0!</v>
      </c>
      <c r="W342" s="26" t="e">
        <f t="shared" si="84"/>
        <v>#DIV/0!</v>
      </c>
      <c r="X342" s="9" t="e">
        <f t="shared" si="91"/>
        <v>#DIV/0!</v>
      </c>
      <c r="Y342" s="11" t="e">
        <f t="shared" si="92"/>
        <v>#DIV/0!</v>
      </c>
      <c r="Z342" s="11" t="e">
        <f t="shared" si="93"/>
        <v>#DIV/0!</v>
      </c>
      <c r="AA342" s="11" t="e">
        <f t="shared" si="94"/>
        <v>#DIV/0!</v>
      </c>
      <c r="AB342" s="37" t="e">
        <f>IF(AA342="","",AVERAGE($AA$4:AA342))</f>
        <v>#DIV/0!</v>
      </c>
      <c r="AC342" s="30"/>
      <c r="AD342" s="12"/>
      <c r="AE342" s="12"/>
      <c r="AF342" s="31"/>
      <c r="AG342" s="28"/>
      <c r="AH342" s="28"/>
      <c r="AI342" s="28"/>
      <c r="AJ342" s="28"/>
    </row>
    <row r="343" spans="5:36" ht="19.5" customHeight="1" x14ac:dyDescent="0.25">
      <c r="E343" s="56" t="str">
        <f t="shared" si="89"/>
        <v/>
      </c>
      <c r="F343" s="23"/>
      <c r="G343" s="23"/>
      <c r="H343" s="69" t="e">
        <f t="shared" si="90"/>
        <v>#DIV/0!</v>
      </c>
      <c r="I343" s="10" t="str">
        <f t="shared" ref="I343:I391" si="96">IF(F343="","",((F343/100)+$C$9)*-1)</f>
        <v/>
      </c>
      <c r="J343" s="9" t="e">
        <f t="shared" si="82"/>
        <v>#DIV/0!</v>
      </c>
      <c r="K343" s="8" t="e">
        <f t="shared" si="83"/>
        <v>#DIV/0!</v>
      </c>
      <c r="L343" s="9">
        <f t="shared" si="85"/>
        <v>0</v>
      </c>
      <c r="M343" s="9" t="str">
        <f t="shared" ref="M343:M391" si="97">IF(F343="","",L343-$C$9)</f>
        <v/>
      </c>
      <c r="N343" s="9" t="e">
        <f>AVERAGE($I$4:I343)</f>
        <v>#DIV/0!</v>
      </c>
      <c r="O343" s="9" t="e">
        <f>AVERAGEIF($M$4:M343,"&gt;=0", $M$4:M343)</f>
        <v>#DIV/0!</v>
      </c>
      <c r="P343" s="9" t="e">
        <f>AVERAGEIF($M$4:M343,"&lt;=0", $M$4:M343)</f>
        <v>#DIV/0!</v>
      </c>
      <c r="Q343" s="10" t="str">
        <f t="shared" si="95"/>
        <v/>
      </c>
      <c r="R343" s="11" t="e">
        <f>(COUNTIF($M$4:M343,"&gt;=0"))/E343</f>
        <v>#VALUE!</v>
      </c>
      <c r="S343" s="10" t="e">
        <f t="shared" si="86"/>
        <v>#DIV/0!</v>
      </c>
      <c r="T343" s="9" t="e">
        <f>AVERAGE($M$4:M343)</f>
        <v>#DIV/0!</v>
      </c>
      <c r="U343" s="9" t="e">
        <f t="shared" si="87"/>
        <v>#VALUE!</v>
      </c>
      <c r="V343" s="9" t="e">
        <f t="shared" si="88"/>
        <v>#DIV/0!</v>
      </c>
      <c r="W343" s="26" t="e">
        <f t="shared" si="84"/>
        <v>#DIV/0!</v>
      </c>
      <c r="X343" s="9" t="e">
        <f t="shared" si="91"/>
        <v>#DIV/0!</v>
      </c>
      <c r="Y343" s="11" t="e">
        <f t="shared" si="92"/>
        <v>#DIV/0!</v>
      </c>
      <c r="Z343" s="11" t="e">
        <f t="shared" si="93"/>
        <v>#DIV/0!</v>
      </c>
      <c r="AA343" s="11" t="e">
        <f t="shared" si="94"/>
        <v>#DIV/0!</v>
      </c>
      <c r="AB343" s="37" t="e">
        <f>IF(AA343="","",AVERAGE($AA$4:AA343))</f>
        <v>#DIV/0!</v>
      </c>
      <c r="AC343" s="30"/>
      <c r="AD343" s="12"/>
      <c r="AE343" s="12"/>
      <c r="AF343" s="31"/>
      <c r="AG343" s="28"/>
      <c r="AH343" s="28"/>
      <c r="AI343" s="28"/>
      <c r="AJ343" s="28"/>
    </row>
    <row r="344" spans="5:36" ht="19.5" customHeight="1" x14ac:dyDescent="0.25">
      <c r="E344" s="56" t="str">
        <f t="shared" si="89"/>
        <v/>
      </c>
      <c r="F344" s="23"/>
      <c r="G344" s="23"/>
      <c r="H344" s="69" t="e">
        <f t="shared" si="90"/>
        <v>#DIV/0!</v>
      </c>
      <c r="I344" s="10" t="str">
        <f t="shared" si="96"/>
        <v/>
      </c>
      <c r="J344" s="9" t="e">
        <f t="shared" si="82"/>
        <v>#DIV/0!</v>
      </c>
      <c r="K344" s="8" t="e">
        <f t="shared" si="83"/>
        <v>#DIV/0!</v>
      </c>
      <c r="L344" s="9">
        <f t="shared" si="85"/>
        <v>0</v>
      </c>
      <c r="M344" s="9" t="str">
        <f t="shared" si="97"/>
        <v/>
      </c>
      <c r="N344" s="9" t="e">
        <f>AVERAGE($I$4:I344)</f>
        <v>#DIV/0!</v>
      </c>
      <c r="O344" s="9" t="e">
        <f>AVERAGEIF($M$4:M344,"&gt;=0", $M$4:M344)</f>
        <v>#DIV/0!</v>
      </c>
      <c r="P344" s="9" t="e">
        <f>AVERAGEIF($M$4:M344,"&lt;=0", $M$4:M344)</f>
        <v>#DIV/0!</v>
      </c>
      <c r="Q344" s="10" t="str">
        <f t="shared" si="95"/>
        <v/>
      </c>
      <c r="R344" s="11" t="e">
        <f>(COUNTIF($M$4:M344,"&gt;=0"))/E344</f>
        <v>#VALUE!</v>
      </c>
      <c r="S344" s="10" t="e">
        <f t="shared" si="86"/>
        <v>#DIV/0!</v>
      </c>
      <c r="T344" s="9" t="e">
        <f>AVERAGE($M$4:M344)</f>
        <v>#DIV/0!</v>
      </c>
      <c r="U344" s="9" t="e">
        <f t="shared" si="87"/>
        <v>#VALUE!</v>
      </c>
      <c r="V344" s="9" t="e">
        <f t="shared" si="88"/>
        <v>#DIV/0!</v>
      </c>
      <c r="W344" s="26" t="e">
        <f t="shared" si="84"/>
        <v>#DIV/0!</v>
      </c>
      <c r="X344" s="9" t="e">
        <f t="shared" si="91"/>
        <v>#DIV/0!</v>
      </c>
      <c r="Y344" s="11" t="e">
        <f t="shared" si="92"/>
        <v>#DIV/0!</v>
      </c>
      <c r="Z344" s="11" t="e">
        <f t="shared" si="93"/>
        <v>#DIV/0!</v>
      </c>
      <c r="AA344" s="11" t="e">
        <f t="shared" si="94"/>
        <v>#DIV/0!</v>
      </c>
      <c r="AB344" s="37" t="e">
        <f>IF(AA344="","",AVERAGE($AA$4:AA344))</f>
        <v>#DIV/0!</v>
      </c>
      <c r="AC344" s="30"/>
      <c r="AD344" s="12"/>
      <c r="AE344" s="12"/>
      <c r="AF344" s="31"/>
      <c r="AG344" s="28"/>
      <c r="AH344" s="28"/>
      <c r="AI344" s="28"/>
      <c r="AJ344" s="28"/>
    </row>
    <row r="345" spans="5:36" ht="19.5" customHeight="1" x14ac:dyDescent="0.25">
      <c r="E345" s="56" t="str">
        <f t="shared" si="89"/>
        <v/>
      </c>
      <c r="F345" s="23"/>
      <c r="G345" s="23"/>
      <c r="H345" s="69" t="e">
        <f t="shared" si="90"/>
        <v>#DIV/0!</v>
      </c>
      <c r="I345" s="10" t="str">
        <f t="shared" si="96"/>
        <v/>
      </c>
      <c r="J345" s="9" t="e">
        <f t="shared" si="82"/>
        <v>#DIV/0!</v>
      </c>
      <c r="K345" s="8" t="e">
        <f t="shared" si="83"/>
        <v>#DIV/0!</v>
      </c>
      <c r="L345" s="9">
        <f t="shared" si="85"/>
        <v>0</v>
      </c>
      <c r="M345" s="9" t="str">
        <f t="shared" si="97"/>
        <v/>
      </c>
      <c r="N345" s="9" t="e">
        <f>AVERAGE($I$4:I345)</f>
        <v>#DIV/0!</v>
      </c>
      <c r="O345" s="9" t="e">
        <f>AVERAGEIF($M$4:M345,"&gt;=0", $M$4:M345)</f>
        <v>#DIV/0!</v>
      </c>
      <c r="P345" s="9" t="e">
        <f>AVERAGEIF($M$4:M345,"&lt;=0", $M$4:M345)</f>
        <v>#DIV/0!</v>
      </c>
      <c r="Q345" s="10" t="str">
        <f t="shared" si="95"/>
        <v/>
      </c>
      <c r="R345" s="11" t="e">
        <f>(COUNTIF($M$4:M345,"&gt;=0"))/E345</f>
        <v>#VALUE!</v>
      </c>
      <c r="S345" s="10" t="e">
        <f t="shared" si="86"/>
        <v>#DIV/0!</v>
      </c>
      <c r="T345" s="9" t="e">
        <f>AVERAGE($M$4:M345)</f>
        <v>#DIV/0!</v>
      </c>
      <c r="U345" s="9" t="e">
        <f t="shared" si="87"/>
        <v>#VALUE!</v>
      </c>
      <c r="V345" s="9" t="e">
        <f t="shared" si="88"/>
        <v>#DIV/0!</v>
      </c>
      <c r="W345" s="26" t="e">
        <f t="shared" si="84"/>
        <v>#DIV/0!</v>
      </c>
      <c r="X345" s="9" t="e">
        <f t="shared" si="91"/>
        <v>#DIV/0!</v>
      </c>
      <c r="Y345" s="11" t="e">
        <f t="shared" si="92"/>
        <v>#DIV/0!</v>
      </c>
      <c r="Z345" s="11" t="e">
        <f t="shared" si="93"/>
        <v>#DIV/0!</v>
      </c>
      <c r="AA345" s="11" t="e">
        <f t="shared" si="94"/>
        <v>#DIV/0!</v>
      </c>
      <c r="AB345" s="37" t="e">
        <f>IF(AA345="","",AVERAGE($AA$4:AA345))</f>
        <v>#DIV/0!</v>
      </c>
      <c r="AC345" s="30"/>
      <c r="AD345" s="12"/>
      <c r="AE345" s="12"/>
      <c r="AF345" s="31"/>
      <c r="AG345" s="28"/>
      <c r="AH345" s="28"/>
      <c r="AI345" s="28"/>
      <c r="AJ345" s="28"/>
    </row>
    <row r="346" spans="5:36" ht="19.5" customHeight="1" x14ac:dyDescent="0.25">
      <c r="E346" s="56" t="str">
        <f t="shared" si="89"/>
        <v/>
      </c>
      <c r="F346" s="23"/>
      <c r="G346" s="23"/>
      <c r="H346" s="69" t="e">
        <f t="shared" si="90"/>
        <v>#DIV/0!</v>
      </c>
      <c r="I346" s="10" t="str">
        <f t="shared" si="96"/>
        <v/>
      </c>
      <c r="J346" s="9" t="e">
        <f t="shared" si="82"/>
        <v>#DIV/0!</v>
      </c>
      <c r="K346" s="8" t="e">
        <f t="shared" si="83"/>
        <v>#DIV/0!</v>
      </c>
      <c r="L346" s="9">
        <f t="shared" si="85"/>
        <v>0</v>
      </c>
      <c r="M346" s="9" t="str">
        <f t="shared" si="97"/>
        <v/>
      </c>
      <c r="N346" s="9" t="e">
        <f>AVERAGE($I$4:I346)</f>
        <v>#DIV/0!</v>
      </c>
      <c r="O346" s="9" t="e">
        <f>AVERAGEIF($M$4:M346,"&gt;=0", $M$4:M346)</f>
        <v>#DIV/0!</v>
      </c>
      <c r="P346" s="9" t="e">
        <f>AVERAGEIF($M$4:M346,"&lt;=0", $M$4:M346)</f>
        <v>#DIV/0!</v>
      </c>
      <c r="Q346" s="10" t="str">
        <f t="shared" si="95"/>
        <v/>
      </c>
      <c r="R346" s="11" t="e">
        <f>(COUNTIF($M$4:M346,"&gt;=0"))/E346</f>
        <v>#VALUE!</v>
      </c>
      <c r="S346" s="10" t="e">
        <f t="shared" si="86"/>
        <v>#DIV/0!</v>
      </c>
      <c r="T346" s="9" t="e">
        <f>AVERAGE($M$4:M346)</f>
        <v>#DIV/0!</v>
      </c>
      <c r="U346" s="9" t="e">
        <f t="shared" si="87"/>
        <v>#VALUE!</v>
      </c>
      <c r="V346" s="9" t="e">
        <f t="shared" si="88"/>
        <v>#DIV/0!</v>
      </c>
      <c r="W346" s="26" t="e">
        <f t="shared" si="84"/>
        <v>#DIV/0!</v>
      </c>
      <c r="X346" s="9" t="e">
        <f t="shared" si="91"/>
        <v>#DIV/0!</v>
      </c>
      <c r="Y346" s="11" t="e">
        <f t="shared" si="92"/>
        <v>#DIV/0!</v>
      </c>
      <c r="Z346" s="11" t="e">
        <f t="shared" si="93"/>
        <v>#DIV/0!</v>
      </c>
      <c r="AA346" s="11" t="e">
        <f t="shared" si="94"/>
        <v>#DIV/0!</v>
      </c>
      <c r="AB346" s="37" t="e">
        <f>IF(AA346="","",AVERAGE($AA$4:AA346))</f>
        <v>#DIV/0!</v>
      </c>
      <c r="AC346" s="30"/>
      <c r="AD346" s="12"/>
      <c r="AE346" s="12"/>
      <c r="AF346" s="31"/>
      <c r="AG346" s="28"/>
      <c r="AH346" s="28"/>
      <c r="AI346" s="28"/>
      <c r="AJ346" s="28"/>
    </row>
    <row r="347" spans="5:36" ht="19.5" customHeight="1" x14ac:dyDescent="0.25">
      <c r="E347" s="56" t="str">
        <f t="shared" si="89"/>
        <v/>
      </c>
      <c r="F347" s="23"/>
      <c r="G347" s="23"/>
      <c r="H347" s="69" t="e">
        <f t="shared" si="90"/>
        <v>#DIV/0!</v>
      </c>
      <c r="I347" s="10" t="str">
        <f t="shared" si="96"/>
        <v/>
      </c>
      <c r="J347" s="9" t="e">
        <f t="shared" si="82"/>
        <v>#DIV/0!</v>
      </c>
      <c r="K347" s="8" t="e">
        <f t="shared" si="83"/>
        <v>#DIV/0!</v>
      </c>
      <c r="L347" s="9">
        <f t="shared" si="85"/>
        <v>0</v>
      </c>
      <c r="M347" s="9" t="str">
        <f t="shared" si="97"/>
        <v/>
      </c>
      <c r="N347" s="9" t="e">
        <f>AVERAGE($I$4:I347)</f>
        <v>#DIV/0!</v>
      </c>
      <c r="O347" s="9" t="e">
        <f>AVERAGEIF($M$4:M347,"&gt;=0", $M$4:M347)</f>
        <v>#DIV/0!</v>
      </c>
      <c r="P347" s="9" t="e">
        <f>AVERAGEIF($M$4:M347,"&lt;=0", $M$4:M347)</f>
        <v>#DIV/0!</v>
      </c>
      <c r="Q347" s="10" t="str">
        <f t="shared" si="95"/>
        <v/>
      </c>
      <c r="R347" s="11" t="e">
        <f>(COUNTIF($M$4:M347,"&gt;=0"))/E347</f>
        <v>#VALUE!</v>
      </c>
      <c r="S347" s="10" t="e">
        <f t="shared" si="86"/>
        <v>#DIV/0!</v>
      </c>
      <c r="T347" s="9" t="e">
        <f>AVERAGE($M$4:M347)</f>
        <v>#DIV/0!</v>
      </c>
      <c r="U347" s="9" t="e">
        <f t="shared" si="87"/>
        <v>#VALUE!</v>
      </c>
      <c r="V347" s="9" t="e">
        <f t="shared" si="88"/>
        <v>#DIV/0!</v>
      </c>
      <c r="W347" s="26" t="e">
        <f t="shared" si="84"/>
        <v>#DIV/0!</v>
      </c>
      <c r="X347" s="9" t="e">
        <f t="shared" si="91"/>
        <v>#DIV/0!</v>
      </c>
      <c r="Y347" s="11" t="e">
        <f t="shared" si="92"/>
        <v>#DIV/0!</v>
      </c>
      <c r="Z347" s="11" t="e">
        <f t="shared" si="93"/>
        <v>#DIV/0!</v>
      </c>
      <c r="AA347" s="11" t="e">
        <f t="shared" si="94"/>
        <v>#DIV/0!</v>
      </c>
      <c r="AB347" s="37" t="e">
        <f>IF(AA347="","",AVERAGE($AA$4:AA347))</f>
        <v>#DIV/0!</v>
      </c>
      <c r="AC347" s="30"/>
      <c r="AD347" s="12"/>
      <c r="AE347" s="12"/>
      <c r="AF347" s="31"/>
      <c r="AG347" s="28"/>
      <c r="AH347" s="28"/>
      <c r="AI347" s="28"/>
      <c r="AJ347" s="28"/>
    </row>
    <row r="348" spans="5:36" ht="19.5" customHeight="1" x14ac:dyDescent="0.25">
      <c r="E348" s="56" t="str">
        <f t="shared" si="89"/>
        <v/>
      </c>
      <c r="F348" s="23"/>
      <c r="G348" s="23"/>
      <c r="H348" s="69" t="e">
        <f t="shared" si="90"/>
        <v>#DIV/0!</v>
      </c>
      <c r="I348" s="10" t="str">
        <f t="shared" si="96"/>
        <v/>
      </c>
      <c r="J348" s="9" t="e">
        <f t="shared" si="82"/>
        <v>#DIV/0!</v>
      </c>
      <c r="K348" s="8" t="e">
        <f t="shared" si="83"/>
        <v>#DIV/0!</v>
      </c>
      <c r="L348" s="9">
        <f t="shared" si="85"/>
        <v>0</v>
      </c>
      <c r="M348" s="9" t="str">
        <f t="shared" si="97"/>
        <v/>
      </c>
      <c r="N348" s="9" t="e">
        <f>AVERAGE($I$4:I348)</f>
        <v>#DIV/0!</v>
      </c>
      <c r="O348" s="9" t="e">
        <f>AVERAGEIF($M$4:M348,"&gt;=0", $M$4:M348)</f>
        <v>#DIV/0!</v>
      </c>
      <c r="P348" s="9" t="e">
        <f>AVERAGEIF($M$4:M348,"&lt;=0", $M$4:M348)</f>
        <v>#DIV/0!</v>
      </c>
      <c r="Q348" s="10" t="str">
        <f t="shared" si="95"/>
        <v/>
      </c>
      <c r="R348" s="11" t="e">
        <f>(COUNTIF($M$4:M348,"&gt;=0"))/E348</f>
        <v>#VALUE!</v>
      </c>
      <c r="S348" s="10" t="e">
        <f t="shared" si="86"/>
        <v>#DIV/0!</v>
      </c>
      <c r="T348" s="9" t="e">
        <f>AVERAGE($M$4:M348)</f>
        <v>#DIV/0!</v>
      </c>
      <c r="U348" s="9" t="e">
        <f t="shared" si="87"/>
        <v>#VALUE!</v>
      </c>
      <c r="V348" s="9" t="e">
        <f t="shared" si="88"/>
        <v>#DIV/0!</v>
      </c>
      <c r="W348" s="26" t="e">
        <f t="shared" si="84"/>
        <v>#DIV/0!</v>
      </c>
      <c r="X348" s="9" t="e">
        <f t="shared" si="91"/>
        <v>#DIV/0!</v>
      </c>
      <c r="Y348" s="11" t="e">
        <f t="shared" si="92"/>
        <v>#DIV/0!</v>
      </c>
      <c r="Z348" s="11" t="e">
        <f t="shared" si="93"/>
        <v>#DIV/0!</v>
      </c>
      <c r="AA348" s="11" t="e">
        <f t="shared" si="94"/>
        <v>#DIV/0!</v>
      </c>
      <c r="AB348" s="37" t="e">
        <f>IF(AA348="","",AVERAGE($AA$4:AA348))</f>
        <v>#DIV/0!</v>
      </c>
      <c r="AC348" s="30"/>
      <c r="AD348" s="12"/>
      <c r="AE348" s="12"/>
      <c r="AF348" s="31"/>
      <c r="AG348" s="28"/>
      <c r="AH348" s="28"/>
      <c r="AI348" s="28"/>
      <c r="AJ348" s="28"/>
    </row>
    <row r="349" spans="5:36" ht="19.5" customHeight="1" x14ac:dyDescent="0.25">
      <c r="E349" s="56" t="str">
        <f t="shared" si="89"/>
        <v/>
      </c>
      <c r="F349" s="23"/>
      <c r="G349" s="23"/>
      <c r="H349" s="69" t="e">
        <f t="shared" si="90"/>
        <v>#DIV/0!</v>
      </c>
      <c r="I349" s="10" t="str">
        <f t="shared" si="96"/>
        <v/>
      </c>
      <c r="J349" s="9" t="e">
        <f t="shared" si="82"/>
        <v>#DIV/0!</v>
      </c>
      <c r="K349" s="8" t="e">
        <f t="shared" si="83"/>
        <v>#DIV/0!</v>
      </c>
      <c r="L349" s="9">
        <f t="shared" si="85"/>
        <v>0</v>
      </c>
      <c r="M349" s="9" t="str">
        <f t="shared" si="97"/>
        <v/>
      </c>
      <c r="N349" s="9" t="e">
        <f>AVERAGE($I$4:I349)</f>
        <v>#DIV/0!</v>
      </c>
      <c r="O349" s="9" t="e">
        <f>AVERAGEIF($M$4:M349,"&gt;=0", $M$4:M349)</f>
        <v>#DIV/0!</v>
      </c>
      <c r="P349" s="9" t="e">
        <f>AVERAGEIF($M$4:M349,"&lt;=0", $M$4:M349)</f>
        <v>#DIV/0!</v>
      </c>
      <c r="Q349" s="10" t="str">
        <f t="shared" si="95"/>
        <v/>
      </c>
      <c r="R349" s="11" t="e">
        <f>(COUNTIF($M$4:M349,"&gt;=0"))/E349</f>
        <v>#VALUE!</v>
      </c>
      <c r="S349" s="10" t="e">
        <f t="shared" si="86"/>
        <v>#DIV/0!</v>
      </c>
      <c r="T349" s="9" t="e">
        <f>AVERAGE($M$4:M349)</f>
        <v>#DIV/0!</v>
      </c>
      <c r="U349" s="9" t="e">
        <f t="shared" si="87"/>
        <v>#VALUE!</v>
      </c>
      <c r="V349" s="9" t="e">
        <f t="shared" si="88"/>
        <v>#DIV/0!</v>
      </c>
      <c r="W349" s="26" t="e">
        <f t="shared" si="84"/>
        <v>#DIV/0!</v>
      </c>
      <c r="X349" s="9" t="e">
        <f t="shared" si="91"/>
        <v>#DIV/0!</v>
      </c>
      <c r="Y349" s="11" t="e">
        <f t="shared" si="92"/>
        <v>#DIV/0!</v>
      </c>
      <c r="Z349" s="11" t="e">
        <f t="shared" si="93"/>
        <v>#DIV/0!</v>
      </c>
      <c r="AA349" s="11" t="e">
        <f t="shared" si="94"/>
        <v>#DIV/0!</v>
      </c>
      <c r="AB349" s="37" t="e">
        <f>IF(AA349="","",AVERAGE($AA$4:AA349))</f>
        <v>#DIV/0!</v>
      </c>
      <c r="AC349" s="30"/>
      <c r="AD349" s="12"/>
      <c r="AE349" s="12"/>
      <c r="AF349" s="31"/>
      <c r="AG349" s="28"/>
      <c r="AH349" s="28"/>
      <c r="AI349" s="28"/>
      <c r="AJ349" s="28"/>
    </row>
    <row r="350" spans="5:36" ht="19.5" customHeight="1" x14ac:dyDescent="0.25">
      <c r="E350" s="56" t="str">
        <f t="shared" si="89"/>
        <v/>
      </c>
      <c r="F350" s="23"/>
      <c r="G350" s="23"/>
      <c r="H350" s="69" t="e">
        <f t="shared" si="90"/>
        <v>#DIV/0!</v>
      </c>
      <c r="I350" s="10" t="str">
        <f t="shared" si="96"/>
        <v/>
      </c>
      <c r="J350" s="9" t="e">
        <f t="shared" si="82"/>
        <v>#DIV/0!</v>
      </c>
      <c r="K350" s="8" t="e">
        <f t="shared" si="83"/>
        <v>#DIV/0!</v>
      </c>
      <c r="L350" s="9">
        <f t="shared" si="85"/>
        <v>0</v>
      </c>
      <c r="M350" s="9" t="str">
        <f t="shared" si="97"/>
        <v/>
      </c>
      <c r="N350" s="9" t="e">
        <f>AVERAGE($I$4:I350)</f>
        <v>#DIV/0!</v>
      </c>
      <c r="O350" s="9" t="e">
        <f>AVERAGEIF($M$4:M350,"&gt;=0", $M$4:M350)</f>
        <v>#DIV/0!</v>
      </c>
      <c r="P350" s="9" t="e">
        <f>AVERAGEIF($M$4:M350,"&lt;=0", $M$4:M350)</f>
        <v>#DIV/0!</v>
      </c>
      <c r="Q350" s="10" t="str">
        <f t="shared" si="95"/>
        <v/>
      </c>
      <c r="R350" s="11" t="e">
        <f>(COUNTIF($M$4:M350,"&gt;=0"))/E350</f>
        <v>#VALUE!</v>
      </c>
      <c r="S350" s="10" t="e">
        <f t="shared" si="86"/>
        <v>#DIV/0!</v>
      </c>
      <c r="T350" s="9" t="e">
        <f>AVERAGE($M$4:M350)</f>
        <v>#DIV/0!</v>
      </c>
      <c r="U350" s="9" t="e">
        <f t="shared" si="87"/>
        <v>#VALUE!</v>
      </c>
      <c r="V350" s="9" t="e">
        <f t="shared" si="88"/>
        <v>#DIV/0!</v>
      </c>
      <c r="W350" s="26" t="e">
        <f t="shared" si="84"/>
        <v>#DIV/0!</v>
      </c>
      <c r="X350" s="9" t="e">
        <f t="shared" si="91"/>
        <v>#DIV/0!</v>
      </c>
      <c r="Y350" s="11" t="e">
        <f t="shared" si="92"/>
        <v>#DIV/0!</v>
      </c>
      <c r="Z350" s="11" t="e">
        <f t="shared" si="93"/>
        <v>#DIV/0!</v>
      </c>
      <c r="AA350" s="11" t="e">
        <f t="shared" si="94"/>
        <v>#DIV/0!</v>
      </c>
      <c r="AB350" s="37" t="e">
        <f>IF(AA350="","",AVERAGE($AA$4:AA350))</f>
        <v>#DIV/0!</v>
      </c>
      <c r="AC350" s="30"/>
      <c r="AD350" s="12"/>
      <c r="AE350" s="12"/>
      <c r="AF350" s="31"/>
      <c r="AG350" s="28"/>
      <c r="AH350" s="28"/>
      <c r="AI350" s="28"/>
      <c r="AJ350" s="28"/>
    </row>
    <row r="351" spans="5:36" ht="19.5" customHeight="1" x14ac:dyDescent="0.25">
      <c r="E351" s="56" t="str">
        <f t="shared" si="89"/>
        <v/>
      </c>
      <c r="F351" s="23"/>
      <c r="G351" s="23"/>
      <c r="H351" s="69" t="e">
        <f t="shared" si="90"/>
        <v>#DIV/0!</v>
      </c>
      <c r="I351" s="10" t="str">
        <f t="shared" si="96"/>
        <v/>
      </c>
      <c r="J351" s="9" t="e">
        <f t="shared" si="82"/>
        <v>#DIV/0!</v>
      </c>
      <c r="K351" s="8" t="e">
        <f t="shared" si="83"/>
        <v>#DIV/0!</v>
      </c>
      <c r="L351" s="9">
        <f t="shared" si="85"/>
        <v>0</v>
      </c>
      <c r="M351" s="9" t="str">
        <f t="shared" si="97"/>
        <v/>
      </c>
      <c r="N351" s="9" t="e">
        <f>AVERAGE($I$4:I351)</f>
        <v>#DIV/0!</v>
      </c>
      <c r="O351" s="9" t="e">
        <f>AVERAGEIF($M$4:M351,"&gt;=0", $M$4:M351)</f>
        <v>#DIV/0!</v>
      </c>
      <c r="P351" s="9" t="e">
        <f>AVERAGEIF($M$4:M351,"&lt;=0", $M$4:M351)</f>
        <v>#DIV/0!</v>
      </c>
      <c r="Q351" s="10" t="str">
        <f t="shared" si="95"/>
        <v/>
      </c>
      <c r="R351" s="11" t="e">
        <f>(COUNTIF($M$4:M351,"&gt;=0"))/E351</f>
        <v>#VALUE!</v>
      </c>
      <c r="S351" s="10" t="e">
        <f t="shared" si="86"/>
        <v>#DIV/0!</v>
      </c>
      <c r="T351" s="9" t="e">
        <f>AVERAGE($M$4:M351)</f>
        <v>#DIV/0!</v>
      </c>
      <c r="U351" s="9" t="e">
        <f t="shared" si="87"/>
        <v>#VALUE!</v>
      </c>
      <c r="V351" s="9" t="e">
        <f t="shared" si="88"/>
        <v>#DIV/0!</v>
      </c>
      <c r="W351" s="26" t="e">
        <f t="shared" si="84"/>
        <v>#DIV/0!</v>
      </c>
      <c r="X351" s="9" t="e">
        <f t="shared" si="91"/>
        <v>#DIV/0!</v>
      </c>
      <c r="Y351" s="11" t="e">
        <f t="shared" si="92"/>
        <v>#DIV/0!</v>
      </c>
      <c r="Z351" s="11" t="e">
        <f t="shared" si="93"/>
        <v>#DIV/0!</v>
      </c>
      <c r="AA351" s="11" t="e">
        <f t="shared" si="94"/>
        <v>#DIV/0!</v>
      </c>
      <c r="AB351" s="37" t="e">
        <f>IF(AA351="","",AVERAGE($AA$4:AA351))</f>
        <v>#DIV/0!</v>
      </c>
      <c r="AC351" s="30"/>
      <c r="AD351" s="12"/>
      <c r="AE351" s="12"/>
      <c r="AF351" s="31"/>
      <c r="AG351" s="28"/>
      <c r="AH351" s="28"/>
      <c r="AI351" s="28"/>
      <c r="AJ351" s="28"/>
    </row>
    <row r="352" spans="5:36" ht="19.5" customHeight="1" x14ac:dyDescent="0.25">
      <c r="E352" s="56" t="str">
        <f t="shared" si="89"/>
        <v/>
      </c>
      <c r="F352" s="23"/>
      <c r="G352" s="23"/>
      <c r="H352" s="69" t="e">
        <f t="shared" si="90"/>
        <v>#DIV/0!</v>
      </c>
      <c r="I352" s="10" t="str">
        <f t="shared" si="96"/>
        <v/>
      </c>
      <c r="J352" s="9" t="e">
        <f t="shared" si="82"/>
        <v>#DIV/0!</v>
      </c>
      <c r="K352" s="8" t="e">
        <f t="shared" si="83"/>
        <v>#DIV/0!</v>
      </c>
      <c r="L352" s="9">
        <f t="shared" si="85"/>
        <v>0</v>
      </c>
      <c r="M352" s="9" t="str">
        <f t="shared" si="97"/>
        <v/>
      </c>
      <c r="N352" s="9" t="e">
        <f>AVERAGE($I$4:I352)</f>
        <v>#DIV/0!</v>
      </c>
      <c r="O352" s="9" t="e">
        <f>AVERAGEIF($M$4:M352,"&gt;=0", $M$4:M352)</f>
        <v>#DIV/0!</v>
      </c>
      <c r="P352" s="9" t="e">
        <f>AVERAGEIF($M$4:M352,"&lt;=0", $M$4:M352)</f>
        <v>#DIV/0!</v>
      </c>
      <c r="Q352" s="10" t="str">
        <f t="shared" si="95"/>
        <v/>
      </c>
      <c r="R352" s="11" t="e">
        <f>(COUNTIF($M$4:M352,"&gt;=0"))/E352</f>
        <v>#VALUE!</v>
      </c>
      <c r="S352" s="10" t="e">
        <f t="shared" si="86"/>
        <v>#DIV/0!</v>
      </c>
      <c r="T352" s="9" t="e">
        <f>AVERAGE($M$4:M352)</f>
        <v>#DIV/0!</v>
      </c>
      <c r="U352" s="9" t="e">
        <f t="shared" si="87"/>
        <v>#VALUE!</v>
      </c>
      <c r="V352" s="9" t="e">
        <f t="shared" si="88"/>
        <v>#DIV/0!</v>
      </c>
      <c r="W352" s="26" t="e">
        <f t="shared" si="84"/>
        <v>#DIV/0!</v>
      </c>
      <c r="X352" s="9" t="e">
        <f t="shared" si="91"/>
        <v>#DIV/0!</v>
      </c>
      <c r="Y352" s="11" t="e">
        <f t="shared" si="92"/>
        <v>#DIV/0!</v>
      </c>
      <c r="Z352" s="11" t="e">
        <f t="shared" si="93"/>
        <v>#DIV/0!</v>
      </c>
      <c r="AA352" s="11" t="e">
        <f t="shared" si="94"/>
        <v>#DIV/0!</v>
      </c>
      <c r="AB352" s="37" t="e">
        <f>IF(AA352="","",AVERAGE($AA$4:AA352))</f>
        <v>#DIV/0!</v>
      </c>
      <c r="AC352" s="30"/>
      <c r="AD352" s="12"/>
      <c r="AE352" s="12"/>
      <c r="AF352" s="31"/>
      <c r="AG352" s="28"/>
      <c r="AH352" s="28"/>
      <c r="AI352" s="28"/>
      <c r="AJ352" s="28"/>
    </row>
    <row r="353" spans="5:36" ht="19.5" customHeight="1" x14ac:dyDescent="0.25">
      <c r="E353" s="56" t="str">
        <f t="shared" si="89"/>
        <v/>
      </c>
      <c r="F353" s="23"/>
      <c r="G353" s="23"/>
      <c r="H353" s="69" t="e">
        <f t="shared" si="90"/>
        <v>#DIV/0!</v>
      </c>
      <c r="I353" s="10" t="str">
        <f t="shared" si="96"/>
        <v/>
      </c>
      <c r="J353" s="9" t="e">
        <f t="shared" si="82"/>
        <v>#DIV/0!</v>
      </c>
      <c r="K353" s="8" t="e">
        <f t="shared" si="83"/>
        <v>#DIV/0!</v>
      </c>
      <c r="L353" s="9">
        <f t="shared" si="85"/>
        <v>0</v>
      </c>
      <c r="M353" s="9" t="str">
        <f t="shared" si="97"/>
        <v/>
      </c>
      <c r="N353" s="9" t="e">
        <f>AVERAGE($I$4:I353)</f>
        <v>#DIV/0!</v>
      </c>
      <c r="O353" s="9" t="e">
        <f>AVERAGEIF($M$4:M353,"&gt;=0", $M$4:M353)</f>
        <v>#DIV/0!</v>
      </c>
      <c r="P353" s="9" t="e">
        <f>AVERAGEIF($M$4:M353,"&lt;=0", $M$4:M353)</f>
        <v>#DIV/0!</v>
      </c>
      <c r="Q353" s="10" t="str">
        <f t="shared" si="95"/>
        <v/>
      </c>
      <c r="R353" s="11" t="e">
        <f>(COUNTIF($M$4:M353,"&gt;=0"))/E353</f>
        <v>#VALUE!</v>
      </c>
      <c r="S353" s="10" t="e">
        <f t="shared" si="86"/>
        <v>#DIV/0!</v>
      </c>
      <c r="T353" s="9" t="e">
        <f>AVERAGE($M$4:M353)</f>
        <v>#DIV/0!</v>
      </c>
      <c r="U353" s="9" t="e">
        <f t="shared" si="87"/>
        <v>#VALUE!</v>
      </c>
      <c r="V353" s="9" t="e">
        <f t="shared" si="88"/>
        <v>#DIV/0!</v>
      </c>
      <c r="W353" s="26" t="e">
        <f t="shared" si="84"/>
        <v>#DIV/0!</v>
      </c>
      <c r="X353" s="9" t="e">
        <f t="shared" si="91"/>
        <v>#DIV/0!</v>
      </c>
      <c r="Y353" s="11" t="e">
        <f t="shared" si="92"/>
        <v>#DIV/0!</v>
      </c>
      <c r="Z353" s="11" t="e">
        <f t="shared" si="93"/>
        <v>#DIV/0!</v>
      </c>
      <c r="AA353" s="11" t="e">
        <f t="shared" si="94"/>
        <v>#DIV/0!</v>
      </c>
      <c r="AB353" s="37" t="e">
        <f>IF(AA353="","",AVERAGE($AA$4:AA353))</f>
        <v>#DIV/0!</v>
      </c>
      <c r="AC353" s="30"/>
      <c r="AD353" s="12"/>
      <c r="AE353" s="12"/>
      <c r="AF353" s="31"/>
      <c r="AG353" s="28"/>
      <c r="AH353" s="28"/>
      <c r="AI353" s="28"/>
      <c r="AJ353" s="28"/>
    </row>
    <row r="354" spans="5:36" ht="19.5" customHeight="1" x14ac:dyDescent="0.25">
      <c r="E354" s="56" t="str">
        <f t="shared" si="89"/>
        <v/>
      </c>
      <c r="F354" s="23"/>
      <c r="G354" s="23"/>
      <c r="H354" s="69" t="e">
        <f t="shared" si="90"/>
        <v>#DIV/0!</v>
      </c>
      <c r="I354" s="10" t="str">
        <f t="shared" si="96"/>
        <v/>
      </c>
      <c r="J354" s="9" t="e">
        <f t="shared" si="82"/>
        <v>#DIV/0!</v>
      </c>
      <c r="K354" s="8" t="e">
        <f t="shared" si="83"/>
        <v>#DIV/0!</v>
      </c>
      <c r="L354" s="9">
        <f t="shared" si="85"/>
        <v>0</v>
      </c>
      <c r="M354" s="9" t="str">
        <f t="shared" si="97"/>
        <v/>
      </c>
      <c r="N354" s="9" t="e">
        <f>AVERAGE($I$4:I354)</f>
        <v>#DIV/0!</v>
      </c>
      <c r="O354" s="9" t="e">
        <f>AVERAGEIF($M$4:M354,"&gt;=0", $M$4:M354)</f>
        <v>#DIV/0!</v>
      </c>
      <c r="P354" s="9" t="e">
        <f>AVERAGEIF($M$4:M354,"&lt;=0", $M$4:M354)</f>
        <v>#DIV/0!</v>
      </c>
      <c r="Q354" s="10" t="str">
        <f t="shared" si="95"/>
        <v/>
      </c>
      <c r="R354" s="11" t="e">
        <f>(COUNTIF($M$4:M354,"&gt;=0"))/E354</f>
        <v>#VALUE!</v>
      </c>
      <c r="S354" s="10" t="e">
        <f t="shared" si="86"/>
        <v>#DIV/0!</v>
      </c>
      <c r="T354" s="9" t="e">
        <f>AVERAGE($M$4:M354)</f>
        <v>#DIV/0!</v>
      </c>
      <c r="U354" s="9" t="e">
        <f t="shared" si="87"/>
        <v>#VALUE!</v>
      </c>
      <c r="V354" s="9" t="e">
        <f t="shared" si="88"/>
        <v>#DIV/0!</v>
      </c>
      <c r="W354" s="26" t="e">
        <f t="shared" si="84"/>
        <v>#DIV/0!</v>
      </c>
      <c r="X354" s="9" t="e">
        <f t="shared" si="91"/>
        <v>#DIV/0!</v>
      </c>
      <c r="Y354" s="11" t="e">
        <f t="shared" si="92"/>
        <v>#DIV/0!</v>
      </c>
      <c r="Z354" s="11" t="e">
        <f t="shared" si="93"/>
        <v>#DIV/0!</v>
      </c>
      <c r="AA354" s="11" t="e">
        <f t="shared" si="94"/>
        <v>#DIV/0!</v>
      </c>
      <c r="AB354" s="37" t="e">
        <f>IF(AA354="","",AVERAGE($AA$4:AA354))</f>
        <v>#DIV/0!</v>
      </c>
      <c r="AC354" s="30"/>
      <c r="AD354" s="12"/>
      <c r="AE354" s="12"/>
      <c r="AF354" s="31"/>
      <c r="AG354" s="28"/>
      <c r="AH354" s="28"/>
      <c r="AI354" s="28"/>
      <c r="AJ354" s="28"/>
    </row>
    <row r="355" spans="5:36" ht="19.5" customHeight="1" x14ac:dyDescent="0.25">
      <c r="E355" s="56" t="str">
        <f t="shared" si="89"/>
        <v/>
      </c>
      <c r="F355" s="23"/>
      <c r="G355" s="23"/>
      <c r="H355" s="69" t="e">
        <f t="shared" si="90"/>
        <v>#DIV/0!</v>
      </c>
      <c r="I355" s="10" t="str">
        <f t="shared" si="96"/>
        <v/>
      </c>
      <c r="J355" s="9" t="e">
        <f t="shared" si="82"/>
        <v>#DIV/0!</v>
      </c>
      <c r="K355" s="8" t="e">
        <f t="shared" si="83"/>
        <v>#DIV/0!</v>
      </c>
      <c r="L355" s="9">
        <f t="shared" si="85"/>
        <v>0</v>
      </c>
      <c r="M355" s="9" t="str">
        <f t="shared" si="97"/>
        <v/>
      </c>
      <c r="N355" s="9" t="e">
        <f>AVERAGE($I$4:I355)</f>
        <v>#DIV/0!</v>
      </c>
      <c r="O355" s="9" t="e">
        <f>AVERAGEIF($M$4:M355,"&gt;=0", $M$4:M355)</f>
        <v>#DIV/0!</v>
      </c>
      <c r="P355" s="9" t="e">
        <f>AVERAGEIF($M$4:M355,"&lt;=0", $M$4:M355)</f>
        <v>#DIV/0!</v>
      </c>
      <c r="Q355" s="10" t="str">
        <f t="shared" si="95"/>
        <v/>
      </c>
      <c r="R355" s="11" t="e">
        <f>(COUNTIF($M$4:M355,"&gt;=0"))/E355</f>
        <v>#VALUE!</v>
      </c>
      <c r="S355" s="10" t="e">
        <f t="shared" si="86"/>
        <v>#DIV/0!</v>
      </c>
      <c r="T355" s="9" t="e">
        <f>AVERAGE($M$4:M355)</f>
        <v>#DIV/0!</v>
      </c>
      <c r="U355" s="9" t="e">
        <f t="shared" si="87"/>
        <v>#VALUE!</v>
      </c>
      <c r="V355" s="9" t="e">
        <f t="shared" si="88"/>
        <v>#DIV/0!</v>
      </c>
      <c r="W355" s="26" t="e">
        <f t="shared" si="84"/>
        <v>#DIV/0!</v>
      </c>
      <c r="X355" s="9" t="e">
        <f t="shared" si="91"/>
        <v>#DIV/0!</v>
      </c>
      <c r="Y355" s="11" t="e">
        <f t="shared" si="92"/>
        <v>#DIV/0!</v>
      </c>
      <c r="Z355" s="11" t="e">
        <f t="shared" si="93"/>
        <v>#DIV/0!</v>
      </c>
      <c r="AA355" s="11" t="e">
        <f t="shared" si="94"/>
        <v>#DIV/0!</v>
      </c>
      <c r="AB355" s="37" t="e">
        <f>IF(AA355="","",AVERAGE($AA$4:AA355))</f>
        <v>#DIV/0!</v>
      </c>
      <c r="AC355" s="30"/>
      <c r="AD355" s="12"/>
      <c r="AE355" s="12"/>
      <c r="AF355" s="31"/>
      <c r="AG355" s="28"/>
      <c r="AH355" s="28"/>
      <c r="AI355" s="28"/>
      <c r="AJ355" s="28"/>
    </row>
    <row r="356" spans="5:36" ht="19.5" customHeight="1" x14ac:dyDescent="0.25">
      <c r="E356" s="56" t="str">
        <f t="shared" si="89"/>
        <v/>
      </c>
      <c r="F356" s="23"/>
      <c r="G356" s="23"/>
      <c r="H356" s="69" t="e">
        <f t="shared" si="90"/>
        <v>#DIV/0!</v>
      </c>
      <c r="I356" s="10" t="str">
        <f t="shared" si="96"/>
        <v/>
      </c>
      <c r="J356" s="9" t="e">
        <f t="shared" si="82"/>
        <v>#DIV/0!</v>
      </c>
      <c r="K356" s="8" t="e">
        <f t="shared" si="83"/>
        <v>#DIV/0!</v>
      </c>
      <c r="L356" s="9">
        <f t="shared" si="85"/>
        <v>0</v>
      </c>
      <c r="M356" s="9" t="str">
        <f t="shared" si="97"/>
        <v/>
      </c>
      <c r="N356" s="9" t="e">
        <f>AVERAGE($I$4:I356)</f>
        <v>#DIV/0!</v>
      </c>
      <c r="O356" s="9" t="e">
        <f>AVERAGEIF($M$4:M356,"&gt;=0", $M$4:M356)</f>
        <v>#DIV/0!</v>
      </c>
      <c r="P356" s="9" t="e">
        <f>AVERAGEIF($M$4:M356,"&lt;=0", $M$4:M356)</f>
        <v>#DIV/0!</v>
      </c>
      <c r="Q356" s="10" t="str">
        <f t="shared" si="95"/>
        <v/>
      </c>
      <c r="R356" s="11" t="e">
        <f>(COUNTIF($M$4:M356,"&gt;=0"))/E356</f>
        <v>#VALUE!</v>
      </c>
      <c r="S356" s="10" t="e">
        <f t="shared" si="86"/>
        <v>#DIV/0!</v>
      </c>
      <c r="T356" s="9" t="e">
        <f>AVERAGE($M$4:M356)</f>
        <v>#DIV/0!</v>
      </c>
      <c r="U356" s="9" t="e">
        <f t="shared" si="87"/>
        <v>#VALUE!</v>
      </c>
      <c r="V356" s="9" t="e">
        <f t="shared" si="88"/>
        <v>#DIV/0!</v>
      </c>
      <c r="W356" s="26" t="e">
        <f t="shared" si="84"/>
        <v>#DIV/0!</v>
      </c>
      <c r="X356" s="9" t="e">
        <f t="shared" si="91"/>
        <v>#DIV/0!</v>
      </c>
      <c r="Y356" s="11" t="e">
        <f t="shared" si="92"/>
        <v>#DIV/0!</v>
      </c>
      <c r="Z356" s="11" t="e">
        <f t="shared" si="93"/>
        <v>#DIV/0!</v>
      </c>
      <c r="AA356" s="11" t="e">
        <f t="shared" si="94"/>
        <v>#DIV/0!</v>
      </c>
      <c r="AB356" s="37" t="e">
        <f>IF(AA356="","",AVERAGE($AA$4:AA356))</f>
        <v>#DIV/0!</v>
      </c>
      <c r="AC356" s="30"/>
      <c r="AD356" s="12"/>
      <c r="AE356" s="12"/>
      <c r="AF356" s="31"/>
      <c r="AG356" s="28"/>
      <c r="AH356" s="28"/>
      <c r="AI356" s="28"/>
      <c r="AJ356" s="28"/>
    </row>
    <row r="357" spans="5:36" ht="19.5" customHeight="1" x14ac:dyDescent="0.25">
      <c r="E357" s="56" t="str">
        <f t="shared" si="89"/>
        <v/>
      </c>
      <c r="F357" s="23"/>
      <c r="G357" s="23"/>
      <c r="H357" s="69" t="e">
        <f t="shared" si="90"/>
        <v>#DIV/0!</v>
      </c>
      <c r="I357" s="10" t="str">
        <f t="shared" si="96"/>
        <v/>
      </c>
      <c r="J357" s="9" t="e">
        <f t="shared" si="82"/>
        <v>#DIV/0!</v>
      </c>
      <c r="K357" s="8" t="e">
        <f t="shared" si="83"/>
        <v>#DIV/0!</v>
      </c>
      <c r="L357" s="9">
        <f t="shared" si="85"/>
        <v>0</v>
      </c>
      <c r="M357" s="9" t="str">
        <f t="shared" si="97"/>
        <v/>
      </c>
      <c r="N357" s="9" t="e">
        <f>AVERAGE($I$4:I357)</f>
        <v>#DIV/0!</v>
      </c>
      <c r="O357" s="9" t="e">
        <f>AVERAGEIF($M$4:M357,"&gt;=0", $M$4:M357)</f>
        <v>#DIV/0!</v>
      </c>
      <c r="P357" s="9" t="e">
        <f>AVERAGEIF($M$4:M357,"&lt;=0", $M$4:M357)</f>
        <v>#DIV/0!</v>
      </c>
      <c r="Q357" s="10" t="str">
        <f t="shared" si="95"/>
        <v/>
      </c>
      <c r="R357" s="11" t="e">
        <f>(COUNTIF($M$4:M357,"&gt;=0"))/E357</f>
        <v>#VALUE!</v>
      </c>
      <c r="S357" s="10" t="e">
        <f t="shared" si="86"/>
        <v>#DIV/0!</v>
      </c>
      <c r="T357" s="9" t="e">
        <f>AVERAGE($M$4:M357)</f>
        <v>#DIV/0!</v>
      </c>
      <c r="U357" s="9" t="e">
        <f t="shared" si="87"/>
        <v>#VALUE!</v>
      </c>
      <c r="V357" s="9" t="e">
        <f t="shared" si="88"/>
        <v>#DIV/0!</v>
      </c>
      <c r="W357" s="26" t="e">
        <f t="shared" si="84"/>
        <v>#DIV/0!</v>
      </c>
      <c r="X357" s="9" t="e">
        <f t="shared" si="91"/>
        <v>#DIV/0!</v>
      </c>
      <c r="Y357" s="11" t="e">
        <f t="shared" si="92"/>
        <v>#DIV/0!</v>
      </c>
      <c r="Z357" s="11" t="e">
        <f t="shared" si="93"/>
        <v>#DIV/0!</v>
      </c>
      <c r="AA357" s="11" t="e">
        <f t="shared" si="94"/>
        <v>#DIV/0!</v>
      </c>
      <c r="AB357" s="37" t="e">
        <f>IF(AA357="","",AVERAGE($AA$4:AA357))</f>
        <v>#DIV/0!</v>
      </c>
      <c r="AC357" s="30"/>
      <c r="AD357" s="12"/>
      <c r="AE357" s="12"/>
      <c r="AF357" s="31"/>
      <c r="AG357" s="28"/>
      <c r="AH357" s="28"/>
      <c r="AI357" s="28"/>
      <c r="AJ357" s="28"/>
    </row>
    <row r="358" spans="5:36" ht="19.5" customHeight="1" x14ac:dyDescent="0.25">
      <c r="E358" s="56" t="str">
        <f t="shared" si="89"/>
        <v/>
      </c>
      <c r="F358" s="23"/>
      <c r="G358" s="23"/>
      <c r="H358" s="69" t="e">
        <f t="shared" si="90"/>
        <v>#DIV/0!</v>
      </c>
      <c r="I358" s="10" t="str">
        <f t="shared" si="96"/>
        <v/>
      </c>
      <c r="J358" s="9" t="e">
        <f t="shared" si="82"/>
        <v>#DIV/0!</v>
      </c>
      <c r="K358" s="8" t="e">
        <f t="shared" si="83"/>
        <v>#DIV/0!</v>
      </c>
      <c r="L358" s="9">
        <f t="shared" si="85"/>
        <v>0</v>
      </c>
      <c r="M358" s="9" t="str">
        <f t="shared" si="97"/>
        <v/>
      </c>
      <c r="N358" s="9" t="e">
        <f>AVERAGE($I$4:I358)</f>
        <v>#DIV/0!</v>
      </c>
      <c r="O358" s="9" t="e">
        <f>AVERAGEIF($M$4:M358,"&gt;=0", $M$4:M358)</f>
        <v>#DIV/0!</v>
      </c>
      <c r="P358" s="9" t="e">
        <f>AVERAGEIF($M$4:M358,"&lt;=0", $M$4:M358)</f>
        <v>#DIV/0!</v>
      </c>
      <c r="Q358" s="10" t="str">
        <f t="shared" si="95"/>
        <v/>
      </c>
      <c r="R358" s="11" t="e">
        <f>(COUNTIF($M$4:M358,"&gt;=0"))/E358</f>
        <v>#VALUE!</v>
      </c>
      <c r="S358" s="10" t="e">
        <f t="shared" si="86"/>
        <v>#DIV/0!</v>
      </c>
      <c r="T358" s="9" t="e">
        <f>AVERAGE($M$4:M358)</f>
        <v>#DIV/0!</v>
      </c>
      <c r="U358" s="9" t="e">
        <f t="shared" si="87"/>
        <v>#VALUE!</v>
      </c>
      <c r="V358" s="9" t="e">
        <f t="shared" si="88"/>
        <v>#DIV/0!</v>
      </c>
      <c r="W358" s="26" t="e">
        <f t="shared" si="84"/>
        <v>#DIV/0!</v>
      </c>
      <c r="X358" s="9" t="e">
        <f t="shared" si="91"/>
        <v>#DIV/0!</v>
      </c>
      <c r="Y358" s="11" t="e">
        <f t="shared" si="92"/>
        <v>#DIV/0!</v>
      </c>
      <c r="Z358" s="11" t="e">
        <f t="shared" si="93"/>
        <v>#DIV/0!</v>
      </c>
      <c r="AA358" s="11" t="e">
        <f t="shared" si="94"/>
        <v>#DIV/0!</v>
      </c>
      <c r="AB358" s="37" t="e">
        <f>IF(AA358="","",AVERAGE($AA$4:AA358))</f>
        <v>#DIV/0!</v>
      </c>
      <c r="AC358" s="30"/>
      <c r="AD358" s="12"/>
      <c r="AE358" s="12"/>
      <c r="AF358" s="31"/>
      <c r="AG358" s="28"/>
      <c r="AH358" s="28"/>
      <c r="AI358" s="28"/>
      <c r="AJ358" s="28"/>
    </row>
    <row r="359" spans="5:36" ht="19.5" customHeight="1" x14ac:dyDescent="0.25">
      <c r="E359" s="56" t="str">
        <f t="shared" si="89"/>
        <v/>
      </c>
      <c r="F359" s="23"/>
      <c r="G359" s="23"/>
      <c r="H359" s="69" t="e">
        <f t="shared" si="90"/>
        <v>#DIV/0!</v>
      </c>
      <c r="I359" s="10" t="str">
        <f t="shared" si="96"/>
        <v/>
      </c>
      <c r="J359" s="9" t="e">
        <f t="shared" si="82"/>
        <v>#DIV/0!</v>
      </c>
      <c r="K359" s="8" t="e">
        <f t="shared" si="83"/>
        <v>#DIV/0!</v>
      </c>
      <c r="L359" s="9">
        <f t="shared" si="85"/>
        <v>0</v>
      </c>
      <c r="M359" s="9" t="str">
        <f t="shared" si="97"/>
        <v/>
      </c>
      <c r="N359" s="9" t="e">
        <f>AVERAGE($I$4:I359)</f>
        <v>#DIV/0!</v>
      </c>
      <c r="O359" s="9" t="e">
        <f>AVERAGEIF($M$4:M359,"&gt;=0", $M$4:M359)</f>
        <v>#DIV/0!</v>
      </c>
      <c r="P359" s="9" t="e">
        <f>AVERAGEIF($M$4:M359,"&lt;=0", $M$4:M359)</f>
        <v>#DIV/0!</v>
      </c>
      <c r="Q359" s="10" t="str">
        <f t="shared" si="95"/>
        <v/>
      </c>
      <c r="R359" s="11" t="e">
        <f>(COUNTIF($M$4:M359,"&gt;=0"))/E359</f>
        <v>#VALUE!</v>
      </c>
      <c r="S359" s="10" t="e">
        <f t="shared" si="86"/>
        <v>#DIV/0!</v>
      </c>
      <c r="T359" s="9" t="e">
        <f>AVERAGE($M$4:M359)</f>
        <v>#DIV/0!</v>
      </c>
      <c r="U359" s="9" t="e">
        <f t="shared" si="87"/>
        <v>#VALUE!</v>
      </c>
      <c r="V359" s="9" t="e">
        <f t="shared" si="88"/>
        <v>#DIV/0!</v>
      </c>
      <c r="W359" s="26" t="e">
        <f t="shared" si="84"/>
        <v>#DIV/0!</v>
      </c>
      <c r="X359" s="9" t="e">
        <f t="shared" si="91"/>
        <v>#DIV/0!</v>
      </c>
      <c r="Y359" s="11" t="e">
        <f t="shared" si="92"/>
        <v>#DIV/0!</v>
      </c>
      <c r="Z359" s="11" t="e">
        <f t="shared" si="93"/>
        <v>#DIV/0!</v>
      </c>
      <c r="AA359" s="11" t="e">
        <f t="shared" si="94"/>
        <v>#DIV/0!</v>
      </c>
      <c r="AB359" s="37" t="e">
        <f>IF(AA359="","",AVERAGE($AA$4:AA359))</f>
        <v>#DIV/0!</v>
      </c>
      <c r="AC359" s="30"/>
      <c r="AD359" s="12"/>
      <c r="AE359" s="12"/>
      <c r="AF359" s="31"/>
      <c r="AG359" s="28"/>
      <c r="AH359" s="28"/>
      <c r="AI359" s="28"/>
      <c r="AJ359" s="28"/>
    </row>
    <row r="360" spans="5:36" ht="19.5" customHeight="1" x14ac:dyDescent="0.25">
      <c r="E360" s="56" t="str">
        <f t="shared" si="89"/>
        <v/>
      </c>
      <c r="F360" s="23"/>
      <c r="G360" s="23"/>
      <c r="H360" s="69" t="e">
        <f t="shared" si="90"/>
        <v>#DIV/0!</v>
      </c>
      <c r="I360" s="10" t="str">
        <f t="shared" si="96"/>
        <v/>
      </c>
      <c r="J360" s="9" t="e">
        <f t="shared" si="82"/>
        <v>#DIV/0!</v>
      </c>
      <c r="K360" s="8" t="e">
        <f t="shared" si="83"/>
        <v>#DIV/0!</v>
      </c>
      <c r="L360" s="9">
        <f t="shared" si="85"/>
        <v>0</v>
      </c>
      <c r="M360" s="9" t="str">
        <f t="shared" si="97"/>
        <v/>
      </c>
      <c r="N360" s="9" t="e">
        <f>AVERAGE($I$4:I360)</f>
        <v>#DIV/0!</v>
      </c>
      <c r="O360" s="9" t="e">
        <f>AVERAGEIF($M$4:M360,"&gt;=0", $M$4:M360)</f>
        <v>#DIV/0!</v>
      </c>
      <c r="P360" s="9" t="e">
        <f>AVERAGEIF($M$4:M360,"&lt;=0", $M$4:M360)</f>
        <v>#DIV/0!</v>
      </c>
      <c r="Q360" s="10" t="str">
        <f t="shared" si="95"/>
        <v/>
      </c>
      <c r="R360" s="11" t="e">
        <f>(COUNTIF($M$4:M360,"&gt;=0"))/E360</f>
        <v>#VALUE!</v>
      </c>
      <c r="S360" s="10" t="e">
        <f t="shared" si="86"/>
        <v>#DIV/0!</v>
      </c>
      <c r="T360" s="9" t="e">
        <f>AVERAGE($M$4:M360)</f>
        <v>#DIV/0!</v>
      </c>
      <c r="U360" s="9" t="e">
        <f t="shared" si="87"/>
        <v>#VALUE!</v>
      </c>
      <c r="V360" s="9" t="e">
        <f t="shared" si="88"/>
        <v>#DIV/0!</v>
      </c>
      <c r="W360" s="26" t="e">
        <f t="shared" si="84"/>
        <v>#DIV/0!</v>
      </c>
      <c r="X360" s="9" t="e">
        <f t="shared" si="91"/>
        <v>#DIV/0!</v>
      </c>
      <c r="Y360" s="11" t="e">
        <f t="shared" si="92"/>
        <v>#DIV/0!</v>
      </c>
      <c r="Z360" s="11" t="e">
        <f t="shared" si="93"/>
        <v>#DIV/0!</v>
      </c>
      <c r="AA360" s="11" t="e">
        <f t="shared" si="94"/>
        <v>#DIV/0!</v>
      </c>
      <c r="AB360" s="37" t="e">
        <f>IF(AA360="","",AVERAGE($AA$4:AA360))</f>
        <v>#DIV/0!</v>
      </c>
      <c r="AC360" s="30"/>
      <c r="AD360" s="12"/>
      <c r="AE360" s="12"/>
      <c r="AF360" s="31"/>
      <c r="AG360" s="28"/>
      <c r="AH360" s="28"/>
      <c r="AI360" s="28"/>
      <c r="AJ360" s="28"/>
    </row>
    <row r="361" spans="5:36" ht="19.5" customHeight="1" x14ac:dyDescent="0.25">
      <c r="E361" s="56" t="str">
        <f t="shared" si="89"/>
        <v/>
      </c>
      <c r="F361" s="23"/>
      <c r="G361" s="23"/>
      <c r="H361" s="69" t="e">
        <f t="shared" si="90"/>
        <v>#DIV/0!</v>
      </c>
      <c r="I361" s="10" t="str">
        <f t="shared" si="96"/>
        <v/>
      </c>
      <c r="J361" s="9" t="e">
        <f t="shared" si="82"/>
        <v>#DIV/0!</v>
      </c>
      <c r="K361" s="8" t="e">
        <f t="shared" si="83"/>
        <v>#DIV/0!</v>
      </c>
      <c r="L361" s="9">
        <f t="shared" si="85"/>
        <v>0</v>
      </c>
      <c r="M361" s="9" t="str">
        <f t="shared" si="97"/>
        <v/>
      </c>
      <c r="N361" s="9" t="e">
        <f>AVERAGE($I$4:I361)</f>
        <v>#DIV/0!</v>
      </c>
      <c r="O361" s="9" t="e">
        <f>AVERAGEIF($M$4:M361,"&gt;=0", $M$4:M361)</f>
        <v>#DIV/0!</v>
      </c>
      <c r="P361" s="9" t="e">
        <f>AVERAGEIF($M$4:M361,"&lt;=0", $M$4:M361)</f>
        <v>#DIV/0!</v>
      </c>
      <c r="Q361" s="10" t="str">
        <f t="shared" si="95"/>
        <v/>
      </c>
      <c r="R361" s="11" t="e">
        <f>(COUNTIF($M$4:M361,"&gt;=0"))/E361</f>
        <v>#VALUE!</v>
      </c>
      <c r="S361" s="10" t="e">
        <f t="shared" si="86"/>
        <v>#DIV/0!</v>
      </c>
      <c r="T361" s="9" t="e">
        <f>AVERAGE($M$4:M361)</f>
        <v>#DIV/0!</v>
      </c>
      <c r="U361" s="9" t="e">
        <f t="shared" si="87"/>
        <v>#VALUE!</v>
      </c>
      <c r="V361" s="9" t="e">
        <f t="shared" si="88"/>
        <v>#DIV/0!</v>
      </c>
      <c r="W361" s="26" t="e">
        <f t="shared" si="84"/>
        <v>#DIV/0!</v>
      </c>
      <c r="X361" s="9" t="e">
        <f t="shared" si="91"/>
        <v>#DIV/0!</v>
      </c>
      <c r="Y361" s="11" t="e">
        <f t="shared" si="92"/>
        <v>#DIV/0!</v>
      </c>
      <c r="Z361" s="11" t="e">
        <f t="shared" si="93"/>
        <v>#DIV/0!</v>
      </c>
      <c r="AA361" s="11" t="e">
        <f t="shared" si="94"/>
        <v>#DIV/0!</v>
      </c>
      <c r="AB361" s="37" t="e">
        <f>IF(AA361="","",AVERAGE($AA$4:AA361))</f>
        <v>#DIV/0!</v>
      </c>
      <c r="AC361" s="30"/>
      <c r="AD361" s="12"/>
      <c r="AE361" s="12"/>
      <c r="AF361" s="31"/>
      <c r="AG361" s="28"/>
      <c r="AH361" s="28"/>
      <c r="AI361" s="28"/>
      <c r="AJ361" s="28"/>
    </row>
    <row r="362" spans="5:36" ht="19.5" customHeight="1" x14ac:dyDescent="0.25">
      <c r="E362" s="56" t="str">
        <f t="shared" si="89"/>
        <v/>
      </c>
      <c r="F362" s="23"/>
      <c r="G362" s="23"/>
      <c r="H362" s="69" t="e">
        <f t="shared" si="90"/>
        <v>#DIV/0!</v>
      </c>
      <c r="I362" s="10" t="str">
        <f t="shared" si="96"/>
        <v/>
      </c>
      <c r="J362" s="9" t="e">
        <f t="shared" si="82"/>
        <v>#DIV/0!</v>
      </c>
      <c r="K362" s="8" t="e">
        <f t="shared" si="83"/>
        <v>#DIV/0!</v>
      </c>
      <c r="L362" s="9">
        <f t="shared" si="85"/>
        <v>0</v>
      </c>
      <c r="M362" s="9" t="str">
        <f t="shared" si="97"/>
        <v/>
      </c>
      <c r="N362" s="9" t="e">
        <f>AVERAGE($I$4:I362)</f>
        <v>#DIV/0!</v>
      </c>
      <c r="O362" s="9" t="e">
        <f>AVERAGEIF($M$4:M362,"&gt;=0", $M$4:M362)</f>
        <v>#DIV/0!</v>
      </c>
      <c r="P362" s="9" t="e">
        <f>AVERAGEIF($M$4:M362,"&lt;=0", $M$4:M362)</f>
        <v>#DIV/0!</v>
      </c>
      <c r="Q362" s="10" t="str">
        <f t="shared" si="95"/>
        <v/>
      </c>
      <c r="R362" s="11" t="e">
        <f>(COUNTIF($M$4:M362,"&gt;=0"))/E362</f>
        <v>#VALUE!</v>
      </c>
      <c r="S362" s="10" t="e">
        <f t="shared" si="86"/>
        <v>#DIV/0!</v>
      </c>
      <c r="T362" s="9" t="e">
        <f>AVERAGE($M$4:M362)</f>
        <v>#DIV/0!</v>
      </c>
      <c r="U362" s="9" t="e">
        <f t="shared" si="87"/>
        <v>#VALUE!</v>
      </c>
      <c r="V362" s="9" t="e">
        <f t="shared" si="88"/>
        <v>#DIV/0!</v>
      </c>
      <c r="W362" s="26" t="e">
        <f t="shared" si="84"/>
        <v>#DIV/0!</v>
      </c>
      <c r="X362" s="9" t="e">
        <f t="shared" si="91"/>
        <v>#DIV/0!</v>
      </c>
      <c r="Y362" s="11" t="e">
        <f t="shared" si="92"/>
        <v>#DIV/0!</v>
      </c>
      <c r="Z362" s="11" t="e">
        <f t="shared" si="93"/>
        <v>#DIV/0!</v>
      </c>
      <c r="AA362" s="11" t="e">
        <f t="shared" si="94"/>
        <v>#DIV/0!</v>
      </c>
      <c r="AB362" s="37" t="e">
        <f>IF(AA362="","",AVERAGE($AA$4:AA362))</f>
        <v>#DIV/0!</v>
      </c>
      <c r="AC362" s="30"/>
      <c r="AD362" s="12"/>
      <c r="AE362" s="12"/>
      <c r="AF362" s="31"/>
      <c r="AG362" s="28"/>
      <c r="AH362" s="28"/>
      <c r="AI362" s="28"/>
      <c r="AJ362" s="28"/>
    </row>
    <row r="363" spans="5:36" ht="19.5" customHeight="1" x14ac:dyDescent="0.25">
      <c r="E363" s="56" t="str">
        <f t="shared" si="89"/>
        <v/>
      </c>
      <c r="F363" s="23"/>
      <c r="G363" s="23"/>
      <c r="H363" s="69" t="e">
        <f t="shared" si="90"/>
        <v>#DIV/0!</v>
      </c>
      <c r="I363" s="10" t="str">
        <f t="shared" si="96"/>
        <v/>
      </c>
      <c r="J363" s="9" t="e">
        <f t="shared" si="82"/>
        <v>#DIV/0!</v>
      </c>
      <c r="K363" s="8" t="e">
        <f t="shared" si="83"/>
        <v>#DIV/0!</v>
      </c>
      <c r="L363" s="9">
        <f t="shared" si="85"/>
        <v>0</v>
      </c>
      <c r="M363" s="9" t="str">
        <f t="shared" si="97"/>
        <v/>
      </c>
      <c r="N363" s="9" t="e">
        <f>AVERAGE($I$4:I363)</f>
        <v>#DIV/0!</v>
      </c>
      <c r="O363" s="9" t="e">
        <f>AVERAGEIF($M$4:M363,"&gt;=0", $M$4:M363)</f>
        <v>#DIV/0!</v>
      </c>
      <c r="P363" s="9" t="e">
        <f>AVERAGEIF($M$4:M363,"&lt;=0", $M$4:M363)</f>
        <v>#DIV/0!</v>
      </c>
      <c r="Q363" s="10" t="str">
        <f t="shared" si="95"/>
        <v/>
      </c>
      <c r="R363" s="11" t="e">
        <f>(COUNTIF($M$4:M363,"&gt;=0"))/E363</f>
        <v>#VALUE!</v>
      </c>
      <c r="S363" s="10" t="e">
        <f t="shared" si="86"/>
        <v>#DIV/0!</v>
      </c>
      <c r="T363" s="9" t="e">
        <f>AVERAGE($M$4:M363)</f>
        <v>#DIV/0!</v>
      </c>
      <c r="U363" s="9" t="e">
        <f t="shared" si="87"/>
        <v>#VALUE!</v>
      </c>
      <c r="V363" s="9" t="e">
        <f t="shared" si="88"/>
        <v>#DIV/0!</v>
      </c>
      <c r="W363" s="26" t="e">
        <f t="shared" si="84"/>
        <v>#DIV/0!</v>
      </c>
      <c r="X363" s="9" t="e">
        <f t="shared" si="91"/>
        <v>#DIV/0!</v>
      </c>
      <c r="Y363" s="11" t="e">
        <f t="shared" si="92"/>
        <v>#DIV/0!</v>
      </c>
      <c r="Z363" s="11" t="e">
        <f t="shared" si="93"/>
        <v>#DIV/0!</v>
      </c>
      <c r="AA363" s="11" t="e">
        <f t="shared" si="94"/>
        <v>#DIV/0!</v>
      </c>
      <c r="AB363" s="37" t="e">
        <f>IF(AA363="","",AVERAGE($AA$4:AA363))</f>
        <v>#DIV/0!</v>
      </c>
      <c r="AC363" s="30"/>
      <c r="AD363" s="12"/>
      <c r="AE363" s="12"/>
      <c r="AF363" s="31"/>
      <c r="AG363" s="28"/>
      <c r="AH363" s="28"/>
      <c r="AI363" s="28"/>
      <c r="AJ363" s="28"/>
    </row>
    <row r="364" spans="5:36" ht="19.5" customHeight="1" x14ac:dyDescent="0.25">
      <c r="E364" s="56" t="str">
        <f t="shared" si="89"/>
        <v/>
      </c>
      <c r="F364" s="23"/>
      <c r="G364" s="23"/>
      <c r="H364" s="69" t="e">
        <f t="shared" si="90"/>
        <v>#DIV/0!</v>
      </c>
      <c r="I364" s="10" t="str">
        <f t="shared" si="96"/>
        <v/>
      </c>
      <c r="J364" s="9" t="e">
        <f t="shared" si="82"/>
        <v>#DIV/0!</v>
      </c>
      <c r="K364" s="8" t="e">
        <f t="shared" si="83"/>
        <v>#DIV/0!</v>
      </c>
      <c r="L364" s="9">
        <f t="shared" si="85"/>
        <v>0</v>
      </c>
      <c r="M364" s="9" t="str">
        <f t="shared" si="97"/>
        <v/>
      </c>
      <c r="N364" s="9" t="e">
        <f>AVERAGE($I$4:I364)</f>
        <v>#DIV/0!</v>
      </c>
      <c r="O364" s="9" t="e">
        <f>AVERAGEIF($M$4:M364,"&gt;=0", $M$4:M364)</f>
        <v>#DIV/0!</v>
      </c>
      <c r="P364" s="9" t="e">
        <f>AVERAGEIF($M$4:M364,"&lt;=0", $M$4:M364)</f>
        <v>#DIV/0!</v>
      </c>
      <c r="Q364" s="10" t="str">
        <f t="shared" si="95"/>
        <v/>
      </c>
      <c r="R364" s="11" t="e">
        <f>(COUNTIF($M$4:M364,"&gt;=0"))/E364</f>
        <v>#VALUE!</v>
      </c>
      <c r="S364" s="10" t="e">
        <f t="shared" si="86"/>
        <v>#DIV/0!</v>
      </c>
      <c r="T364" s="9" t="e">
        <f>AVERAGE($M$4:M364)</f>
        <v>#DIV/0!</v>
      </c>
      <c r="U364" s="9" t="e">
        <f t="shared" si="87"/>
        <v>#VALUE!</v>
      </c>
      <c r="V364" s="9" t="e">
        <f t="shared" si="88"/>
        <v>#DIV/0!</v>
      </c>
      <c r="W364" s="26" t="e">
        <f t="shared" si="84"/>
        <v>#DIV/0!</v>
      </c>
      <c r="X364" s="9" t="e">
        <f t="shared" si="91"/>
        <v>#DIV/0!</v>
      </c>
      <c r="Y364" s="11" t="e">
        <f t="shared" si="92"/>
        <v>#DIV/0!</v>
      </c>
      <c r="Z364" s="11" t="e">
        <f t="shared" si="93"/>
        <v>#DIV/0!</v>
      </c>
      <c r="AA364" s="11" t="e">
        <f t="shared" si="94"/>
        <v>#DIV/0!</v>
      </c>
      <c r="AB364" s="37" t="e">
        <f>IF(AA364="","",AVERAGE($AA$4:AA364))</f>
        <v>#DIV/0!</v>
      </c>
      <c r="AC364" s="30"/>
      <c r="AD364" s="12"/>
      <c r="AE364" s="12"/>
      <c r="AF364" s="31"/>
      <c r="AG364" s="28"/>
      <c r="AH364" s="28"/>
      <c r="AI364" s="28"/>
      <c r="AJ364" s="28"/>
    </row>
    <row r="365" spans="5:36" ht="19.5" customHeight="1" x14ac:dyDescent="0.25">
      <c r="E365" s="56" t="str">
        <f t="shared" si="89"/>
        <v/>
      </c>
      <c r="F365" s="23"/>
      <c r="G365" s="23"/>
      <c r="H365" s="69" t="e">
        <f t="shared" si="90"/>
        <v>#DIV/0!</v>
      </c>
      <c r="I365" s="10" t="str">
        <f t="shared" si="96"/>
        <v/>
      </c>
      <c r="J365" s="9" t="e">
        <f t="shared" si="82"/>
        <v>#DIV/0!</v>
      </c>
      <c r="K365" s="8" t="e">
        <f t="shared" si="83"/>
        <v>#DIV/0!</v>
      </c>
      <c r="L365" s="9">
        <f t="shared" si="85"/>
        <v>0</v>
      </c>
      <c r="M365" s="9" t="str">
        <f t="shared" si="97"/>
        <v/>
      </c>
      <c r="N365" s="9" t="e">
        <f>AVERAGE($I$4:I365)</f>
        <v>#DIV/0!</v>
      </c>
      <c r="O365" s="9" t="e">
        <f>AVERAGEIF($M$4:M365,"&gt;=0", $M$4:M365)</f>
        <v>#DIV/0!</v>
      </c>
      <c r="P365" s="9" t="e">
        <f>AVERAGEIF($M$4:M365,"&lt;=0", $M$4:M365)</f>
        <v>#DIV/0!</v>
      </c>
      <c r="Q365" s="10" t="str">
        <f t="shared" si="95"/>
        <v/>
      </c>
      <c r="R365" s="11" t="e">
        <f>(COUNTIF($M$4:M365,"&gt;=0"))/E365</f>
        <v>#VALUE!</v>
      </c>
      <c r="S365" s="10" t="e">
        <f t="shared" si="86"/>
        <v>#DIV/0!</v>
      </c>
      <c r="T365" s="9" t="e">
        <f>AVERAGE($M$4:M365)</f>
        <v>#DIV/0!</v>
      </c>
      <c r="U365" s="9" t="e">
        <f t="shared" si="87"/>
        <v>#VALUE!</v>
      </c>
      <c r="V365" s="9" t="e">
        <f t="shared" si="88"/>
        <v>#DIV/0!</v>
      </c>
      <c r="W365" s="26" t="e">
        <f t="shared" si="84"/>
        <v>#DIV/0!</v>
      </c>
      <c r="X365" s="9" t="e">
        <f t="shared" si="91"/>
        <v>#DIV/0!</v>
      </c>
      <c r="Y365" s="11" t="e">
        <f t="shared" si="92"/>
        <v>#DIV/0!</v>
      </c>
      <c r="Z365" s="11" t="e">
        <f t="shared" si="93"/>
        <v>#DIV/0!</v>
      </c>
      <c r="AA365" s="11" t="e">
        <f t="shared" si="94"/>
        <v>#DIV/0!</v>
      </c>
      <c r="AB365" s="37" t="e">
        <f>IF(AA365="","",AVERAGE($AA$4:AA365))</f>
        <v>#DIV/0!</v>
      </c>
      <c r="AC365" s="30"/>
      <c r="AD365" s="12"/>
      <c r="AE365" s="12"/>
      <c r="AF365" s="31"/>
      <c r="AG365" s="28"/>
      <c r="AH365" s="28"/>
      <c r="AI365" s="28"/>
      <c r="AJ365" s="28"/>
    </row>
    <row r="366" spans="5:36" ht="19.5" customHeight="1" x14ac:dyDescent="0.25">
      <c r="E366" s="56" t="str">
        <f t="shared" si="89"/>
        <v/>
      </c>
      <c r="F366" s="23"/>
      <c r="G366" s="23"/>
      <c r="H366" s="69" t="e">
        <f t="shared" si="90"/>
        <v>#DIV/0!</v>
      </c>
      <c r="I366" s="10" t="str">
        <f t="shared" si="96"/>
        <v/>
      </c>
      <c r="J366" s="9" t="e">
        <f t="shared" si="82"/>
        <v>#DIV/0!</v>
      </c>
      <c r="K366" s="8" t="e">
        <f t="shared" si="83"/>
        <v>#DIV/0!</v>
      </c>
      <c r="L366" s="9">
        <f t="shared" si="85"/>
        <v>0</v>
      </c>
      <c r="M366" s="9" t="str">
        <f t="shared" si="97"/>
        <v/>
      </c>
      <c r="N366" s="9" t="e">
        <f>AVERAGE($I$4:I366)</f>
        <v>#DIV/0!</v>
      </c>
      <c r="O366" s="9" t="e">
        <f>AVERAGEIF($M$4:M366,"&gt;=0", $M$4:M366)</f>
        <v>#DIV/0!</v>
      </c>
      <c r="P366" s="9" t="e">
        <f>AVERAGEIF($M$4:M366,"&lt;=0", $M$4:M366)</f>
        <v>#DIV/0!</v>
      </c>
      <c r="Q366" s="10" t="str">
        <f t="shared" si="95"/>
        <v/>
      </c>
      <c r="R366" s="11" t="e">
        <f>(COUNTIF($M$4:M366,"&gt;=0"))/E366</f>
        <v>#VALUE!</v>
      </c>
      <c r="S366" s="10" t="e">
        <f t="shared" si="86"/>
        <v>#DIV/0!</v>
      </c>
      <c r="T366" s="9" t="e">
        <f>AVERAGE($M$4:M366)</f>
        <v>#DIV/0!</v>
      </c>
      <c r="U366" s="9" t="e">
        <f t="shared" si="87"/>
        <v>#VALUE!</v>
      </c>
      <c r="V366" s="9" t="e">
        <f t="shared" si="88"/>
        <v>#DIV/0!</v>
      </c>
      <c r="W366" s="26" t="e">
        <f t="shared" si="84"/>
        <v>#DIV/0!</v>
      </c>
      <c r="X366" s="9" t="e">
        <f t="shared" si="91"/>
        <v>#DIV/0!</v>
      </c>
      <c r="Y366" s="11" t="e">
        <f t="shared" si="92"/>
        <v>#DIV/0!</v>
      </c>
      <c r="Z366" s="11" t="e">
        <f t="shared" si="93"/>
        <v>#DIV/0!</v>
      </c>
      <c r="AA366" s="11" t="e">
        <f t="shared" si="94"/>
        <v>#DIV/0!</v>
      </c>
      <c r="AB366" s="37" t="e">
        <f>IF(AA366="","",AVERAGE($AA$4:AA366))</f>
        <v>#DIV/0!</v>
      </c>
      <c r="AC366" s="30"/>
      <c r="AD366" s="12"/>
      <c r="AE366" s="12"/>
      <c r="AF366" s="31"/>
      <c r="AG366" s="28"/>
      <c r="AH366" s="28"/>
      <c r="AI366" s="28"/>
      <c r="AJ366" s="28"/>
    </row>
    <row r="367" spans="5:36" ht="19.5" customHeight="1" x14ac:dyDescent="0.25">
      <c r="E367" s="56" t="str">
        <f t="shared" si="89"/>
        <v/>
      </c>
      <c r="F367" s="23"/>
      <c r="G367" s="23"/>
      <c r="H367" s="69" t="e">
        <f t="shared" si="90"/>
        <v>#DIV/0!</v>
      </c>
      <c r="I367" s="10" t="str">
        <f t="shared" si="96"/>
        <v/>
      </c>
      <c r="J367" s="9" t="e">
        <f t="shared" si="82"/>
        <v>#DIV/0!</v>
      </c>
      <c r="K367" s="8" t="e">
        <f t="shared" si="83"/>
        <v>#DIV/0!</v>
      </c>
      <c r="L367" s="9">
        <f t="shared" si="85"/>
        <v>0</v>
      </c>
      <c r="M367" s="9" t="str">
        <f t="shared" si="97"/>
        <v/>
      </c>
      <c r="N367" s="9" t="e">
        <f>AVERAGE($I$4:I367)</f>
        <v>#DIV/0!</v>
      </c>
      <c r="O367" s="9" t="e">
        <f>AVERAGEIF($M$4:M367,"&gt;=0", $M$4:M367)</f>
        <v>#DIV/0!</v>
      </c>
      <c r="P367" s="9" t="e">
        <f>AVERAGEIF($M$4:M367,"&lt;=0", $M$4:M367)</f>
        <v>#DIV/0!</v>
      </c>
      <c r="Q367" s="10" t="str">
        <f t="shared" si="95"/>
        <v/>
      </c>
      <c r="R367" s="11" t="e">
        <f>(COUNTIF($M$4:M367,"&gt;=0"))/E367</f>
        <v>#VALUE!</v>
      </c>
      <c r="S367" s="10" t="e">
        <f t="shared" si="86"/>
        <v>#DIV/0!</v>
      </c>
      <c r="T367" s="9" t="e">
        <f>AVERAGE($M$4:M367)</f>
        <v>#DIV/0!</v>
      </c>
      <c r="U367" s="9" t="e">
        <f t="shared" si="87"/>
        <v>#VALUE!</v>
      </c>
      <c r="V367" s="9" t="e">
        <f t="shared" si="88"/>
        <v>#DIV/0!</v>
      </c>
      <c r="W367" s="26" t="e">
        <f t="shared" si="84"/>
        <v>#DIV/0!</v>
      </c>
      <c r="X367" s="9" t="e">
        <f t="shared" si="91"/>
        <v>#DIV/0!</v>
      </c>
      <c r="Y367" s="11" t="e">
        <f t="shared" si="92"/>
        <v>#DIV/0!</v>
      </c>
      <c r="Z367" s="11" t="e">
        <f t="shared" si="93"/>
        <v>#DIV/0!</v>
      </c>
      <c r="AA367" s="11" t="e">
        <f t="shared" si="94"/>
        <v>#DIV/0!</v>
      </c>
      <c r="AB367" s="37" t="e">
        <f>IF(AA367="","",AVERAGE($AA$4:AA367))</f>
        <v>#DIV/0!</v>
      </c>
      <c r="AC367" s="30"/>
      <c r="AD367" s="12"/>
      <c r="AE367" s="12"/>
      <c r="AF367" s="31"/>
      <c r="AG367" s="28"/>
      <c r="AH367" s="28"/>
      <c r="AI367" s="28"/>
      <c r="AJ367" s="28"/>
    </row>
    <row r="368" spans="5:36" ht="19.5" customHeight="1" x14ac:dyDescent="0.25">
      <c r="E368" s="56" t="str">
        <f t="shared" si="89"/>
        <v/>
      </c>
      <c r="F368" s="23"/>
      <c r="G368" s="23"/>
      <c r="H368" s="69" t="e">
        <f t="shared" si="90"/>
        <v>#DIV/0!</v>
      </c>
      <c r="I368" s="10" t="str">
        <f t="shared" si="96"/>
        <v/>
      </c>
      <c r="J368" s="9" t="e">
        <f t="shared" si="82"/>
        <v>#DIV/0!</v>
      </c>
      <c r="K368" s="8" t="e">
        <f t="shared" si="83"/>
        <v>#DIV/0!</v>
      </c>
      <c r="L368" s="9">
        <f t="shared" si="85"/>
        <v>0</v>
      </c>
      <c r="M368" s="9" t="str">
        <f t="shared" si="97"/>
        <v/>
      </c>
      <c r="N368" s="9" t="e">
        <f>AVERAGE($I$4:I368)</f>
        <v>#DIV/0!</v>
      </c>
      <c r="O368" s="9" t="e">
        <f>AVERAGEIF($M$4:M368,"&gt;=0", $M$4:M368)</f>
        <v>#DIV/0!</v>
      </c>
      <c r="P368" s="9" t="e">
        <f>AVERAGEIF($M$4:M368,"&lt;=0", $M$4:M368)</f>
        <v>#DIV/0!</v>
      </c>
      <c r="Q368" s="10" t="str">
        <f t="shared" si="95"/>
        <v/>
      </c>
      <c r="R368" s="11" t="e">
        <f>(COUNTIF($M$4:M368,"&gt;=0"))/E368</f>
        <v>#VALUE!</v>
      </c>
      <c r="S368" s="10" t="e">
        <f t="shared" si="86"/>
        <v>#DIV/0!</v>
      </c>
      <c r="T368" s="9" t="e">
        <f>AVERAGE($M$4:M368)</f>
        <v>#DIV/0!</v>
      </c>
      <c r="U368" s="9" t="e">
        <f t="shared" si="87"/>
        <v>#VALUE!</v>
      </c>
      <c r="V368" s="9" t="e">
        <f t="shared" si="88"/>
        <v>#DIV/0!</v>
      </c>
      <c r="W368" s="26" t="e">
        <f t="shared" si="84"/>
        <v>#DIV/0!</v>
      </c>
      <c r="X368" s="9" t="e">
        <f t="shared" si="91"/>
        <v>#DIV/0!</v>
      </c>
      <c r="Y368" s="11" t="e">
        <f t="shared" si="92"/>
        <v>#DIV/0!</v>
      </c>
      <c r="Z368" s="11" t="e">
        <f t="shared" si="93"/>
        <v>#DIV/0!</v>
      </c>
      <c r="AA368" s="11" t="e">
        <f t="shared" si="94"/>
        <v>#DIV/0!</v>
      </c>
      <c r="AB368" s="37" t="e">
        <f>IF(AA368="","",AVERAGE($AA$4:AA368))</f>
        <v>#DIV/0!</v>
      </c>
      <c r="AC368" s="30"/>
      <c r="AD368" s="12"/>
      <c r="AE368" s="12"/>
      <c r="AF368" s="31"/>
      <c r="AG368" s="28"/>
      <c r="AH368" s="28"/>
      <c r="AI368" s="28"/>
      <c r="AJ368" s="28"/>
    </row>
    <row r="369" spans="5:36" ht="19.5" customHeight="1" x14ac:dyDescent="0.25">
      <c r="E369" s="56" t="str">
        <f t="shared" si="89"/>
        <v/>
      </c>
      <c r="F369" s="23"/>
      <c r="G369" s="23"/>
      <c r="H369" s="69" t="e">
        <f t="shared" si="90"/>
        <v>#DIV/0!</v>
      </c>
      <c r="I369" s="10" t="str">
        <f t="shared" si="96"/>
        <v/>
      </c>
      <c r="J369" s="9" t="e">
        <f t="shared" si="82"/>
        <v>#DIV/0!</v>
      </c>
      <c r="K369" s="8" t="e">
        <f t="shared" si="83"/>
        <v>#DIV/0!</v>
      </c>
      <c r="L369" s="9">
        <f t="shared" si="85"/>
        <v>0</v>
      </c>
      <c r="M369" s="9" t="str">
        <f t="shared" si="97"/>
        <v/>
      </c>
      <c r="N369" s="9" t="e">
        <f>AVERAGE($I$4:I369)</f>
        <v>#DIV/0!</v>
      </c>
      <c r="O369" s="9" t="e">
        <f>AVERAGEIF($M$4:M369,"&gt;=0", $M$4:M369)</f>
        <v>#DIV/0!</v>
      </c>
      <c r="P369" s="9" t="e">
        <f>AVERAGEIF($M$4:M369,"&lt;=0", $M$4:M369)</f>
        <v>#DIV/0!</v>
      </c>
      <c r="Q369" s="10" t="str">
        <f t="shared" si="95"/>
        <v/>
      </c>
      <c r="R369" s="11" t="e">
        <f>(COUNTIF($M$4:M369,"&gt;=0"))/E369</f>
        <v>#VALUE!</v>
      </c>
      <c r="S369" s="10" t="e">
        <f t="shared" si="86"/>
        <v>#DIV/0!</v>
      </c>
      <c r="T369" s="9" t="e">
        <f>AVERAGE($M$4:M369)</f>
        <v>#DIV/0!</v>
      </c>
      <c r="U369" s="9" t="e">
        <f t="shared" si="87"/>
        <v>#VALUE!</v>
      </c>
      <c r="V369" s="9" t="e">
        <f t="shared" si="88"/>
        <v>#DIV/0!</v>
      </c>
      <c r="W369" s="26" t="e">
        <f t="shared" si="84"/>
        <v>#DIV/0!</v>
      </c>
      <c r="X369" s="9" t="e">
        <f t="shared" si="91"/>
        <v>#DIV/0!</v>
      </c>
      <c r="Y369" s="11" t="e">
        <f t="shared" si="92"/>
        <v>#DIV/0!</v>
      </c>
      <c r="Z369" s="11" t="e">
        <f t="shared" si="93"/>
        <v>#DIV/0!</v>
      </c>
      <c r="AA369" s="11" t="e">
        <f t="shared" si="94"/>
        <v>#DIV/0!</v>
      </c>
      <c r="AB369" s="37" t="e">
        <f>IF(AA369="","",AVERAGE($AA$4:AA369))</f>
        <v>#DIV/0!</v>
      </c>
      <c r="AC369" s="30"/>
      <c r="AD369" s="12"/>
      <c r="AE369" s="12"/>
      <c r="AF369" s="31"/>
      <c r="AG369" s="28"/>
      <c r="AH369" s="28"/>
      <c r="AI369" s="28"/>
      <c r="AJ369" s="28"/>
    </row>
    <row r="370" spans="5:36" ht="19.5" customHeight="1" x14ac:dyDescent="0.25">
      <c r="E370" s="56" t="str">
        <f t="shared" si="89"/>
        <v/>
      </c>
      <c r="F370" s="23"/>
      <c r="G370" s="23"/>
      <c r="H370" s="69" t="e">
        <f t="shared" si="90"/>
        <v>#DIV/0!</v>
      </c>
      <c r="I370" s="10" t="str">
        <f t="shared" si="96"/>
        <v/>
      </c>
      <c r="J370" s="9" t="e">
        <f t="shared" si="82"/>
        <v>#DIV/0!</v>
      </c>
      <c r="K370" s="8" t="e">
        <f t="shared" si="83"/>
        <v>#DIV/0!</v>
      </c>
      <c r="L370" s="9">
        <f t="shared" si="85"/>
        <v>0</v>
      </c>
      <c r="M370" s="9" t="str">
        <f t="shared" si="97"/>
        <v/>
      </c>
      <c r="N370" s="9" t="e">
        <f>AVERAGE($I$4:I370)</f>
        <v>#DIV/0!</v>
      </c>
      <c r="O370" s="9" t="e">
        <f>AVERAGEIF($M$4:M370,"&gt;=0", $M$4:M370)</f>
        <v>#DIV/0!</v>
      </c>
      <c r="P370" s="9" t="e">
        <f>AVERAGEIF($M$4:M370,"&lt;=0", $M$4:M370)</f>
        <v>#DIV/0!</v>
      </c>
      <c r="Q370" s="10" t="str">
        <f t="shared" si="95"/>
        <v/>
      </c>
      <c r="R370" s="11" t="e">
        <f>(COUNTIF($M$4:M370,"&gt;=0"))/E370</f>
        <v>#VALUE!</v>
      </c>
      <c r="S370" s="10" t="e">
        <f t="shared" si="86"/>
        <v>#DIV/0!</v>
      </c>
      <c r="T370" s="9" t="e">
        <f>AVERAGE($M$4:M370)</f>
        <v>#DIV/0!</v>
      </c>
      <c r="U370" s="9" t="e">
        <f t="shared" si="87"/>
        <v>#VALUE!</v>
      </c>
      <c r="V370" s="9" t="e">
        <f t="shared" si="88"/>
        <v>#DIV/0!</v>
      </c>
      <c r="W370" s="26" t="e">
        <f t="shared" si="84"/>
        <v>#DIV/0!</v>
      </c>
      <c r="X370" s="9" t="e">
        <f t="shared" si="91"/>
        <v>#DIV/0!</v>
      </c>
      <c r="Y370" s="11" t="e">
        <f t="shared" si="92"/>
        <v>#DIV/0!</v>
      </c>
      <c r="Z370" s="11" t="e">
        <f t="shared" si="93"/>
        <v>#DIV/0!</v>
      </c>
      <c r="AA370" s="11" t="e">
        <f t="shared" si="94"/>
        <v>#DIV/0!</v>
      </c>
      <c r="AB370" s="37" t="e">
        <f>IF(AA370="","",AVERAGE($AA$4:AA370))</f>
        <v>#DIV/0!</v>
      </c>
      <c r="AC370" s="30"/>
      <c r="AD370" s="12"/>
      <c r="AE370" s="12"/>
      <c r="AF370" s="31"/>
      <c r="AG370" s="28"/>
      <c r="AH370" s="28"/>
      <c r="AI370" s="28"/>
      <c r="AJ370" s="28"/>
    </row>
    <row r="371" spans="5:36" ht="19.5" customHeight="1" x14ac:dyDescent="0.25">
      <c r="E371" s="56" t="str">
        <f t="shared" si="89"/>
        <v/>
      </c>
      <c r="F371" s="23"/>
      <c r="G371" s="23"/>
      <c r="H371" s="69" t="e">
        <f t="shared" si="90"/>
        <v>#DIV/0!</v>
      </c>
      <c r="I371" s="10" t="str">
        <f t="shared" si="96"/>
        <v/>
      </c>
      <c r="J371" s="9" t="e">
        <f t="shared" si="82"/>
        <v>#DIV/0!</v>
      </c>
      <c r="K371" s="8" t="e">
        <f t="shared" si="83"/>
        <v>#DIV/0!</v>
      </c>
      <c r="L371" s="9">
        <f t="shared" si="85"/>
        <v>0</v>
      </c>
      <c r="M371" s="9" t="str">
        <f t="shared" si="97"/>
        <v/>
      </c>
      <c r="N371" s="9" t="e">
        <f>AVERAGE($I$4:I371)</f>
        <v>#DIV/0!</v>
      </c>
      <c r="O371" s="9" t="e">
        <f>AVERAGEIF($M$4:M371,"&gt;=0", $M$4:M371)</f>
        <v>#DIV/0!</v>
      </c>
      <c r="P371" s="9" t="e">
        <f>AVERAGEIF($M$4:M371,"&lt;=0", $M$4:M371)</f>
        <v>#DIV/0!</v>
      </c>
      <c r="Q371" s="10" t="str">
        <f t="shared" si="95"/>
        <v/>
      </c>
      <c r="R371" s="11" t="e">
        <f>(COUNTIF($M$4:M371,"&gt;=0"))/E371</f>
        <v>#VALUE!</v>
      </c>
      <c r="S371" s="10" t="e">
        <f t="shared" si="86"/>
        <v>#DIV/0!</v>
      </c>
      <c r="T371" s="9" t="e">
        <f>AVERAGE($M$4:M371)</f>
        <v>#DIV/0!</v>
      </c>
      <c r="U371" s="9" t="e">
        <f t="shared" si="87"/>
        <v>#VALUE!</v>
      </c>
      <c r="V371" s="9" t="e">
        <f t="shared" si="88"/>
        <v>#DIV/0!</v>
      </c>
      <c r="W371" s="26" t="e">
        <f t="shared" si="84"/>
        <v>#DIV/0!</v>
      </c>
      <c r="X371" s="9" t="e">
        <f t="shared" si="91"/>
        <v>#DIV/0!</v>
      </c>
      <c r="Y371" s="11" t="e">
        <f t="shared" si="92"/>
        <v>#DIV/0!</v>
      </c>
      <c r="Z371" s="11" t="e">
        <f t="shared" si="93"/>
        <v>#DIV/0!</v>
      </c>
      <c r="AA371" s="11" t="e">
        <f t="shared" si="94"/>
        <v>#DIV/0!</v>
      </c>
      <c r="AB371" s="37" t="e">
        <f>IF(AA371="","",AVERAGE($AA$4:AA371))</f>
        <v>#DIV/0!</v>
      </c>
      <c r="AC371" s="30"/>
      <c r="AD371" s="12"/>
      <c r="AE371" s="12"/>
      <c r="AF371" s="31"/>
      <c r="AG371" s="28"/>
      <c r="AH371" s="28"/>
      <c r="AI371" s="28"/>
      <c r="AJ371" s="28"/>
    </row>
    <row r="372" spans="5:36" ht="19.5" customHeight="1" x14ac:dyDescent="0.25">
      <c r="E372" s="56" t="str">
        <f t="shared" si="89"/>
        <v/>
      </c>
      <c r="F372" s="23"/>
      <c r="G372" s="23"/>
      <c r="H372" s="69" t="e">
        <f t="shared" si="90"/>
        <v>#DIV/0!</v>
      </c>
      <c r="I372" s="10" t="str">
        <f t="shared" si="96"/>
        <v/>
      </c>
      <c r="J372" s="9" t="e">
        <f t="shared" si="82"/>
        <v>#DIV/0!</v>
      </c>
      <c r="K372" s="8" t="e">
        <f t="shared" si="83"/>
        <v>#DIV/0!</v>
      </c>
      <c r="L372" s="9">
        <f t="shared" si="85"/>
        <v>0</v>
      </c>
      <c r="M372" s="9" t="str">
        <f t="shared" si="97"/>
        <v/>
      </c>
      <c r="N372" s="9" t="e">
        <f>AVERAGE($I$4:I372)</f>
        <v>#DIV/0!</v>
      </c>
      <c r="O372" s="9" t="e">
        <f>AVERAGEIF($M$4:M372,"&gt;=0", $M$4:M372)</f>
        <v>#DIV/0!</v>
      </c>
      <c r="P372" s="9" t="e">
        <f>AVERAGEIF($M$4:M372,"&lt;=0", $M$4:M372)</f>
        <v>#DIV/0!</v>
      </c>
      <c r="Q372" s="10" t="str">
        <f t="shared" si="95"/>
        <v/>
      </c>
      <c r="R372" s="11" t="e">
        <f>(COUNTIF($M$4:M372,"&gt;=0"))/E372</f>
        <v>#VALUE!</v>
      </c>
      <c r="S372" s="10" t="e">
        <f t="shared" si="86"/>
        <v>#DIV/0!</v>
      </c>
      <c r="T372" s="9" t="e">
        <f>AVERAGE($M$4:M372)</f>
        <v>#DIV/0!</v>
      </c>
      <c r="U372" s="9" t="e">
        <f t="shared" si="87"/>
        <v>#VALUE!</v>
      </c>
      <c r="V372" s="9" t="e">
        <f t="shared" si="88"/>
        <v>#DIV/0!</v>
      </c>
      <c r="W372" s="26" t="e">
        <f t="shared" si="84"/>
        <v>#DIV/0!</v>
      </c>
      <c r="X372" s="9" t="e">
        <f t="shared" si="91"/>
        <v>#DIV/0!</v>
      </c>
      <c r="Y372" s="11" t="e">
        <f t="shared" si="92"/>
        <v>#DIV/0!</v>
      </c>
      <c r="Z372" s="11" t="e">
        <f t="shared" si="93"/>
        <v>#DIV/0!</v>
      </c>
      <c r="AA372" s="11" t="e">
        <f t="shared" si="94"/>
        <v>#DIV/0!</v>
      </c>
      <c r="AB372" s="37" t="e">
        <f>IF(AA372="","",AVERAGE($AA$4:AA372))</f>
        <v>#DIV/0!</v>
      </c>
      <c r="AC372" s="30"/>
      <c r="AD372" s="12"/>
      <c r="AE372" s="12"/>
      <c r="AF372" s="31"/>
      <c r="AG372" s="28"/>
      <c r="AH372" s="28"/>
      <c r="AI372" s="28"/>
      <c r="AJ372" s="28"/>
    </row>
    <row r="373" spans="5:36" ht="19.5" customHeight="1" x14ac:dyDescent="0.25">
      <c r="E373" s="56" t="str">
        <f t="shared" si="89"/>
        <v/>
      </c>
      <c r="F373" s="23"/>
      <c r="G373" s="23"/>
      <c r="H373" s="69" t="e">
        <f t="shared" si="90"/>
        <v>#DIV/0!</v>
      </c>
      <c r="I373" s="10" t="str">
        <f t="shared" si="96"/>
        <v/>
      </c>
      <c r="J373" s="9" t="e">
        <f t="shared" si="82"/>
        <v>#DIV/0!</v>
      </c>
      <c r="K373" s="8" t="e">
        <f t="shared" si="83"/>
        <v>#DIV/0!</v>
      </c>
      <c r="L373" s="9">
        <f t="shared" si="85"/>
        <v>0</v>
      </c>
      <c r="M373" s="9" t="str">
        <f t="shared" si="97"/>
        <v/>
      </c>
      <c r="N373" s="9" t="e">
        <f>AVERAGE($I$4:I373)</f>
        <v>#DIV/0!</v>
      </c>
      <c r="O373" s="9" t="e">
        <f>AVERAGEIF($M$4:M373,"&gt;=0", $M$4:M373)</f>
        <v>#DIV/0!</v>
      </c>
      <c r="P373" s="9" t="e">
        <f>AVERAGEIF($M$4:M373,"&lt;=0", $M$4:M373)</f>
        <v>#DIV/0!</v>
      </c>
      <c r="Q373" s="10" t="str">
        <f t="shared" si="95"/>
        <v/>
      </c>
      <c r="R373" s="11" t="e">
        <f>(COUNTIF($M$4:M373,"&gt;=0"))/E373</f>
        <v>#VALUE!</v>
      </c>
      <c r="S373" s="10" t="e">
        <f t="shared" si="86"/>
        <v>#DIV/0!</v>
      </c>
      <c r="T373" s="9" t="e">
        <f>AVERAGE($M$4:M373)</f>
        <v>#DIV/0!</v>
      </c>
      <c r="U373" s="9" t="e">
        <f t="shared" si="87"/>
        <v>#VALUE!</v>
      </c>
      <c r="V373" s="9" t="e">
        <f t="shared" si="88"/>
        <v>#DIV/0!</v>
      </c>
      <c r="W373" s="26" t="e">
        <f t="shared" si="84"/>
        <v>#DIV/0!</v>
      </c>
      <c r="X373" s="9" t="e">
        <f t="shared" si="91"/>
        <v>#DIV/0!</v>
      </c>
      <c r="Y373" s="11" t="e">
        <f t="shared" si="92"/>
        <v>#DIV/0!</v>
      </c>
      <c r="Z373" s="11" t="e">
        <f t="shared" si="93"/>
        <v>#DIV/0!</v>
      </c>
      <c r="AA373" s="11" t="e">
        <f t="shared" si="94"/>
        <v>#DIV/0!</v>
      </c>
      <c r="AB373" s="37" t="e">
        <f>IF(AA373="","",AVERAGE($AA$4:AA373))</f>
        <v>#DIV/0!</v>
      </c>
      <c r="AC373" s="30"/>
      <c r="AD373" s="12"/>
      <c r="AE373" s="12"/>
      <c r="AF373" s="31"/>
      <c r="AG373" s="28"/>
      <c r="AH373" s="28"/>
      <c r="AI373" s="28"/>
      <c r="AJ373" s="28"/>
    </row>
    <row r="374" spans="5:36" ht="19.5" customHeight="1" x14ac:dyDescent="0.25">
      <c r="E374" s="56" t="str">
        <f t="shared" si="89"/>
        <v/>
      </c>
      <c r="F374" s="23"/>
      <c r="G374" s="23"/>
      <c r="H374" s="69" t="e">
        <f t="shared" si="90"/>
        <v>#DIV/0!</v>
      </c>
      <c r="I374" s="10" t="str">
        <f t="shared" si="96"/>
        <v/>
      </c>
      <c r="J374" s="9" t="e">
        <f t="shared" si="82"/>
        <v>#DIV/0!</v>
      </c>
      <c r="K374" s="8" t="e">
        <f t="shared" si="83"/>
        <v>#DIV/0!</v>
      </c>
      <c r="L374" s="9">
        <f t="shared" si="85"/>
        <v>0</v>
      </c>
      <c r="M374" s="9" t="str">
        <f t="shared" si="97"/>
        <v/>
      </c>
      <c r="N374" s="9" t="e">
        <f>AVERAGE($I$4:I374)</f>
        <v>#DIV/0!</v>
      </c>
      <c r="O374" s="9" t="e">
        <f>AVERAGEIF($M$4:M374,"&gt;=0", $M$4:M374)</f>
        <v>#DIV/0!</v>
      </c>
      <c r="P374" s="9" t="e">
        <f>AVERAGEIF($M$4:M374,"&lt;=0", $M$4:M374)</f>
        <v>#DIV/0!</v>
      </c>
      <c r="Q374" s="10" t="str">
        <f t="shared" si="95"/>
        <v/>
      </c>
      <c r="R374" s="11" t="e">
        <f>(COUNTIF($M$4:M374,"&gt;=0"))/E374</f>
        <v>#VALUE!</v>
      </c>
      <c r="S374" s="10" t="e">
        <f t="shared" si="86"/>
        <v>#DIV/0!</v>
      </c>
      <c r="T374" s="9" t="e">
        <f>AVERAGE($M$4:M374)</f>
        <v>#DIV/0!</v>
      </c>
      <c r="U374" s="9" t="e">
        <f t="shared" si="87"/>
        <v>#VALUE!</v>
      </c>
      <c r="V374" s="9" t="e">
        <f t="shared" si="88"/>
        <v>#DIV/0!</v>
      </c>
      <c r="W374" s="26" t="e">
        <f t="shared" si="84"/>
        <v>#DIV/0!</v>
      </c>
      <c r="X374" s="9" t="e">
        <f t="shared" si="91"/>
        <v>#DIV/0!</v>
      </c>
      <c r="Y374" s="11" t="e">
        <f t="shared" si="92"/>
        <v>#DIV/0!</v>
      </c>
      <c r="Z374" s="11" t="e">
        <f t="shared" si="93"/>
        <v>#DIV/0!</v>
      </c>
      <c r="AA374" s="11" t="e">
        <f t="shared" si="94"/>
        <v>#DIV/0!</v>
      </c>
      <c r="AB374" s="37" t="e">
        <f>IF(AA374="","",AVERAGE($AA$4:AA374))</f>
        <v>#DIV/0!</v>
      </c>
      <c r="AC374" s="30"/>
      <c r="AD374" s="12"/>
      <c r="AE374" s="12"/>
      <c r="AF374" s="31"/>
      <c r="AG374" s="28"/>
      <c r="AH374" s="28"/>
      <c r="AI374" s="28"/>
      <c r="AJ374" s="28"/>
    </row>
    <row r="375" spans="5:36" ht="19.5" customHeight="1" x14ac:dyDescent="0.25">
      <c r="E375" s="56" t="str">
        <f t="shared" si="89"/>
        <v/>
      </c>
      <c r="F375" s="23"/>
      <c r="G375" s="23"/>
      <c r="H375" s="69" t="e">
        <f t="shared" si="90"/>
        <v>#DIV/0!</v>
      </c>
      <c r="I375" s="10" t="str">
        <f t="shared" si="96"/>
        <v/>
      </c>
      <c r="J375" s="9" t="e">
        <f t="shared" si="82"/>
        <v>#DIV/0!</v>
      </c>
      <c r="K375" s="8" t="e">
        <f t="shared" si="83"/>
        <v>#DIV/0!</v>
      </c>
      <c r="L375" s="9">
        <f t="shared" si="85"/>
        <v>0</v>
      </c>
      <c r="M375" s="9" t="str">
        <f t="shared" si="97"/>
        <v/>
      </c>
      <c r="N375" s="9" t="e">
        <f>AVERAGE($I$4:I375)</f>
        <v>#DIV/0!</v>
      </c>
      <c r="O375" s="9" t="e">
        <f>AVERAGEIF($M$4:M375,"&gt;=0", $M$4:M375)</f>
        <v>#DIV/0!</v>
      </c>
      <c r="P375" s="9" t="e">
        <f>AVERAGEIF($M$4:M375,"&lt;=0", $M$4:M375)</f>
        <v>#DIV/0!</v>
      </c>
      <c r="Q375" s="10" t="str">
        <f t="shared" si="95"/>
        <v/>
      </c>
      <c r="R375" s="11" t="e">
        <f>(COUNTIF($M$4:M375,"&gt;=0"))/E375</f>
        <v>#VALUE!</v>
      </c>
      <c r="S375" s="10" t="e">
        <f t="shared" si="86"/>
        <v>#DIV/0!</v>
      </c>
      <c r="T375" s="9" t="e">
        <f>AVERAGE($M$4:M375)</f>
        <v>#DIV/0!</v>
      </c>
      <c r="U375" s="9" t="e">
        <f t="shared" si="87"/>
        <v>#VALUE!</v>
      </c>
      <c r="V375" s="9" t="e">
        <f t="shared" si="88"/>
        <v>#DIV/0!</v>
      </c>
      <c r="W375" s="26" t="e">
        <f t="shared" si="84"/>
        <v>#DIV/0!</v>
      </c>
      <c r="X375" s="9" t="e">
        <f t="shared" si="91"/>
        <v>#DIV/0!</v>
      </c>
      <c r="Y375" s="11" t="e">
        <f t="shared" si="92"/>
        <v>#DIV/0!</v>
      </c>
      <c r="Z375" s="11" t="e">
        <f t="shared" si="93"/>
        <v>#DIV/0!</v>
      </c>
      <c r="AA375" s="11" t="e">
        <f t="shared" si="94"/>
        <v>#DIV/0!</v>
      </c>
      <c r="AB375" s="37" t="e">
        <f>IF(AA375="","",AVERAGE($AA$4:AA375))</f>
        <v>#DIV/0!</v>
      </c>
      <c r="AC375" s="30"/>
      <c r="AD375" s="12"/>
      <c r="AE375" s="12"/>
      <c r="AF375" s="31"/>
      <c r="AG375" s="28"/>
      <c r="AH375" s="28"/>
      <c r="AI375" s="28"/>
      <c r="AJ375" s="28"/>
    </row>
    <row r="376" spans="5:36" ht="19.5" customHeight="1" x14ac:dyDescent="0.25">
      <c r="E376" s="56" t="str">
        <f t="shared" si="89"/>
        <v/>
      </c>
      <c r="F376" s="23"/>
      <c r="G376" s="23"/>
      <c r="H376" s="69" t="e">
        <f t="shared" si="90"/>
        <v>#DIV/0!</v>
      </c>
      <c r="I376" s="10" t="str">
        <f t="shared" si="96"/>
        <v/>
      </c>
      <c r="J376" s="9" t="e">
        <f t="shared" si="82"/>
        <v>#DIV/0!</v>
      </c>
      <c r="K376" s="8" t="e">
        <f t="shared" si="83"/>
        <v>#DIV/0!</v>
      </c>
      <c r="L376" s="9">
        <f t="shared" si="85"/>
        <v>0</v>
      </c>
      <c r="M376" s="9" t="str">
        <f t="shared" si="97"/>
        <v/>
      </c>
      <c r="N376" s="9" t="e">
        <f>AVERAGE($I$4:I376)</f>
        <v>#DIV/0!</v>
      </c>
      <c r="O376" s="9" t="e">
        <f>AVERAGEIF($M$4:M376,"&gt;=0", $M$4:M376)</f>
        <v>#DIV/0!</v>
      </c>
      <c r="P376" s="9" t="e">
        <f>AVERAGEIF($M$4:M376,"&lt;=0", $M$4:M376)</f>
        <v>#DIV/0!</v>
      </c>
      <c r="Q376" s="10" t="str">
        <f t="shared" si="95"/>
        <v/>
      </c>
      <c r="R376" s="11" t="e">
        <f>(COUNTIF($M$4:M376,"&gt;=0"))/E376</f>
        <v>#VALUE!</v>
      </c>
      <c r="S376" s="10" t="e">
        <f t="shared" si="86"/>
        <v>#DIV/0!</v>
      </c>
      <c r="T376" s="9" t="e">
        <f>AVERAGE($M$4:M376)</f>
        <v>#DIV/0!</v>
      </c>
      <c r="U376" s="9" t="e">
        <f t="shared" si="87"/>
        <v>#VALUE!</v>
      </c>
      <c r="V376" s="9" t="e">
        <f t="shared" si="88"/>
        <v>#DIV/0!</v>
      </c>
      <c r="W376" s="26" t="e">
        <f t="shared" si="84"/>
        <v>#DIV/0!</v>
      </c>
      <c r="X376" s="9" t="e">
        <f t="shared" si="91"/>
        <v>#DIV/0!</v>
      </c>
      <c r="Y376" s="11" t="e">
        <f t="shared" si="92"/>
        <v>#DIV/0!</v>
      </c>
      <c r="Z376" s="11" t="e">
        <f t="shared" si="93"/>
        <v>#DIV/0!</v>
      </c>
      <c r="AA376" s="11" t="e">
        <f t="shared" si="94"/>
        <v>#DIV/0!</v>
      </c>
      <c r="AB376" s="37" t="e">
        <f>IF(AA376="","",AVERAGE($AA$4:AA376))</f>
        <v>#DIV/0!</v>
      </c>
      <c r="AC376" s="30"/>
      <c r="AD376" s="12"/>
      <c r="AE376" s="12"/>
      <c r="AF376" s="31"/>
      <c r="AG376" s="28"/>
      <c r="AH376" s="28"/>
      <c r="AI376" s="28"/>
      <c r="AJ376" s="28"/>
    </row>
    <row r="377" spans="5:36" ht="19.5" customHeight="1" x14ac:dyDescent="0.25">
      <c r="E377" s="56" t="str">
        <f t="shared" si="89"/>
        <v/>
      </c>
      <c r="F377" s="23"/>
      <c r="G377" s="23"/>
      <c r="H377" s="69" t="e">
        <f t="shared" si="90"/>
        <v>#DIV/0!</v>
      </c>
      <c r="I377" s="10" t="str">
        <f t="shared" si="96"/>
        <v/>
      </c>
      <c r="J377" s="9" t="e">
        <f t="shared" si="82"/>
        <v>#DIV/0!</v>
      </c>
      <c r="K377" s="8" t="e">
        <f t="shared" si="83"/>
        <v>#DIV/0!</v>
      </c>
      <c r="L377" s="9">
        <f t="shared" si="85"/>
        <v>0</v>
      </c>
      <c r="M377" s="9" t="str">
        <f t="shared" si="97"/>
        <v/>
      </c>
      <c r="N377" s="9" t="e">
        <f>AVERAGE($I$4:I377)</f>
        <v>#DIV/0!</v>
      </c>
      <c r="O377" s="9" t="e">
        <f>AVERAGEIF($M$4:M377,"&gt;=0", $M$4:M377)</f>
        <v>#DIV/0!</v>
      </c>
      <c r="P377" s="9" t="e">
        <f>AVERAGEIF($M$4:M377,"&lt;=0", $M$4:M377)</f>
        <v>#DIV/0!</v>
      </c>
      <c r="Q377" s="10" t="str">
        <f t="shared" si="95"/>
        <v/>
      </c>
      <c r="R377" s="11" t="e">
        <f>(COUNTIF($M$4:M377,"&gt;=0"))/E377</f>
        <v>#VALUE!</v>
      </c>
      <c r="S377" s="10" t="e">
        <f t="shared" si="86"/>
        <v>#DIV/0!</v>
      </c>
      <c r="T377" s="9" t="e">
        <f>AVERAGE($M$4:M377)</f>
        <v>#DIV/0!</v>
      </c>
      <c r="U377" s="9" t="e">
        <f t="shared" si="87"/>
        <v>#VALUE!</v>
      </c>
      <c r="V377" s="9" t="e">
        <f t="shared" si="88"/>
        <v>#DIV/0!</v>
      </c>
      <c r="W377" s="26" t="e">
        <f t="shared" si="84"/>
        <v>#DIV/0!</v>
      </c>
      <c r="X377" s="9" t="e">
        <f t="shared" si="91"/>
        <v>#DIV/0!</v>
      </c>
      <c r="Y377" s="11" t="e">
        <f t="shared" si="92"/>
        <v>#DIV/0!</v>
      </c>
      <c r="Z377" s="11" t="e">
        <f t="shared" si="93"/>
        <v>#DIV/0!</v>
      </c>
      <c r="AA377" s="11" t="e">
        <f t="shared" si="94"/>
        <v>#DIV/0!</v>
      </c>
      <c r="AB377" s="37" t="e">
        <f>IF(AA377="","",AVERAGE($AA$4:AA377))</f>
        <v>#DIV/0!</v>
      </c>
      <c r="AC377" s="30"/>
      <c r="AD377" s="12"/>
      <c r="AE377" s="12"/>
      <c r="AF377" s="31"/>
      <c r="AG377" s="28"/>
      <c r="AH377" s="28"/>
      <c r="AI377" s="28"/>
      <c r="AJ377" s="28"/>
    </row>
    <row r="378" spans="5:36" ht="19.5" customHeight="1" x14ac:dyDescent="0.25">
      <c r="E378" s="56" t="str">
        <f t="shared" si="89"/>
        <v/>
      </c>
      <c r="F378" s="23"/>
      <c r="G378" s="23"/>
      <c r="H378" s="69" t="e">
        <f t="shared" si="90"/>
        <v>#DIV/0!</v>
      </c>
      <c r="I378" s="10" t="str">
        <f t="shared" si="96"/>
        <v/>
      </c>
      <c r="J378" s="9" t="e">
        <f t="shared" si="82"/>
        <v>#DIV/0!</v>
      </c>
      <c r="K378" s="8" t="e">
        <f t="shared" si="83"/>
        <v>#DIV/0!</v>
      </c>
      <c r="L378" s="9">
        <f t="shared" si="85"/>
        <v>0</v>
      </c>
      <c r="M378" s="9" t="str">
        <f t="shared" si="97"/>
        <v/>
      </c>
      <c r="N378" s="9" t="e">
        <f>AVERAGE($I$4:I378)</f>
        <v>#DIV/0!</v>
      </c>
      <c r="O378" s="9" t="e">
        <f>AVERAGEIF($M$4:M378,"&gt;=0", $M$4:M378)</f>
        <v>#DIV/0!</v>
      </c>
      <c r="P378" s="9" t="e">
        <f>AVERAGEIF($M$4:M378,"&lt;=0", $M$4:M378)</f>
        <v>#DIV/0!</v>
      </c>
      <c r="Q378" s="10" t="str">
        <f t="shared" si="95"/>
        <v/>
      </c>
      <c r="R378" s="11" t="e">
        <f>(COUNTIF($M$4:M378,"&gt;=0"))/E378</f>
        <v>#VALUE!</v>
      </c>
      <c r="S378" s="10" t="e">
        <f t="shared" si="86"/>
        <v>#DIV/0!</v>
      </c>
      <c r="T378" s="9" t="e">
        <f>AVERAGE($M$4:M378)</f>
        <v>#DIV/0!</v>
      </c>
      <c r="U378" s="9" t="e">
        <f t="shared" si="87"/>
        <v>#VALUE!</v>
      </c>
      <c r="V378" s="9" t="e">
        <f t="shared" si="88"/>
        <v>#DIV/0!</v>
      </c>
      <c r="W378" s="26" t="e">
        <f t="shared" si="84"/>
        <v>#DIV/0!</v>
      </c>
      <c r="X378" s="9" t="e">
        <f t="shared" si="91"/>
        <v>#DIV/0!</v>
      </c>
      <c r="Y378" s="11" t="e">
        <f t="shared" si="92"/>
        <v>#DIV/0!</v>
      </c>
      <c r="Z378" s="11" t="e">
        <f t="shared" si="93"/>
        <v>#DIV/0!</v>
      </c>
      <c r="AA378" s="11" t="e">
        <f t="shared" si="94"/>
        <v>#DIV/0!</v>
      </c>
      <c r="AB378" s="37" t="e">
        <f>IF(AA378="","",AVERAGE($AA$4:AA378))</f>
        <v>#DIV/0!</v>
      </c>
      <c r="AC378" s="30"/>
      <c r="AD378" s="12"/>
      <c r="AE378" s="12"/>
      <c r="AF378" s="31"/>
      <c r="AG378" s="28"/>
      <c r="AH378" s="28"/>
      <c r="AI378" s="28"/>
      <c r="AJ378" s="28"/>
    </row>
    <row r="379" spans="5:36" ht="19.5" customHeight="1" x14ac:dyDescent="0.25">
      <c r="E379" s="56" t="str">
        <f t="shared" si="89"/>
        <v/>
      </c>
      <c r="F379" s="23"/>
      <c r="G379" s="23"/>
      <c r="H379" s="69" t="e">
        <f t="shared" si="90"/>
        <v>#DIV/0!</v>
      </c>
      <c r="I379" s="10" t="str">
        <f t="shared" si="96"/>
        <v/>
      </c>
      <c r="J379" s="9" t="e">
        <f t="shared" si="82"/>
        <v>#DIV/0!</v>
      </c>
      <c r="K379" s="8" t="e">
        <f t="shared" si="83"/>
        <v>#DIV/0!</v>
      </c>
      <c r="L379" s="9">
        <f t="shared" si="85"/>
        <v>0</v>
      </c>
      <c r="M379" s="9" t="str">
        <f t="shared" si="97"/>
        <v/>
      </c>
      <c r="N379" s="9" t="e">
        <f>AVERAGE($I$4:I379)</f>
        <v>#DIV/0!</v>
      </c>
      <c r="O379" s="9" t="e">
        <f>AVERAGEIF($M$4:M379,"&gt;=0", $M$4:M379)</f>
        <v>#DIV/0!</v>
      </c>
      <c r="P379" s="9" t="e">
        <f>AVERAGEIF($M$4:M379,"&lt;=0", $M$4:M379)</f>
        <v>#DIV/0!</v>
      </c>
      <c r="Q379" s="10" t="str">
        <f t="shared" si="95"/>
        <v/>
      </c>
      <c r="R379" s="11" t="e">
        <f>(COUNTIF($M$4:M379,"&gt;=0"))/E379</f>
        <v>#VALUE!</v>
      </c>
      <c r="S379" s="10" t="e">
        <f t="shared" si="86"/>
        <v>#DIV/0!</v>
      </c>
      <c r="T379" s="9" t="e">
        <f>AVERAGE($M$4:M379)</f>
        <v>#DIV/0!</v>
      </c>
      <c r="U379" s="9" t="e">
        <f t="shared" si="87"/>
        <v>#VALUE!</v>
      </c>
      <c r="V379" s="9" t="e">
        <f t="shared" si="88"/>
        <v>#DIV/0!</v>
      </c>
      <c r="W379" s="26" t="e">
        <f t="shared" si="84"/>
        <v>#DIV/0!</v>
      </c>
      <c r="X379" s="9" t="e">
        <f t="shared" si="91"/>
        <v>#DIV/0!</v>
      </c>
      <c r="Y379" s="11" t="e">
        <f t="shared" si="92"/>
        <v>#DIV/0!</v>
      </c>
      <c r="Z379" s="11" t="e">
        <f t="shared" si="93"/>
        <v>#DIV/0!</v>
      </c>
      <c r="AA379" s="11" t="e">
        <f t="shared" si="94"/>
        <v>#DIV/0!</v>
      </c>
      <c r="AB379" s="37" t="e">
        <f>IF(AA379="","",AVERAGE($AA$4:AA379))</f>
        <v>#DIV/0!</v>
      </c>
      <c r="AC379" s="30"/>
      <c r="AD379" s="12"/>
      <c r="AE379" s="12"/>
      <c r="AF379" s="31"/>
      <c r="AG379" s="28"/>
      <c r="AH379" s="28"/>
      <c r="AI379" s="28"/>
      <c r="AJ379" s="28"/>
    </row>
    <row r="380" spans="5:36" ht="19.5" customHeight="1" x14ac:dyDescent="0.25">
      <c r="E380" s="56" t="str">
        <f t="shared" si="89"/>
        <v/>
      </c>
      <c r="F380" s="23"/>
      <c r="G380" s="23"/>
      <c r="H380" s="69" t="e">
        <f t="shared" si="90"/>
        <v>#DIV/0!</v>
      </c>
      <c r="I380" s="10" t="str">
        <f t="shared" si="96"/>
        <v/>
      </c>
      <c r="J380" s="9" t="e">
        <f t="shared" si="82"/>
        <v>#DIV/0!</v>
      </c>
      <c r="K380" s="8" t="e">
        <f t="shared" si="83"/>
        <v>#DIV/0!</v>
      </c>
      <c r="L380" s="9">
        <f t="shared" si="85"/>
        <v>0</v>
      </c>
      <c r="M380" s="9" t="str">
        <f t="shared" si="97"/>
        <v/>
      </c>
      <c r="N380" s="9" t="e">
        <f>AVERAGE($I$4:I380)</f>
        <v>#DIV/0!</v>
      </c>
      <c r="O380" s="9" t="e">
        <f>AVERAGEIF($M$4:M380,"&gt;=0", $M$4:M380)</f>
        <v>#DIV/0!</v>
      </c>
      <c r="P380" s="9" t="e">
        <f>AVERAGEIF($M$4:M380,"&lt;=0", $M$4:M380)</f>
        <v>#DIV/0!</v>
      </c>
      <c r="Q380" s="10" t="str">
        <f t="shared" si="95"/>
        <v/>
      </c>
      <c r="R380" s="11" t="e">
        <f>(COUNTIF($M$4:M380,"&gt;=0"))/E380</f>
        <v>#VALUE!</v>
      </c>
      <c r="S380" s="10" t="e">
        <f t="shared" si="86"/>
        <v>#DIV/0!</v>
      </c>
      <c r="T380" s="9" t="e">
        <f>AVERAGE($M$4:M380)</f>
        <v>#DIV/0!</v>
      </c>
      <c r="U380" s="9" t="e">
        <f t="shared" si="87"/>
        <v>#VALUE!</v>
      </c>
      <c r="V380" s="9" t="e">
        <f t="shared" si="88"/>
        <v>#DIV/0!</v>
      </c>
      <c r="W380" s="26" t="e">
        <f t="shared" si="84"/>
        <v>#DIV/0!</v>
      </c>
      <c r="X380" s="9" t="e">
        <f t="shared" si="91"/>
        <v>#DIV/0!</v>
      </c>
      <c r="Y380" s="11" t="e">
        <f t="shared" si="92"/>
        <v>#DIV/0!</v>
      </c>
      <c r="Z380" s="11" t="e">
        <f t="shared" si="93"/>
        <v>#DIV/0!</v>
      </c>
      <c r="AA380" s="11" t="e">
        <f t="shared" si="94"/>
        <v>#DIV/0!</v>
      </c>
      <c r="AB380" s="37" t="e">
        <f>IF(AA380="","",AVERAGE($AA$4:AA380))</f>
        <v>#DIV/0!</v>
      </c>
      <c r="AC380" s="30"/>
      <c r="AD380" s="12"/>
      <c r="AE380" s="12"/>
      <c r="AF380" s="31"/>
      <c r="AG380" s="28"/>
      <c r="AH380" s="28"/>
      <c r="AI380" s="28"/>
      <c r="AJ380" s="28"/>
    </row>
    <row r="381" spans="5:36" ht="19.5" customHeight="1" x14ac:dyDescent="0.25">
      <c r="E381" s="56" t="str">
        <f t="shared" si="89"/>
        <v/>
      </c>
      <c r="F381" s="23"/>
      <c r="G381" s="23"/>
      <c r="H381" s="69" t="e">
        <f t="shared" si="90"/>
        <v>#DIV/0!</v>
      </c>
      <c r="I381" s="10" t="str">
        <f t="shared" si="96"/>
        <v/>
      </c>
      <c r="J381" s="9" t="e">
        <f t="shared" si="82"/>
        <v>#DIV/0!</v>
      </c>
      <c r="K381" s="8" t="e">
        <f t="shared" si="83"/>
        <v>#DIV/0!</v>
      </c>
      <c r="L381" s="9">
        <f t="shared" si="85"/>
        <v>0</v>
      </c>
      <c r="M381" s="9" t="str">
        <f t="shared" si="97"/>
        <v/>
      </c>
      <c r="N381" s="9" t="e">
        <f>AVERAGE($I$4:I381)</f>
        <v>#DIV/0!</v>
      </c>
      <c r="O381" s="9" t="e">
        <f>AVERAGEIF($M$4:M381,"&gt;=0", $M$4:M381)</f>
        <v>#DIV/0!</v>
      </c>
      <c r="P381" s="9" t="e">
        <f>AVERAGEIF($M$4:M381,"&lt;=0", $M$4:M381)</f>
        <v>#DIV/0!</v>
      </c>
      <c r="Q381" s="10" t="str">
        <f t="shared" si="95"/>
        <v/>
      </c>
      <c r="R381" s="11" t="e">
        <f>(COUNTIF($M$4:M381,"&gt;=0"))/E381</f>
        <v>#VALUE!</v>
      </c>
      <c r="S381" s="10" t="e">
        <f t="shared" si="86"/>
        <v>#DIV/0!</v>
      </c>
      <c r="T381" s="9" t="e">
        <f>AVERAGE($M$4:M381)</f>
        <v>#DIV/0!</v>
      </c>
      <c r="U381" s="9" t="e">
        <f t="shared" si="87"/>
        <v>#VALUE!</v>
      </c>
      <c r="V381" s="9" t="e">
        <f t="shared" si="88"/>
        <v>#DIV/0!</v>
      </c>
      <c r="W381" s="26" t="e">
        <f t="shared" si="84"/>
        <v>#DIV/0!</v>
      </c>
      <c r="X381" s="9" t="e">
        <f t="shared" si="91"/>
        <v>#DIV/0!</v>
      </c>
      <c r="Y381" s="11" t="e">
        <f t="shared" si="92"/>
        <v>#DIV/0!</v>
      </c>
      <c r="Z381" s="11" t="e">
        <f t="shared" si="93"/>
        <v>#DIV/0!</v>
      </c>
      <c r="AA381" s="11" t="e">
        <f t="shared" si="94"/>
        <v>#DIV/0!</v>
      </c>
      <c r="AB381" s="37" t="e">
        <f>IF(AA381="","",AVERAGE($AA$4:AA381))</f>
        <v>#DIV/0!</v>
      </c>
      <c r="AC381" s="30"/>
      <c r="AD381" s="12"/>
      <c r="AE381" s="12"/>
      <c r="AF381" s="31"/>
      <c r="AG381" s="28"/>
      <c r="AH381" s="28"/>
      <c r="AI381" s="28"/>
      <c r="AJ381" s="28"/>
    </row>
    <row r="382" spans="5:36" ht="19.5" customHeight="1" x14ac:dyDescent="0.25">
      <c r="E382" s="56" t="str">
        <f t="shared" si="89"/>
        <v/>
      </c>
      <c r="F382" s="23"/>
      <c r="G382" s="23"/>
      <c r="H382" s="69" t="e">
        <f t="shared" si="90"/>
        <v>#DIV/0!</v>
      </c>
      <c r="I382" s="10" t="str">
        <f t="shared" si="96"/>
        <v/>
      </c>
      <c r="J382" s="9" t="e">
        <f t="shared" si="82"/>
        <v>#DIV/0!</v>
      </c>
      <c r="K382" s="8" t="e">
        <f t="shared" si="83"/>
        <v>#DIV/0!</v>
      </c>
      <c r="L382" s="9">
        <f t="shared" si="85"/>
        <v>0</v>
      </c>
      <c r="M382" s="9" t="str">
        <f t="shared" si="97"/>
        <v/>
      </c>
      <c r="N382" s="9" t="e">
        <f>AVERAGE($I$4:I382)</f>
        <v>#DIV/0!</v>
      </c>
      <c r="O382" s="9" t="e">
        <f>AVERAGEIF($M$4:M382,"&gt;=0", $M$4:M382)</f>
        <v>#DIV/0!</v>
      </c>
      <c r="P382" s="9" t="e">
        <f>AVERAGEIF($M$4:M382,"&lt;=0", $M$4:M382)</f>
        <v>#DIV/0!</v>
      </c>
      <c r="Q382" s="10" t="str">
        <f t="shared" si="95"/>
        <v/>
      </c>
      <c r="R382" s="11" t="e">
        <f>(COUNTIF($M$4:M382,"&gt;=0"))/E382</f>
        <v>#VALUE!</v>
      </c>
      <c r="S382" s="10" t="e">
        <f t="shared" si="86"/>
        <v>#DIV/0!</v>
      </c>
      <c r="T382" s="9" t="e">
        <f>AVERAGE($M$4:M382)</f>
        <v>#DIV/0!</v>
      </c>
      <c r="U382" s="9" t="e">
        <f t="shared" si="87"/>
        <v>#VALUE!</v>
      </c>
      <c r="V382" s="9" t="e">
        <f t="shared" si="88"/>
        <v>#DIV/0!</v>
      </c>
      <c r="W382" s="26" t="e">
        <f t="shared" si="84"/>
        <v>#DIV/0!</v>
      </c>
      <c r="X382" s="9" t="e">
        <f t="shared" si="91"/>
        <v>#DIV/0!</v>
      </c>
      <c r="Y382" s="11" t="e">
        <f t="shared" si="92"/>
        <v>#DIV/0!</v>
      </c>
      <c r="Z382" s="11" t="e">
        <f t="shared" si="93"/>
        <v>#DIV/0!</v>
      </c>
      <c r="AA382" s="11" t="e">
        <f t="shared" si="94"/>
        <v>#DIV/0!</v>
      </c>
      <c r="AB382" s="37" t="e">
        <f>IF(AA382="","",AVERAGE($AA$4:AA382))</f>
        <v>#DIV/0!</v>
      </c>
      <c r="AC382" s="30"/>
      <c r="AD382" s="12"/>
      <c r="AE382" s="12"/>
      <c r="AF382" s="31"/>
      <c r="AG382" s="28"/>
      <c r="AH382" s="28"/>
      <c r="AI382" s="28"/>
      <c r="AJ382" s="28"/>
    </row>
    <row r="383" spans="5:36" ht="19.5" customHeight="1" x14ac:dyDescent="0.25">
      <c r="E383" s="56" t="str">
        <f t="shared" si="89"/>
        <v/>
      </c>
      <c r="F383" s="23"/>
      <c r="G383" s="23"/>
      <c r="H383" s="69" t="e">
        <f t="shared" si="90"/>
        <v>#DIV/0!</v>
      </c>
      <c r="I383" s="10" t="str">
        <f t="shared" si="96"/>
        <v/>
      </c>
      <c r="J383" s="9" t="e">
        <f t="shared" si="82"/>
        <v>#DIV/0!</v>
      </c>
      <c r="K383" s="8" t="e">
        <f t="shared" si="83"/>
        <v>#DIV/0!</v>
      </c>
      <c r="L383" s="9">
        <f t="shared" si="85"/>
        <v>0</v>
      </c>
      <c r="M383" s="9" t="str">
        <f t="shared" si="97"/>
        <v/>
      </c>
      <c r="N383" s="9" t="e">
        <f>AVERAGE($I$4:I383)</f>
        <v>#DIV/0!</v>
      </c>
      <c r="O383" s="9" t="e">
        <f>AVERAGEIF($M$4:M383,"&gt;=0", $M$4:M383)</f>
        <v>#DIV/0!</v>
      </c>
      <c r="P383" s="9" t="e">
        <f>AVERAGEIF($M$4:M383,"&lt;=0", $M$4:M383)</f>
        <v>#DIV/0!</v>
      </c>
      <c r="Q383" s="10" t="str">
        <f t="shared" si="95"/>
        <v/>
      </c>
      <c r="R383" s="11" t="e">
        <f>(COUNTIF($M$4:M383,"&gt;=0"))/E383</f>
        <v>#VALUE!</v>
      </c>
      <c r="S383" s="10" t="e">
        <f t="shared" si="86"/>
        <v>#DIV/0!</v>
      </c>
      <c r="T383" s="9" t="e">
        <f>AVERAGE($M$4:M383)</f>
        <v>#DIV/0!</v>
      </c>
      <c r="U383" s="9" t="e">
        <f t="shared" si="87"/>
        <v>#VALUE!</v>
      </c>
      <c r="V383" s="9" t="e">
        <f t="shared" si="88"/>
        <v>#DIV/0!</v>
      </c>
      <c r="W383" s="26" t="e">
        <f t="shared" si="84"/>
        <v>#DIV/0!</v>
      </c>
      <c r="X383" s="9" t="e">
        <f t="shared" si="91"/>
        <v>#DIV/0!</v>
      </c>
      <c r="Y383" s="11" t="e">
        <f t="shared" si="92"/>
        <v>#DIV/0!</v>
      </c>
      <c r="Z383" s="11" t="e">
        <f t="shared" si="93"/>
        <v>#DIV/0!</v>
      </c>
      <c r="AA383" s="11" t="e">
        <f t="shared" si="94"/>
        <v>#DIV/0!</v>
      </c>
      <c r="AB383" s="37" t="e">
        <f>IF(AA383="","",AVERAGE($AA$4:AA383))</f>
        <v>#DIV/0!</v>
      </c>
      <c r="AC383" s="30"/>
      <c r="AD383" s="12"/>
      <c r="AE383" s="12"/>
      <c r="AF383" s="31"/>
      <c r="AG383" s="28"/>
      <c r="AH383" s="28"/>
      <c r="AI383" s="28"/>
      <c r="AJ383" s="28"/>
    </row>
    <row r="384" spans="5:36" ht="19.5" customHeight="1" x14ac:dyDescent="0.25">
      <c r="E384" s="56" t="str">
        <f t="shared" si="89"/>
        <v/>
      </c>
      <c r="F384" s="23"/>
      <c r="G384" s="23"/>
      <c r="H384" s="69" t="e">
        <f t="shared" si="90"/>
        <v>#DIV/0!</v>
      </c>
      <c r="I384" s="10" t="str">
        <f t="shared" si="96"/>
        <v/>
      </c>
      <c r="J384" s="9" t="e">
        <f t="shared" si="82"/>
        <v>#DIV/0!</v>
      </c>
      <c r="K384" s="8" t="e">
        <f t="shared" si="83"/>
        <v>#DIV/0!</v>
      </c>
      <c r="L384" s="9">
        <f t="shared" si="85"/>
        <v>0</v>
      </c>
      <c r="M384" s="9" t="str">
        <f t="shared" si="97"/>
        <v/>
      </c>
      <c r="N384" s="9" t="e">
        <f>AVERAGE($I$4:I384)</f>
        <v>#DIV/0!</v>
      </c>
      <c r="O384" s="9" t="e">
        <f>AVERAGEIF($M$4:M384,"&gt;=0", $M$4:M384)</f>
        <v>#DIV/0!</v>
      </c>
      <c r="P384" s="9" t="e">
        <f>AVERAGEIF($M$4:M384,"&lt;=0", $M$4:M384)</f>
        <v>#DIV/0!</v>
      </c>
      <c r="Q384" s="10" t="str">
        <f t="shared" si="95"/>
        <v/>
      </c>
      <c r="R384" s="11" t="e">
        <f>(COUNTIF($M$4:M384,"&gt;=0"))/E384</f>
        <v>#VALUE!</v>
      </c>
      <c r="S384" s="10" t="e">
        <f t="shared" si="86"/>
        <v>#DIV/0!</v>
      </c>
      <c r="T384" s="9" t="e">
        <f>AVERAGE($M$4:M384)</f>
        <v>#DIV/0!</v>
      </c>
      <c r="U384" s="9" t="e">
        <f t="shared" si="87"/>
        <v>#VALUE!</v>
      </c>
      <c r="V384" s="9" t="e">
        <f t="shared" si="88"/>
        <v>#DIV/0!</v>
      </c>
      <c r="W384" s="26" t="e">
        <f t="shared" si="84"/>
        <v>#DIV/0!</v>
      </c>
      <c r="X384" s="9" t="e">
        <f t="shared" si="91"/>
        <v>#DIV/0!</v>
      </c>
      <c r="Y384" s="11" t="e">
        <f t="shared" si="92"/>
        <v>#DIV/0!</v>
      </c>
      <c r="Z384" s="11" t="e">
        <f t="shared" si="93"/>
        <v>#DIV/0!</v>
      </c>
      <c r="AA384" s="11" t="e">
        <f t="shared" si="94"/>
        <v>#DIV/0!</v>
      </c>
      <c r="AB384" s="37" t="e">
        <f>IF(AA384="","",AVERAGE($AA$4:AA384))</f>
        <v>#DIV/0!</v>
      </c>
      <c r="AC384" s="30"/>
      <c r="AD384" s="12"/>
      <c r="AE384" s="12"/>
      <c r="AF384" s="31"/>
      <c r="AG384" s="28"/>
      <c r="AH384" s="28"/>
      <c r="AI384" s="28"/>
      <c r="AJ384" s="28"/>
    </row>
    <row r="385" spans="5:36" ht="19.5" customHeight="1" x14ac:dyDescent="0.25">
      <c r="E385" s="56" t="str">
        <f t="shared" si="89"/>
        <v/>
      </c>
      <c r="F385" s="23"/>
      <c r="G385" s="23"/>
      <c r="H385" s="69" t="e">
        <f t="shared" si="90"/>
        <v>#DIV/0!</v>
      </c>
      <c r="I385" s="10" t="str">
        <f t="shared" si="96"/>
        <v/>
      </c>
      <c r="J385" s="9" t="e">
        <f t="shared" si="82"/>
        <v>#DIV/0!</v>
      </c>
      <c r="K385" s="8" t="e">
        <f t="shared" si="83"/>
        <v>#DIV/0!</v>
      </c>
      <c r="L385" s="9">
        <f t="shared" si="85"/>
        <v>0</v>
      </c>
      <c r="M385" s="9" t="str">
        <f t="shared" si="97"/>
        <v/>
      </c>
      <c r="N385" s="9" t="e">
        <f>AVERAGE($I$4:I385)</f>
        <v>#DIV/0!</v>
      </c>
      <c r="O385" s="9" t="e">
        <f>AVERAGEIF($M$4:M385,"&gt;=0", $M$4:M385)</f>
        <v>#DIV/0!</v>
      </c>
      <c r="P385" s="9" t="e">
        <f>AVERAGEIF($M$4:M385,"&lt;=0", $M$4:M385)</f>
        <v>#DIV/0!</v>
      </c>
      <c r="Q385" s="10" t="str">
        <f t="shared" si="95"/>
        <v/>
      </c>
      <c r="R385" s="11" t="e">
        <f>(COUNTIF($M$4:M385,"&gt;=0"))/E385</f>
        <v>#VALUE!</v>
      </c>
      <c r="S385" s="10" t="e">
        <f t="shared" si="86"/>
        <v>#DIV/0!</v>
      </c>
      <c r="T385" s="9" t="e">
        <f>AVERAGE($M$4:M385)</f>
        <v>#DIV/0!</v>
      </c>
      <c r="U385" s="9" t="e">
        <f t="shared" si="87"/>
        <v>#VALUE!</v>
      </c>
      <c r="V385" s="9" t="e">
        <f t="shared" si="88"/>
        <v>#DIV/0!</v>
      </c>
      <c r="W385" s="26" t="e">
        <f t="shared" si="84"/>
        <v>#DIV/0!</v>
      </c>
      <c r="X385" s="9" t="e">
        <f t="shared" si="91"/>
        <v>#DIV/0!</v>
      </c>
      <c r="Y385" s="11" t="e">
        <f t="shared" si="92"/>
        <v>#DIV/0!</v>
      </c>
      <c r="Z385" s="11" t="e">
        <f t="shared" si="93"/>
        <v>#DIV/0!</v>
      </c>
      <c r="AA385" s="11" t="e">
        <f t="shared" si="94"/>
        <v>#DIV/0!</v>
      </c>
      <c r="AB385" s="37" t="e">
        <f>IF(AA385="","",AVERAGE($AA$4:AA385))</f>
        <v>#DIV/0!</v>
      </c>
      <c r="AC385" s="30"/>
      <c r="AD385" s="12"/>
      <c r="AE385" s="12"/>
      <c r="AF385" s="31"/>
      <c r="AG385" s="28"/>
      <c r="AH385" s="28"/>
      <c r="AI385" s="28"/>
      <c r="AJ385" s="28"/>
    </row>
    <row r="386" spans="5:36" ht="19.5" customHeight="1" x14ac:dyDescent="0.25">
      <c r="E386" s="56" t="str">
        <f t="shared" si="89"/>
        <v/>
      </c>
      <c r="F386" s="23"/>
      <c r="G386" s="23"/>
      <c r="H386" s="69" t="e">
        <f t="shared" si="90"/>
        <v>#DIV/0!</v>
      </c>
      <c r="I386" s="10" t="str">
        <f t="shared" si="96"/>
        <v/>
      </c>
      <c r="J386" s="9" t="e">
        <f t="shared" si="82"/>
        <v>#DIV/0!</v>
      </c>
      <c r="K386" s="8" t="e">
        <f t="shared" si="83"/>
        <v>#DIV/0!</v>
      </c>
      <c r="L386" s="9">
        <f t="shared" si="85"/>
        <v>0</v>
      </c>
      <c r="M386" s="9" t="str">
        <f t="shared" si="97"/>
        <v/>
      </c>
      <c r="N386" s="9" t="e">
        <f>AVERAGE($I$4:I386)</f>
        <v>#DIV/0!</v>
      </c>
      <c r="O386" s="9" t="e">
        <f>AVERAGEIF($M$4:M386,"&gt;=0", $M$4:M386)</f>
        <v>#DIV/0!</v>
      </c>
      <c r="P386" s="9" t="e">
        <f>AVERAGEIF($M$4:M386,"&lt;=0", $M$4:M386)</f>
        <v>#DIV/0!</v>
      </c>
      <c r="Q386" s="10" t="str">
        <f t="shared" si="95"/>
        <v/>
      </c>
      <c r="R386" s="11" t="e">
        <f>(COUNTIF($M$4:M386,"&gt;=0"))/E386</f>
        <v>#VALUE!</v>
      </c>
      <c r="S386" s="10" t="e">
        <f t="shared" si="86"/>
        <v>#DIV/0!</v>
      </c>
      <c r="T386" s="9" t="e">
        <f>AVERAGE($M$4:M386)</f>
        <v>#DIV/0!</v>
      </c>
      <c r="U386" s="9" t="e">
        <f t="shared" si="87"/>
        <v>#VALUE!</v>
      </c>
      <c r="V386" s="9" t="e">
        <f t="shared" si="88"/>
        <v>#DIV/0!</v>
      </c>
      <c r="W386" s="26" t="e">
        <f t="shared" si="84"/>
        <v>#DIV/0!</v>
      </c>
      <c r="X386" s="9" t="e">
        <f t="shared" si="91"/>
        <v>#DIV/0!</v>
      </c>
      <c r="Y386" s="11" t="e">
        <f t="shared" si="92"/>
        <v>#DIV/0!</v>
      </c>
      <c r="Z386" s="11" t="e">
        <f t="shared" si="93"/>
        <v>#DIV/0!</v>
      </c>
      <c r="AA386" s="11" t="e">
        <f t="shared" si="94"/>
        <v>#DIV/0!</v>
      </c>
      <c r="AB386" s="37" t="e">
        <f>IF(AA386="","",AVERAGE($AA$4:AA386))</f>
        <v>#DIV/0!</v>
      </c>
      <c r="AC386" s="30"/>
      <c r="AD386" s="12"/>
      <c r="AE386" s="12"/>
      <c r="AF386" s="31"/>
      <c r="AG386" s="28"/>
      <c r="AH386" s="28"/>
      <c r="AI386" s="28"/>
      <c r="AJ386" s="28"/>
    </row>
    <row r="387" spans="5:36" ht="19.5" customHeight="1" x14ac:dyDescent="0.25">
      <c r="E387" s="56" t="str">
        <f t="shared" si="89"/>
        <v/>
      </c>
      <c r="F387" s="23"/>
      <c r="G387" s="23"/>
      <c r="H387" s="69" t="e">
        <f t="shared" si="90"/>
        <v>#DIV/0!</v>
      </c>
      <c r="I387" s="10" t="str">
        <f t="shared" si="96"/>
        <v/>
      </c>
      <c r="J387" s="9" t="e">
        <f t="shared" si="82"/>
        <v>#DIV/0!</v>
      </c>
      <c r="K387" s="8" t="e">
        <f t="shared" si="83"/>
        <v>#DIV/0!</v>
      </c>
      <c r="L387" s="9">
        <f t="shared" si="85"/>
        <v>0</v>
      </c>
      <c r="M387" s="9" t="str">
        <f t="shared" si="97"/>
        <v/>
      </c>
      <c r="N387" s="9" t="e">
        <f>AVERAGE($I$4:I387)</f>
        <v>#DIV/0!</v>
      </c>
      <c r="O387" s="9" t="e">
        <f>AVERAGEIF($M$4:M387,"&gt;=0", $M$4:M387)</f>
        <v>#DIV/0!</v>
      </c>
      <c r="P387" s="9" t="e">
        <f>AVERAGEIF($M$4:M387,"&lt;=0", $M$4:M387)</f>
        <v>#DIV/0!</v>
      </c>
      <c r="Q387" s="10" t="str">
        <f t="shared" si="95"/>
        <v/>
      </c>
      <c r="R387" s="11" t="e">
        <f>(COUNTIF($M$4:M387,"&gt;=0"))/E387</f>
        <v>#VALUE!</v>
      </c>
      <c r="S387" s="10" t="e">
        <f t="shared" si="86"/>
        <v>#DIV/0!</v>
      </c>
      <c r="T387" s="9" t="e">
        <f>AVERAGE($M$4:M387)</f>
        <v>#DIV/0!</v>
      </c>
      <c r="U387" s="9" t="e">
        <f t="shared" si="87"/>
        <v>#VALUE!</v>
      </c>
      <c r="V387" s="9" t="e">
        <f t="shared" si="88"/>
        <v>#DIV/0!</v>
      </c>
      <c r="W387" s="26" t="e">
        <f t="shared" si="84"/>
        <v>#DIV/0!</v>
      </c>
      <c r="X387" s="9" t="e">
        <f t="shared" si="91"/>
        <v>#DIV/0!</v>
      </c>
      <c r="Y387" s="11" t="e">
        <f t="shared" si="92"/>
        <v>#DIV/0!</v>
      </c>
      <c r="Z387" s="11" t="e">
        <f t="shared" si="93"/>
        <v>#DIV/0!</v>
      </c>
      <c r="AA387" s="11" t="e">
        <f t="shared" si="94"/>
        <v>#DIV/0!</v>
      </c>
      <c r="AB387" s="37" t="e">
        <f>IF(AA387="","",AVERAGE($AA$4:AA387))</f>
        <v>#DIV/0!</v>
      </c>
      <c r="AC387" s="30"/>
      <c r="AD387" s="12"/>
      <c r="AE387" s="12"/>
      <c r="AF387" s="31"/>
      <c r="AG387" s="28"/>
      <c r="AH387" s="28"/>
      <c r="AI387" s="28"/>
      <c r="AJ387" s="28"/>
    </row>
    <row r="388" spans="5:36" ht="19.5" customHeight="1" x14ac:dyDescent="0.25">
      <c r="E388" s="57" t="str">
        <f t="shared" si="89"/>
        <v/>
      </c>
      <c r="F388" s="23"/>
      <c r="G388" s="23"/>
      <c r="H388" s="69" t="e">
        <f t="shared" si="90"/>
        <v>#DIV/0!</v>
      </c>
      <c r="I388" s="10" t="str">
        <f t="shared" si="96"/>
        <v/>
      </c>
      <c r="J388" s="12" t="e">
        <f t="shared" si="82"/>
        <v>#DIV/0!</v>
      </c>
      <c r="K388" s="29" t="e">
        <f t="shared" si="83"/>
        <v>#DIV/0!</v>
      </c>
      <c r="L388" s="12">
        <f t="shared" si="85"/>
        <v>0</v>
      </c>
      <c r="M388" s="9" t="str">
        <f t="shared" si="97"/>
        <v/>
      </c>
      <c r="N388" s="12" t="e">
        <f>AVERAGE($I$4:I388)</f>
        <v>#DIV/0!</v>
      </c>
      <c r="O388" s="12" t="e">
        <f>AVERAGEIF($M$4:M388,"&gt;=0", $M$4:M388)</f>
        <v>#DIV/0!</v>
      </c>
      <c r="P388" s="12" t="e">
        <f>AVERAGEIF($M$4:M388,"&lt;=0", $M$4:M388)</f>
        <v>#DIV/0!</v>
      </c>
      <c r="Q388" s="13" t="str">
        <f t="shared" si="95"/>
        <v/>
      </c>
      <c r="R388" s="30" t="e">
        <f>(COUNTIF($M$4:M388,"&gt;=0"))/E388</f>
        <v>#VALUE!</v>
      </c>
      <c r="S388" s="13" t="e">
        <f t="shared" si="86"/>
        <v>#DIV/0!</v>
      </c>
      <c r="T388" s="12" t="e">
        <f>AVERAGE($M$4:M388)</f>
        <v>#DIV/0!</v>
      </c>
      <c r="U388" s="12" t="e">
        <f t="shared" si="87"/>
        <v>#VALUE!</v>
      </c>
      <c r="V388" s="12" t="e">
        <f t="shared" si="88"/>
        <v>#DIV/0!</v>
      </c>
      <c r="W388" s="26" t="e">
        <f t="shared" ref="W388:W391" si="98">V388+$C$4</f>
        <v>#DIV/0!</v>
      </c>
      <c r="X388" s="9" t="e">
        <f t="shared" si="91"/>
        <v>#DIV/0!</v>
      </c>
      <c r="Y388" s="11" t="e">
        <f t="shared" si="92"/>
        <v>#DIV/0!</v>
      </c>
      <c r="Z388" s="11" t="e">
        <f t="shared" si="93"/>
        <v>#DIV/0!</v>
      </c>
      <c r="AA388" s="11" t="e">
        <f t="shared" si="94"/>
        <v>#DIV/0!</v>
      </c>
      <c r="AB388" s="37" t="e">
        <f>IF(AA388="","",AVERAGE($AA$4:AA388))</f>
        <v>#DIV/0!</v>
      </c>
      <c r="AC388" s="30"/>
      <c r="AD388" s="12"/>
      <c r="AE388" s="12"/>
      <c r="AF388" s="31"/>
      <c r="AG388" s="28"/>
      <c r="AH388" s="28"/>
      <c r="AI388" s="28"/>
      <c r="AJ388" s="28"/>
    </row>
    <row r="389" spans="5:36" ht="19.5" customHeight="1" x14ac:dyDescent="0.25">
      <c r="E389" s="57" t="str">
        <f t="shared" si="89"/>
        <v/>
      </c>
      <c r="F389" s="23"/>
      <c r="G389" s="23"/>
      <c r="H389" s="69" t="e">
        <f t="shared" si="90"/>
        <v>#DIV/0!</v>
      </c>
      <c r="I389" s="10" t="str">
        <f t="shared" si="96"/>
        <v/>
      </c>
      <c r="J389" s="12" t="e">
        <f t="shared" ref="J389:J391" si="99">(H389)*M389</f>
        <v>#DIV/0!</v>
      </c>
      <c r="K389" s="29" t="e">
        <f t="shared" ref="K389:K391" si="100">(O389/(N389*-1))</f>
        <v>#DIV/0!</v>
      </c>
      <c r="L389" s="12">
        <f t="shared" ref="L389:L391" si="101">(G389/100)</f>
        <v>0</v>
      </c>
      <c r="M389" s="9" t="str">
        <f t="shared" si="97"/>
        <v/>
      </c>
      <c r="N389" s="12" t="e">
        <f>AVERAGE($I$4:I389)</f>
        <v>#DIV/0!</v>
      </c>
      <c r="O389" s="12" t="e">
        <f>AVERAGEIF($M$4:M389,"&gt;=0", $M$4:M389)</f>
        <v>#DIV/0!</v>
      </c>
      <c r="P389" s="12" t="e">
        <f>AVERAGEIF($M$4:M389,"&lt;=0", $M$4:M389)</f>
        <v>#DIV/0!</v>
      </c>
      <c r="Q389" s="13" t="str">
        <f t="shared" si="95"/>
        <v/>
      </c>
      <c r="R389" s="30" t="e">
        <f>(COUNTIF($M$4:M389,"&gt;=0"))/E389</f>
        <v>#VALUE!</v>
      </c>
      <c r="S389" s="13" t="e">
        <f t="shared" ref="S389:S391" si="102">O389/(P389*-1)</f>
        <v>#DIV/0!</v>
      </c>
      <c r="T389" s="12" t="e">
        <f>AVERAGE($M$4:M389)</f>
        <v>#DIV/0!</v>
      </c>
      <c r="U389" s="12" t="e">
        <f t="shared" ref="U389:U391" si="103">U388+M389</f>
        <v>#VALUE!</v>
      </c>
      <c r="V389" s="12" t="e">
        <f t="shared" ref="V389:V391" si="104">V388+J389</f>
        <v>#DIV/0!</v>
      </c>
      <c r="W389" s="26" t="e">
        <f t="shared" si="98"/>
        <v>#DIV/0!</v>
      </c>
      <c r="X389" s="9" t="e">
        <f t="shared" si="91"/>
        <v>#DIV/0!</v>
      </c>
      <c r="Y389" s="11" t="e">
        <f t="shared" si="92"/>
        <v>#DIV/0!</v>
      </c>
      <c r="Z389" s="11" t="e">
        <f t="shared" si="93"/>
        <v>#DIV/0!</v>
      </c>
      <c r="AA389" s="11" t="e">
        <f t="shared" si="94"/>
        <v>#DIV/0!</v>
      </c>
      <c r="AB389" s="37" t="e">
        <f>IF(AA389="","",AVERAGE($AA$4:AA389))</f>
        <v>#DIV/0!</v>
      </c>
      <c r="AC389" s="30"/>
      <c r="AD389" s="12"/>
      <c r="AE389" s="12"/>
      <c r="AF389" s="31"/>
      <c r="AG389" s="28"/>
      <c r="AH389" s="28"/>
      <c r="AI389" s="28"/>
      <c r="AJ389" s="28"/>
    </row>
    <row r="390" spans="5:36" ht="19.5" customHeight="1" x14ac:dyDescent="0.25">
      <c r="E390" s="57" t="str">
        <f t="shared" ref="E390:E391" si="105">IF(ISBLANK(G390),"",SUM(COUNT(G390)+E389))</f>
        <v/>
      </c>
      <c r="F390" s="23"/>
      <c r="G390" s="23"/>
      <c r="H390" s="69" t="e">
        <f t="shared" si="90"/>
        <v>#DIV/0!</v>
      </c>
      <c r="I390" s="10" t="str">
        <f t="shared" si="96"/>
        <v/>
      </c>
      <c r="J390" s="12" t="e">
        <f t="shared" si="99"/>
        <v>#DIV/0!</v>
      </c>
      <c r="K390" s="29" t="e">
        <f t="shared" si="100"/>
        <v>#DIV/0!</v>
      </c>
      <c r="L390" s="12">
        <f t="shared" si="101"/>
        <v>0</v>
      </c>
      <c r="M390" s="9" t="str">
        <f t="shared" si="97"/>
        <v/>
      </c>
      <c r="N390" s="12" t="e">
        <f>AVERAGE($I$4:I390)</f>
        <v>#DIV/0!</v>
      </c>
      <c r="O390" s="12" t="e">
        <f>AVERAGEIF($M$4:M390,"&gt;=0", $M$4:M390)</f>
        <v>#DIV/0!</v>
      </c>
      <c r="P390" s="12" t="e">
        <f>AVERAGEIF($M$4:M390,"&lt;=0", $M$4:M390)</f>
        <v>#DIV/0!</v>
      </c>
      <c r="Q390" s="13" t="str">
        <f t="shared" si="95"/>
        <v/>
      </c>
      <c r="R390" s="30" t="e">
        <f>(COUNTIF($M$4:M390,"&gt;=0"))/E390</f>
        <v>#VALUE!</v>
      </c>
      <c r="S390" s="13" t="e">
        <f t="shared" si="102"/>
        <v>#DIV/0!</v>
      </c>
      <c r="T390" s="12" t="e">
        <f>AVERAGE($M$4:M390)</f>
        <v>#DIV/0!</v>
      </c>
      <c r="U390" s="12" t="e">
        <f t="shared" si="103"/>
        <v>#VALUE!</v>
      </c>
      <c r="V390" s="12" t="e">
        <f t="shared" si="104"/>
        <v>#DIV/0!</v>
      </c>
      <c r="W390" s="26" t="e">
        <f t="shared" si="98"/>
        <v>#DIV/0!</v>
      </c>
      <c r="X390" s="9" t="e">
        <f t="shared" ref="X390:X391" si="106">IF(W390&lt;X389,X389,W390)</f>
        <v>#DIV/0!</v>
      </c>
      <c r="Y390" s="11" t="e">
        <f t="shared" ref="Y390:Y391" si="107">IF(W390&lt;X390,((W390-X390))/X390,"")</f>
        <v>#DIV/0!</v>
      </c>
      <c r="Z390" s="11" t="e">
        <f t="shared" ref="Z390:Z391" si="108">IF(Y390&lt;Z389,Y390,Z389)</f>
        <v>#DIV/0!</v>
      </c>
      <c r="AA390" s="11" t="e">
        <f t="shared" ref="AA390:AA391" si="109">IF(Y390="",Y389,"")</f>
        <v>#DIV/0!</v>
      </c>
      <c r="AB390" s="37" t="e">
        <f>IF(AA390="","",AVERAGE($AA$4:AA390))</f>
        <v>#DIV/0!</v>
      </c>
      <c r="AC390" s="30"/>
      <c r="AD390" s="12"/>
      <c r="AE390" s="12"/>
      <c r="AF390" s="31"/>
      <c r="AG390" s="28"/>
      <c r="AH390" s="28"/>
      <c r="AI390" s="28"/>
      <c r="AJ390" s="28"/>
    </row>
    <row r="391" spans="5:36" ht="19.5" customHeight="1" x14ac:dyDescent="0.25">
      <c r="E391" s="57" t="str">
        <f t="shared" si="105"/>
        <v/>
      </c>
      <c r="F391" s="23"/>
      <c r="G391" s="23"/>
      <c r="H391" s="69" t="e">
        <f t="shared" si="90"/>
        <v>#DIV/0!</v>
      </c>
      <c r="I391" s="10" t="str">
        <f t="shared" si="96"/>
        <v/>
      </c>
      <c r="J391" s="12" t="e">
        <f t="shared" si="99"/>
        <v>#DIV/0!</v>
      </c>
      <c r="K391" s="29" t="e">
        <f t="shared" si="100"/>
        <v>#DIV/0!</v>
      </c>
      <c r="L391" s="12">
        <f t="shared" si="101"/>
        <v>0</v>
      </c>
      <c r="M391" s="9" t="str">
        <f t="shared" si="97"/>
        <v/>
      </c>
      <c r="N391" s="12" t="e">
        <f>AVERAGE($I$4:I391)</f>
        <v>#DIV/0!</v>
      </c>
      <c r="O391" s="12" t="e">
        <f>AVERAGEIF($M$4:M391,"&gt;=0", $M$4:M391)</f>
        <v>#DIV/0!</v>
      </c>
      <c r="P391" s="12" t="e">
        <f>AVERAGEIF($M$4:M391,"&lt;=0", $M$4:M391)</f>
        <v>#DIV/0!</v>
      </c>
      <c r="Q391" s="13" t="str">
        <f t="shared" ref="Q391" si="110">IF(M391&lt;=0,N391/P391,Q390)</f>
        <v/>
      </c>
      <c r="R391" s="30" t="e">
        <f>(COUNTIF($M$4:M391,"&gt;=0"))/E391</f>
        <v>#VALUE!</v>
      </c>
      <c r="S391" s="13" t="e">
        <f t="shared" si="102"/>
        <v>#DIV/0!</v>
      </c>
      <c r="T391" s="12" t="e">
        <f>AVERAGE($M$4:M391)</f>
        <v>#DIV/0!</v>
      </c>
      <c r="U391" s="12" t="e">
        <f t="shared" si="103"/>
        <v>#VALUE!</v>
      </c>
      <c r="V391" s="12" t="e">
        <f t="shared" si="104"/>
        <v>#DIV/0!</v>
      </c>
      <c r="W391" s="26" t="e">
        <f t="shared" si="98"/>
        <v>#DIV/0!</v>
      </c>
      <c r="X391" s="9" t="e">
        <f t="shared" si="106"/>
        <v>#DIV/0!</v>
      </c>
      <c r="Y391" s="11" t="e">
        <f t="shared" si="107"/>
        <v>#DIV/0!</v>
      </c>
      <c r="Z391" s="11" t="e">
        <f t="shared" si="108"/>
        <v>#DIV/0!</v>
      </c>
      <c r="AA391" s="11" t="e">
        <f t="shared" si="109"/>
        <v>#DIV/0!</v>
      </c>
      <c r="AB391" s="37" t="e">
        <f>IF(AA391="","",AVERAGE($AA$4:AA391))</f>
        <v>#DIV/0!</v>
      </c>
      <c r="AC391" s="30"/>
      <c r="AD391" s="12"/>
      <c r="AE391" s="12"/>
      <c r="AF391" s="31"/>
      <c r="AG391" s="28"/>
      <c r="AH391" s="28"/>
      <c r="AI391" s="28"/>
      <c r="AJ391" s="28"/>
    </row>
    <row r="392" spans="5:36" x14ac:dyDescent="0.25">
      <c r="AC392" s="30"/>
      <c r="AD392" s="12"/>
      <c r="AE392" s="12"/>
      <c r="AF392" s="31"/>
      <c r="AG392" s="28"/>
      <c r="AH392" s="28"/>
      <c r="AI392" s="28"/>
      <c r="AJ392" s="28"/>
    </row>
    <row r="393" spans="5:36" x14ac:dyDescent="0.25">
      <c r="AC393" s="30"/>
      <c r="AD393" s="12"/>
      <c r="AE393" s="28"/>
      <c r="AF393" s="31"/>
      <c r="AG393" s="28"/>
      <c r="AH393" s="28"/>
      <c r="AI393" s="28"/>
      <c r="AJ393" s="28"/>
    </row>
    <row r="394" spans="5:36" x14ac:dyDescent="0.25">
      <c r="AC394" s="30"/>
      <c r="AD394" s="12"/>
      <c r="AE394" s="28"/>
      <c r="AF394" s="31"/>
      <c r="AG394" s="28"/>
      <c r="AH394" s="28"/>
      <c r="AI394" s="28"/>
      <c r="AJ394" s="28"/>
    </row>
    <row r="395" spans="5:36" x14ac:dyDescent="0.25">
      <c r="AC395" s="30"/>
      <c r="AD395" s="12"/>
      <c r="AE395" s="28"/>
      <c r="AF395" s="31"/>
      <c r="AG395" s="28"/>
      <c r="AH395" s="28"/>
      <c r="AI395" s="28"/>
      <c r="AJ395" s="28"/>
    </row>
    <row r="396" spans="5:36" x14ac:dyDescent="0.25">
      <c r="AC396" s="30"/>
      <c r="AD396" s="12"/>
      <c r="AE396" s="28"/>
      <c r="AF396" s="31"/>
      <c r="AG396" s="28"/>
      <c r="AH396" s="28"/>
      <c r="AI396" s="28"/>
      <c r="AJ396" s="28"/>
    </row>
    <row r="397" spans="5:36" s="32" customFormat="1" x14ac:dyDescent="0.25">
      <c r="E397" s="3"/>
      <c r="F397" s="25"/>
      <c r="G397" s="25"/>
      <c r="H397" s="70"/>
      <c r="I397" s="4"/>
      <c r="J397" s="2"/>
      <c r="K397" s="1"/>
      <c r="L397" s="2"/>
      <c r="M397" s="2"/>
      <c r="N397" s="2"/>
      <c r="O397" s="2"/>
      <c r="P397" s="2"/>
      <c r="Q397" s="4"/>
      <c r="R397" s="6"/>
      <c r="S397" s="4"/>
      <c r="T397" s="2"/>
      <c r="U397" s="2"/>
      <c r="V397" s="7"/>
      <c r="W397" s="27"/>
      <c r="X397" s="2"/>
      <c r="Y397" s="6"/>
      <c r="Z397" s="6"/>
      <c r="AA397" s="6"/>
      <c r="AB397" s="38"/>
      <c r="AC397" s="30"/>
      <c r="AD397" s="12"/>
      <c r="AE397" s="28"/>
      <c r="AF397" s="31"/>
      <c r="AG397" s="28"/>
      <c r="AH397" s="28"/>
      <c r="AI397" s="28"/>
      <c r="AJ397" s="28"/>
    </row>
    <row r="398" spans="5:36" s="32" customFormat="1" x14ac:dyDescent="0.25">
      <c r="E398" s="3"/>
      <c r="F398" s="25"/>
      <c r="G398" s="25"/>
      <c r="H398" s="70"/>
      <c r="I398" s="4"/>
      <c r="J398" s="2"/>
      <c r="K398" s="1"/>
      <c r="L398" s="2"/>
      <c r="M398" s="2"/>
      <c r="N398" s="2"/>
      <c r="O398" s="2"/>
      <c r="P398" s="2"/>
      <c r="Q398" s="4"/>
      <c r="R398" s="6"/>
      <c r="S398" s="4"/>
      <c r="T398" s="2"/>
      <c r="U398" s="2"/>
      <c r="V398" s="7"/>
      <c r="W398" s="27"/>
      <c r="X398" s="2"/>
      <c r="Y398" s="6"/>
      <c r="Z398" s="6"/>
      <c r="AA398" s="6"/>
      <c r="AB398" s="38"/>
      <c r="AC398" s="30"/>
      <c r="AD398" s="12"/>
      <c r="AE398" s="28"/>
      <c r="AF398" s="31"/>
      <c r="AG398" s="28"/>
      <c r="AH398" s="28"/>
      <c r="AI398" s="28"/>
      <c r="AJ398" s="28"/>
    </row>
    <row r="399" spans="5:36" s="32" customFormat="1" x14ac:dyDescent="0.25">
      <c r="E399" s="3"/>
      <c r="F399" s="25"/>
      <c r="G399" s="25"/>
      <c r="H399" s="70"/>
      <c r="I399" s="4"/>
      <c r="J399" s="2"/>
      <c r="K399" s="1"/>
      <c r="L399" s="2"/>
      <c r="M399" s="2"/>
      <c r="N399" s="2"/>
      <c r="O399" s="2"/>
      <c r="P399" s="2"/>
      <c r="Q399" s="4"/>
      <c r="R399" s="6"/>
      <c r="S399" s="4"/>
      <c r="T399" s="2"/>
      <c r="U399" s="2"/>
      <c r="V399" s="7"/>
      <c r="W399" s="27"/>
      <c r="X399" s="2"/>
      <c r="Y399" s="6"/>
      <c r="Z399" s="6"/>
      <c r="AA399" s="6"/>
      <c r="AB399" s="38"/>
      <c r="AC399" s="30"/>
      <c r="AD399" s="12"/>
      <c r="AE399" s="28"/>
      <c r="AF399" s="31"/>
      <c r="AG399" s="28"/>
      <c r="AH399" s="28"/>
      <c r="AI399" s="28"/>
      <c r="AJ399" s="28"/>
    </row>
    <row r="400" spans="5:36" s="32" customFormat="1" x14ac:dyDescent="0.25">
      <c r="E400" s="3"/>
      <c r="F400" s="25"/>
      <c r="G400" s="25"/>
      <c r="H400" s="70"/>
      <c r="I400" s="4"/>
      <c r="J400" s="2"/>
      <c r="K400" s="1"/>
      <c r="L400" s="2"/>
      <c r="M400" s="2"/>
      <c r="N400" s="2"/>
      <c r="O400" s="2"/>
      <c r="P400" s="2"/>
      <c r="Q400" s="4"/>
      <c r="R400" s="6"/>
      <c r="S400" s="4"/>
      <c r="T400" s="2"/>
      <c r="U400" s="2"/>
      <c r="V400" s="7"/>
      <c r="W400" s="27"/>
      <c r="X400" s="2"/>
      <c r="Y400" s="6"/>
      <c r="Z400" s="6"/>
      <c r="AA400" s="6"/>
      <c r="AB400" s="38"/>
      <c r="AC400" s="30"/>
      <c r="AD400" s="12"/>
      <c r="AE400" s="28"/>
      <c r="AF400" s="31"/>
      <c r="AG400" s="28"/>
      <c r="AH400" s="28"/>
      <c r="AI400" s="28"/>
      <c r="AJ400" s="28"/>
    </row>
  </sheetData>
  <mergeCells count="39">
    <mergeCell ref="A47:C47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13:B13"/>
    <mergeCell ref="A6:B6"/>
    <mergeCell ref="A7:B7"/>
    <mergeCell ref="A9:B9"/>
    <mergeCell ref="A11:B11"/>
    <mergeCell ref="A12:B12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7E10-C2EC-4E6D-A3F1-254400DE6262}">
  <dimension ref="A1:AJ400"/>
  <sheetViews>
    <sheetView tabSelected="1" zoomScale="85" zoomScaleNormal="85" workbookViewId="0">
      <selection activeCell="A31" sqref="A31:C31"/>
    </sheetView>
  </sheetViews>
  <sheetFormatPr defaultRowHeight="15" x14ac:dyDescent="0.25"/>
  <cols>
    <col min="1" max="1" width="13.5703125" style="3" customWidth="1"/>
    <col min="2" max="2" width="15.28515625" style="3" customWidth="1"/>
    <col min="3" max="3" width="24.85546875" style="3" customWidth="1"/>
    <col min="4" max="4" width="4.140625" style="32" customWidth="1"/>
    <col min="5" max="5" width="7.85546875" style="3" customWidth="1"/>
    <col min="6" max="6" width="14.7109375" style="25" customWidth="1"/>
    <col min="7" max="7" width="22.140625" style="25" customWidth="1"/>
    <col min="8" max="8" width="8.85546875" style="70" customWidth="1"/>
    <col min="9" max="9" width="6.7109375" style="4" customWidth="1"/>
    <col min="10" max="10" width="9.7109375" style="2" customWidth="1"/>
    <col min="11" max="11" width="17" style="1" customWidth="1"/>
    <col min="12" max="12" width="8.28515625" style="2" customWidth="1"/>
    <col min="13" max="13" width="17.5703125" style="2" customWidth="1"/>
    <col min="14" max="14" width="8.140625" style="2" customWidth="1"/>
    <col min="15" max="15" width="10.5703125" style="2" customWidth="1"/>
    <col min="16" max="16" width="9.42578125" style="2" customWidth="1"/>
    <col min="17" max="17" width="14" style="4" customWidth="1"/>
    <col min="18" max="18" width="12" style="6" customWidth="1"/>
    <col min="19" max="19" width="15.5703125" style="4" customWidth="1"/>
    <col min="20" max="20" width="11.140625" style="2" customWidth="1"/>
    <col min="21" max="21" width="11.42578125" style="2" customWidth="1"/>
    <col min="22" max="22" width="16.140625" style="7" customWidth="1"/>
    <col min="23" max="23" width="17.140625" style="27" customWidth="1"/>
    <col min="24" max="24" width="16.7109375" style="2" customWidth="1"/>
    <col min="25" max="25" width="13" style="6" customWidth="1"/>
    <col min="26" max="26" width="17" style="6" customWidth="1"/>
    <col min="27" max="27" width="15.140625" style="6" customWidth="1"/>
    <col min="28" max="28" width="14.28515625" style="38" customWidth="1"/>
    <col min="29" max="29" width="14.28515625" style="6" customWidth="1"/>
    <col min="30" max="30" width="16.140625" style="2" customWidth="1"/>
    <col min="31" max="31" width="15.5703125" style="3" customWidth="1"/>
    <col min="32" max="32" width="16.28515625" style="5" customWidth="1"/>
    <col min="33" max="33" width="18" style="3" customWidth="1"/>
    <col min="34" max="16384" width="9.140625" style="3"/>
  </cols>
  <sheetData>
    <row r="1" spans="1:36" s="22" customFormat="1" ht="86.25" customHeight="1" x14ac:dyDescent="0.35">
      <c r="A1" s="55"/>
      <c r="B1" s="80"/>
      <c r="C1" s="80"/>
      <c r="D1" s="55"/>
      <c r="E1" s="47"/>
      <c r="F1" s="39"/>
      <c r="G1" s="39"/>
      <c r="H1" s="66"/>
      <c r="I1" s="40"/>
      <c r="J1" s="41"/>
      <c r="K1" s="42"/>
      <c r="L1" s="43"/>
      <c r="M1" s="43"/>
      <c r="N1" s="41"/>
      <c r="O1" s="41"/>
      <c r="P1" s="41"/>
      <c r="Q1" s="43"/>
      <c r="R1" s="44"/>
      <c r="S1" s="43"/>
      <c r="T1" s="41"/>
      <c r="U1" s="41"/>
      <c r="V1" s="41"/>
      <c r="W1" s="45"/>
      <c r="X1" s="41"/>
      <c r="Y1" s="44"/>
      <c r="Z1" s="44"/>
      <c r="AA1" s="44"/>
      <c r="AB1" s="46"/>
      <c r="AC1" s="21"/>
      <c r="AD1" s="20"/>
      <c r="AE1" s="19"/>
      <c r="AF1" s="19"/>
      <c r="AG1" s="19"/>
    </row>
    <row r="2" spans="1:36" s="18" customFormat="1" ht="95.25" customHeight="1" thickBot="1" x14ac:dyDescent="0.4">
      <c r="A2" s="55"/>
      <c r="B2" s="55"/>
      <c r="C2" s="55"/>
      <c r="D2" s="55"/>
      <c r="E2" s="47"/>
      <c r="F2" s="48"/>
      <c r="G2" s="48"/>
      <c r="H2" s="67"/>
      <c r="I2" s="49"/>
      <c r="J2" s="50"/>
      <c r="K2" s="51"/>
      <c r="L2" s="47"/>
      <c r="M2" s="47"/>
      <c r="N2" s="50"/>
      <c r="O2" s="50"/>
      <c r="P2" s="50"/>
      <c r="Q2" s="47"/>
      <c r="R2" s="52"/>
      <c r="S2" s="47"/>
      <c r="T2" s="50"/>
      <c r="U2" s="50"/>
      <c r="V2" s="50"/>
      <c r="W2" s="53"/>
      <c r="X2" s="50"/>
      <c r="Y2" s="52"/>
      <c r="Z2" s="52"/>
      <c r="AA2" s="52"/>
      <c r="AB2" s="54"/>
      <c r="AC2" s="17"/>
      <c r="AD2" s="16"/>
      <c r="AE2" s="15"/>
      <c r="AF2" s="15"/>
      <c r="AG2" s="15"/>
    </row>
    <row r="3" spans="1:36" s="18" customFormat="1" ht="19.5" customHeight="1" thickBot="1" x14ac:dyDescent="0.4">
      <c r="A3" s="92"/>
      <c r="B3" s="93"/>
      <c r="C3" s="94" t="s">
        <v>19</v>
      </c>
      <c r="D3" s="71"/>
      <c r="E3" s="58" t="s">
        <v>20</v>
      </c>
      <c r="F3" s="59" t="s">
        <v>2</v>
      </c>
      <c r="G3" s="59" t="s">
        <v>0</v>
      </c>
      <c r="H3" s="68" t="s">
        <v>14</v>
      </c>
      <c r="I3" s="60" t="s">
        <v>1</v>
      </c>
      <c r="J3" s="61" t="s">
        <v>11</v>
      </c>
      <c r="K3" s="62" t="s">
        <v>10</v>
      </c>
      <c r="L3" s="61" t="s">
        <v>16</v>
      </c>
      <c r="M3" s="61" t="s">
        <v>27</v>
      </c>
      <c r="N3" s="61" t="s">
        <v>4</v>
      </c>
      <c r="O3" s="61" t="s">
        <v>6</v>
      </c>
      <c r="P3" s="61" t="s">
        <v>7</v>
      </c>
      <c r="Q3" s="60" t="s">
        <v>8</v>
      </c>
      <c r="R3" s="63" t="s">
        <v>3</v>
      </c>
      <c r="S3" s="60" t="s">
        <v>9</v>
      </c>
      <c r="T3" s="61" t="s">
        <v>5</v>
      </c>
      <c r="U3" s="61" t="s">
        <v>12</v>
      </c>
      <c r="V3" s="61" t="s">
        <v>17</v>
      </c>
      <c r="W3" s="64" t="s">
        <v>18</v>
      </c>
      <c r="X3" s="61" t="s">
        <v>26</v>
      </c>
      <c r="Y3" s="63" t="s">
        <v>15</v>
      </c>
      <c r="Z3" s="63" t="s">
        <v>21</v>
      </c>
      <c r="AA3" s="63" t="s">
        <v>22</v>
      </c>
      <c r="AB3" s="65" t="s">
        <v>13</v>
      </c>
      <c r="AC3" s="17"/>
      <c r="AD3" s="16"/>
      <c r="AE3" s="15"/>
      <c r="AF3" s="15"/>
      <c r="AG3" s="15"/>
    </row>
    <row r="4" spans="1:36" s="18" customFormat="1" ht="19.5" customHeight="1" thickBot="1" x14ac:dyDescent="0.4">
      <c r="A4" s="101"/>
      <c r="B4" s="102" t="s">
        <v>25</v>
      </c>
      <c r="C4" s="81">
        <v>10000</v>
      </c>
      <c r="D4" s="72"/>
      <c r="E4" s="56">
        <f>IF(ISBLANK(G4),"",COUNT(G4))</f>
        <v>1</v>
      </c>
      <c r="F4" s="24">
        <v>10</v>
      </c>
      <c r="G4" s="24">
        <v>15</v>
      </c>
      <c r="H4" s="69">
        <f>$C$6*ROUND(($C$7/(F4/100)),1)</f>
        <v>1000</v>
      </c>
      <c r="I4" s="10">
        <f t="shared" ref="I4:I21" si="0">IF(F4="","",((F4/100)+$C$9)*-1)</f>
        <v>-0.12000000000000001</v>
      </c>
      <c r="J4" s="9">
        <f t="shared" ref="J4:J67" si="1">(H4)*M4</f>
        <v>130</v>
      </c>
      <c r="K4" s="8">
        <f t="shared" ref="K4:K67" si="2">(O4/(N4*-1))</f>
        <v>1.0833333333333333</v>
      </c>
      <c r="L4" s="9">
        <f>G4/100</f>
        <v>0.15</v>
      </c>
      <c r="M4" s="9">
        <f t="shared" ref="M4:M21" si="3">IF(F4="","",L4-$C$9)</f>
        <v>0.13</v>
      </c>
      <c r="N4" s="9">
        <f>AVERAGE(I4)</f>
        <v>-0.12000000000000001</v>
      </c>
      <c r="O4" s="9">
        <f>IF(M4&gt;=0,M4,0)</f>
        <v>0.13</v>
      </c>
      <c r="P4" s="9" t="str">
        <f>IF(M4&lt;=0,M4," ")</f>
        <v xml:space="preserve"> </v>
      </c>
      <c r="Q4" s="10" t="str">
        <f>IF(M4&lt;=0,N4/P4,"")</f>
        <v/>
      </c>
      <c r="R4" s="11">
        <f>(COUNTIF(M4,"&gt;=0"))/E4</f>
        <v>1</v>
      </c>
      <c r="S4" s="10"/>
      <c r="T4" s="9">
        <f>AVERAGE(M4)</f>
        <v>0.13</v>
      </c>
      <c r="U4" s="9">
        <f>M4</f>
        <v>0.13</v>
      </c>
      <c r="V4" s="9">
        <f>J4</f>
        <v>130</v>
      </c>
      <c r="W4" s="26">
        <f t="shared" ref="W4:W67" si="4">V4+$C$4</f>
        <v>10130</v>
      </c>
      <c r="X4" s="9">
        <f>IF(W4&lt;C4,C4,W4)</f>
        <v>10130</v>
      </c>
      <c r="Y4" s="11" t="str">
        <f>IF(W4&lt;C4,((W4-C4))/C4,"")</f>
        <v/>
      </c>
      <c r="Z4" s="11" t="str">
        <f>Y4</f>
        <v/>
      </c>
      <c r="AA4" s="11" t="str">
        <f>Y4</f>
        <v/>
      </c>
      <c r="AB4" s="37" t="str">
        <f>IF(AA4="","",AVERAGE(AA4))</f>
        <v/>
      </c>
      <c r="AC4" s="17"/>
      <c r="AD4" s="16"/>
      <c r="AE4" s="15"/>
      <c r="AF4" s="15"/>
      <c r="AG4" s="15"/>
    </row>
    <row r="5" spans="1:36" s="18" customFormat="1" ht="19.5" customHeight="1" x14ac:dyDescent="0.35">
      <c r="A5" s="95"/>
      <c r="B5" s="96"/>
      <c r="C5" s="97" t="s">
        <v>24</v>
      </c>
      <c r="D5" s="73"/>
      <c r="E5" s="56">
        <f>IF(ISBLANK(G5),"",SUM(COUNT(G5)+E4))</f>
        <v>2</v>
      </c>
      <c r="F5" s="23">
        <v>15</v>
      </c>
      <c r="G5" s="23">
        <v>0</v>
      </c>
      <c r="H5" s="69">
        <f>$C$6*($C$7/(F5/100))</f>
        <v>666.66666666666674</v>
      </c>
      <c r="I5" s="10">
        <f t="shared" si="0"/>
        <v>-0.16999999999999998</v>
      </c>
      <c r="J5" s="9">
        <f t="shared" si="1"/>
        <v>-13.333333333333336</v>
      </c>
      <c r="K5" s="8">
        <f t="shared" si="2"/>
        <v>0.89655172413793116</v>
      </c>
      <c r="L5" s="9">
        <f t="shared" ref="L5:L68" si="5">(G5/100)</f>
        <v>0</v>
      </c>
      <c r="M5" s="9">
        <f t="shared" si="3"/>
        <v>-0.02</v>
      </c>
      <c r="N5" s="9">
        <f>AVERAGE($I$4:I5)</f>
        <v>-0.14499999999999999</v>
      </c>
      <c r="O5" s="9">
        <f>AVERAGEIF($M$4:M5,"&gt;=0", $M$4:M5)</f>
        <v>0.13</v>
      </c>
      <c r="P5" s="9">
        <f>AVERAGEIF($M$4:M5,"&lt;=0", $M$4:M5)</f>
        <v>-0.02</v>
      </c>
      <c r="Q5" s="10">
        <f>IF(M5&lt;=0,N5/P5,"")</f>
        <v>7.2499999999999991</v>
      </c>
      <c r="R5" s="11">
        <f>(COUNTIF($M$4:M5,"&gt;=0"))/E5</f>
        <v>0.5</v>
      </c>
      <c r="S5" s="10">
        <f t="shared" ref="S5:S68" si="6">O5/(P5*-1)</f>
        <v>6.5</v>
      </c>
      <c r="T5" s="9">
        <f>AVERAGE($M$4:M5)</f>
        <v>5.5E-2</v>
      </c>
      <c r="U5" s="9">
        <f t="shared" ref="U5:U68" si="7">U4+M5</f>
        <v>0.11</v>
      </c>
      <c r="V5" s="9">
        <f t="shared" ref="V5:V68" si="8">V4+J5</f>
        <v>116.66666666666666</v>
      </c>
      <c r="W5" s="26">
        <f t="shared" si="4"/>
        <v>10116.666666666666</v>
      </c>
      <c r="X5" s="9">
        <f>IF(W5&lt;X4,X4,W5)</f>
        <v>10130</v>
      </c>
      <c r="Y5" s="11">
        <f>IF(W5&lt;X5,((W5-X5))/X5,"")</f>
        <v>-1.316222441592689E-3</v>
      </c>
      <c r="Z5" s="11">
        <f>IF(Y5&lt;Z4,Y5,Z4)</f>
        <v>-1.316222441592689E-3</v>
      </c>
      <c r="AA5" s="11" t="str">
        <f>IF(Y5="",Y4,"")</f>
        <v/>
      </c>
      <c r="AB5" s="37" t="str">
        <f>IF(AA5="","",AVERAGE($AA$4:AA5))</f>
        <v/>
      </c>
      <c r="AC5" s="17"/>
      <c r="AD5" s="16"/>
      <c r="AE5" s="15"/>
      <c r="AF5" s="15"/>
      <c r="AG5" s="15"/>
    </row>
    <row r="6" spans="1:36" s="18" customFormat="1" ht="19.5" customHeight="1" x14ac:dyDescent="0.35">
      <c r="A6" s="107" t="s">
        <v>23</v>
      </c>
      <c r="B6" s="108"/>
      <c r="C6" s="84">
        <v>1000</v>
      </c>
      <c r="D6" s="74"/>
      <c r="E6" s="56">
        <f t="shared" ref="E6:E69" si="9">IF(ISBLANK(G6),"",SUM(COUNT(G6)+E5))</f>
        <v>3</v>
      </c>
      <c r="F6" s="23">
        <v>20</v>
      </c>
      <c r="G6" s="23">
        <v>-5</v>
      </c>
      <c r="H6" s="69">
        <f t="shared" ref="H6:H69" si="10">$C$6*ROUND(($C$7/(F6/100)),1)</f>
        <v>500</v>
      </c>
      <c r="I6" s="10">
        <f t="shared" si="0"/>
        <v>-0.22</v>
      </c>
      <c r="J6" s="9">
        <f t="shared" si="1"/>
        <v>-35</v>
      </c>
      <c r="K6" s="8">
        <f t="shared" si="2"/>
        <v>0.76470588235294112</v>
      </c>
      <c r="L6" s="9">
        <f t="shared" si="5"/>
        <v>-0.05</v>
      </c>
      <c r="M6" s="9">
        <f t="shared" si="3"/>
        <v>-7.0000000000000007E-2</v>
      </c>
      <c r="N6" s="9">
        <f>AVERAGE($I$4:I6)</f>
        <v>-0.17</v>
      </c>
      <c r="O6" s="9">
        <f>AVERAGEIF($M$4:M6,"&gt;=0", $M$4:M6)</f>
        <v>0.13</v>
      </c>
      <c r="P6" s="9">
        <f>AVERAGEIF($M$4:M6,"&lt;=0", $M$4:M6)</f>
        <v>-4.5000000000000005E-2</v>
      </c>
      <c r="Q6" s="10">
        <f>IF(M6&lt;=0,N6/P6,"")</f>
        <v>3.7777777777777777</v>
      </c>
      <c r="R6" s="11">
        <f>(COUNTIF($M$4:M6,"&gt;=0"))/E6</f>
        <v>0.33333333333333331</v>
      </c>
      <c r="S6" s="10">
        <f t="shared" si="6"/>
        <v>2.8888888888888888</v>
      </c>
      <c r="T6" s="9">
        <f>AVERAGE($M$4:M6)</f>
        <v>1.3333333333333331E-2</v>
      </c>
      <c r="U6" s="9">
        <f t="shared" si="7"/>
        <v>3.9999999999999994E-2</v>
      </c>
      <c r="V6" s="9">
        <f t="shared" si="8"/>
        <v>81.666666666666657</v>
      </c>
      <c r="W6" s="26">
        <f t="shared" si="4"/>
        <v>10081.666666666666</v>
      </c>
      <c r="X6" s="9">
        <f t="shared" ref="X6:X69" si="11">IF(W6&lt;X5,X5,W6)</f>
        <v>10130</v>
      </c>
      <c r="Y6" s="11">
        <f t="shared" ref="Y6:Y69" si="12">IF(W6&lt;X6,((W6-X6))/X6,"")</f>
        <v>-4.7713063507733404E-3</v>
      </c>
      <c r="Z6" s="11">
        <f t="shared" ref="Z6:Z69" si="13">IF(Y6&lt;Z5,Y6,Z5)</f>
        <v>-4.7713063507733404E-3</v>
      </c>
      <c r="AA6" s="11" t="str">
        <f t="shared" ref="AA6:AA69" si="14">IF(Y6="",Y5,"")</f>
        <v/>
      </c>
      <c r="AB6" s="37" t="str">
        <f>IF(AA6="","",AVERAGE($AA$4:AA6))</f>
        <v/>
      </c>
      <c r="AC6" s="17"/>
      <c r="AD6" s="16"/>
      <c r="AE6" s="15"/>
      <c r="AF6" s="15"/>
      <c r="AG6" s="15"/>
    </row>
    <row r="7" spans="1:36" s="18" customFormat="1" ht="19.5" customHeight="1" thickBot="1" x14ac:dyDescent="0.4">
      <c r="A7" s="109" t="s">
        <v>34</v>
      </c>
      <c r="B7" s="110"/>
      <c r="C7" s="83">
        <v>0.1</v>
      </c>
      <c r="D7" s="75"/>
      <c r="E7" s="56">
        <f t="shared" si="9"/>
        <v>4</v>
      </c>
      <c r="F7" s="23">
        <v>10</v>
      </c>
      <c r="G7" s="23">
        <v>20</v>
      </c>
      <c r="H7" s="69">
        <f t="shared" si="10"/>
        <v>1000</v>
      </c>
      <c r="I7" s="10">
        <f t="shared" si="0"/>
        <v>-0.12000000000000001</v>
      </c>
      <c r="J7" s="9">
        <f t="shared" si="1"/>
        <v>180.00000000000003</v>
      </c>
      <c r="K7" s="8">
        <f t="shared" si="2"/>
        <v>0.98412698412698429</v>
      </c>
      <c r="L7" s="9">
        <f t="shared" si="5"/>
        <v>0.2</v>
      </c>
      <c r="M7" s="9">
        <f t="shared" si="3"/>
        <v>0.18000000000000002</v>
      </c>
      <c r="N7" s="9">
        <f>AVERAGE($I$4:I7)</f>
        <v>-0.1575</v>
      </c>
      <c r="O7" s="9">
        <f>AVERAGEIF($M$4:M7,"&gt;=0", $M$4:M7)</f>
        <v>0.15500000000000003</v>
      </c>
      <c r="P7" s="9">
        <f>AVERAGEIF($M$4:M7,"&lt;=0", $M$4:M7)</f>
        <v>-4.5000000000000005E-2</v>
      </c>
      <c r="Q7" s="10">
        <f t="shared" ref="Q7:Q70" si="15">IF(M7&lt;=0,N7/P7,Q6)</f>
        <v>3.7777777777777777</v>
      </c>
      <c r="R7" s="11">
        <f>(COUNTIF($M$4:M7,"&gt;=0"))/E7</f>
        <v>0.5</v>
      </c>
      <c r="S7" s="10">
        <f t="shared" si="6"/>
        <v>3.4444444444444446</v>
      </c>
      <c r="T7" s="9">
        <f>AVERAGE($M$4:M7)</f>
        <v>5.5000000000000007E-2</v>
      </c>
      <c r="U7" s="9">
        <f t="shared" si="7"/>
        <v>0.22000000000000003</v>
      </c>
      <c r="V7" s="9">
        <f t="shared" si="8"/>
        <v>261.66666666666669</v>
      </c>
      <c r="W7" s="26">
        <f t="shared" si="4"/>
        <v>10261.666666666666</v>
      </c>
      <c r="X7" s="9">
        <f t="shared" si="11"/>
        <v>10261.666666666666</v>
      </c>
      <c r="Y7" s="11" t="str">
        <f t="shared" si="12"/>
        <v/>
      </c>
      <c r="Z7" s="11">
        <f t="shared" si="13"/>
        <v>-4.7713063507733404E-3</v>
      </c>
      <c r="AA7" s="11">
        <f t="shared" si="14"/>
        <v>-4.7713063507733404E-3</v>
      </c>
      <c r="AB7" s="37">
        <f>IF(AA7="","",AVERAGE($AA$4:AA7))</f>
        <v>-4.7713063507733404E-3</v>
      </c>
      <c r="AC7" s="17"/>
      <c r="AD7" s="16"/>
      <c r="AE7" s="15"/>
      <c r="AF7" s="15"/>
      <c r="AG7" s="15"/>
    </row>
    <row r="8" spans="1:36" s="18" customFormat="1" ht="19.5" customHeight="1" x14ac:dyDescent="0.35">
      <c r="A8" s="98"/>
      <c r="B8" s="99"/>
      <c r="C8" s="100" t="s">
        <v>36</v>
      </c>
      <c r="D8" s="15"/>
      <c r="E8" s="56">
        <f t="shared" si="9"/>
        <v>5</v>
      </c>
      <c r="F8" s="23">
        <v>20</v>
      </c>
      <c r="G8" s="23">
        <v>-5</v>
      </c>
      <c r="H8" s="69">
        <f t="shared" si="10"/>
        <v>500</v>
      </c>
      <c r="I8" s="10">
        <f t="shared" si="0"/>
        <v>-0.22</v>
      </c>
      <c r="J8" s="9">
        <f t="shared" si="1"/>
        <v>-35</v>
      </c>
      <c r="K8" s="8">
        <f t="shared" si="2"/>
        <v>0.91176470588235314</v>
      </c>
      <c r="L8" s="9">
        <f t="shared" si="5"/>
        <v>-0.05</v>
      </c>
      <c r="M8" s="9">
        <f t="shared" si="3"/>
        <v>-7.0000000000000007E-2</v>
      </c>
      <c r="N8" s="9">
        <f>AVERAGE($I$4:I8)</f>
        <v>-0.16999999999999998</v>
      </c>
      <c r="O8" s="9">
        <f>AVERAGEIF($M$4:M8,"&gt;=0", $M$4:M8)</f>
        <v>0.15500000000000003</v>
      </c>
      <c r="P8" s="9">
        <f>AVERAGEIF($M$4:M8,"&lt;=0", $M$4:M8)</f>
        <v>-5.3333333333333344E-2</v>
      </c>
      <c r="Q8" s="10">
        <f t="shared" si="15"/>
        <v>3.1874999999999991</v>
      </c>
      <c r="R8" s="11">
        <f>(COUNTIF($M$4:M8,"&gt;=0"))/E8</f>
        <v>0.4</v>
      </c>
      <c r="S8" s="10">
        <f t="shared" si="6"/>
        <v>2.90625</v>
      </c>
      <c r="T8" s="9">
        <f>AVERAGE($M$4:M8)</f>
        <v>3.0000000000000006E-2</v>
      </c>
      <c r="U8" s="9">
        <f t="shared" si="7"/>
        <v>0.15000000000000002</v>
      </c>
      <c r="V8" s="9">
        <f t="shared" si="8"/>
        <v>226.66666666666669</v>
      </c>
      <c r="W8" s="26">
        <f t="shared" si="4"/>
        <v>10226.666666666666</v>
      </c>
      <c r="X8" s="9">
        <f t="shared" si="11"/>
        <v>10261.666666666666</v>
      </c>
      <c r="Y8" s="11">
        <f t="shared" si="12"/>
        <v>-3.4107519896053274E-3</v>
      </c>
      <c r="Z8" s="11">
        <f t="shared" si="13"/>
        <v>-4.7713063507733404E-3</v>
      </c>
      <c r="AA8" s="11" t="str">
        <f t="shared" si="14"/>
        <v/>
      </c>
      <c r="AB8" s="37" t="str">
        <f>IF(AA8="","",AVERAGE($AA$4:AA8))</f>
        <v/>
      </c>
      <c r="AC8" s="17"/>
      <c r="AD8" s="16"/>
      <c r="AE8" s="15"/>
      <c r="AF8" s="15"/>
      <c r="AG8" s="15"/>
    </row>
    <row r="9" spans="1:36" s="18" customFormat="1" ht="19.5" customHeight="1" thickBot="1" x14ac:dyDescent="0.4">
      <c r="A9" s="111" t="s">
        <v>35</v>
      </c>
      <c r="B9" s="112"/>
      <c r="C9" s="82">
        <v>0.02</v>
      </c>
      <c r="D9" s="76"/>
      <c r="E9" s="56">
        <f t="shared" si="9"/>
        <v>6</v>
      </c>
      <c r="F9" s="23">
        <v>10</v>
      </c>
      <c r="G9" s="23">
        <v>0</v>
      </c>
      <c r="H9" s="69">
        <f t="shared" si="10"/>
        <v>1000</v>
      </c>
      <c r="I9" s="10">
        <f t="shared" si="0"/>
        <v>-0.12000000000000001</v>
      </c>
      <c r="J9" s="9">
        <f t="shared" si="1"/>
        <v>-20</v>
      </c>
      <c r="K9" s="8">
        <f t="shared" si="2"/>
        <v>0.9587628865979384</v>
      </c>
      <c r="L9" s="9">
        <f t="shared" si="5"/>
        <v>0</v>
      </c>
      <c r="M9" s="9">
        <f t="shared" si="3"/>
        <v>-0.02</v>
      </c>
      <c r="N9" s="9">
        <f>AVERAGE($I$4:I9)</f>
        <v>-0.16166666666666665</v>
      </c>
      <c r="O9" s="9">
        <f>AVERAGEIF($M$4:M9,"&gt;=0", $M$4:M9)</f>
        <v>0.15500000000000003</v>
      </c>
      <c r="P9" s="9">
        <f>AVERAGEIF($M$4:M9,"&lt;=0", $M$4:M9)</f>
        <v>-4.5000000000000005E-2</v>
      </c>
      <c r="Q9" s="10">
        <f t="shared" si="15"/>
        <v>3.5925925925925917</v>
      </c>
      <c r="R9" s="11">
        <f>(COUNTIF($M$4:M9,"&gt;=0"))/E9</f>
        <v>0.33333333333333331</v>
      </c>
      <c r="S9" s="10">
        <f t="shared" si="6"/>
        <v>3.4444444444444446</v>
      </c>
      <c r="T9" s="9">
        <f>AVERAGE($M$4:M9)</f>
        <v>2.1666666666666671E-2</v>
      </c>
      <c r="U9" s="9">
        <f t="shared" si="7"/>
        <v>0.13000000000000003</v>
      </c>
      <c r="V9" s="9">
        <f t="shared" si="8"/>
        <v>206.66666666666669</v>
      </c>
      <c r="W9" s="26">
        <f t="shared" si="4"/>
        <v>10206.666666666666</v>
      </c>
      <c r="X9" s="9">
        <f t="shared" si="11"/>
        <v>10261.666666666666</v>
      </c>
      <c r="Y9" s="11">
        <f t="shared" si="12"/>
        <v>-5.359753126522657E-3</v>
      </c>
      <c r="Z9" s="11">
        <f t="shared" si="13"/>
        <v>-5.359753126522657E-3</v>
      </c>
      <c r="AA9" s="11" t="str">
        <f t="shared" si="14"/>
        <v/>
      </c>
      <c r="AB9" s="37" t="str">
        <f>IF(AA9="","",AVERAGE($AA$4:AA9))</f>
        <v/>
      </c>
      <c r="AC9" s="17"/>
      <c r="AD9" s="16"/>
      <c r="AE9" s="15"/>
      <c r="AF9" s="15"/>
      <c r="AG9" s="15"/>
    </row>
    <row r="10" spans="1:36" s="18" customFormat="1" ht="19.5" customHeight="1" thickBot="1" x14ac:dyDescent="0.4">
      <c r="E10" s="56">
        <f t="shared" si="9"/>
        <v>7</v>
      </c>
      <c r="F10" s="23">
        <v>20</v>
      </c>
      <c r="G10" s="23">
        <v>-5</v>
      </c>
      <c r="H10" s="69">
        <f t="shared" si="10"/>
        <v>500</v>
      </c>
      <c r="I10" s="10">
        <f t="shared" si="0"/>
        <v>-0.22</v>
      </c>
      <c r="J10" s="9">
        <f t="shared" si="1"/>
        <v>-35</v>
      </c>
      <c r="K10" s="8">
        <f t="shared" si="2"/>
        <v>0.91176470588235314</v>
      </c>
      <c r="L10" s="9">
        <f t="shared" si="5"/>
        <v>-0.05</v>
      </c>
      <c r="M10" s="9">
        <f t="shared" si="3"/>
        <v>-7.0000000000000007E-2</v>
      </c>
      <c r="N10" s="9">
        <f>AVERAGE($I$4:I10)</f>
        <v>-0.16999999999999998</v>
      </c>
      <c r="O10" s="9">
        <f>AVERAGEIF($M$4:M10,"&gt;=0", $M$4:M10)</f>
        <v>0.15500000000000003</v>
      </c>
      <c r="P10" s="9">
        <f>AVERAGEIF($M$4:M10,"&lt;=0", $M$4:M10)</f>
        <v>-0.05</v>
      </c>
      <c r="Q10" s="10">
        <f t="shared" si="15"/>
        <v>3.3999999999999995</v>
      </c>
      <c r="R10" s="11">
        <f>(COUNTIF($M$4:M10,"&gt;=0"))/E10</f>
        <v>0.2857142857142857</v>
      </c>
      <c r="S10" s="10">
        <f t="shared" si="6"/>
        <v>3.1000000000000005</v>
      </c>
      <c r="T10" s="9">
        <f>AVERAGE($M$4:M10)</f>
        <v>8.5714285714285753E-3</v>
      </c>
      <c r="U10" s="9">
        <f t="shared" si="7"/>
        <v>6.0000000000000026E-2</v>
      </c>
      <c r="V10" s="9">
        <f t="shared" si="8"/>
        <v>171.66666666666669</v>
      </c>
      <c r="W10" s="26">
        <f t="shared" si="4"/>
        <v>10171.666666666666</v>
      </c>
      <c r="X10" s="9">
        <f t="shared" si="11"/>
        <v>10261.666666666666</v>
      </c>
      <c r="Y10" s="11">
        <f t="shared" si="12"/>
        <v>-8.7705051161279853E-3</v>
      </c>
      <c r="Z10" s="11">
        <f t="shared" si="13"/>
        <v>-8.7705051161279853E-3</v>
      </c>
      <c r="AA10" s="11" t="str">
        <f t="shared" si="14"/>
        <v/>
      </c>
      <c r="AB10" s="37" t="str">
        <f>IF(AA10="","",AVERAGE($AA$4:AA10))</f>
        <v/>
      </c>
      <c r="AC10" s="17"/>
      <c r="AD10" s="16"/>
      <c r="AE10" s="15"/>
      <c r="AF10" s="15"/>
      <c r="AG10" s="15"/>
    </row>
    <row r="11" spans="1:36" s="14" customFormat="1" ht="19.5" customHeight="1" x14ac:dyDescent="0.35">
      <c r="A11" s="113" t="s">
        <v>29</v>
      </c>
      <c r="B11" s="114"/>
      <c r="C11" s="85" cm="1">
        <f t="array" ref="C11">IF(LOOKUP(2,1/(E:E&lt;&gt;""),E:E)=E3,"",LOOKUP(2,1/(E:E&lt;&gt;""),E:E))</f>
        <v>388</v>
      </c>
      <c r="D11" s="15"/>
      <c r="E11" s="56">
        <f t="shared" si="9"/>
        <v>8</v>
      </c>
      <c r="F11" s="23">
        <v>5</v>
      </c>
      <c r="G11" s="23">
        <v>20</v>
      </c>
      <c r="H11" s="69">
        <f t="shared" si="10"/>
        <v>2000</v>
      </c>
      <c r="I11" s="10">
        <f t="shared" si="0"/>
        <v>-7.0000000000000007E-2</v>
      </c>
      <c r="J11" s="9">
        <f t="shared" si="1"/>
        <v>360.00000000000006</v>
      </c>
      <c r="K11" s="8">
        <f t="shared" si="2"/>
        <v>1.0370370370370372</v>
      </c>
      <c r="L11" s="9">
        <f t="shared" si="5"/>
        <v>0.2</v>
      </c>
      <c r="M11" s="9">
        <f t="shared" si="3"/>
        <v>0.18000000000000002</v>
      </c>
      <c r="N11" s="9">
        <f>AVERAGE($I$4:I11)</f>
        <v>-0.1575</v>
      </c>
      <c r="O11" s="9">
        <f>AVERAGEIF($M$4:M11,"&gt;=0", $M$4:M11)</f>
        <v>0.16333333333333336</v>
      </c>
      <c r="P11" s="9">
        <f>AVERAGEIF($M$4:M11,"&lt;=0", $M$4:M11)</f>
        <v>-0.05</v>
      </c>
      <c r="Q11" s="10">
        <f t="shared" si="15"/>
        <v>3.3999999999999995</v>
      </c>
      <c r="R11" s="11">
        <f>(COUNTIF($M$4:M11,"&gt;=0"))/E11</f>
        <v>0.375</v>
      </c>
      <c r="S11" s="10">
        <f t="shared" si="6"/>
        <v>3.2666666666666671</v>
      </c>
      <c r="T11" s="9">
        <f>AVERAGE($M$4:M11)</f>
        <v>3.0000000000000006E-2</v>
      </c>
      <c r="U11" s="9">
        <f t="shared" si="7"/>
        <v>0.24000000000000005</v>
      </c>
      <c r="V11" s="9">
        <f t="shared" si="8"/>
        <v>531.66666666666674</v>
      </c>
      <c r="W11" s="26">
        <f t="shared" si="4"/>
        <v>10531.666666666666</v>
      </c>
      <c r="X11" s="9">
        <f t="shared" si="11"/>
        <v>10531.666666666666</v>
      </c>
      <c r="Y11" s="11" t="str">
        <f t="shared" si="12"/>
        <v/>
      </c>
      <c r="Z11" s="11">
        <f t="shared" si="13"/>
        <v>-8.7705051161279853E-3</v>
      </c>
      <c r="AA11" s="11">
        <f t="shared" si="14"/>
        <v>-8.7705051161279853E-3</v>
      </c>
      <c r="AB11" s="37">
        <f>IF(AA11="","",AVERAGE($AA$4:AA11))</f>
        <v>-6.7709057334506629E-3</v>
      </c>
      <c r="AC11" s="33"/>
      <c r="AD11" s="34"/>
      <c r="AE11" s="34"/>
      <c r="AF11" s="35"/>
      <c r="AG11" s="34"/>
      <c r="AH11" s="36"/>
      <c r="AI11" s="36"/>
      <c r="AJ11" s="36"/>
    </row>
    <row r="12" spans="1:36" s="18" customFormat="1" ht="19.5" customHeight="1" x14ac:dyDescent="0.35">
      <c r="A12" s="105" t="s">
        <v>10</v>
      </c>
      <c r="B12" s="106"/>
      <c r="C12" s="86" cm="1">
        <f t="array" ref="C12">IF(LOOKUP(2,1/(K:K&lt;&gt;""),K:K)=K3,"",LOOKUP(2,1/(K:K&lt;&gt;""),K:K))</f>
        <v>1.3054281052550876</v>
      </c>
      <c r="D12" s="77"/>
      <c r="E12" s="56">
        <f t="shared" si="9"/>
        <v>9</v>
      </c>
      <c r="F12" s="23">
        <v>5</v>
      </c>
      <c r="G12" s="23">
        <v>-5</v>
      </c>
      <c r="H12" s="69">
        <f t="shared" si="10"/>
        <v>2000</v>
      </c>
      <c r="I12" s="10">
        <f t="shared" si="0"/>
        <v>-7.0000000000000007E-2</v>
      </c>
      <c r="J12" s="9">
        <f t="shared" si="1"/>
        <v>-140</v>
      </c>
      <c r="K12" s="8">
        <f t="shared" si="2"/>
        <v>1.1052631578947369</v>
      </c>
      <c r="L12" s="9">
        <f t="shared" si="5"/>
        <v>-0.05</v>
      </c>
      <c r="M12" s="9">
        <f t="shared" si="3"/>
        <v>-7.0000000000000007E-2</v>
      </c>
      <c r="N12" s="9">
        <f>AVERAGE($I$4:I12)</f>
        <v>-0.14777777777777779</v>
      </c>
      <c r="O12" s="9">
        <f>AVERAGEIF($M$4:M12,"&gt;=0", $M$4:M12)</f>
        <v>0.16333333333333336</v>
      </c>
      <c r="P12" s="9">
        <f>AVERAGEIF($M$4:M12,"&lt;=0", $M$4:M12)</f>
        <v>-5.3333333333333337E-2</v>
      </c>
      <c r="Q12" s="10">
        <f t="shared" si="15"/>
        <v>2.7708333333333335</v>
      </c>
      <c r="R12" s="11">
        <f>(COUNTIF($M$4:M12,"&gt;=0"))/E12</f>
        <v>0.33333333333333331</v>
      </c>
      <c r="S12" s="10">
        <f t="shared" si="6"/>
        <v>3.0625000000000004</v>
      </c>
      <c r="T12" s="9">
        <f>AVERAGE($M$4:M12)</f>
        <v>1.8888888888888893E-2</v>
      </c>
      <c r="U12" s="9">
        <f t="shared" si="7"/>
        <v>0.17000000000000004</v>
      </c>
      <c r="V12" s="9">
        <f t="shared" si="8"/>
        <v>391.66666666666674</v>
      </c>
      <c r="W12" s="26">
        <f t="shared" si="4"/>
        <v>10391.666666666666</v>
      </c>
      <c r="X12" s="9">
        <f t="shared" si="11"/>
        <v>10531.666666666666</v>
      </c>
      <c r="Y12" s="11">
        <f t="shared" si="12"/>
        <v>-1.3293242601677481E-2</v>
      </c>
      <c r="Z12" s="11">
        <f t="shared" si="13"/>
        <v>-1.3293242601677481E-2</v>
      </c>
      <c r="AA12" s="11" t="str">
        <f t="shared" si="14"/>
        <v/>
      </c>
      <c r="AB12" s="37" t="str">
        <f>IF(AA12="","",AVERAGE($AA$4:AA12))</f>
        <v/>
      </c>
      <c r="AC12" s="17"/>
      <c r="AD12" s="16"/>
      <c r="AE12" s="15"/>
      <c r="AF12" s="15"/>
      <c r="AG12" s="15"/>
      <c r="AH12" s="15"/>
      <c r="AI12" s="15"/>
      <c r="AJ12" s="15"/>
    </row>
    <row r="13" spans="1:36" ht="19.5" customHeight="1" x14ac:dyDescent="0.35">
      <c r="A13" s="105" t="s">
        <v>33</v>
      </c>
      <c r="B13" s="106"/>
      <c r="C13" s="87" cm="1">
        <f t="array" ref="C13">IF(LOOKUP(2,1/(N:N&lt;&gt;""),N:N)=N3,"",LOOKUP(2,1/(N:N&lt;&gt;""),N:N))</f>
        <v>-0.14051546391752576</v>
      </c>
      <c r="D13" s="16"/>
      <c r="E13" s="56">
        <f t="shared" si="9"/>
        <v>10</v>
      </c>
      <c r="F13" s="23">
        <v>20</v>
      </c>
      <c r="G13" s="23">
        <v>-20</v>
      </c>
      <c r="H13" s="69">
        <f t="shared" si="10"/>
        <v>500</v>
      </c>
      <c r="I13" s="10">
        <f t="shared" si="0"/>
        <v>-0.22</v>
      </c>
      <c r="J13" s="9">
        <f t="shared" si="1"/>
        <v>-110</v>
      </c>
      <c r="K13" s="8">
        <f t="shared" si="2"/>
        <v>1.0537634408602152</v>
      </c>
      <c r="L13" s="9">
        <f t="shared" si="5"/>
        <v>-0.2</v>
      </c>
      <c r="M13" s="9">
        <f t="shared" si="3"/>
        <v>-0.22</v>
      </c>
      <c r="N13" s="9">
        <f>AVERAGE($I$4:I13)</f>
        <v>-0.155</v>
      </c>
      <c r="O13" s="9">
        <f>AVERAGEIF($M$4:M13,"&gt;=0", $M$4:M13)</f>
        <v>0.16333333333333336</v>
      </c>
      <c r="P13" s="9">
        <f>AVERAGEIF($M$4:M13,"&lt;=0", $M$4:M13)</f>
        <v>-7.7142857142857152E-2</v>
      </c>
      <c r="Q13" s="10">
        <f t="shared" si="15"/>
        <v>2.0092592592592591</v>
      </c>
      <c r="R13" s="11">
        <f>(COUNTIF($M$4:M13,"&gt;=0"))/E13</f>
        <v>0.3</v>
      </c>
      <c r="S13" s="10">
        <f t="shared" si="6"/>
        <v>2.117283950617284</v>
      </c>
      <c r="T13" s="9">
        <f>AVERAGE($M$4:M13)</f>
        <v>-4.9999999999999958E-3</v>
      </c>
      <c r="U13" s="9">
        <f t="shared" si="7"/>
        <v>-4.9999999999999961E-2</v>
      </c>
      <c r="V13" s="9">
        <f t="shared" si="8"/>
        <v>281.66666666666674</v>
      </c>
      <c r="W13" s="26">
        <f t="shared" si="4"/>
        <v>10281.666666666666</v>
      </c>
      <c r="X13" s="9">
        <f t="shared" si="11"/>
        <v>10531.666666666666</v>
      </c>
      <c r="Y13" s="11">
        <f t="shared" si="12"/>
        <v>-2.3737933217281217E-2</v>
      </c>
      <c r="Z13" s="11">
        <f t="shared" si="13"/>
        <v>-2.3737933217281217E-2</v>
      </c>
      <c r="AA13" s="11" t="str">
        <f t="shared" si="14"/>
        <v/>
      </c>
      <c r="AB13" s="37" t="str">
        <f>IF(AA13="","",AVERAGE($AA$4:AA13))</f>
        <v/>
      </c>
      <c r="AC13" s="30"/>
      <c r="AD13" s="12"/>
      <c r="AE13" s="28"/>
      <c r="AF13" s="31"/>
      <c r="AG13" s="28"/>
      <c r="AH13" s="28"/>
      <c r="AI13" s="28"/>
      <c r="AJ13" s="28"/>
    </row>
    <row r="14" spans="1:36" ht="19.5" customHeight="1" x14ac:dyDescent="0.35">
      <c r="A14" s="105" t="s">
        <v>32</v>
      </c>
      <c r="B14" s="106"/>
      <c r="C14" s="87" cm="1">
        <f t="array" ref="C14">IF(LOOKUP(2,1/(O:O&lt;&gt;""),O:O)=O3,"",LOOKUP(2,1/(O:O&lt;&gt;""),O:O))</f>
        <v>0.18343283582089528</v>
      </c>
      <c r="D14" s="16"/>
      <c r="E14" s="56">
        <f t="shared" si="9"/>
        <v>11</v>
      </c>
      <c r="F14" s="23">
        <v>25</v>
      </c>
      <c r="G14" s="23">
        <v>-20</v>
      </c>
      <c r="H14" s="69">
        <f t="shared" si="10"/>
        <v>400</v>
      </c>
      <c r="I14" s="10">
        <f t="shared" si="0"/>
        <v>-0.27</v>
      </c>
      <c r="J14" s="9">
        <f t="shared" si="1"/>
        <v>-88</v>
      </c>
      <c r="K14" s="8">
        <f t="shared" si="2"/>
        <v>0.98717948717948723</v>
      </c>
      <c r="L14" s="9">
        <f t="shared" si="5"/>
        <v>-0.2</v>
      </c>
      <c r="M14" s="9">
        <f t="shared" si="3"/>
        <v>-0.22</v>
      </c>
      <c r="N14" s="9">
        <f>AVERAGE($I$4:I14)</f>
        <v>-0.16545454545454547</v>
      </c>
      <c r="O14" s="9">
        <f>AVERAGEIF($M$4:M14,"&gt;=0", $M$4:M14)</f>
        <v>0.16333333333333336</v>
      </c>
      <c r="P14" s="9">
        <f>AVERAGEIF($M$4:M14,"&lt;=0", $M$4:M14)</f>
        <v>-9.5000000000000001E-2</v>
      </c>
      <c r="Q14" s="10">
        <f t="shared" si="15"/>
        <v>1.7416267942583732</v>
      </c>
      <c r="R14" s="11">
        <f>(COUNTIF($M$4:M14,"&gt;=0"))/E14</f>
        <v>0.27272727272727271</v>
      </c>
      <c r="S14" s="10">
        <f t="shared" si="6"/>
        <v>1.7192982456140353</v>
      </c>
      <c r="T14" s="9">
        <f>AVERAGE($M$4:M14)</f>
        <v>-2.454545454545454E-2</v>
      </c>
      <c r="U14" s="9">
        <f t="shared" si="7"/>
        <v>-0.26999999999999996</v>
      </c>
      <c r="V14" s="9">
        <f t="shared" si="8"/>
        <v>193.66666666666674</v>
      </c>
      <c r="W14" s="26">
        <f t="shared" si="4"/>
        <v>10193.666666666666</v>
      </c>
      <c r="X14" s="9">
        <f t="shared" si="11"/>
        <v>10531.666666666666</v>
      </c>
      <c r="Y14" s="11">
        <f t="shared" si="12"/>
        <v>-3.2093685709764203E-2</v>
      </c>
      <c r="Z14" s="11">
        <f t="shared" si="13"/>
        <v>-3.2093685709764203E-2</v>
      </c>
      <c r="AA14" s="11" t="str">
        <f t="shared" si="14"/>
        <v/>
      </c>
      <c r="AB14" s="37" t="str">
        <f>IF(AA14="","",AVERAGE($AA$4:AA14))</f>
        <v/>
      </c>
      <c r="AC14" s="30"/>
      <c r="AD14" s="12"/>
      <c r="AE14" s="28"/>
      <c r="AF14" s="31"/>
      <c r="AG14" s="28"/>
      <c r="AH14" s="28"/>
      <c r="AI14" s="28"/>
      <c r="AJ14" s="28"/>
    </row>
    <row r="15" spans="1:36" ht="19.5" customHeight="1" x14ac:dyDescent="0.35">
      <c r="A15" s="105" t="s">
        <v>31</v>
      </c>
      <c r="B15" s="106"/>
      <c r="C15" s="87" cm="1">
        <f t="array" ref="C15">IF(LOOKUP(2,1/(P:P&lt;&gt;""),P:P)=0,"",LOOKUP(2,1/(P:P&lt;&gt;""),P:P))</f>
        <v>-9.0412371134020592E-2</v>
      </c>
      <c r="D15" s="16"/>
      <c r="E15" s="56">
        <f t="shared" si="9"/>
        <v>12</v>
      </c>
      <c r="F15" s="23">
        <v>30</v>
      </c>
      <c r="G15" s="23">
        <v>100</v>
      </c>
      <c r="H15" s="69">
        <f t="shared" si="10"/>
        <v>300</v>
      </c>
      <c r="I15" s="10">
        <f t="shared" si="0"/>
        <v>-0.32</v>
      </c>
      <c r="J15" s="9">
        <f t="shared" si="1"/>
        <v>294</v>
      </c>
      <c r="K15" s="8">
        <f t="shared" si="2"/>
        <v>2.0607476635514019</v>
      </c>
      <c r="L15" s="9">
        <f t="shared" si="5"/>
        <v>1</v>
      </c>
      <c r="M15" s="9">
        <f t="shared" si="3"/>
        <v>0.98</v>
      </c>
      <c r="N15" s="9">
        <f>AVERAGE($I$4:I15)</f>
        <v>-0.17833333333333334</v>
      </c>
      <c r="O15" s="9">
        <f>AVERAGEIF($M$4:M15,"&gt;=0", $M$4:M15)</f>
        <v>0.36750000000000005</v>
      </c>
      <c r="P15" s="9">
        <f>AVERAGEIF($M$4:M15,"&lt;=0", $M$4:M15)</f>
        <v>-9.5000000000000001E-2</v>
      </c>
      <c r="Q15" s="10">
        <f t="shared" si="15"/>
        <v>1.7416267942583732</v>
      </c>
      <c r="R15" s="11">
        <f>(COUNTIF($M$4:M15,"&gt;=0"))/E15</f>
        <v>0.33333333333333331</v>
      </c>
      <c r="S15" s="10">
        <f t="shared" si="6"/>
        <v>3.8684210526315792</v>
      </c>
      <c r="T15" s="9">
        <f>AVERAGE($M$4:M15)</f>
        <v>5.9166666666666666E-2</v>
      </c>
      <c r="U15" s="9">
        <f t="shared" si="7"/>
        <v>0.71</v>
      </c>
      <c r="V15" s="9">
        <f t="shared" si="8"/>
        <v>487.66666666666674</v>
      </c>
      <c r="W15" s="26">
        <f t="shared" si="4"/>
        <v>10487.666666666666</v>
      </c>
      <c r="X15" s="9">
        <f t="shared" si="11"/>
        <v>10531.666666666666</v>
      </c>
      <c r="Y15" s="11">
        <f t="shared" si="12"/>
        <v>-4.1778762462414938E-3</v>
      </c>
      <c r="Z15" s="11">
        <f t="shared" si="13"/>
        <v>-3.2093685709764203E-2</v>
      </c>
      <c r="AA15" s="11" t="str">
        <f t="shared" si="14"/>
        <v/>
      </c>
      <c r="AB15" s="37" t="str">
        <f>IF(AA15="","",AVERAGE($AA$4:AA15))</f>
        <v/>
      </c>
      <c r="AC15" s="30"/>
      <c r="AD15" s="12"/>
      <c r="AE15" s="28"/>
      <c r="AF15" s="31"/>
      <c r="AG15" s="28"/>
      <c r="AH15" s="28"/>
      <c r="AI15" s="28"/>
      <c r="AJ15" s="28"/>
    </row>
    <row r="16" spans="1:36" ht="19.5" customHeight="1" x14ac:dyDescent="0.35">
      <c r="A16" s="105" t="s">
        <v>8</v>
      </c>
      <c r="B16" s="106"/>
      <c r="C16" s="86" cm="1">
        <f t="array" ref="C16">IF(LOOKUP(2,1/(Q:Q&lt;&gt;""),Q:Q)=Q3,"",LOOKUP(2,1/(Q:Q&lt;&gt;""),Q:Q))</f>
        <v>1.554161915621437</v>
      </c>
      <c r="D16" s="77"/>
      <c r="E16" s="56">
        <f t="shared" si="9"/>
        <v>13</v>
      </c>
      <c r="F16" s="23">
        <v>10</v>
      </c>
      <c r="G16" s="23">
        <v>-10</v>
      </c>
      <c r="H16" s="69">
        <f t="shared" si="10"/>
        <v>1000</v>
      </c>
      <c r="I16" s="10">
        <f t="shared" si="0"/>
        <v>-0.12000000000000001</v>
      </c>
      <c r="J16" s="9">
        <f t="shared" si="1"/>
        <v>-120.00000000000001</v>
      </c>
      <c r="K16" s="8">
        <f t="shared" si="2"/>
        <v>2.1139380530973453</v>
      </c>
      <c r="L16" s="9">
        <f t="shared" si="5"/>
        <v>-0.1</v>
      </c>
      <c r="M16" s="9">
        <f t="shared" si="3"/>
        <v>-0.12000000000000001</v>
      </c>
      <c r="N16" s="9">
        <f>AVERAGE($I$4:I16)</f>
        <v>-0.17384615384615387</v>
      </c>
      <c r="O16" s="9">
        <f>AVERAGEIF($M$4:M16,"&gt;=0", $M$4:M16)</f>
        <v>0.36750000000000005</v>
      </c>
      <c r="P16" s="9">
        <f>AVERAGEIF($M$4:M16,"&lt;=0", $M$4:M16)</f>
        <v>-9.7777777777777783E-2</v>
      </c>
      <c r="Q16" s="10">
        <f t="shared" si="15"/>
        <v>1.7779720279720281</v>
      </c>
      <c r="R16" s="11">
        <f>(COUNTIF($M$4:M16,"&gt;=0"))/E16</f>
        <v>0.30769230769230771</v>
      </c>
      <c r="S16" s="10">
        <f t="shared" si="6"/>
        <v>3.7585227272727275</v>
      </c>
      <c r="T16" s="9">
        <f>AVERAGE($M$4:M16)</f>
        <v>4.5384615384615384E-2</v>
      </c>
      <c r="U16" s="9">
        <f t="shared" si="7"/>
        <v>0.59</v>
      </c>
      <c r="V16" s="9">
        <f t="shared" si="8"/>
        <v>367.66666666666674</v>
      </c>
      <c r="W16" s="26">
        <f t="shared" si="4"/>
        <v>10367.666666666666</v>
      </c>
      <c r="X16" s="9">
        <f t="shared" si="11"/>
        <v>10531.666666666666</v>
      </c>
      <c r="Y16" s="11">
        <f t="shared" si="12"/>
        <v>-1.5572084190536479E-2</v>
      </c>
      <c r="Z16" s="11">
        <f t="shared" si="13"/>
        <v>-3.2093685709764203E-2</v>
      </c>
      <c r="AA16" s="11" t="str">
        <f t="shared" si="14"/>
        <v/>
      </c>
      <c r="AB16" s="37" t="str">
        <f>IF(AA16="","",AVERAGE($AA$4:AA16))</f>
        <v/>
      </c>
      <c r="AC16" s="30"/>
      <c r="AD16" s="12"/>
      <c r="AE16" s="28"/>
      <c r="AF16" s="31"/>
      <c r="AG16" s="28"/>
      <c r="AH16" s="28"/>
      <c r="AI16" s="28"/>
      <c r="AJ16" s="28"/>
    </row>
    <row r="17" spans="1:36" ht="19.5" customHeight="1" x14ac:dyDescent="0.35">
      <c r="A17" s="105" t="s">
        <v>3</v>
      </c>
      <c r="B17" s="106"/>
      <c r="C17" s="88" cm="1">
        <f t="array" ref="C17">IF(LOOKUP(2,1/(R:R&lt;&gt;""),R:R)=R3,"",LOOKUP(2,1/(R:R&lt;&gt;""),R:R))</f>
        <v>0.51804123711340211</v>
      </c>
      <c r="D17" s="17"/>
      <c r="E17" s="56">
        <f t="shared" si="9"/>
        <v>14</v>
      </c>
      <c r="F17" s="23">
        <v>10</v>
      </c>
      <c r="G17" s="23">
        <v>20</v>
      </c>
      <c r="H17" s="69">
        <f t="shared" si="10"/>
        <v>1000</v>
      </c>
      <c r="I17" s="10">
        <f t="shared" si="0"/>
        <v>-0.12000000000000001</v>
      </c>
      <c r="J17" s="9">
        <f t="shared" si="1"/>
        <v>180.00000000000003</v>
      </c>
      <c r="K17" s="8">
        <f t="shared" si="2"/>
        <v>1.9411764705882353</v>
      </c>
      <c r="L17" s="9">
        <f t="shared" si="5"/>
        <v>0.2</v>
      </c>
      <c r="M17" s="9">
        <f t="shared" si="3"/>
        <v>0.18000000000000002</v>
      </c>
      <c r="N17" s="9">
        <f>AVERAGE($I$4:I17)</f>
        <v>-0.17</v>
      </c>
      <c r="O17" s="9">
        <f>AVERAGEIF($M$4:M17,"&gt;=0", $M$4:M17)</f>
        <v>0.33</v>
      </c>
      <c r="P17" s="9">
        <f>AVERAGEIF($M$4:M17,"&lt;=0", $M$4:M17)</f>
        <v>-9.7777777777777783E-2</v>
      </c>
      <c r="Q17" s="10">
        <f t="shared" si="15"/>
        <v>1.7779720279720281</v>
      </c>
      <c r="R17" s="11">
        <f>(COUNTIF($M$4:M17,"&gt;=0"))/E17</f>
        <v>0.35714285714285715</v>
      </c>
      <c r="S17" s="10">
        <f t="shared" si="6"/>
        <v>3.375</v>
      </c>
      <c r="T17" s="9">
        <f>AVERAGE($M$4:M17)</f>
        <v>5.5E-2</v>
      </c>
      <c r="U17" s="9">
        <f t="shared" si="7"/>
        <v>0.77</v>
      </c>
      <c r="V17" s="9">
        <f t="shared" si="8"/>
        <v>547.66666666666674</v>
      </c>
      <c r="W17" s="26">
        <f t="shared" si="4"/>
        <v>10547.666666666666</v>
      </c>
      <c r="X17" s="9">
        <f t="shared" si="11"/>
        <v>10547.666666666666</v>
      </c>
      <c r="Y17" s="11" t="str">
        <f t="shared" si="12"/>
        <v/>
      </c>
      <c r="Z17" s="11">
        <f t="shared" si="13"/>
        <v>-3.2093685709764203E-2</v>
      </c>
      <c r="AA17" s="11">
        <f t="shared" si="14"/>
        <v>-1.5572084190536479E-2</v>
      </c>
      <c r="AB17" s="37">
        <f>IF(AA17="","",AVERAGE($AA$4:AA17))</f>
        <v>-9.7046318858126021E-3</v>
      </c>
      <c r="AC17" s="30"/>
      <c r="AD17" s="12"/>
      <c r="AE17" s="28"/>
      <c r="AF17" s="31"/>
      <c r="AG17" s="28"/>
      <c r="AH17" s="28"/>
      <c r="AI17" s="28"/>
      <c r="AJ17" s="28"/>
    </row>
    <row r="18" spans="1:36" ht="19.5" customHeight="1" x14ac:dyDescent="0.35">
      <c r="A18" s="105" t="s">
        <v>9</v>
      </c>
      <c r="B18" s="106"/>
      <c r="C18" s="89" cm="1">
        <f t="array" ref="C18">IF(LOOKUP(2,1/(S:S&lt;&gt;""),S:S)=S3,"",LOOKUP(2,1/(S:S&lt;&gt;""),S:S))</f>
        <v>2.0288466447693101</v>
      </c>
      <c r="D18" s="78"/>
      <c r="E18" s="56">
        <f t="shared" si="9"/>
        <v>15</v>
      </c>
      <c r="F18" s="23">
        <v>15</v>
      </c>
      <c r="G18" s="23">
        <v>5</v>
      </c>
      <c r="H18" s="69">
        <f t="shared" si="10"/>
        <v>700</v>
      </c>
      <c r="I18" s="10">
        <f t="shared" si="0"/>
        <v>-0.16999999999999998</v>
      </c>
      <c r="J18" s="9">
        <f t="shared" si="1"/>
        <v>21</v>
      </c>
      <c r="K18" s="8">
        <f t="shared" si="2"/>
        <v>1.6470588235294119</v>
      </c>
      <c r="L18" s="9">
        <f t="shared" si="5"/>
        <v>0.05</v>
      </c>
      <c r="M18" s="9">
        <f t="shared" si="3"/>
        <v>3.0000000000000002E-2</v>
      </c>
      <c r="N18" s="9">
        <f>AVERAGE($I$4:I18)</f>
        <v>-0.17</v>
      </c>
      <c r="O18" s="9">
        <f>AVERAGEIF($M$4:M18,"&gt;=0", $M$4:M18)</f>
        <v>0.28000000000000003</v>
      </c>
      <c r="P18" s="9">
        <f>AVERAGEIF($M$4:M18,"&lt;=0", $M$4:M18)</f>
        <v>-9.7777777777777783E-2</v>
      </c>
      <c r="Q18" s="10">
        <f t="shared" si="15"/>
        <v>1.7779720279720281</v>
      </c>
      <c r="R18" s="11">
        <f>(COUNTIF($M$4:M18,"&gt;=0"))/E18</f>
        <v>0.4</v>
      </c>
      <c r="S18" s="10">
        <f t="shared" si="6"/>
        <v>2.8636363636363638</v>
      </c>
      <c r="T18" s="9">
        <f>AVERAGE($M$4:M18)</f>
        <v>5.3333333333333337E-2</v>
      </c>
      <c r="U18" s="9">
        <f t="shared" si="7"/>
        <v>0.8</v>
      </c>
      <c r="V18" s="9">
        <f t="shared" si="8"/>
        <v>568.66666666666674</v>
      </c>
      <c r="W18" s="26">
        <f t="shared" si="4"/>
        <v>10568.666666666666</v>
      </c>
      <c r="X18" s="9">
        <f t="shared" si="11"/>
        <v>10568.666666666666</v>
      </c>
      <c r="Y18" s="11" t="str">
        <f t="shared" si="12"/>
        <v/>
      </c>
      <c r="Z18" s="11">
        <f t="shared" si="13"/>
        <v>-3.2093685709764203E-2</v>
      </c>
      <c r="AA18" s="11" t="str">
        <f t="shared" si="14"/>
        <v/>
      </c>
      <c r="AB18" s="37" t="str">
        <f>IF(AA18="","",AVERAGE($AA$4:AA18))</f>
        <v/>
      </c>
      <c r="AC18" s="30"/>
      <c r="AD18" s="12"/>
      <c r="AE18" s="28"/>
      <c r="AF18" s="31"/>
      <c r="AG18" s="28"/>
      <c r="AH18" s="28"/>
      <c r="AI18" s="28"/>
      <c r="AJ18" s="28"/>
    </row>
    <row r="19" spans="1:36" ht="19.5" customHeight="1" x14ac:dyDescent="0.35">
      <c r="A19" s="105" t="s">
        <v>37</v>
      </c>
      <c r="B19" s="106"/>
      <c r="C19" s="87" cm="1">
        <f t="array" ref="C19">IF(LOOKUP(2,1/(T:T&lt;&gt;""),T:T)=T3,"",LOOKUP(2,1/(T:T&lt;&gt;""),T:T))</f>
        <v>4.9819587628865937E-2</v>
      </c>
      <c r="D19" s="16"/>
      <c r="E19" s="56">
        <f t="shared" si="9"/>
        <v>16</v>
      </c>
      <c r="F19" s="23">
        <v>5</v>
      </c>
      <c r="G19" s="23">
        <v>8</v>
      </c>
      <c r="H19" s="69">
        <f t="shared" si="10"/>
        <v>2000</v>
      </c>
      <c r="I19" s="10">
        <f t="shared" si="0"/>
        <v>-7.0000000000000007E-2</v>
      </c>
      <c r="J19" s="9">
        <f t="shared" si="1"/>
        <v>120</v>
      </c>
      <c r="K19" s="8">
        <f t="shared" si="2"/>
        <v>1.5179934569247548</v>
      </c>
      <c r="L19" s="9">
        <f t="shared" si="5"/>
        <v>0.08</v>
      </c>
      <c r="M19" s="9">
        <f t="shared" si="3"/>
        <v>0.06</v>
      </c>
      <c r="N19" s="9">
        <f>AVERAGE($I$4:I19)</f>
        <v>-0.16375000000000001</v>
      </c>
      <c r="O19" s="9">
        <f>AVERAGEIF($M$4:M19,"&gt;=0", $M$4:M19)</f>
        <v>0.24857142857142861</v>
      </c>
      <c r="P19" s="9">
        <f>AVERAGEIF($M$4:M19,"&lt;=0", $M$4:M19)</f>
        <v>-9.7777777777777783E-2</v>
      </c>
      <c r="Q19" s="10">
        <f t="shared" si="15"/>
        <v>1.7779720279720281</v>
      </c>
      <c r="R19" s="11">
        <f>(COUNTIF($M$4:M19,"&gt;=0"))/E19</f>
        <v>0.4375</v>
      </c>
      <c r="S19" s="10">
        <f t="shared" si="6"/>
        <v>2.5422077922077926</v>
      </c>
      <c r="T19" s="9">
        <f>AVERAGE($M$4:M19)</f>
        <v>5.3750000000000006E-2</v>
      </c>
      <c r="U19" s="9">
        <f t="shared" si="7"/>
        <v>0.8600000000000001</v>
      </c>
      <c r="V19" s="9">
        <f t="shared" si="8"/>
        <v>688.66666666666674</v>
      </c>
      <c r="W19" s="26">
        <f t="shared" si="4"/>
        <v>10688.666666666666</v>
      </c>
      <c r="X19" s="9">
        <f t="shared" si="11"/>
        <v>10688.666666666666</v>
      </c>
      <c r="Y19" s="11" t="str">
        <f t="shared" si="12"/>
        <v/>
      </c>
      <c r="Z19" s="11">
        <f t="shared" si="13"/>
        <v>-3.2093685709764203E-2</v>
      </c>
      <c r="AA19" s="11" t="str">
        <f t="shared" si="14"/>
        <v/>
      </c>
      <c r="AB19" s="37" t="str">
        <f>IF(AA19="","",AVERAGE($AA$4:AA19))</f>
        <v/>
      </c>
      <c r="AC19" s="30"/>
      <c r="AD19" s="12"/>
      <c r="AE19" s="28"/>
      <c r="AF19" s="31"/>
      <c r="AG19" s="28"/>
      <c r="AH19" s="28"/>
      <c r="AI19" s="28"/>
      <c r="AJ19" s="28"/>
    </row>
    <row r="20" spans="1:36" ht="19.5" customHeight="1" x14ac:dyDescent="0.35">
      <c r="A20" s="105" t="s">
        <v>30</v>
      </c>
      <c r="B20" s="106"/>
      <c r="C20" s="87" cm="1">
        <f t="array" ref="C20">IF(LOOKUP(2,1/(U:U&lt;&gt;""),U:U)=U3,"",LOOKUP(2,1/(U:U&lt;&gt;""),U:U))</f>
        <v>19.329999999999984</v>
      </c>
      <c r="D20" s="16"/>
      <c r="E20" s="56">
        <f t="shared" si="9"/>
        <v>17</v>
      </c>
      <c r="F20" s="23">
        <v>25</v>
      </c>
      <c r="G20" s="23">
        <v>-15</v>
      </c>
      <c r="H20" s="69">
        <f t="shared" si="10"/>
        <v>400</v>
      </c>
      <c r="I20" s="10">
        <f t="shared" si="0"/>
        <v>-0.27</v>
      </c>
      <c r="J20" s="9">
        <f t="shared" si="1"/>
        <v>-68</v>
      </c>
      <c r="K20" s="8">
        <f t="shared" si="2"/>
        <v>1.46218487394958</v>
      </c>
      <c r="L20" s="9">
        <f t="shared" si="5"/>
        <v>-0.15</v>
      </c>
      <c r="M20" s="9">
        <f t="shared" si="3"/>
        <v>-0.16999999999999998</v>
      </c>
      <c r="N20" s="9">
        <f>AVERAGE($I$4:I20)</f>
        <v>-0.17</v>
      </c>
      <c r="O20" s="9">
        <f>AVERAGEIF($M$4:M20,"&gt;=0", $M$4:M20)</f>
        <v>0.24857142857142861</v>
      </c>
      <c r="P20" s="9">
        <f>AVERAGEIF($M$4:M20,"&lt;=0", $M$4:M20)</f>
        <v>-0.10500000000000001</v>
      </c>
      <c r="Q20" s="10">
        <f t="shared" si="15"/>
        <v>1.6190476190476191</v>
      </c>
      <c r="R20" s="11">
        <f>(COUNTIF($M$4:M20,"&gt;=0"))/E20</f>
        <v>0.41176470588235292</v>
      </c>
      <c r="S20" s="10">
        <f t="shared" si="6"/>
        <v>2.3673469387755102</v>
      </c>
      <c r="T20" s="9">
        <f>AVERAGE($M$4:M20)</f>
        <v>4.0588235294117654E-2</v>
      </c>
      <c r="U20" s="9">
        <f t="shared" si="7"/>
        <v>0.69000000000000017</v>
      </c>
      <c r="V20" s="9">
        <f t="shared" si="8"/>
        <v>620.66666666666674</v>
      </c>
      <c r="W20" s="26">
        <f t="shared" si="4"/>
        <v>10620.666666666666</v>
      </c>
      <c r="X20" s="9">
        <f t="shared" si="11"/>
        <v>10688.666666666666</v>
      </c>
      <c r="Y20" s="11">
        <f t="shared" si="12"/>
        <v>-6.3618786253352468E-3</v>
      </c>
      <c r="Z20" s="11">
        <f t="shared" si="13"/>
        <v>-3.2093685709764203E-2</v>
      </c>
      <c r="AA20" s="11" t="str">
        <f t="shared" si="14"/>
        <v/>
      </c>
      <c r="AB20" s="37" t="str">
        <f>IF(AA20="","",AVERAGE($AA$4:AA20))</f>
        <v/>
      </c>
      <c r="AC20" s="30"/>
      <c r="AD20" s="12"/>
      <c r="AE20" s="28"/>
      <c r="AF20" s="31"/>
      <c r="AG20" s="28"/>
      <c r="AH20" s="28"/>
      <c r="AI20" s="28"/>
      <c r="AJ20" s="28"/>
    </row>
    <row r="21" spans="1:36" ht="19.5" customHeight="1" x14ac:dyDescent="0.35">
      <c r="A21" s="105" t="s">
        <v>17</v>
      </c>
      <c r="B21" s="106"/>
      <c r="C21" s="87" cm="1">
        <f t="array" ref="C21">IF(LOOKUP(2,1/(V:V&lt;&gt;""),V:V)=V3,"",(LOOKUP(2,1/(V:V&lt;&gt;""),V:V)))</f>
        <v>19535.666666666664</v>
      </c>
      <c r="D21" s="16"/>
      <c r="E21" s="56">
        <f t="shared" si="9"/>
        <v>18</v>
      </c>
      <c r="F21" s="23">
        <v>15</v>
      </c>
      <c r="G21" s="23">
        <v>-10</v>
      </c>
      <c r="H21" s="69">
        <f t="shared" si="10"/>
        <v>700</v>
      </c>
      <c r="I21" s="10">
        <f t="shared" si="0"/>
        <v>-0.16999999999999998</v>
      </c>
      <c r="J21" s="9">
        <f t="shared" si="1"/>
        <v>-84</v>
      </c>
      <c r="K21" s="8">
        <f t="shared" si="2"/>
        <v>1.46218487394958</v>
      </c>
      <c r="L21" s="9">
        <f t="shared" si="5"/>
        <v>-0.1</v>
      </c>
      <c r="M21" s="9">
        <f t="shared" si="3"/>
        <v>-0.12000000000000001</v>
      </c>
      <c r="N21" s="9">
        <f>AVERAGE($I$4:I21)</f>
        <v>-0.17</v>
      </c>
      <c r="O21" s="9">
        <f>AVERAGEIF($M$4:M21,"&gt;=0", $M$4:M21)</f>
        <v>0.24857142857142861</v>
      </c>
      <c r="P21" s="9">
        <f>AVERAGEIF($M$4:M21,"&lt;=0", $M$4:M21)</f>
        <v>-0.10636363636363638</v>
      </c>
      <c r="Q21" s="10">
        <f t="shared" si="15"/>
        <v>1.5982905982905982</v>
      </c>
      <c r="R21" s="11">
        <f>(COUNTIF($M$4:M21,"&gt;=0"))/E21</f>
        <v>0.3888888888888889</v>
      </c>
      <c r="S21" s="10">
        <f t="shared" si="6"/>
        <v>2.3369963369963371</v>
      </c>
      <c r="T21" s="9">
        <f>AVERAGE($M$4:M21)</f>
        <v>3.1666666666666676E-2</v>
      </c>
      <c r="U21" s="9">
        <f t="shared" si="7"/>
        <v>0.57000000000000017</v>
      </c>
      <c r="V21" s="9">
        <f t="shared" si="8"/>
        <v>536.66666666666674</v>
      </c>
      <c r="W21" s="26">
        <f t="shared" si="4"/>
        <v>10536.666666666666</v>
      </c>
      <c r="X21" s="9">
        <f t="shared" si="11"/>
        <v>10688.666666666666</v>
      </c>
      <c r="Y21" s="11">
        <f t="shared" si="12"/>
        <v>-1.4220669868396433E-2</v>
      </c>
      <c r="Z21" s="11">
        <f t="shared" si="13"/>
        <v>-3.2093685709764203E-2</v>
      </c>
      <c r="AA21" s="11" t="str">
        <f t="shared" si="14"/>
        <v/>
      </c>
      <c r="AB21" s="37" t="str">
        <f>IF(AA21="","",AVERAGE($AA$4:AA21))</f>
        <v/>
      </c>
      <c r="AC21" s="30"/>
      <c r="AD21" s="12"/>
      <c r="AE21" s="28"/>
      <c r="AF21" s="31"/>
      <c r="AG21" s="28"/>
      <c r="AH21" s="28"/>
      <c r="AI21" s="28"/>
      <c r="AJ21" s="28"/>
    </row>
    <row r="22" spans="1:36" ht="19.5" customHeight="1" x14ac:dyDescent="0.35">
      <c r="A22" s="105" t="s">
        <v>18</v>
      </c>
      <c r="B22" s="106"/>
      <c r="C22" s="90" cm="1">
        <f t="array" ref="C22">IF(LOOKUP(2,1/(W:W&lt;&gt;""),W:W)=W3,"",LOOKUP(2,1/(W:W&lt;&gt;""),W:W))</f>
        <v>29535.666666666664</v>
      </c>
      <c r="D22" s="79"/>
      <c r="E22" s="56">
        <f t="shared" si="9"/>
        <v>19</v>
      </c>
      <c r="F22" s="23">
        <v>25</v>
      </c>
      <c r="G22" s="23">
        <v>8</v>
      </c>
      <c r="H22" s="69">
        <f t="shared" si="10"/>
        <v>400</v>
      </c>
      <c r="I22" s="10">
        <f>IF(F22="","",((F22/100)+$C$9)*-1)</f>
        <v>-0.27</v>
      </c>
      <c r="J22" s="9">
        <f t="shared" si="1"/>
        <v>24</v>
      </c>
      <c r="K22" s="8">
        <f t="shared" si="2"/>
        <v>1.283783783783784</v>
      </c>
      <c r="L22" s="9">
        <f t="shared" si="5"/>
        <v>0.08</v>
      </c>
      <c r="M22" s="9">
        <f>IF(F22="","",L22-$C$9)</f>
        <v>0.06</v>
      </c>
      <c r="N22" s="9">
        <f>AVERAGE($I$4:I22)</f>
        <v>-0.17526315789473684</v>
      </c>
      <c r="O22" s="9">
        <f>AVERAGEIF($M$4:M22,"&gt;=0", $M$4:M22)</f>
        <v>0.22500000000000003</v>
      </c>
      <c r="P22" s="9">
        <f>AVERAGEIF($M$4:M22,"&lt;=0", $M$4:M22)</f>
        <v>-0.10636363636363638</v>
      </c>
      <c r="Q22" s="10">
        <f t="shared" si="15"/>
        <v>1.5982905982905982</v>
      </c>
      <c r="R22" s="11">
        <f>(COUNTIF($M$4:M22,"&gt;=0"))/E22</f>
        <v>0.42105263157894735</v>
      </c>
      <c r="S22" s="10">
        <f t="shared" si="6"/>
        <v>2.1153846153846154</v>
      </c>
      <c r="T22" s="9">
        <f>AVERAGE($M$4:M22)</f>
        <v>3.3157894736842108E-2</v>
      </c>
      <c r="U22" s="9">
        <f t="shared" si="7"/>
        <v>0.63000000000000012</v>
      </c>
      <c r="V22" s="9">
        <f t="shared" si="8"/>
        <v>560.66666666666674</v>
      </c>
      <c r="W22" s="26">
        <f t="shared" si="4"/>
        <v>10560.666666666666</v>
      </c>
      <c r="X22" s="9">
        <f t="shared" si="11"/>
        <v>10688.666666666666</v>
      </c>
      <c r="Y22" s="11">
        <f t="shared" si="12"/>
        <v>-1.1975300941807522E-2</v>
      </c>
      <c r="Z22" s="11">
        <f t="shared" si="13"/>
        <v>-3.2093685709764203E-2</v>
      </c>
      <c r="AA22" s="11" t="str">
        <f t="shared" si="14"/>
        <v/>
      </c>
      <c r="AB22" s="37" t="str">
        <f>IF(AA22="","",AVERAGE($AA$4:AA22))</f>
        <v/>
      </c>
      <c r="AC22" s="30"/>
      <c r="AD22" s="12"/>
      <c r="AE22" s="12"/>
      <c r="AF22" s="31"/>
      <c r="AG22" s="28"/>
      <c r="AH22" s="28"/>
      <c r="AI22" s="28"/>
      <c r="AJ22" s="28"/>
    </row>
    <row r="23" spans="1:36" ht="19.5" customHeight="1" x14ac:dyDescent="0.35">
      <c r="A23" s="105" t="s">
        <v>26</v>
      </c>
      <c r="B23" s="106"/>
      <c r="C23" s="87" cm="1">
        <f t="array" ref="C23">IF(LOOKUP(2,1/(X:X&lt;&gt;""),X:X)=X3,"",LOOKUP(2,1/(X:X&lt;&gt;""),X:X))</f>
        <v>29763.666666666664</v>
      </c>
      <c r="D23" s="16"/>
      <c r="E23" s="56">
        <f t="shared" si="9"/>
        <v>20</v>
      </c>
      <c r="F23" s="23">
        <v>25</v>
      </c>
      <c r="G23" s="23">
        <v>10</v>
      </c>
      <c r="H23" s="69">
        <f t="shared" si="10"/>
        <v>400</v>
      </c>
      <c r="I23" s="10">
        <f t="shared" ref="I23:I86" si="16">IF(F23="","",((F23/100)+$C$9)*-1)</f>
        <v>-0.27</v>
      </c>
      <c r="J23" s="9">
        <f t="shared" si="1"/>
        <v>32</v>
      </c>
      <c r="K23" s="8">
        <f t="shared" si="2"/>
        <v>1.1604938271604941</v>
      </c>
      <c r="L23" s="9">
        <f t="shared" si="5"/>
        <v>0.1</v>
      </c>
      <c r="M23" s="9">
        <f t="shared" ref="M23:M86" si="17">IF(F23="","",L23-$C$9)</f>
        <v>0.08</v>
      </c>
      <c r="N23" s="9">
        <f>AVERAGE($I$4:I23)</f>
        <v>-0.18</v>
      </c>
      <c r="O23" s="9">
        <f>AVERAGEIF($M$4:M23,"&gt;=0", $M$4:M23)</f>
        <v>0.20888888888888893</v>
      </c>
      <c r="P23" s="9">
        <f>AVERAGEIF($M$4:M23,"&lt;=0", $M$4:M23)</f>
        <v>-0.10636363636363638</v>
      </c>
      <c r="Q23" s="10">
        <f t="shared" si="15"/>
        <v>1.5982905982905982</v>
      </c>
      <c r="R23" s="11">
        <f>(COUNTIF($M$4:M23,"&gt;=0"))/E23</f>
        <v>0.45</v>
      </c>
      <c r="S23" s="10">
        <f t="shared" si="6"/>
        <v>1.9639126305792973</v>
      </c>
      <c r="T23" s="9">
        <f>AVERAGE($M$4:M23)</f>
        <v>3.5500000000000004E-2</v>
      </c>
      <c r="U23" s="9">
        <f t="shared" si="7"/>
        <v>0.71000000000000008</v>
      </c>
      <c r="V23" s="9">
        <f t="shared" si="8"/>
        <v>592.66666666666674</v>
      </c>
      <c r="W23" s="26">
        <f t="shared" si="4"/>
        <v>10592.666666666666</v>
      </c>
      <c r="X23" s="9">
        <f t="shared" si="11"/>
        <v>10688.666666666666</v>
      </c>
      <c r="Y23" s="11">
        <f t="shared" si="12"/>
        <v>-8.9814757063556416E-3</v>
      </c>
      <c r="Z23" s="11">
        <f t="shared" si="13"/>
        <v>-3.2093685709764203E-2</v>
      </c>
      <c r="AA23" s="11" t="str">
        <f t="shared" si="14"/>
        <v/>
      </c>
      <c r="AB23" s="37" t="str">
        <f>IF(AA23="","",AVERAGE($AA$4:AA23))</f>
        <v/>
      </c>
      <c r="AC23" s="30"/>
      <c r="AD23" s="12"/>
      <c r="AE23" s="12"/>
      <c r="AF23" s="31"/>
      <c r="AG23" s="28"/>
      <c r="AH23" s="28"/>
      <c r="AI23" s="28"/>
      <c r="AJ23" s="28"/>
    </row>
    <row r="24" spans="1:36" ht="19.5" customHeight="1" x14ac:dyDescent="0.35">
      <c r="A24" s="105" t="s">
        <v>21</v>
      </c>
      <c r="B24" s="106"/>
      <c r="C24" s="88" cm="1">
        <f t="array" ref="C24">IF(LOOKUP(2,1/(Z:Z&lt;&gt;""),Z:Z)=Z3,"",LOOKUP(2,1/(Z:Z&lt;&gt;""),Z:Z))</f>
        <v>-5.7123138887631812E-2</v>
      </c>
      <c r="D24" s="17"/>
      <c r="E24" s="56">
        <f t="shared" si="9"/>
        <v>21</v>
      </c>
      <c r="F24" s="23">
        <v>15</v>
      </c>
      <c r="G24" s="23">
        <v>5</v>
      </c>
      <c r="H24" s="69">
        <f t="shared" si="10"/>
        <v>700</v>
      </c>
      <c r="I24" s="10">
        <f t="shared" si="16"/>
        <v>-0.16999999999999998</v>
      </c>
      <c r="J24" s="9">
        <f t="shared" si="1"/>
        <v>21</v>
      </c>
      <c r="K24" s="8">
        <f t="shared" si="2"/>
        <v>1.0639257294429709</v>
      </c>
      <c r="L24" s="9">
        <f t="shared" si="5"/>
        <v>0.05</v>
      </c>
      <c r="M24" s="9">
        <f t="shared" si="17"/>
        <v>3.0000000000000002E-2</v>
      </c>
      <c r="N24" s="9">
        <f>AVERAGE($I$4:I24)</f>
        <v>-0.17952380952380953</v>
      </c>
      <c r="O24" s="9">
        <f>AVERAGEIF($M$4:M24,"&gt;=0", $M$4:M24)</f>
        <v>0.19100000000000003</v>
      </c>
      <c r="P24" s="9">
        <f>AVERAGEIF($M$4:M24,"&lt;=0", $M$4:M24)</f>
        <v>-0.10636363636363638</v>
      </c>
      <c r="Q24" s="10">
        <f t="shared" si="15"/>
        <v>1.5982905982905982</v>
      </c>
      <c r="R24" s="11">
        <f>(COUNTIF($M$4:M24,"&gt;=0"))/E24</f>
        <v>0.47619047619047616</v>
      </c>
      <c r="S24" s="10">
        <f t="shared" si="6"/>
        <v>1.7957264957264958</v>
      </c>
      <c r="T24" s="9">
        <f>AVERAGE($M$4:M24)</f>
        <v>3.5238095238095242E-2</v>
      </c>
      <c r="U24" s="9">
        <f t="shared" si="7"/>
        <v>0.7400000000000001</v>
      </c>
      <c r="V24" s="9">
        <f t="shared" si="8"/>
        <v>613.66666666666674</v>
      </c>
      <c r="W24" s="26">
        <f t="shared" si="4"/>
        <v>10613.666666666666</v>
      </c>
      <c r="X24" s="9">
        <f t="shared" si="11"/>
        <v>10688.666666666666</v>
      </c>
      <c r="Y24" s="11">
        <f t="shared" si="12"/>
        <v>-7.016777895590345E-3</v>
      </c>
      <c r="Z24" s="11">
        <f t="shared" si="13"/>
        <v>-3.2093685709764203E-2</v>
      </c>
      <c r="AA24" s="11" t="str">
        <f t="shared" si="14"/>
        <v/>
      </c>
      <c r="AB24" s="37" t="str">
        <f>IF(AA24="","",AVERAGE($AA$4:AA24))</f>
        <v/>
      </c>
      <c r="AC24" s="30"/>
      <c r="AD24" s="12"/>
      <c r="AE24" s="12"/>
      <c r="AF24" s="31"/>
      <c r="AG24" s="28"/>
      <c r="AH24" s="28"/>
      <c r="AI24" s="28"/>
      <c r="AJ24" s="28"/>
    </row>
    <row r="25" spans="1:36" ht="19.5" customHeight="1" thickBot="1" x14ac:dyDescent="0.4">
      <c r="A25" s="103" t="s">
        <v>28</v>
      </c>
      <c r="B25" s="104"/>
      <c r="C25" s="91" cm="1">
        <f t="array" ref="C25">IF(LOOKUP(2,1/(AB:AB&lt;&gt;""),AB:AB)=AB3,"",LOOKUP(2,1/(AB:AB&lt;&gt;""),AB:AB))</f>
        <v>-7.5673321934707875E-3</v>
      </c>
      <c r="D25" s="17"/>
      <c r="E25" s="56">
        <f t="shared" si="9"/>
        <v>22</v>
      </c>
      <c r="F25" s="23">
        <v>20</v>
      </c>
      <c r="G25" s="23">
        <v>-15</v>
      </c>
      <c r="H25" s="69">
        <f t="shared" si="10"/>
        <v>500</v>
      </c>
      <c r="I25" s="10">
        <f t="shared" si="16"/>
        <v>-0.22</v>
      </c>
      <c r="J25" s="9">
        <f t="shared" si="1"/>
        <v>-84.999999999999986</v>
      </c>
      <c r="K25" s="8">
        <f t="shared" si="2"/>
        <v>1.0531328320802007</v>
      </c>
      <c r="L25" s="9">
        <f t="shared" si="5"/>
        <v>-0.15</v>
      </c>
      <c r="M25" s="9">
        <f t="shared" si="17"/>
        <v>-0.16999999999999998</v>
      </c>
      <c r="N25" s="9">
        <f>AVERAGE($I$4:I25)</f>
        <v>-0.18136363636363637</v>
      </c>
      <c r="O25" s="9">
        <f>AVERAGEIF($M$4:M25,"&gt;=0", $M$4:M25)</f>
        <v>0.19100000000000003</v>
      </c>
      <c r="P25" s="9">
        <f>AVERAGEIF($M$4:M25,"&lt;=0", $M$4:M25)</f>
        <v>-0.11166666666666668</v>
      </c>
      <c r="Q25" s="10">
        <f t="shared" si="15"/>
        <v>1.6241519674355493</v>
      </c>
      <c r="R25" s="11">
        <f>(COUNTIF($M$4:M25,"&gt;=0"))/E25</f>
        <v>0.45454545454545453</v>
      </c>
      <c r="S25" s="10">
        <f t="shared" si="6"/>
        <v>1.7104477611940299</v>
      </c>
      <c r="T25" s="9">
        <f>AVERAGE($M$4:M25)</f>
        <v>2.5909090909090913E-2</v>
      </c>
      <c r="U25" s="9">
        <f t="shared" si="7"/>
        <v>0.57000000000000006</v>
      </c>
      <c r="V25" s="9">
        <f t="shared" si="8"/>
        <v>528.66666666666674</v>
      </c>
      <c r="W25" s="26">
        <f t="shared" si="4"/>
        <v>10528.666666666666</v>
      </c>
      <c r="X25" s="9">
        <f t="shared" si="11"/>
        <v>10688.666666666666</v>
      </c>
      <c r="Y25" s="11">
        <f t="shared" si="12"/>
        <v>-1.4969126177259403E-2</v>
      </c>
      <c r="Z25" s="11">
        <f t="shared" si="13"/>
        <v>-3.2093685709764203E-2</v>
      </c>
      <c r="AA25" s="11" t="str">
        <f t="shared" si="14"/>
        <v/>
      </c>
      <c r="AB25" s="37" t="str">
        <f>IF(AA25="","",AVERAGE($AA$4:AA25))</f>
        <v/>
      </c>
      <c r="AC25" s="30"/>
      <c r="AD25" s="12"/>
      <c r="AE25" s="12"/>
      <c r="AF25" s="31"/>
      <c r="AG25" s="28"/>
      <c r="AH25" s="28"/>
      <c r="AI25" s="28"/>
      <c r="AJ25" s="28"/>
    </row>
    <row r="26" spans="1:36" ht="19.5" customHeight="1" thickBot="1" x14ac:dyDescent="0.3">
      <c r="E26" s="56">
        <f t="shared" si="9"/>
        <v>23</v>
      </c>
      <c r="F26" s="23">
        <v>30</v>
      </c>
      <c r="G26" s="23">
        <v>40</v>
      </c>
      <c r="H26" s="69">
        <f t="shared" si="10"/>
        <v>300</v>
      </c>
      <c r="I26" s="10">
        <f t="shared" si="16"/>
        <v>-0.32</v>
      </c>
      <c r="J26" s="9">
        <f t="shared" si="1"/>
        <v>114</v>
      </c>
      <c r="K26" s="8">
        <f t="shared" si="2"/>
        <v>1.1109470575827884</v>
      </c>
      <c r="L26" s="9">
        <f t="shared" si="5"/>
        <v>0.4</v>
      </c>
      <c r="M26" s="9">
        <f t="shared" si="17"/>
        <v>0.38</v>
      </c>
      <c r="N26" s="9">
        <f>AVERAGE($I$4:I26)</f>
        <v>-0.18739130434782611</v>
      </c>
      <c r="O26" s="9">
        <f>AVERAGEIF($M$4:M26,"&gt;=0", $M$4:M26)</f>
        <v>0.20818181818181822</v>
      </c>
      <c r="P26" s="9">
        <f>AVERAGEIF($M$4:M26,"&lt;=0", $M$4:M26)</f>
        <v>-0.11166666666666668</v>
      </c>
      <c r="Q26" s="10">
        <f t="shared" si="15"/>
        <v>1.6241519674355493</v>
      </c>
      <c r="R26" s="11">
        <f>(COUNTIF($M$4:M26,"&gt;=0"))/E26</f>
        <v>0.47826086956521741</v>
      </c>
      <c r="S26" s="10">
        <f t="shared" si="6"/>
        <v>1.8643147896879242</v>
      </c>
      <c r="T26" s="9">
        <f>AVERAGE($M$4:M26)</f>
        <v>4.1304347826086961E-2</v>
      </c>
      <c r="U26" s="9">
        <f t="shared" si="7"/>
        <v>0.95000000000000007</v>
      </c>
      <c r="V26" s="9">
        <f t="shared" si="8"/>
        <v>642.66666666666674</v>
      </c>
      <c r="W26" s="26">
        <f t="shared" si="4"/>
        <v>10642.666666666666</v>
      </c>
      <c r="X26" s="9">
        <f t="shared" si="11"/>
        <v>10688.666666666666</v>
      </c>
      <c r="Y26" s="11">
        <f t="shared" si="12"/>
        <v>-4.3036237759620788E-3</v>
      </c>
      <c r="Z26" s="11">
        <f t="shared" si="13"/>
        <v>-3.2093685709764203E-2</v>
      </c>
      <c r="AA26" s="11" t="str">
        <f t="shared" si="14"/>
        <v/>
      </c>
      <c r="AB26" s="37" t="str">
        <f>IF(AA26="","",AVERAGE($AA$4:AA26))</f>
        <v/>
      </c>
      <c r="AC26" s="30"/>
      <c r="AD26" s="12"/>
      <c r="AE26" s="12"/>
      <c r="AF26" s="31"/>
      <c r="AG26" s="28"/>
      <c r="AH26" s="28"/>
      <c r="AI26" s="28"/>
      <c r="AJ26" s="28"/>
    </row>
    <row r="27" spans="1:36" ht="19.5" customHeight="1" x14ac:dyDescent="0.35">
      <c r="A27" s="115" t="s">
        <v>38</v>
      </c>
      <c r="B27" s="116"/>
      <c r="C27" s="117"/>
      <c r="E27" s="56">
        <f t="shared" si="9"/>
        <v>24</v>
      </c>
      <c r="F27" s="23">
        <v>15</v>
      </c>
      <c r="G27" s="23">
        <v>15</v>
      </c>
      <c r="H27" s="69">
        <f t="shared" si="10"/>
        <v>700</v>
      </c>
      <c r="I27" s="10">
        <f t="shared" si="16"/>
        <v>-0.16999999999999998</v>
      </c>
      <c r="J27" s="9">
        <f t="shared" si="1"/>
        <v>91</v>
      </c>
      <c r="K27" s="8">
        <f t="shared" si="2"/>
        <v>1.080357142857143</v>
      </c>
      <c r="L27" s="9">
        <f t="shared" si="5"/>
        <v>0.15</v>
      </c>
      <c r="M27" s="9">
        <f t="shared" si="17"/>
        <v>0.13</v>
      </c>
      <c r="N27" s="9">
        <f>AVERAGE($I$4:I27)</f>
        <v>-0.18666666666666668</v>
      </c>
      <c r="O27" s="9">
        <f>AVERAGEIF($M$4:M27,"&gt;=0", $M$4:M27)</f>
        <v>0.20166666666666669</v>
      </c>
      <c r="P27" s="9">
        <f>AVERAGEIF($M$4:M27,"&lt;=0", $M$4:M27)</f>
        <v>-0.11166666666666668</v>
      </c>
      <c r="Q27" s="10">
        <f t="shared" si="15"/>
        <v>1.6241519674355493</v>
      </c>
      <c r="R27" s="11">
        <f>(COUNTIF($M$4:M27,"&gt;=0"))/E27</f>
        <v>0.5</v>
      </c>
      <c r="S27" s="10">
        <f t="shared" si="6"/>
        <v>1.8059701492537314</v>
      </c>
      <c r="T27" s="9">
        <f>AVERAGE($M$4:M27)</f>
        <v>4.5000000000000005E-2</v>
      </c>
      <c r="U27" s="9">
        <f t="shared" si="7"/>
        <v>1.08</v>
      </c>
      <c r="V27" s="9">
        <f t="shared" si="8"/>
        <v>733.66666666666674</v>
      </c>
      <c r="W27" s="26">
        <f t="shared" si="4"/>
        <v>10733.666666666666</v>
      </c>
      <c r="X27" s="9">
        <f t="shared" si="11"/>
        <v>10733.666666666666</v>
      </c>
      <c r="Y27" s="11" t="str">
        <f t="shared" si="12"/>
        <v/>
      </c>
      <c r="Z27" s="11">
        <f t="shared" si="13"/>
        <v>-3.2093685709764203E-2</v>
      </c>
      <c r="AA27" s="11">
        <f t="shared" si="14"/>
        <v>-4.3036237759620788E-3</v>
      </c>
      <c r="AB27" s="37">
        <f>IF(AA27="","",AVERAGE($AA$4:AA27))</f>
        <v>-8.3543798583499713E-3</v>
      </c>
      <c r="AC27" s="30"/>
      <c r="AD27" s="12"/>
      <c r="AE27" s="12"/>
      <c r="AF27" s="31"/>
      <c r="AG27" s="28"/>
      <c r="AH27" s="28"/>
      <c r="AI27" s="28"/>
      <c r="AJ27" s="28"/>
    </row>
    <row r="28" spans="1:36" ht="19.5" customHeight="1" x14ac:dyDescent="0.25">
      <c r="A28" s="118" t="s">
        <v>39</v>
      </c>
      <c r="B28" s="119"/>
      <c r="C28" s="120"/>
      <c r="E28" s="56">
        <f t="shared" si="9"/>
        <v>25</v>
      </c>
      <c r="F28" s="23">
        <v>30</v>
      </c>
      <c r="G28" s="23">
        <v>-20</v>
      </c>
      <c r="H28" s="69">
        <f t="shared" si="10"/>
        <v>300</v>
      </c>
      <c r="I28" s="10">
        <f t="shared" si="16"/>
        <v>-0.32</v>
      </c>
      <c r="J28" s="9">
        <f t="shared" si="1"/>
        <v>-66</v>
      </c>
      <c r="K28" s="8">
        <f t="shared" si="2"/>
        <v>1.0503472222222221</v>
      </c>
      <c r="L28" s="9">
        <f t="shared" si="5"/>
        <v>-0.2</v>
      </c>
      <c r="M28" s="9">
        <f t="shared" si="17"/>
        <v>-0.22</v>
      </c>
      <c r="N28" s="9">
        <f>AVERAGE($I$4:I28)</f>
        <v>-0.19200000000000003</v>
      </c>
      <c r="O28" s="9">
        <f>AVERAGEIF($M$4:M28,"&gt;=0", $M$4:M28)</f>
        <v>0.20166666666666669</v>
      </c>
      <c r="P28" s="9">
        <f>AVERAGEIF($M$4:M28,"&lt;=0", $M$4:M28)</f>
        <v>-0.12000000000000001</v>
      </c>
      <c r="Q28" s="10">
        <f t="shared" si="15"/>
        <v>1.6</v>
      </c>
      <c r="R28" s="11">
        <f>(COUNTIF($M$4:M28,"&gt;=0"))/E28</f>
        <v>0.48</v>
      </c>
      <c r="S28" s="10">
        <f t="shared" si="6"/>
        <v>1.6805555555555556</v>
      </c>
      <c r="T28" s="9">
        <f>AVERAGE($M$4:M28)</f>
        <v>3.4400000000000007E-2</v>
      </c>
      <c r="U28" s="9">
        <f t="shared" si="7"/>
        <v>0.8600000000000001</v>
      </c>
      <c r="V28" s="9">
        <f t="shared" si="8"/>
        <v>667.66666666666674</v>
      </c>
      <c r="W28" s="26">
        <f t="shared" si="4"/>
        <v>10667.666666666666</v>
      </c>
      <c r="X28" s="9">
        <f t="shared" si="11"/>
        <v>10733.666666666666</v>
      </c>
      <c r="Y28" s="11">
        <f t="shared" si="12"/>
        <v>-6.1488773640570168E-3</v>
      </c>
      <c r="Z28" s="11">
        <f t="shared" si="13"/>
        <v>-3.2093685709764203E-2</v>
      </c>
      <c r="AA28" s="11" t="str">
        <f t="shared" si="14"/>
        <v/>
      </c>
      <c r="AB28" s="37" t="str">
        <f>IF(AA28="","",AVERAGE($AA$4:AA28))</f>
        <v/>
      </c>
      <c r="AC28" s="30"/>
      <c r="AD28" s="12"/>
      <c r="AE28" s="12"/>
      <c r="AF28" s="31"/>
      <c r="AG28" s="28"/>
      <c r="AH28" s="28"/>
      <c r="AI28" s="28"/>
      <c r="AJ28" s="28"/>
    </row>
    <row r="29" spans="1:36" ht="19.5" customHeight="1" x14ac:dyDescent="0.25">
      <c r="A29" s="121" t="s">
        <v>40</v>
      </c>
      <c r="B29" s="122"/>
      <c r="C29" s="123"/>
      <c r="E29" s="56">
        <f t="shared" si="9"/>
        <v>26</v>
      </c>
      <c r="F29" s="23">
        <v>20</v>
      </c>
      <c r="G29" s="23">
        <v>0</v>
      </c>
      <c r="H29" s="69">
        <f t="shared" si="10"/>
        <v>500</v>
      </c>
      <c r="I29" s="10">
        <f t="shared" si="16"/>
        <v>-0.22</v>
      </c>
      <c r="J29" s="9">
        <f t="shared" si="1"/>
        <v>-10</v>
      </c>
      <c r="K29" s="8">
        <f t="shared" si="2"/>
        <v>1.0444887118193891</v>
      </c>
      <c r="L29" s="9">
        <f t="shared" si="5"/>
        <v>0</v>
      </c>
      <c r="M29" s="9">
        <f t="shared" si="17"/>
        <v>-0.02</v>
      </c>
      <c r="N29" s="9">
        <f>AVERAGE($I$4:I29)</f>
        <v>-0.19307692307692309</v>
      </c>
      <c r="O29" s="9">
        <f>AVERAGEIF($M$4:M29,"&gt;=0", $M$4:M29)</f>
        <v>0.20166666666666669</v>
      </c>
      <c r="P29" s="9">
        <f>AVERAGEIF($M$4:M29,"&lt;=0", $M$4:M29)</f>
        <v>-0.11285714285714286</v>
      </c>
      <c r="Q29" s="10">
        <f t="shared" si="15"/>
        <v>1.7108081791626095</v>
      </c>
      <c r="R29" s="11">
        <f>(COUNTIF($M$4:M29,"&gt;=0"))/E29</f>
        <v>0.46153846153846156</v>
      </c>
      <c r="S29" s="10">
        <f t="shared" si="6"/>
        <v>1.7869198312236287</v>
      </c>
      <c r="T29" s="9">
        <f>AVERAGE($M$4:M29)</f>
        <v>3.2307692307692308E-2</v>
      </c>
      <c r="U29" s="9">
        <f t="shared" si="7"/>
        <v>0.84000000000000008</v>
      </c>
      <c r="V29" s="9">
        <f t="shared" si="8"/>
        <v>657.66666666666674</v>
      </c>
      <c r="W29" s="26">
        <f t="shared" si="4"/>
        <v>10657.666666666666</v>
      </c>
      <c r="X29" s="9">
        <f t="shared" si="11"/>
        <v>10733.666666666666</v>
      </c>
      <c r="Y29" s="11">
        <f t="shared" si="12"/>
        <v>-7.0805254495202013E-3</v>
      </c>
      <c r="Z29" s="11">
        <f t="shared" si="13"/>
        <v>-3.2093685709764203E-2</v>
      </c>
      <c r="AA29" s="11" t="str">
        <f t="shared" si="14"/>
        <v/>
      </c>
      <c r="AB29" s="37" t="str">
        <f>IF(AA29="","",AVERAGE($AA$4:AA29))</f>
        <v/>
      </c>
      <c r="AC29" s="30"/>
      <c r="AD29" s="12"/>
      <c r="AE29" s="12"/>
      <c r="AF29" s="31"/>
      <c r="AG29" s="28"/>
      <c r="AH29" s="28"/>
      <c r="AI29" s="28"/>
      <c r="AJ29" s="28"/>
    </row>
    <row r="30" spans="1:36" ht="19.5" customHeight="1" x14ac:dyDescent="0.25">
      <c r="A30" s="121" t="s">
        <v>41</v>
      </c>
      <c r="B30" s="122"/>
      <c r="C30" s="123"/>
      <c r="E30" s="56">
        <f t="shared" si="9"/>
        <v>27</v>
      </c>
      <c r="F30" s="23">
        <v>10</v>
      </c>
      <c r="G30" s="23">
        <v>15</v>
      </c>
      <c r="H30" s="69">
        <f t="shared" si="10"/>
        <v>1000</v>
      </c>
      <c r="I30" s="10">
        <f t="shared" si="16"/>
        <v>-0.12000000000000001</v>
      </c>
      <c r="J30" s="9">
        <f t="shared" si="1"/>
        <v>130</v>
      </c>
      <c r="K30" s="8">
        <f t="shared" si="2"/>
        <v>1.0303801257108651</v>
      </c>
      <c r="L30" s="9">
        <f t="shared" si="5"/>
        <v>0.15</v>
      </c>
      <c r="M30" s="9">
        <f t="shared" si="17"/>
        <v>0.13</v>
      </c>
      <c r="N30" s="9">
        <f>AVERAGE($I$4:I30)</f>
        <v>-0.19037037037037038</v>
      </c>
      <c r="O30" s="9">
        <f>AVERAGEIF($M$4:M30,"&gt;=0", $M$4:M30)</f>
        <v>0.19615384615384618</v>
      </c>
      <c r="P30" s="9">
        <f>AVERAGEIF($M$4:M30,"&lt;=0", $M$4:M30)</f>
        <v>-0.11285714285714286</v>
      </c>
      <c r="Q30" s="10">
        <f t="shared" si="15"/>
        <v>1.7108081791626095</v>
      </c>
      <c r="R30" s="11">
        <f>(COUNTIF($M$4:M30,"&gt;=0"))/E30</f>
        <v>0.48148148148148145</v>
      </c>
      <c r="S30" s="10">
        <f t="shared" si="6"/>
        <v>1.7380720545277508</v>
      </c>
      <c r="T30" s="9">
        <f>AVERAGE($M$4:M30)</f>
        <v>3.5925925925925931E-2</v>
      </c>
      <c r="U30" s="9">
        <f t="shared" si="7"/>
        <v>0.97000000000000008</v>
      </c>
      <c r="V30" s="9">
        <f t="shared" si="8"/>
        <v>787.66666666666674</v>
      </c>
      <c r="W30" s="26">
        <f t="shared" si="4"/>
        <v>10787.666666666666</v>
      </c>
      <c r="X30" s="9">
        <f t="shared" si="11"/>
        <v>10787.666666666666</v>
      </c>
      <c r="Y30" s="11" t="str">
        <f t="shared" si="12"/>
        <v/>
      </c>
      <c r="Z30" s="11">
        <f t="shared" si="13"/>
        <v>-3.2093685709764203E-2</v>
      </c>
      <c r="AA30" s="11">
        <f t="shared" si="14"/>
        <v>-7.0805254495202013E-3</v>
      </c>
      <c r="AB30" s="37">
        <f>IF(AA30="","",AVERAGE($AA$4:AA30))</f>
        <v>-8.099608976584018E-3</v>
      </c>
      <c r="AC30" s="30"/>
      <c r="AD30" s="12"/>
      <c r="AE30" s="12"/>
      <c r="AF30" s="31"/>
      <c r="AG30" s="28"/>
      <c r="AH30" s="28"/>
      <c r="AI30" s="28"/>
      <c r="AJ30" s="28"/>
    </row>
    <row r="31" spans="1:36" ht="19.5" customHeight="1" x14ac:dyDescent="0.25">
      <c r="A31" s="121"/>
      <c r="B31" s="122"/>
      <c r="C31" s="123"/>
      <c r="E31" s="56">
        <f t="shared" si="9"/>
        <v>28</v>
      </c>
      <c r="F31" s="23">
        <v>10</v>
      </c>
      <c r="G31" s="23">
        <v>15</v>
      </c>
      <c r="H31" s="69">
        <f t="shared" si="10"/>
        <v>1000</v>
      </c>
      <c r="I31" s="10">
        <f t="shared" si="16"/>
        <v>-0.12000000000000001</v>
      </c>
      <c r="J31" s="9">
        <f t="shared" si="1"/>
        <v>130</v>
      </c>
      <c r="K31" s="8">
        <f t="shared" si="2"/>
        <v>1.0190114068441063</v>
      </c>
      <c r="L31" s="9">
        <f t="shared" si="5"/>
        <v>0.15</v>
      </c>
      <c r="M31" s="9">
        <f t="shared" si="17"/>
        <v>0.13</v>
      </c>
      <c r="N31" s="9">
        <f>AVERAGE($I$4:I31)</f>
        <v>-0.18785714285714289</v>
      </c>
      <c r="O31" s="9">
        <f>AVERAGEIF($M$4:M31,"&gt;=0", $M$4:M31)</f>
        <v>0.19142857142857145</v>
      </c>
      <c r="P31" s="9">
        <f>AVERAGEIF($M$4:M31,"&lt;=0", $M$4:M31)</f>
        <v>-0.11285714285714286</v>
      </c>
      <c r="Q31" s="10">
        <f t="shared" si="15"/>
        <v>1.7108081791626095</v>
      </c>
      <c r="R31" s="11">
        <f>(COUNTIF($M$4:M31,"&gt;=0"))/E31</f>
        <v>0.5</v>
      </c>
      <c r="S31" s="10">
        <f t="shared" si="6"/>
        <v>1.6962025316455698</v>
      </c>
      <c r="T31" s="9">
        <f>AVERAGE($M$4:M31)</f>
        <v>3.9285714285714292E-2</v>
      </c>
      <c r="U31" s="9">
        <f t="shared" si="7"/>
        <v>1.1000000000000001</v>
      </c>
      <c r="V31" s="9">
        <f t="shared" si="8"/>
        <v>917.66666666666674</v>
      </c>
      <c r="W31" s="26">
        <f t="shared" si="4"/>
        <v>10917.666666666666</v>
      </c>
      <c r="X31" s="9">
        <f t="shared" si="11"/>
        <v>10917.666666666666</v>
      </c>
      <c r="Y31" s="11" t="str">
        <f t="shared" si="12"/>
        <v/>
      </c>
      <c r="Z31" s="11">
        <f t="shared" si="13"/>
        <v>-3.2093685709764203E-2</v>
      </c>
      <c r="AA31" s="11" t="str">
        <f t="shared" si="14"/>
        <v/>
      </c>
      <c r="AB31" s="37" t="str">
        <f>IF(AA31="","",AVERAGE($AA$4:AA31))</f>
        <v/>
      </c>
      <c r="AC31" s="30"/>
      <c r="AD31" s="12"/>
      <c r="AE31" s="12"/>
      <c r="AF31" s="31"/>
      <c r="AG31" s="28"/>
      <c r="AH31" s="28"/>
      <c r="AI31" s="28"/>
      <c r="AJ31" s="28"/>
    </row>
    <row r="32" spans="1:36" ht="19.5" customHeight="1" x14ac:dyDescent="0.25">
      <c r="A32" s="121"/>
      <c r="B32" s="122"/>
      <c r="C32" s="123"/>
      <c r="E32" s="56">
        <f t="shared" si="9"/>
        <v>29</v>
      </c>
      <c r="F32" s="23">
        <v>5</v>
      </c>
      <c r="G32" s="23">
        <v>15</v>
      </c>
      <c r="H32" s="69">
        <f t="shared" si="10"/>
        <v>2000</v>
      </c>
      <c r="I32" s="10">
        <f t="shared" si="16"/>
        <v>-7.0000000000000007E-2</v>
      </c>
      <c r="J32" s="9">
        <f t="shared" si="1"/>
        <v>260</v>
      </c>
      <c r="K32" s="8">
        <f t="shared" si="2"/>
        <v>1.0192620387742337</v>
      </c>
      <c r="L32" s="9">
        <f t="shared" si="5"/>
        <v>0.15</v>
      </c>
      <c r="M32" s="9">
        <f t="shared" si="17"/>
        <v>0.13</v>
      </c>
      <c r="N32" s="9">
        <f>AVERAGE($I$4:I32)</f>
        <v>-0.1837931034482759</v>
      </c>
      <c r="O32" s="9">
        <f>AVERAGEIF($M$4:M32,"&gt;=0", $M$4:M32)</f>
        <v>0.18733333333333332</v>
      </c>
      <c r="P32" s="9">
        <f>AVERAGEIF($M$4:M32,"&lt;=0", $M$4:M32)</f>
        <v>-0.11285714285714286</v>
      </c>
      <c r="Q32" s="10">
        <f t="shared" si="15"/>
        <v>1.7108081791626095</v>
      </c>
      <c r="R32" s="11">
        <f>(COUNTIF($M$4:M32,"&gt;=0"))/E32</f>
        <v>0.51724137931034486</v>
      </c>
      <c r="S32" s="10">
        <f t="shared" si="6"/>
        <v>1.6599156118143459</v>
      </c>
      <c r="T32" s="9">
        <f>AVERAGE($M$4:M32)</f>
        <v>4.2413793103448276E-2</v>
      </c>
      <c r="U32" s="9">
        <f t="shared" si="7"/>
        <v>1.23</v>
      </c>
      <c r="V32" s="9">
        <f t="shared" si="8"/>
        <v>1177.6666666666667</v>
      </c>
      <c r="W32" s="26">
        <f t="shared" si="4"/>
        <v>11177.666666666666</v>
      </c>
      <c r="X32" s="9">
        <f t="shared" si="11"/>
        <v>11177.666666666666</v>
      </c>
      <c r="Y32" s="11" t="str">
        <f t="shared" si="12"/>
        <v/>
      </c>
      <c r="Z32" s="11">
        <f t="shared" si="13"/>
        <v>-3.2093685709764203E-2</v>
      </c>
      <c r="AA32" s="11" t="str">
        <f t="shared" si="14"/>
        <v/>
      </c>
      <c r="AB32" s="37" t="str">
        <f>IF(AA32="","",AVERAGE($AA$4:AA32))</f>
        <v/>
      </c>
      <c r="AC32" s="30"/>
      <c r="AD32" s="12"/>
      <c r="AE32" s="12"/>
      <c r="AF32" s="31"/>
      <c r="AG32" s="28"/>
      <c r="AH32" s="28"/>
      <c r="AI32" s="28"/>
      <c r="AJ32" s="28"/>
    </row>
    <row r="33" spans="1:36" ht="19.5" customHeight="1" x14ac:dyDescent="0.25">
      <c r="A33" s="121"/>
      <c r="B33" s="122"/>
      <c r="C33" s="123"/>
      <c r="E33" s="56">
        <f t="shared" si="9"/>
        <v>30</v>
      </c>
      <c r="F33" s="23">
        <v>10</v>
      </c>
      <c r="G33" s="23">
        <v>5</v>
      </c>
      <c r="H33" s="69">
        <f t="shared" si="10"/>
        <v>1000</v>
      </c>
      <c r="I33" s="10">
        <f t="shared" si="16"/>
        <v>-0.12000000000000001</v>
      </c>
      <c r="J33" s="9">
        <f t="shared" si="1"/>
        <v>30.000000000000004</v>
      </c>
      <c r="K33" s="8">
        <f t="shared" si="2"/>
        <v>0.97706422018348604</v>
      </c>
      <c r="L33" s="9">
        <f t="shared" si="5"/>
        <v>0.05</v>
      </c>
      <c r="M33" s="9">
        <f t="shared" si="17"/>
        <v>3.0000000000000002E-2</v>
      </c>
      <c r="N33" s="9">
        <f>AVERAGE($I$4:I33)</f>
        <v>-0.1816666666666667</v>
      </c>
      <c r="O33" s="9">
        <f>AVERAGEIF($M$4:M33,"&gt;=0", $M$4:M33)</f>
        <v>0.17749999999999999</v>
      </c>
      <c r="P33" s="9">
        <f>AVERAGEIF($M$4:M33,"&lt;=0", $M$4:M33)</f>
        <v>-0.11285714285714286</v>
      </c>
      <c r="Q33" s="10">
        <f t="shared" si="15"/>
        <v>1.7108081791626095</v>
      </c>
      <c r="R33" s="11">
        <f>(COUNTIF($M$4:M33,"&gt;=0"))/E33</f>
        <v>0.53333333333333333</v>
      </c>
      <c r="S33" s="10">
        <f t="shared" si="6"/>
        <v>1.572784810126582</v>
      </c>
      <c r="T33" s="9">
        <f>AVERAGE($M$4:M33)</f>
        <v>4.2000000000000003E-2</v>
      </c>
      <c r="U33" s="9">
        <f t="shared" si="7"/>
        <v>1.26</v>
      </c>
      <c r="V33" s="9">
        <f t="shared" si="8"/>
        <v>1207.6666666666667</v>
      </c>
      <c r="W33" s="26">
        <f t="shared" si="4"/>
        <v>11207.666666666666</v>
      </c>
      <c r="X33" s="9">
        <f t="shared" si="11"/>
        <v>11207.666666666666</v>
      </c>
      <c r="Y33" s="11" t="str">
        <f t="shared" si="12"/>
        <v/>
      </c>
      <c r="Z33" s="11">
        <f t="shared" si="13"/>
        <v>-3.2093685709764203E-2</v>
      </c>
      <c r="AA33" s="11" t="str">
        <f t="shared" si="14"/>
        <v/>
      </c>
      <c r="AB33" s="37" t="str">
        <f>IF(AA33="","",AVERAGE($AA$4:AA33))</f>
        <v/>
      </c>
      <c r="AC33" s="30"/>
      <c r="AD33" s="12"/>
      <c r="AE33" s="12"/>
      <c r="AF33" s="31"/>
      <c r="AG33" s="28"/>
      <c r="AH33" s="28"/>
      <c r="AI33" s="28"/>
      <c r="AJ33" s="28"/>
    </row>
    <row r="34" spans="1:36" ht="19.5" customHeight="1" x14ac:dyDescent="0.25">
      <c r="A34" s="121"/>
      <c r="B34" s="122"/>
      <c r="C34" s="123"/>
      <c r="E34" s="56">
        <f t="shared" si="9"/>
        <v>31</v>
      </c>
      <c r="F34" s="23">
        <v>5</v>
      </c>
      <c r="G34" s="23">
        <v>5</v>
      </c>
      <c r="H34" s="69">
        <f t="shared" si="10"/>
        <v>2000</v>
      </c>
      <c r="I34" s="10">
        <f t="shared" si="16"/>
        <v>-7.0000000000000007E-2</v>
      </c>
      <c r="J34" s="9">
        <f t="shared" si="1"/>
        <v>60.000000000000007</v>
      </c>
      <c r="K34" s="8">
        <f t="shared" si="2"/>
        <v>0.94810315430519998</v>
      </c>
      <c r="L34" s="9">
        <f t="shared" si="5"/>
        <v>0.05</v>
      </c>
      <c r="M34" s="9">
        <f t="shared" si="17"/>
        <v>3.0000000000000002E-2</v>
      </c>
      <c r="N34" s="9">
        <f>AVERAGE($I$4:I34)</f>
        <v>-0.17806451612903229</v>
      </c>
      <c r="O34" s="9">
        <f>AVERAGEIF($M$4:M34,"&gt;=0", $M$4:M34)</f>
        <v>0.16882352941176468</v>
      </c>
      <c r="P34" s="9">
        <f>AVERAGEIF($M$4:M34,"&lt;=0", $M$4:M34)</f>
        <v>-0.11285714285714286</v>
      </c>
      <c r="Q34" s="10">
        <f t="shared" si="15"/>
        <v>1.7108081791626095</v>
      </c>
      <c r="R34" s="11">
        <f>(COUNTIF($M$4:M34,"&gt;=0"))/E34</f>
        <v>0.54838709677419351</v>
      </c>
      <c r="S34" s="10">
        <f t="shared" si="6"/>
        <v>1.4959046909903198</v>
      </c>
      <c r="T34" s="9">
        <f>AVERAGE($M$4:M34)</f>
        <v>4.161290322580645E-2</v>
      </c>
      <c r="U34" s="9">
        <f t="shared" si="7"/>
        <v>1.29</v>
      </c>
      <c r="V34" s="9">
        <f t="shared" si="8"/>
        <v>1267.6666666666667</v>
      </c>
      <c r="W34" s="26">
        <f t="shared" si="4"/>
        <v>11267.666666666666</v>
      </c>
      <c r="X34" s="9">
        <f t="shared" si="11"/>
        <v>11267.666666666666</v>
      </c>
      <c r="Y34" s="11" t="str">
        <f t="shared" si="12"/>
        <v/>
      </c>
      <c r="Z34" s="11">
        <f t="shared" si="13"/>
        <v>-3.2093685709764203E-2</v>
      </c>
      <c r="AA34" s="11" t="str">
        <f t="shared" si="14"/>
        <v/>
      </c>
      <c r="AB34" s="37" t="str">
        <f>IF(AA34="","",AVERAGE($AA$4:AA34))</f>
        <v/>
      </c>
      <c r="AC34" s="30"/>
      <c r="AD34" s="12"/>
      <c r="AE34" s="12"/>
      <c r="AF34" s="31"/>
      <c r="AG34" s="28"/>
      <c r="AH34" s="28"/>
      <c r="AI34" s="28"/>
      <c r="AJ34" s="28"/>
    </row>
    <row r="35" spans="1:36" ht="19.5" customHeight="1" x14ac:dyDescent="0.25">
      <c r="A35" s="121"/>
      <c r="B35" s="122"/>
      <c r="C35" s="123"/>
      <c r="E35" s="56">
        <f t="shared" si="9"/>
        <v>32</v>
      </c>
      <c r="F35" s="23">
        <v>10</v>
      </c>
      <c r="G35" s="23">
        <v>15</v>
      </c>
      <c r="H35" s="69">
        <f t="shared" si="10"/>
        <v>1000</v>
      </c>
      <c r="I35" s="10">
        <f t="shared" si="16"/>
        <v>-0.12000000000000001</v>
      </c>
      <c r="J35" s="9">
        <f t="shared" si="1"/>
        <v>130</v>
      </c>
      <c r="K35" s="8">
        <f t="shared" si="2"/>
        <v>0.94562647754137075</v>
      </c>
      <c r="L35" s="9">
        <f t="shared" si="5"/>
        <v>0.15</v>
      </c>
      <c r="M35" s="9">
        <f t="shared" si="17"/>
        <v>0.13</v>
      </c>
      <c r="N35" s="9">
        <f>AVERAGE($I$4:I35)</f>
        <v>-0.17625000000000005</v>
      </c>
      <c r="O35" s="9">
        <f>AVERAGEIF($M$4:M35,"&gt;=0", $M$4:M35)</f>
        <v>0.16666666666666663</v>
      </c>
      <c r="P35" s="9">
        <f>AVERAGEIF($M$4:M35,"&lt;=0", $M$4:M35)</f>
        <v>-0.11285714285714286</v>
      </c>
      <c r="Q35" s="10">
        <f t="shared" si="15"/>
        <v>1.7108081791626095</v>
      </c>
      <c r="R35" s="11">
        <f>(COUNTIF($M$4:M35,"&gt;=0"))/E35</f>
        <v>0.5625</v>
      </c>
      <c r="S35" s="10">
        <f t="shared" si="6"/>
        <v>1.4767932489451472</v>
      </c>
      <c r="T35" s="9">
        <f>AVERAGE($M$4:M35)</f>
        <v>4.4374999999999998E-2</v>
      </c>
      <c r="U35" s="9">
        <f t="shared" si="7"/>
        <v>1.42</v>
      </c>
      <c r="V35" s="9">
        <f t="shared" si="8"/>
        <v>1397.6666666666667</v>
      </c>
      <c r="W35" s="26">
        <f t="shared" si="4"/>
        <v>11397.666666666666</v>
      </c>
      <c r="X35" s="9">
        <f t="shared" si="11"/>
        <v>11397.666666666666</v>
      </c>
      <c r="Y35" s="11" t="str">
        <f t="shared" si="12"/>
        <v/>
      </c>
      <c r="Z35" s="11">
        <f t="shared" si="13"/>
        <v>-3.2093685709764203E-2</v>
      </c>
      <c r="AA35" s="11" t="str">
        <f t="shared" si="14"/>
        <v/>
      </c>
      <c r="AB35" s="37" t="str">
        <f>IF(AA35="","",AVERAGE($AA$4:AA35))</f>
        <v/>
      </c>
      <c r="AC35" s="30"/>
      <c r="AD35" s="12"/>
      <c r="AE35" s="12"/>
      <c r="AF35" s="31"/>
      <c r="AG35" s="28"/>
      <c r="AH35" s="28"/>
      <c r="AI35" s="28"/>
      <c r="AJ35" s="28"/>
    </row>
    <row r="36" spans="1:36" ht="19.5" customHeight="1" x14ac:dyDescent="0.25">
      <c r="A36" s="121"/>
      <c r="B36" s="122"/>
      <c r="C36" s="123"/>
      <c r="E36" s="56">
        <f t="shared" si="9"/>
        <v>33</v>
      </c>
      <c r="F36" s="23">
        <v>20</v>
      </c>
      <c r="G36" s="23">
        <v>25</v>
      </c>
      <c r="H36" s="69">
        <f t="shared" si="10"/>
        <v>500</v>
      </c>
      <c r="I36" s="10">
        <f t="shared" si="16"/>
        <v>-0.22</v>
      </c>
      <c r="J36" s="9">
        <f t="shared" si="1"/>
        <v>115</v>
      </c>
      <c r="K36" s="8">
        <f t="shared" si="2"/>
        <v>0.95733788395904407</v>
      </c>
      <c r="L36" s="9">
        <f t="shared" si="5"/>
        <v>0.25</v>
      </c>
      <c r="M36" s="9">
        <f t="shared" si="17"/>
        <v>0.23</v>
      </c>
      <c r="N36" s="9">
        <f>AVERAGE($I$4:I36)</f>
        <v>-0.17757575757575761</v>
      </c>
      <c r="O36" s="9">
        <f>AVERAGEIF($M$4:M36,"&gt;=0", $M$4:M36)</f>
        <v>0.16999999999999998</v>
      </c>
      <c r="P36" s="9">
        <f>AVERAGEIF($M$4:M36,"&lt;=0", $M$4:M36)</f>
        <v>-0.11285714285714286</v>
      </c>
      <c r="Q36" s="10">
        <f t="shared" si="15"/>
        <v>1.7108081791626095</v>
      </c>
      <c r="R36" s="11">
        <f>(COUNTIF($M$4:M36,"&gt;=0"))/E36</f>
        <v>0.5757575757575758</v>
      </c>
      <c r="S36" s="10">
        <f t="shared" si="6"/>
        <v>1.5063291139240504</v>
      </c>
      <c r="T36" s="9">
        <f>AVERAGE($M$4:M36)</f>
        <v>4.9999999999999996E-2</v>
      </c>
      <c r="U36" s="9">
        <f t="shared" si="7"/>
        <v>1.65</v>
      </c>
      <c r="V36" s="9">
        <f t="shared" si="8"/>
        <v>1512.6666666666667</v>
      </c>
      <c r="W36" s="26">
        <f t="shared" si="4"/>
        <v>11512.666666666666</v>
      </c>
      <c r="X36" s="9">
        <f t="shared" si="11"/>
        <v>11512.666666666666</v>
      </c>
      <c r="Y36" s="11" t="str">
        <f t="shared" si="12"/>
        <v/>
      </c>
      <c r="Z36" s="11">
        <f t="shared" si="13"/>
        <v>-3.2093685709764203E-2</v>
      </c>
      <c r="AA36" s="11" t="str">
        <f t="shared" si="14"/>
        <v/>
      </c>
      <c r="AB36" s="37" t="str">
        <f>IF(AA36="","",AVERAGE($AA$4:AA36))</f>
        <v/>
      </c>
      <c r="AC36" s="30"/>
      <c r="AD36" s="12"/>
      <c r="AE36" s="12"/>
      <c r="AF36" s="31"/>
      <c r="AG36" s="28"/>
      <c r="AH36" s="28"/>
      <c r="AI36" s="28"/>
      <c r="AJ36" s="28"/>
    </row>
    <row r="37" spans="1:36" ht="19.5" customHeight="1" x14ac:dyDescent="0.25">
      <c r="A37" s="121"/>
      <c r="B37" s="122"/>
      <c r="C37" s="123"/>
      <c r="E37" s="56">
        <f t="shared" si="9"/>
        <v>34</v>
      </c>
      <c r="F37" s="23">
        <v>20</v>
      </c>
      <c r="G37" s="23">
        <v>60</v>
      </c>
      <c r="H37" s="69">
        <f t="shared" si="10"/>
        <v>500</v>
      </c>
      <c r="I37" s="10">
        <f t="shared" si="16"/>
        <v>-0.22</v>
      </c>
      <c r="J37" s="9">
        <f t="shared" si="1"/>
        <v>290</v>
      </c>
      <c r="K37" s="8">
        <f t="shared" si="2"/>
        <v>1.0652960526315787</v>
      </c>
      <c r="L37" s="9">
        <f t="shared" si="5"/>
        <v>0.6</v>
      </c>
      <c r="M37" s="9">
        <f t="shared" si="17"/>
        <v>0.57999999999999996</v>
      </c>
      <c r="N37" s="9">
        <f>AVERAGE($I$4:I37)</f>
        <v>-0.17882352941176474</v>
      </c>
      <c r="O37" s="9">
        <f>AVERAGEIF($M$4:M37,"&gt;=0", $M$4:M37)</f>
        <v>0.19049999999999997</v>
      </c>
      <c r="P37" s="9">
        <f>AVERAGEIF($M$4:M37,"&lt;=0", $M$4:M37)</f>
        <v>-0.11285714285714286</v>
      </c>
      <c r="Q37" s="10">
        <f t="shared" si="15"/>
        <v>1.7108081791626095</v>
      </c>
      <c r="R37" s="11">
        <f>(COUNTIF($M$4:M37,"&gt;=0"))/E37</f>
        <v>0.58823529411764708</v>
      </c>
      <c r="S37" s="10">
        <f t="shared" si="6"/>
        <v>1.6879746835443035</v>
      </c>
      <c r="T37" s="9">
        <f>AVERAGE($M$4:M37)</f>
        <v>6.5588235294117642E-2</v>
      </c>
      <c r="U37" s="9">
        <f t="shared" si="7"/>
        <v>2.23</v>
      </c>
      <c r="V37" s="9">
        <f t="shared" si="8"/>
        <v>1802.6666666666667</v>
      </c>
      <c r="W37" s="26">
        <f t="shared" si="4"/>
        <v>11802.666666666666</v>
      </c>
      <c r="X37" s="9">
        <f t="shared" si="11"/>
        <v>11802.666666666666</v>
      </c>
      <c r="Y37" s="11" t="str">
        <f t="shared" si="12"/>
        <v/>
      </c>
      <c r="Z37" s="11">
        <f t="shared" si="13"/>
        <v>-3.2093685709764203E-2</v>
      </c>
      <c r="AA37" s="11" t="str">
        <f t="shared" si="14"/>
        <v/>
      </c>
      <c r="AB37" s="37" t="str">
        <f>IF(AA37="","",AVERAGE($AA$4:AA37))</f>
        <v/>
      </c>
      <c r="AC37" s="30"/>
      <c r="AD37" s="12"/>
      <c r="AE37" s="12"/>
      <c r="AF37" s="31"/>
      <c r="AG37" s="28"/>
      <c r="AH37" s="28"/>
      <c r="AI37" s="28"/>
      <c r="AJ37" s="28"/>
    </row>
    <row r="38" spans="1:36" ht="19.5" customHeight="1" x14ac:dyDescent="0.25">
      <c r="A38" s="121"/>
      <c r="B38" s="122"/>
      <c r="C38" s="123"/>
      <c r="E38" s="56">
        <f t="shared" si="9"/>
        <v>35</v>
      </c>
      <c r="F38" s="23">
        <v>20</v>
      </c>
      <c r="G38" s="23">
        <v>-10</v>
      </c>
      <c r="H38" s="69">
        <f t="shared" si="10"/>
        <v>500</v>
      </c>
      <c r="I38" s="10">
        <f t="shared" si="16"/>
        <v>-0.22</v>
      </c>
      <c r="J38" s="9">
        <f t="shared" si="1"/>
        <v>-60.000000000000007</v>
      </c>
      <c r="K38" s="8">
        <f t="shared" si="2"/>
        <v>1.0583333333333331</v>
      </c>
      <c r="L38" s="9">
        <f t="shared" si="5"/>
        <v>-0.1</v>
      </c>
      <c r="M38" s="9">
        <f t="shared" si="17"/>
        <v>-0.12000000000000001</v>
      </c>
      <c r="N38" s="9">
        <f>AVERAGE($I$4:I38)</f>
        <v>-0.18000000000000002</v>
      </c>
      <c r="O38" s="9">
        <f>AVERAGEIF($M$4:M38,"&gt;=0", $M$4:M38)</f>
        <v>0.19049999999999997</v>
      </c>
      <c r="P38" s="9">
        <f>AVERAGEIF($M$4:M38,"&lt;=0", $M$4:M38)</f>
        <v>-0.11333333333333334</v>
      </c>
      <c r="Q38" s="10">
        <f t="shared" si="15"/>
        <v>1.5882352941176472</v>
      </c>
      <c r="R38" s="11">
        <f>(COUNTIF($M$4:M38,"&gt;=0"))/E38</f>
        <v>0.5714285714285714</v>
      </c>
      <c r="S38" s="10">
        <f t="shared" si="6"/>
        <v>1.6808823529411761</v>
      </c>
      <c r="T38" s="9">
        <f>AVERAGE($M$4:M38)</f>
        <v>6.0285714285714283E-2</v>
      </c>
      <c r="U38" s="9">
        <f t="shared" si="7"/>
        <v>2.11</v>
      </c>
      <c r="V38" s="9">
        <f t="shared" si="8"/>
        <v>1742.6666666666667</v>
      </c>
      <c r="W38" s="26">
        <f t="shared" si="4"/>
        <v>11742.666666666666</v>
      </c>
      <c r="X38" s="9">
        <f t="shared" si="11"/>
        <v>11802.666666666666</v>
      </c>
      <c r="Y38" s="11">
        <f t="shared" si="12"/>
        <v>-5.0835969272480797E-3</v>
      </c>
      <c r="Z38" s="11">
        <f t="shared" si="13"/>
        <v>-3.2093685709764203E-2</v>
      </c>
      <c r="AA38" s="11" t="str">
        <f t="shared" si="14"/>
        <v/>
      </c>
      <c r="AB38" s="37" t="str">
        <f>IF(AA38="","",AVERAGE($AA$4:AA38))</f>
        <v/>
      </c>
      <c r="AC38" s="30"/>
      <c r="AD38" s="12"/>
      <c r="AE38" s="12"/>
      <c r="AF38" s="31"/>
      <c r="AG38" s="28"/>
      <c r="AH38" s="28"/>
      <c r="AI38" s="28"/>
      <c r="AJ38" s="28"/>
    </row>
    <row r="39" spans="1:36" ht="19.5" customHeight="1" x14ac:dyDescent="0.25">
      <c r="A39" s="121"/>
      <c r="B39" s="122"/>
      <c r="C39" s="123"/>
      <c r="E39" s="56">
        <f t="shared" si="9"/>
        <v>36</v>
      </c>
      <c r="F39" s="23">
        <v>20</v>
      </c>
      <c r="G39" s="23">
        <v>35</v>
      </c>
      <c r="H39" s="69">
        <f t="shared" si="10"/>
        <v>500</v>
      </c>
      <c r="I39" s="10">
        <f t="shared" si="16"/>
        <v>-0.22</v>
      </c>
      <c r="J39" s="9">
        <f t="shared" si="1"/>
        <v>164.99999999999997</v>
      </c>
      <c r="K39" s="8">
        <f t="shared" si="2"/>
        <v>1.0885188431200701</v>
      </c>
      <c r="L39" s="9">
        <f t="shared" si="5"/>
        <v>0.35</v>
      </c>
      <c r="M39" s="9">
        <f t="shared" si="17"/>
        <v>0.32999999999999996</v>
      </c>
      <c r="N39" s="9">
        <f>AVERAGE($I$4:I39)</f>
        <v>-0.18111111111111111</v>
      </c>
      <c r="O39" s="9">
        <f>AVERAGEIF($M$4:M39,"&gt;=0", $M$4:M39)</f>
        <v>0.19714285714285712</v>
      </c>
      <c r="P39" s="9">
        <f>AVERAGEIF($M$4:M39,"&lt;=0", $M$4:M39)</f>
        <v>-0.11333333333333334</v>
      </c>
      <c r="Q39" s="10">
        <f t="shared" si="15"/>
        <v>1.5882352941176472</v>
      </c>
      <c r="R39" s="11">
        <f>(COUNTIF($M$4:M39,"&gt;=0"))/E39</f>
        <v>0.58333333333333337</v>
      </c>
      <c r="S39" s="10">
        <f t="shared" si="6"/>
        <v>1.7394957983193273</v>
      </c>
      <c r="T39" s="9">
        <f>AVERAGE($M$4:M39)</f>
        <v>6.777777777777777E-2</v>
      </c>
      <c r="U39" s="9">
        <f t="shared" si="7"/>
        <v>2.44</v>
      </c>
      <c r="V39" s="9">
        <f t="shared" si="8"/>
        <v>1907.6666666666667</v>
      </c>
      <c r="W39" s="26">
        <f t="shared" si="4"/>
        <v>11907.666666666666</v>
      </c>
      <c r="X39" s="9">
        <f t="shared" si="11"/>
        <v>11907.666666666666</v>
      </c>
      <c r="Y39" s="11" t="str">
        <f t="shared" si="12"/>
        <v/>
      </c>
      <c r="Z39" s="11">
        <f t="shared" si="13"/>
        <v>-3.2093685709764203E-2</v>
      </c>
      <c r="AA39" s="11">
        <f t="shared" si="14"/>
        <v>-5.0835969272480797E-3</v>
      </c>
      <c r="AB39" s="37">
        <f>IF(AA39="","",AVERAGE($AA$4:AA39))</f>
        <v>-7.5969403016946943E-3</v>
      </c>
      <c r="AC39" s="30"/>
      <c r="AD39" s="12"/>
      <c r="AE39" s="12"/>
      <c r="AF39" s="31"/>
      <c r="AG39" s="28"/>
      <c r="AH39" s="28"/>
      <c r="AI39" s="28"/>
      <c r="AJ39" s="28"/>
    </row>
    <row r="40" spans="1:36" ht="19.5" customHeight="1" x14ac:dyDescent="0.25">
      <c r="A40" s="121"/>
      <c r="B40" s="122"/>
      <c r="C40" s="123"/>
      <c r="E40" s="56">
        <f t="shared" si="9"/>
        <v>37</v>
      </c>
      <c r="F40" s="23">
        <v>20</v>
      </c>
      <c r="G40" s="23">
        <v>-20</v>
      </c>
      <c r="H40" s="69">
        <f t="shared" si="10"/>
        <v>500</v>
      </c>
      <c r="I40" s="10">
        <f t="shared" si="16"/>
        <v>-0.22</v>
      </c>
      <c r="J40" s="9">
        <f t="shared" si="1"/>
        <v>-110</v>
      </c>
      <c r="K40" s="8">
        <f t="shared" si="2"/>
        <v>1.0822382365409071</v>
      </c>
      <c r="L40" s="9">
        <f t="shared" si="5"/>
        <v>-0.2</v>
      </c>
      <c r="M40" s="9">
        <f t="shared" si="17"/>
        <v>-0.22</v>
      </c>
      <c r="N40" s="9">
        <f>AVERAGE($I$4:I40)</f>
        <v>-0.18216216216216216</v>
      </c>
      <c r="O40" s="9">
        <f>AVERAGEIF($M$4:M40,"&gt;=0", $M$4:M40)</f>
        <v>0.19714285714285712</v>
      </c>
      <c r="P40" s="9">
        <f>AVERAGEIF($M$4:M40,"&lt;=0", $M$4:M40)</f>
        <v>-0.12000000000000001</v>
      </c>
      <c r="Q40" s="10">
        <f t="shared" si="15"/>
        <v>1.5180180180180178</v>
      </c>
      <c r="R40" s="11">
        <f>(COUNTIF($M$4:M40,"&gt;=0"))/E40</f>
        <v>0.56756756756756754</v>
      </c>
      <c r="S40" s="10">
        <f t="shared" si="6"/>
        <v>1.6428571428571426</v>
      </c>
      <c r="T40" s="9">
        <f>AVERAGE($M$4:M40)</f>
        <v>5.9999999999999991E-2</v>
      </c>
      <c r="U40" s="9">
        <f t="shared" si="7"/>
        <v>2.2199999999999998</v>
      </c>
      <c r="V40" s="9">
        <f t="shared" si="8"/>
        <v>1797.6666666666667</v>
      </c>
      <c r="W40" s="26">
        <f t="shared" si="4"/>
        <v>11797.666666666666</v>
      </c>
      <c r="X40" s="9">
        <f t="shared" si="11"/>
        <v>11907.666666666666</v>
      </c>
      <c r="Y40" s="11">
        <f t="shared" si="12"/>
        <v>-9.237745989978445E-3</v>
      </c>
      <c r="Z40" s="11">
        <f t="shared" si="13"/>
        <v>-3.2093685709764203E-2</v>
      </c>
      <c r="AA40" s="11" t="str">
        <f t="shared" si="14"/>
        <v/>
      </c>
      <c r="AB40" s="37" t="str">
        <f>IF(AA40="","",AVERAGE($AA$4:AA40))</f>
        <v/>
      </c>
      <c r="AC40" s="30"/>
      <c r="AD40" s="12"/>
      <c r="AE40" s="12"/>
      <c r="AF40" s="31"/>
      <c r="AG40" s="28"/>
      <c r="AH40" s="28"/>
      <c r="AI40" s="28"/>
      <c r="AJ40" s="28"/>
    </row>
    <row r="41" spans="1:36" ht="19.5" customHeight="1" x14ac:dyDescent="0.25">
      <c r="A41" s="121"/>
      <c r="B41" s="122"/>
      <c r="C41" s="123"/>
      <c r="E41" s="56">
        <f t="shared" si="9"/>
        <v>38</v>
      </c>
      <c r="F41" s="23">
        <v>15</v>
      </c>
      <c r="G41" s="23">
        <v>-10</v>
      </c>
      <c r="H41" s="69">
        <f t="shared" si="10"/>
        <v>700</v>
      </c>
      <c r="I41" s="10">
        <f t="shared" si="16"/>
        <v>-0.16999999999999998</v>
      </c>
      <c r="J41" s="9">
        <f t="shared" si="1"/>
        <v>-84</v>
      </c>
      <c r="K41" s="8">
        <f t="shared" si="2"/>
        <v>1.0841430638825718</v>
      </c>
      <c r="L41" s="9">
        <f t="shared" si="5"/>
        <v>-0.1</v>
      </c>
      <c r="M41" s="9">
        <f t="shared" si="17"/>
        <v>-0.12000000000000001</v>
      </c>
      <c r="N41" s="9">
        <f>AVERAGE($I$4:I41)</f>
        <v>-0.18184210526315789</v>
      </c>
      <c r="O41" s="9">
        <f>AVERAGEIF($M$4:M41,"&gt;=0", $M$4:M41)</f>
        <v>0.19714285714285712</v>
      </c>
      <c r="P41" s="9">
        <f>AVERAGEIF($M$4:M41,"&lt;=0", $M$4:M41)</f>
        <v>-0.12</v>
      </c>
      <c r="Q41" s="10">
        <f t="shared" si="15"/>
        <v>1.5153508771929824</v>
      </c>
      <c r="R41" s="11">
        <f>(COUNTIF($M$4:M41,"&gt;=0"))/E41</f>
        <v>0.55263157894736847</v>
      </c>
      <c r="S41" s="10">
        <f t="shared" si="6"/>
        <v>1.6428571428571428</v>
      </c>
      <c r="T41" s="9">
        <f>AVERAGE($M$4:M41)</f>
        <v>5.5263157894736833E-2</v>
      </c>
      <c r="U41" s="9">
        <f t="shared" si="7"/>
        <v>2.0999999999999996</v>
      </c>
      <c r="V41" s="9">
        <f t="shared" si="8"/>
        <v>1713.6666666666667</v>
      </c>
      <c r="W41" s="26">
        <f t="shared" si="4"/>
        <v>11713.666666666666</v>
      </c>
      <c r="X41" s="9">
        <f t="shared" si="11"/>
        <v>11907.666666666666</v>
      </c>
      <c r="Y41" s="11">
        <f t="shared" si="12"/>
        <v>-1.6292024745961985E-2</v>
      </c>
      <c r="Z41" s="11">
        <f t="shared" si="13"/>
        <v>-3.2093685709764203E-2</v>
      </c>
      <c r="AA41" s="11" t="str">
        <f t="shared" si="14"/>
        <v/>
      </c>
      <c r="AB41" s="37" t="str">
        <f>IF(AA41="","",AVERAGE($AA$4:AA41))</f>
        <v/>
      </c>
      <c r="AC41" s="30"/>
      <c r="AD41" s="12"/>
      <c r="AE41" s="12"/>
      <c r="AF41" s="31"/>
      <c r="AG41" s="28"/>
      <c r="AH41" s="28"/>
      <c r="AI41" s="28"/>
      <c r="AJ41" s="28"/>
    </row>
    <row r="42" spans="1:36" ht="19.5" customHeight="1" x14ac:dyDescent="0.25">
      <c r="A42" s="121"/>
      <c r="B42" s="122"/>
      <c r="C42" s="123"/>
      <c r="E42" s="56">
        <f t="shared" si="9"/>
        <v>39</v>
      </c>
      <c r="F42" s="23">
        <v>10</v>
      </c>
      <c r="G42" s="23">
        <v>30</v>
      </c>
      <c r="H42" s="69">
        <f t="shared" si="10"/>
        <v>1000</v>
      </c>
      <c r="I42" s="10">
        <f t="shared" si="16"/>
        <v>-0.12000000000000001</v>
      </c>
      <c r="J42" s="9">
        <f t="shared" si="1"/>
        <v>279.99999999999994</v>
      </c>
      <c r="K42" s="8">
        <f t="shared" si="2"/>
        <v>1.1145739040475882</v>
      </c>
      <c r="L42" s="9">
        <f t="shared" si="5"/>
        <v>0.3</v>
      </c>
      <c r="M42" s="9">
        <f t="shared" si="17"/>
        <v>0.27999999999999997</v>
      </c>
      <c r="N42" s="9">
        <f>AVERAGE($I$4:I42)</f>
        <v>-0.18025641025641026</v>
      </c>
      <c r="O42" s="9">
        <f>AVERAGEIF($M$4:M42,"&gt;=0", $M$4:M42)</f>
        <v>0.2009090909090909</v>
      </c>
      <c r="P42" s="9">
        <f>AVERAGEIF($M$4:M42,"&lt;=0", $M$4:M42)</f>
        <v>-0.12</v>
      </c>
      <c r="Q42" s="10">
        <f t="shared" si="15"/>
        <v>1.5153508771929824</v>
      </c>
      <c r="R42" s="11">
        <f>(COUNTIF($M$4:M42,"&gt;=0"))/E42</f>
        <v>0.5641025641025641</v>
      </c>
      <c r="S42" s="10">
        <f t="shared" si="6"/>
        <v>1.6742424242424243</v>
      </c>
      <c r="T42" s="9">
        <f>AVERAGE($M$4:M42)</f>
        <v>6.1025641025641009E-2</v>
      </c>
      <c r="U42" s="9">
        <f t="shared" si="7"/>
        <v>2.3799999999999994</v>
      </c>
      <c r="V42" s="9">
        <f t="shared" si="8"/>
        <v>1993.6666666666667</v>
      </c>
      <c r="W42" s="26">
        <f t="shared" si="4"/>
        <v>11993.666666666666</v>
      </c>
      <c r="X42" s="9">
        <f t="shared" si="11"/>
        <v>11993.666666666666</v>
      </c>
      <c r="Y42" s="11" t="str">
        <f t="shared" si="12"/>
        <v/>
      </c>
      <c r="Z42" s="11">
        <f t="shared" si="13"/>
        <v>-3.2093685709764203E-2</v>
      </c>
      <c r="AA42" s="11">
        <f t="shared" si="14"/>
        <v>-1.6292024745961985E-2</v>
      </c>
      <c r="AB42" s="37">
        <f>IF(AA42="","",AVERAGE($AA$4:AA42))</f>
        <v>-8.8390952223043068E-3</v>
      </c>
      <c r="AC42" s="30"/>
      <c r="AD42" s="12"/>
      <c r="AE42" s="12"/>
      <c r="AF42" s="31"/>
      <c r="AG42" s="28"/>
      <c r="AH42" s="28"/>
      <c r="AI42" s="28"/>
      <c r="AJ42" s="28"/>
    </row>
    <row r="43" spans="1:36" ht="19.5" customHeight="1" x14ac:dyDescent="0.25">
      <c r="A43" s="121"/>
      <c r="B43" s="122"/>
      <c r="C43" s="123"/>
      <c r="E43" s="56">
        <f t="shared" si="9"/>
        <v>40</v>
      </c>
      <c r="F43" s="23">
        <v>10</v>
      </c>
      <c r="G43" s="23">
        <v>35</v>
      </c>
      <c r="H43" s="69">
        <f t="shared" si="10"/>
        <v>1000</v>
      </c>
      <c r="I43" s="10">
        <f t="shared" si="16"/>
        <v>-0.12000000000000001</v>
      </c>
      <c r="J43" s="9">
        <f t="shared" si="1"/>
        <v>329.99999999999994</v>
      </c>
      <c r="K43" s="8">
        <f t="shared" si="2"/>
        <v>1.1553663727576771</v>
      </c>
      <c r="L43" s="9">
        <f t="shared" si="5"/>
        <v>0.35</v>
      </c>
      <c r="M43" s="9">
        <f t="shared" si="17"/>
        <v>0.32999999999999996</v>
      </c>
      <c r="N43" s="9">
        <f>AVERAGE($I$4:I43)</f>
        <v>-0.17875000000000002</v>
      </c>
      <c r="O43" s="9">
        <f>AVERAGEIF($M$4:M43,"&gt;=0", $M$4:M43)</f>
        <v>0.20652173913043478</v>
      </c>
      <c r="P43" s="9">
        <f>AVERAGEIF($M$4:M43,"&lt;=0", $M$4:M43)</f>
        <v>-0.12</v>
      </c>
      <c r="Q43" s="10">
        <f t="shared" si="15"/>
        <v>1.5153508771929824</v>
      </c>
      <c r="R43" s="11">
        <f>(COUNTIF($M$4:M43,"&gt;=0"))/E43</f>
        <v>0.57499999999999996</v>
      </c>
      <c r="S43" s="10">
        <f t="shared" si="6"/>
        <v>1.7210144927536233</v>
      </c>
      <c r="T43" s="9">
        <f>AVERAGE($M$4:M43)</f>
        <v>6.7749999999999991E-2</v>
      </c>
      <c r="U43" s="9">
        <f t="shared" si="7"/>
        <v>2.7099999999999995</v>
      </c>
      <c r="V43" s="9">
        <f t="shared" si="8"/>
        <v>2323.6666666666665</v>
      </c>
      <c r="W43" s="26">
        <f t="shared" si="4"/>
        <v>12323.666666666666</v>
      </c>
      <c r="X43" s="9">
        <f t="shared" si="11"/>
        <v>12323.666666666666</v>
      </c>
      <c r="Y43" s="11" t="str">
        <f t="shared" si="12"/>
        <v/>
      </c>
      <c r="Z43" s="11">
        <f t="shared" si="13"/>
        <v>-3.2093685709764203E-2</v>
      </c>
      <c r="AA43" s="11" t="str">
        <f t="shared" si="14"/>
        <v/>
      </c>
      <c r="AB43" s="37" t="str">
        <f>IF(AA43="","",AVERAGE($AA$4:AA43))</f>
        <v/>
      </c>
      <c r="AC43" s="30"/>
      <c r="AD43" s="12"/>
      <c r="AE43" s="12"/>
      <c r="AF43" s="31"/>
      <c r="AG43" s="28"/>
      <c r="AH43" s="28"/>
      <c r="AI43" s="28"/>
      <c r="AJ43" s="28"/>
    </row>
    <row r="44" spans="1:36" ht="19.5" customHeight="1" x14ac:dyDescent="0.25">
      <c r="A44" s="121"/>
      <c r="B44" s="122"/>
      <c r="C44" s="123"/>
      <c r="E44" s="56">
        <f t="shared" si="9"/>
        <v>41</v>
      </c>
      <c r="F44" s="23">
        <v>10</v>
      </c>
      <c r="G44" s="23">
        <v>50</v>
      </c>
      <c r="H44" s="69">
        <f t="shared" si="10"/>
        <v>1000</v>
      </c>
      <c r="I44" s="10">
        <f t="shared" si="16"/>
        <v>-0.12000000000000001</v>
      </c>
      <c r="J44" s="9">
        <f t="shared" si="1"/>
        <v>480</v>
      </c>
      <c r="K44" s="8">
        <f t="shared" si="2"/>
        <v>1.228966070609812</v>
      </c>
      <c r="L44" s="9">
        <f t="shared" si="5"/>
        <v>0.5</v>
      </c>
      <c r="M44" s="9">
        <f t="shared" si="17"/>
        <v>0.48</v>
      </c>
      <c r="N44" s="9">
        <f>AVERAGE($I$4:I44)</f>
        <v>-0.17731707317073173</v>
      </c>
      <c r="O44" s="9">
        <f>AVERAGEIF($M$4:M44,"&gt;=0", $M$4:M44)</f>
        <v>0.21791666666666668</v>
      </c>
      <c r="P44" s="9">
        <f>AVERAGEIF($M$4:M44,"&lt;=0", $M$4:M44)</f>
        <v>-0.12</v>
      </c>
      <c r="Q44" s="10">
        <f t="shared" si="15"/>
        <v>1.5153508771929824</v>
      </c>
      <c r="R44" s="11">
        <f>(COUNTIF($M$4:M44,"&gt;=0"))/E44</f>
        <v>0.58536585365853655</v>
      </c>
      <c r="S44" s="10">
        <f t="shared" si="6"/>
        <v>1.8159722222222223</v>
      </c>
      <c r="T44" s="9">
        <f>AVERAGE($M$4:M44)</f>
        <v>7.7804878048780474E-2</v>
      </c>
      <c r="U44" s="9">
        <f t="shared" si="7"/>
        <v>3.1899999999999995</v>
      </c>
      <c r="V44" s="9">
        <f t="shared" si="8"/>
        <v>2803.6666666666665</v>
      </c>
      <c r="W44" s="26">
        <f t="shared" si="4"/>
        <v>12803.666666666666</v>
      </c>
      <c r="X44" s="9">
        <f t="shared" si="11"/>
        <v>12803.666666666666</v>
      </c>
      <c r="Y44" s="11" t="str">
        <f t="shared" si="12"/>
        <v/>
      </c>
      <c r="Z44" s="11">
        <f t="shared" si="13"/>
        <v>-3.2093685709764203E-2</v>
      </c>
      <c r="AA44" s="11" t="str">
        <f t="shared" si="14"/>
        <v/>
      </c>
      <c r="AB44" s="37" t="str">
        <f>IF(AA44="","",AVERAGE($AA$4:AA44))</f>
        <v/>
      </c>
      <c r="AC44" s="30"/>
      <c r="AD44" s="12"/>
      <c r="AE44" s="12"/>
      <c r="AF44" s="31"/>
      <c r="AG44" s="28"/>
      <c r="AH44" s="28"/>
      <c r="AI44" s="28"/>
      <c r="AJ44" s="28"/>
    </row>
    <row r="45" spans="1:36" ht="19.5" customHeight="1" x14ac:dyDescent="0.25">
      <c r="A45" s="121"/>
      <c r="B45" s="122"/>
      <c r="C45" s="123"/>
      <c r="E45" s="56">
        <f t="shared" si="9"/>
        <v>42</v>
      </c>
      <c r="F45" s="23">
        <v>20</v>
      </c>
      <c r="G45" s="23">
        <v>-5</v>
      </c>
      <c r="H45" s="69">
        <f t="shared" si="10"/>
        <v>500</v>
      </c>
      <c r="I45" s="10">
        <f t="shared" si="16"/>
        <v>-0.22</v>
      </c>
      <c r="J45" s="9">
        <f t="shared" si="1"/>
        <v>-35</v>
      </c>
      <c r="K45" s="8">
        <f t="shared" si="2"/>
        <v>1.2219626168224298</v>
      </c>
      <c r="L45" s="9">
        <f t="shared" si="5"/>
        <v>-0.05</v>
      </c>
      <c r="M45" s="9">
        <f t="shared" si="17"/>
        <v>-7.0000000000000007E-2</v>
      </c>
      <c r="N45" s="9">
        <f>AVERAGE($I$4:I45)</f>
        <v>-0.17833333333333334</v>
      </c>
      <c r="O45" s="9">
        <f>AVERAGEIF($M$4:M45,"&gt;=0", $M$4:M45)</f>
        <v>0.21791666666666668</v>
      </c>
      <c r="P45" s="9">
        <f>AVERAGEIF($M$4:M45,"&lt;=0", $M$4:M45)</f>
        <v>-0.11722222222222221</v>
      </c>
      <c r="Q45" s="10">
        <f t="shared" si="15"/>
        <v>1.5213270142180098</v>
      </c>
      <c r="R45" s="11">
        <f>(COUNTIF($M$4:M45,"&gt;=0"))/E45</f>
        <v>0.5714285714285714</v>
      </c>
      <c r="S45" s="10">
        <f t="shared" si="6"/>
        <v>1.859004739336493</v>
      </c>
      <c r="T45" s="9">
        <f>AVERAGE($M$4:M45)</f>
        <v>7.4285714285714274E-2</v>
      </c>
      <c r="U45" s="9">
        <f t="shared" si="7"/>
        <v>3.1199999999999997</v>
      </c>
      <c r="V45" s="9">
        <f t="shared" si="8"/>
        <v>2768.6666666666665</v>
      </c>
      <c r="W45" s="26">
        <f t="shared" si="4"/>
        <v>12768.666666666666</v>
      </c>
      <c r="X45" s="9">
        <f t="shared" si="11"/>
        <v>12803.666666666666</v>
      </c>
      <c r="Y45" s="11">
        <f t="shared" si="12"/>
        <v>-2.7335919398089091E-3</v>
      </c>
      <c r="Z45" s="11">
        <f t="shared" si="13"/>
        <v>-3.2093685709764203E-2</v>
      </c>
      <c r="AA45" s="11" t="str">
        <f t="shared" si="14"/>
        <v/>
      </c>
      <c r="AB45" s="37" t="str">
        <f>IF(AA45="","",AVERAGE($AA$4:AA45))</f>
        <v/>
      </c>
      <c r="AC45" s="30"/>
      <c r="AD45" s="12"/>
      <c r="AE45" s="12"/>
      <c r="AF45" s="31"/>
      <c r="AG45" s="28"/>
      <c r="AH45" s="28"/>
      <c r="AI45" s="28"/>
      <c r="AJ45" s="28"/>
    </row>
    <row r="46" spans="1:36" ht="19.5" customHeight="1" x14ac:dyDescent="0.25">
      <c r="A46" s="121"/>
      <c r="B46" s="122"/>
      <c r="C46" s="123"/>
      <c r="E46" s="56">
        <f t="shared" si="9"/>
        <v>43</v>
      </c>
      <c r="F46" s="23">
        <v>30</v>
      </c>
      <c r="G46" s="23">
        <v>10</v>
      </c>
      <c r="H46" s="69">
        <f t="shared" si="10"/>
        <v>300</v>
      </c>
      <c r="I46" s="10">
        <f t="shared" si="16"/>
        <v>-0.32</v>
      </c>
      <c r="J46" s="9">
        <f t="shared" si="1"/>
        <v>24</v>
      </c>
      <c r="K46" s="8">
        <f t="shared" si="2"/>
        <v>1.1694238156209988</v>
      </c>
      <c r="L46" s="9">
        <f t="shared" si="5"/>
        <v>0.1</v>
      </c>
      <c r="M46" s="9">
        <f t="shared" si="17"/>
        <v>0.08</v>
      </c>
      <c r="N46" s="9">
        <f>AVERAGE($I$4:I46)</f>
        <v>-0.18162790697674419</v>
      </c>
      <c r="O46" s="9">
        <f>AVERAGEIF($M$4:M46,"&gt;=0", $M$4:M46)</f>
        <v>0.21240000000000003</v>
      </c>
      <c r="P46" s="9">
        <f>AVERAGEIF($M$4:M46,"&lt;=0", $M$4:M46)</f>
        <v>-0.11722222222222221</v>
      </c>
      <c r="Q46" s="10">
        <f t="shared" si="15"/>
        <v>1.5213270142180098</v>
      </c>
      <c r="R46" s="11">
        <f>(COUNTIF($M$4:M46,"&gt;=0"))/E46</f>
        <v>0.58139534883720934</v>
      </c>
      <c r="S46" s="10">
        <f t="shared" si="6"/>
        <v>1.8119431279620857</v>
      </c>
      <c r="T46" s="9">
        <f>AVERAGE($M$4:M46)</f>
        <v>7.441860465116279E-2</v>
      </c>
      <c r="U46" s="9">
        <f t="shared" si="7"/>
        <v>3.1999999999999997</v>
      </c>
      <c r="V46" s="9">
        <f t="shared" si="8"/>
        <v>2792.6666666666665</v>
      </c>
      <c r="W46" s="26">
        <f t="shared" si="4"/>
        <v>12792.666666666666</v>
      </c>
      <c r="X46" s="9">
        <f t="shared" si="11"/>
        <v>12803.666666666666</v>
      </c>
      <c r="Y46" s="11">
        <f t="shared" si="12"/>
        <v>-8.5912889536851427E-4</v>
      </c>
      <c r="Z46" s="11">
        <f t="shared" si="13"/>
        <v>-3.2093685709764203E-2</v>
      </c>
      <c r="AA46" s="11" t="str">
        <f t="shared" si="14"/>
        <v/>
      </c>
      <c r="AB46" s="37" t="str">
        <f>IF(AA46="","",AVERAGE($AA$4:AA46))</f>
        <v/>
      </c>
      <c r="AC46" s="30"/>
      <c r="AD46" s="12"/>
      <c r="AE46" s="12"/>
      <c r="AF46" s="31"/>
      <c r="AG46" s="28"/>
      <c r="AH46" s="28"/>
      <c r="AI46" s="28"/>
      <c r="AJ46" s="28"/>
    </row>
    <row r="47" spans="1:36" ht="19.5" customHeight="1" thickBot="1" x14ac:dyDescent="0.3">
      <c r="A47" s="124"/>
      <c r="B47" s="125"/>
      <c r="C47" s="126"/>
      <c r="E47" s="56">
        <f t="shared" si="9"/>
        <v>44</v>
      </c>
      <c r="F47" s="23">
        <v>20</v>
      </c>
      <c r="G47" s="23">
        <v>-10</v>
      </c>
      <c r="H47" s="69">
        <f t="shared" si="10"/>
        <v>500</v>
      </c>
      <c r="I47" s="10">
        <f t="shared" si="16"/>
        <v>-0.22</v>
      </c>
      <c r="J47" s="9">
        <f t="shared" si="1"/>
        <v>-60.000000000000007</v>
      </c>
      <c r="K47" s="8">
        <f t="shared" si="2"/>
        <v>1.1638356164383561</v>
      </c>
      <c r="L47" s="9">
        <f t="shared" si="5"/>
        <v>-0.1</v>
      </c>
      <c r="M47" s="9">
        <f t="shared" si="17"/>
        <v>-0.12000000000000001</v>
      </c>
      <c r="N47" s="9">
        <f>AVERAGE($I$4:I47)</f>
        <v>-0.18250000000000002</v>
      </c>
      <c r="O47" s="9">
        <f>AVERAGEIF($M$4:M47,"&gt;=0", $M$4:M47)</f>
        <v>0.21240000000000003</v>
      </c>
      <c r="P47" s="9">
        <f>AVERAGEIF($M$4:M47,"&lt;=0", $M$4:M47)</f>
        <v>-0.11736842105263158</v>
      </c>
      <c r="Q47" s="10">
        <f t="shared" si="15"/>
        <v>1.5549327354260092</v>
      </c>
      <c r="R47" s="11">
        <f>(COUNTIF($M$4:M47,"&gt;=0"))/E47</f>
        <v>0.56818181818181823</v>
      </c>
      <c r="S47" s="10">
        <f t="shared" si="6"/>
        <v>1.8096860986547088</v>
      </c>
      <c r="T47" s="9">
        <f>AVERAGE($M$4:M47)</f>
        <v>6.9999999999999993E-2</v>
      </c>
      <c r="U47" s="9">
        <f t="shared" si="7"/>
        <v>3.0799999999999996</v>
      </c>
      <c r="V47" s="9">
        <f t="shared" si="8"/>
        <v>2732.6666666666665</v>
      </c>
      <c r="W47" s="26">
        <f t="shared" si="4"/>
        <v>12732.666666666666</v>
      </c>
      <c r="X47" s="9">
        <f t="shared" si="11"/>
        <v>12803.666666666666</v>
      </c>
      <c r="Y47" s="11">
        <f t="shared" si="12"/>
        <v>-5.5452865064695009E-3</v>
      </c>
      <c r="Z47" s="11">
        <f t="shared" si="13"/>
        <v>-3.2093685709764203E-2</v>
      </c>
      <c r="AA47" s="11" t="str">
        <f t="shared" si="14"/>
        <v/>
      </c>
      <c r="AB47" s="37" t="str">
        <f>IF(AA47="","",AVERAGE($AA$4:AA47))</f>
        <v/>
      </c>
      <c r="AC47" s="30"/>
      <c r="AD47" s="12"/>
      <c r="AE47" s="12"/>
      <c r="AF47" s="31"/>
      <c r="AG47" s="28"/>
      <c r="AH47" s="28"/>
      <c r="AI47" s="28"/>
      <c r="AJ47" s="28"/>
    </row>
    <row r="48" spans="1:36" ht="19.5" customHeight="1" x14ac:dyDescent="0.25">
      <c r="E48" s="56">
        <f t="shared" si="9"/>
        <v>45</v>
      </c>
      <c r="F48" s="23">
        <v>20</v>
      </c>
      <c r="G48" s="23">
        <v>5</v>
      </c>
      <c r="H48" s="69">
        <f t="shared" si="10"/>
        <v>500</v>
      </c>
      <c r="I48" s="10">
        <f t="shared" si="16"/>
        <v>-0.22</v>
      </c>
      <c r="J48" s="9">
        <f t="shared" si="1"/>
        <v>15.000000000000002</v>
      </c>
      <c r="K48" s="8">
        <f t="shared" si="2"/>
        <v>1.1202797202797201</v>
      </c>
      <c r="L48" s="9">
        <f t="shared" si="5"/>
        <v>0.05</v>
      </c>
      <c r="M48" s="9">
        <f t="shared" si="17"/>
        <v>3.0000000000000002E-2</v>
      </c>
      <c r="N48" s="9">
        <f>AVERAGE($I$4:I48)</f>
        <v>-0.18333333333333338</v>
      </c>
      <c r="O48" s="9">
        <f>AVERAGEIF($M$4:M48,"&gt;=0", $M$4:M48)</f>
        <v>0.20538461538461542</v>
      </c>
      <c r="P48" s="9">
        <f>AVERAGEIF($M$4:M48,"&lt;=0", $M$4:M48)</f>
        <v>-0.11736842105263158</v>
      </c>
      <c r="Q48" s="10">
        <f t="shared" si="15"/>
        <v>1.5549327354260092</v>
      </c>
      <c r="R48" s="11">
        <f>(COUNTIF($M$4:M48,"&gt;=0"))/E48</f>
        <v>0.57777777777777772</v>
      </c>
      <c r="S48" s="10">
        <f t="shared" si="6"/>
        <v>1.7499137633666784</v>
      </c>
      <c r="T48" s="9">
        <f>AVERAGE($M$4:M48)</f>
        <v>6.9111111111111095E-2</v>
      </c>
      <c r="U48" s="9">
        <f t="shared" si="7"/>
        <v>3.1099999999999994</v>
      </c>
      <c r="V48" s="9">
        <f t="shared" si="8"/>
        <v>2747.6666666666665</v>
      </c>
      <c r="W48" s="26">
        <f t="shared" si="4"/>
        <v>12747.666666666666</v>
      </c>
      <c r="X48" s="9">
        <f t="shared" si="11"/>
        <v>12803.666666666666</v>
      </c>
      <c r="Y48" s="11">
        <f t="shared" si="12"/>
        <v>-4.3737471036942544E-3</v>
      </c>
      <c r="Z48" s="11">
        <f t="shared" si="13"/>
        <v>-3.2093685709764203E-2</v>
      </c>
      <c r="AA48" s="11" t="str">
        <f t="shared" si="14"/>
        <v/>
      </c>
      <c r="AB48" s="37" t="str">
        <f>IF(AA48="","",AVERAGE($AA$4:AA48))</f>
        <v/>
      </c>
      <c r="AC48" s="30"/>
      <c r="AD48" s="12"/>
      <c r="AE48" s="12"/>
      <c r="AF48" s="31"/>
      <c r="AG48" s="28"/>
      <c r="AH48" s="28"/>
      <c r="AI48" s="28"/>
      <c r="AJ48" s="28"/>
    </row>
    <row r="49" spans="5:36" ht="19.5" customHeight="1" x14ac:dyDescent="0.25">
      <c r="E49" s="56">
        <f t="shared" si="9"/>
        <v>46</v>
      </c>
      <c r="F49" s="23">
        <v>20</v>
      </c>
      <c r="G49" s="23">
        <v>-10</v>
      </c>
      <c r="H49" s="69">
        <f t="shared" si="10"/>
        <v>500</v>
      </c>
      <c r="I49" s="10">
        <f t="shared" si="16"/>
        <v>-0.22</v>
      </c>
      <c r="J49" s="9">
        <f t="shared" si="1"/>
        <v>-60.000000000000007</v>
      </c>
      <c r="K49" s="8">
        <f t="shared" si="2"/>
        <v>1.1154300245209334</v>
      </c>
      <c r="L49" s="9">
        <f t="shared" si="5"/>
        <v>-0.1</v>
      </c>
      <c r="M49" s="9">
        <f t="shared" si="17"/>
        <v>-0.12000000000000001</v>
      </c>
      <c r="N49" s="9">
        <f>AVERAGE($I$4:I49)</f>
        <v>-0.18413043478260874</v>
      </c>
      <c r="O49" s="9">
        <f>AVERAGEIF($M$4:M49,"&gt;=0", $M$4:M49)</f>
        <v>0.20538461538461542</v>
      </c>
      <c r="P49" s="9">
        <f>AVERAGEIF($M$4:M49,"&lt;=0", $M$4:M49)</f>
        <v>-0.11750000000000001</v>
      </c>
      <c r="Q49" s="10">
        <f t="shared" si="15"/>
        <v>1.5670675300647552</v>
      </c>
      <c r="R49" s="11">
        <f>(COUNTIF($M$4:M49,"&gt;=0"))/E49</f>
        <v>0.56521739130434778</v>
      </c>
      <c r="S49" s="10">
        <f t="shared" si="6"/>
        <v>1.7479541734860886</v>
      </c>
      <c r="T49" s="9">
        <f>AVERAGE($M$4:M49)</f>
        <v>6.4999999999999988E-2</v>
      </c>
      <c r="U49" s="9">
        <f t="shared" si="7"/>
        <v>2.9899999999999993</v>
      </c>
      <c r="V49" s="9">
        <f t="shared" si="8"/>
        <v>2687.6666666666665</v>
      </c>
      <c r="W49" s="26">
        <f t="shared" si="4"/>
        <v>12687.666666666666</v>
      </c>
      <c r="X49" s="9">
        <f t="shared" si="11"/>
        <v>12803.666666666666</v>
      </c>
      <c r="Y49" s="11">
        <f t="shared" si="12"/>
        <v>-9.0599047147952409E-3</v>
      </c>
      <c r="Z49" s="11">
        <f t="shared" si="13"/>
        <v>-3.2093685709764203E-2</v>
      </c>
      <c r="AA49" s="11" t="str">
        <f t="shared" si="14"/>
        <v/>
      </c>
      <c r="AB49" s="37" t="str">
        <f>IF(AA49="","",AVERAGE($AA$4:AA49))</f>
        <v/>
      </c>
      <c r="AC49" s="30"/>
      <c r="AD49" s="12"/>
      <c r="AE49" s="12"/>
      <c r="AF49" s="31"/>
      <c r="AG49" s="28"/>
      <c r="AH49" s="28"/>
      <c r="AI49" s="28"/>
      <c r="AJ49" s="28"/>
    </row>
    <row r="50" spans="5:36" ht="19.5" customHeight="1" x14ac:dyDescent="0.25">
      <c r="E50" s="56">
        <f t="shared" si="9"/>
        <v>47</v>
      </c>
      <c r="F50" s="23">
        <v>15</v>
      </c>
      <c r="G50" s="23">
        <v>-5</v>
      </c>
      <c r="H50" s="69">
        <f t="shared" si="10"/>
        <v>700</v>
      </c>
      <c r="I50" s="10">
        <f t="shared" si="16"/>
        <v>-0.16999999999999998</v>
      </c>
      <c r="J50" s="9">
        <f t="shared" si="1"/>
        <v>-49.000000000000007</v>
      </c>
      <c r="K50" s="8">
        <f t="shared" si="2"/>
        <v>1.1172542735042732</v>
      </c>
      <c r="L50" s="9">
        <f t="shared" si="5"/>
        <v>-0.05</v>
      </c>
      <c r="M50" s="9">
        <f t="shared" si="17"/>
        <v>-7.0000000000000007E-2</v>
      </c>
      <c r="N50" s="9">
        <f>AVERAGE($I$4:I50)</f>
        <v>-0.18382978723404261</v>
      </c>
      <c r="O50" s="9">
        <f>AVERAGEIF($M$4:M50,"&gt;=0", $M$4:M50)</f>
        <v>0.20538461538461542</v>
      </c>
      <c r="P50" s="9">
        <f>AVERAGEIF($M$4:M50,"&lt;=0", $M$4:M50)</f>
        <v>-0.11523809523809524</v>
      </c>
      <c r="Q50" s="10">
        <f t="shared" si="15"/>
        <v>1.5952171619483038</v>
      </c>
      <c r="R50" s="11">
        <f>(COUNTIF($M$4:M50,"&gt;=0"))/E50</f>
        <v>0.55319148936170215</v>
      </c>
      <c r="S50" s="10">
        <f t="shared" si="6"/>
        <v>1.7822631913541007</v>
      </c>
      <c r="T50" s="9">
        <f>AVERAGE($M$4:M50)</f>
        <v>6.2127659574468072E-2</v>
      </c>
      <c r="U50" s="9">
        <f t="shared" si="7"/>
        <v>2.9199999999999995</v>
      </c>
      <c r="V50" s="9">
        <f t="shared" si="8"/>
        <v>2638.6666666666665</v>
      </c>
      <c r="W50" s="26">
        <f t="shared" si="4"/>
        <v>12638.666666666666</v>
      </c>
      <c r="X50" s="9">
        <f t="shared" si="11"/>
        <v>12803.666666666666</v>
      </c>
      <c r="Y50" s="11">
        <f t="shared" si="12"/>
        <v>-1.2886933430527714E-2</v>
      </c>
      <c r="Z50" s="11">
        <f t="shared" si="13"/>
        <v>-3.2093685709764203E-2</v>
      </c>
      <c r="AA50" s="11" t="str">
        <f t="shared" si="14"/>
        <v/>
      </c>
      <c r="AB50" s="37" t="str">
        <f>IF(AA50="","",AVERAGE($AA$4:AA50))</f>
        <v/>
      </c>
      <c r="AC50" s="30"/>
      <c r="AD50" s="12"/>
      <c r="AE50" s="12"/>
      <c r="AF50" s="31"/>
      <c r="AG50" s="28"/>
      <c r="AH50" s="28"/>
      <c r="AI50" s="28"/>
      <c r="AJ50" s="28"/>
    </row>
    <row r="51" spans="5:36" ht="19.5" customHeight="1" x14ac:dyDescent="0.25">
      <c r="E51" s="56">
        <f t="shared" si="9"/>
        <v>48</v>
      </c>
      <c r="F51" s="23">
        <v>10</v>
      </c>
      <c r="G51" s="23">
        <v>5</v>
      </c>
      <c r="H51" s="69">
        <f t="shared" si="10"/>
        <v>1000</v>
      </c>
      <c r="I51" s="10">
        <f t="shared" si="16"/>
        <v>-0.12000000000000001</v>
      </c>
      <c r="J51" s="9">
        <f t="shared" si="1"/>
        <v>30.000000000000004</v>
      </c>
      <c r="K51" s="8">
        <f t="shared" si="2"/>
        <v>1.0898021308980212</v>
      </c>
      <c r="L51" s="9">
        <f t="shared" si="5"/>
        <v>0.05</v>
      </c>
      <c r="M51" s="9">
        <f t="shared" si="17"/>
        <v>3.0000000000000002E-2</v>
      </c>
      <c r="N51" s="9">
        <f>AVERAGE($I$4:I51)</f>
        <v>-0.18250000000000002</v>
      </c>
      <c r="O51" s="9">
        <f>AVERAGEIF($M$4:M51,"&gt;=0", $M$4:M51)</f>
        <v>0.19888888888888892</v>
      </c>
      <c r="P51" s="9">
        <f>AVERAGEIF($M$4:M51,"&lt;=0", $M$4:M51)</f>
        <v>-0.11523809523809524</v>
      </c>
      <c r="Q51" s="10">
        <f t="shared" si="15"/>
        <v>1.5952171619483038</v>
      </c>
      <c r="R51" s="11">
        <f>(COUNTIF($M$4:M51,"&gt;=0"))/E51</f>
        <v>0.5625</v>
      </c>
      <c r="S51" s="10">
        <f t="shared" si="6"/>
        <v>1.725895316804408</v>
      </c>
      <c r="T51" s="9">
        <f>AVERAGE($M$4:M51)</f>
        <v>6.1458333333333316E-2</v>
      </c>
      <c r="U51" s="9">
        <f t="shared" si="7"/>
        <v>2.9499999999999993</v>
      </c>
      <c r="V51" s="9">
        <f t="shared" si="8"/>
        <v>2668.6666666666665</v>
      </c>
      <c r="W51" s="26">
        <f t="shared" si="4"/>
        <v>12668.666666666666</v>
      </c>
      <c r="X51" s="9">
        <f t="shared" si="11"/>
        <v>12803.666666666666</v>
      </c>
      <c r="Y51" s="11">
        <f t="shared" si="12"/>
        <v>-1.0543854624977221E-2</v>
      </c>
      <c r="Z51" s="11">
        <f t="shared" si="13"/>
        <v>-3.2093685709764203E-2</v>
      </c>
      <c r="AA51" s="11" t="str">
        <f t="shared" si="14"/>
        <v/>
      </c>
      <c r="AB51" s="37" t="str">
        <f>IF(AA51="","",AVERAGE($AA$4:AA51))</f>
        <v/>
      </c>
      <c r="AC51" s="30"/>
      <c r="AD51" s="12"/>
      <c r="AE51" s="12"/>
      <c r="AF51" s="31"/>
      <c r="AG51" s="28"/>
      <c r="AH51" s="28"/>
      <c r="AI51" s="28"/>
      <c r="AJ51" s="28"/>
    </row>
    <row r="52" spans="5:36" ht="19.5" customHeight="1" x14ac:dyDescent="0.25">
      <c r="E52" s="56">
        <f t="shared" si="9"/>
        <v>49</v>
      </c>
      <c r="F52" s="23">
        <v>7</v>
      </c>
      <c r="G52" s="23">
        <v>-5</v>
      </c>
      <c r="H52" s="69">
        <f t="shared" si="10"/>
        <v>1400</v>
      </c>
      <c r="I52" s="10">
        <f t="shared" si="16"/>
        <v>-9.0000000000000011E-2</v>
      </c>
      <c r="J52" s="9">
        <f t="shared" si="1"/>
        <v>-98.000000000000014</v>
      </c>
      <c r="K52" s="8">
        <f t="shared" si="2"/>
        <v>1.1011927181418706</v>
      </c>
      <c r="L52" s="9">
        <f t="shared" si="5"/>
        <v>-0.05</v>
      </c>
      <c r="M52" s="9">
        <f t="shared" si="17"/>
        <v>-7.0000000000000007E-2</v>
      </c>
      <c r="N52" s="9">
        <f>AVERAGE($I$4:I52)</f>
        <v>-0.18061224489795921</v>
      </c>
      <c r="O52" s="9">
        <f>AVERAGEIF($M$4:M52,"&gt;=0", $M$4:M52)</f>
        <v>0.19888888888888892</v>
      </c>
      <c r="P52" s="9">
        <f>AVERAGEIF($M$4:M52,"&lt;=0", $M$4:M52)</f>
        <v>-0.11318181818181818</v>
      </c>
      <c r="Q52" s="10">
        <f t="shared" si="15"/>
        <v>1.5957708384558646</v>
      </c>
      <c r="R52" s="11">
        <f>(COUNTIF($M$4:M52,"&gt;=0"))/E52</f>
        <v>0.55102040816326525</v>
      </c>
      <c r="S52" s="10">
        <f t="shared" si="6"/>
        <v>1.7572512271307457</v>
      </c>
      <c r="T52" s="9">
        <f>AVERAGE($M$4:M52)</f>
        <v>5.8775510204081623E-2</v>
      </c>
      <c r="U52" s="9">
        <f t="shared" si="7"/>
        <v>2.8799999999999994</v>
      </c>
      <c r="V52" s="9">
        <f t="shared" si="8"/>
        <v>2570.6666666666665</v>
      </c>
      <c r="W52" s="26">
        <f t="shared" si="4"/>
        <v>12570.666666666666</v>
      </c>
      <c r="X52" s="9">
        <f t="shared" si="11"/>
        <v>12803.666666666666</v>
      </c>
      <c r="Y52" s="11">
        <f t="shared" si="12"/>
        <v>-1.8197912056442167E-2</v>
      </c>
      <c r="Z52" s="11">
        <f t="shared" si="13"/>
        <v>-3.2093685709764203E-2</v>
      </c>
      <c r="AA52" s="11" t="str">
        <f t="shared" si="14"/>
        <v/>
      </c>
      <c r="AB52" s="37" t="str">
        <f>IF(AA52="","",AVERAGE($AA$4:AA52))</f>
        <v/>
      </c>
      <c r="AC52" s="30"/>
      <c r="AD52" s="12"/>
      <c r="AE52" s="12"/>
      <c r="AF52" s="31"/>
      <c r="AG52" s="28"/>
      <c r="AH52" s="28"/>
      <c r="AI52" s="28"/>
      <c r="AJ52" s="28"/>
    </row>
    <row r="53" spans="5:36" ht="19.5" customHeight="1" x14ac:dyDescent="0.25">
      <c r="E53" s="56">
        <f t="shared" si="9"/>
        <v>50</v>
      </c>
      <c r="F53" s="23">
        <v>5</v>
      </c>
      <c r="G53" s="23">
        <v>25</v>
      </c>
      <c r="H53" s="69">
        <f t="shared" si="10"/>
        <v>2000</v>
      </c>
      <c r="I53" s="10">
        <f t="shared" si="16"/>
        <v>-7.0000000000000007E-2</v>
      </c>
      <c r="J53" s="9">
        <f t="shared" si="1"/>
        <v>460</v>
      </c>
      <c r="K53" s="8">
        <f t="shared" si="2"/>
        <v>1.1210762331838566</v>
      </c>
      <c r="L53" s="9">
        <f t="shared" si="5"/>
        <v>0.25</v>
      </c>
      <c r="M53" s="9">
        <f t="shared" si="17"/>
        <v>0.23</v>
      </c>
      <c r="N53" s="9">
        <f>AVERAGE($I$4:I53)</f>
        <v>-0.17840000000000003</v>
      </c>
      <c r="O53" s="9">
        <f>AVERAGEIF($M$4:M53,"&gt;=0", $M$4:M53)</f>
        <v>0.20000000000000004</v>
      </c>
      <c r="P53" s="9">
        <f>AVERAGEIF($M$4:M53,"&lt;=0", $M$4:M53)</f>
        <v>-0.11318181818181818</v>
      </c>
      <c r="Q53" s="10">
        <f t="shared" si="15"/>
        <v>1.5957708384558646</v>
      </c>
      <c r="R53" s="11">
        <f>(COUNTIF($M$4:M53,"&gt;=0"))/E53</f>
        <v>0.56000000000000005</v>
      </c>
      <c r="S53" s="10">
        <f t="shared" si="6"/>
        <v>1.7670682730923699</v>
      </c>
      <c r="T53" s="9">
        <f>AVERAGE($M$4:M53)</f>
        <v>6.2199999999999991E-2</v>
      </c>
      <c r="U53" s="9">
        <f t="shared" si="7"/>
        <v>3.1099999999999994</v>
      </c>
      <c r="V53" s="9">
        <f t="shared" si="8"/>
        <v>3030.6666666666665</v>
      </c>
      <c r="W53" s="26">
        <f t="shared" si="4"/>
        <v>13030.666666666666</v>
      </c>
      <c r="X53" s="9">
        <f t="shared" si="11"/>
        <v>13030.666666666666</v>
      </c>
      <c r="Y53" s="11" t="str">
        <f t="shared" si="12"/>
        <v/>
      </c>
      <c r="Z53" s="11">
        <f t="shared" si="13"/>
        <v>-3.2093685709764203E-2</v>
      </c>
      <c r="AA53" s="11">
        <f t="shared" si="14"/>
        <v>-1.8197912056442167E-2</v>
      </c>
      <c r="AB53" s="37">
        <f>IF(AA53="","",AVERAGE($AA$4:AA53))</f>
        <v>-1.000894732657154E-2</v>
      </c>
      <c r="AC53" s="30"/>
      <c r="AD53" s="12"/>
      <c r="AE53" s="12"/>
      <c r="AF53" s="31"/>
      <c r="AG53" s="28"/>
      <c r="AH53" s="28"/>
      <c r="AI53" s="28"/>
      <c r="AJ53" s="28"/>
    </row>
    <row r="54" spans="5:36" ht="19.5" customHeight="1" x14ac:dyDescent="0.25">
      <c r="E54" s="56">
        <f t="shared" si="9"/>
        <v>51</v>
      </c>
      <c r="F54" s="23">
        <v>10</v>
      </c>
      <c r="G54" s="23">
        <v>45</v>
      </c>
      <c r="H54" s="69">
        <f t="shared" si="10"/>
        <v>1000</v>
      </c>
      <c r="I54" s="10">
        <f t="shared" si="16"/>
        <v>-0.12000000000000001</v>
      </c>
      <c r="J54" s="9">
        <f t="shared" si="1"/>
        <v>430</v>
      </c>
      <c r="K54" s="8">
        <f t="shared" si="2"/>
        <v>1.1730622520598109</v>
      </c>
      <c r="L54" s="9">
        <f t="shared" si="5"/>
        <v>0.45</v>
      </c>
      <c r="M54" s="9">
        <f t="shared" si="17"/>
        <v>0.43</v>
      </c>
      <c r="N54" s="9">
        <f>AVERAGE($I$4:I54)</f>
        <v>-0.17725490196078433</v>
      </c>
      <c r="O54" s="9">
        <f>AVERAGEIF($M$4:M54,"&gt;=0", $M$4:M54)</f>
        <v>0.20793103448275865</v>
      </c>
      <c r="P54" s="9">
        <f>AVERAGEIF($M$4:M54,"&lt;=0", $M$4:M54)</f>
        <v>-0.11318181818181818</v>
      </c>
      <c r="Q54" s="10">
        <f t="shared" si="15"/>
        <v>1.5957708384558646</v>
      </c>
      <c r="R54" s="11">
        <f>(COUNTIF($M$4:M54,"&gt;=0"))/E54</f>
        <v>0.56862745098039214</v>
      </c>
      <c r="S54" s="10">
        <f t="shared" si="6"/>
        <v>1.8371416701287915</v>
      </c>
      <c r="T54" s="9">
        <f>AVERAGE($M$4:M54)</f>
        <v>6.9411764705882339E-2</v>
      </c>
      <c r="U54" s="9">
        <f t="shared" si="7"/>
        <v>3.5399999999999996</v>
      </c>
      <c r="V54" s="9">
        <f t="shared" si="8"/>
        <v>3460.6666666666665</v>
      </c>
      <c r="W54" s="26">
        <f t="shared" si="4"/>
        <v>13460.666666666666</v>
      </c>
      <c r="X54" s="9">
        <f t="shared" si="11"/>
        <v>13460.666666666666</v>
      </c>
      <c r="Y54" s="11" t="str">
        <f t="shared" si="12"/>
        <v/>
      </c>
      <c r="Z54" s="11">
        <f t="shared" si="13"/>
        <v>-3.2093685709764203E-2</v>
      </c>
      <c r="AA54" s="11" t="str">
        <f t="shared" si="14"/>
        <v/>
      </c>
      <c r="AB54" s="37" t="str">
        <f>IF(AA54="","",AVERAGE($AA$4:AA54))</f>
        <v/>
      </c>
      <c r="AC54" s="30"/>
      <c r="AD54" s="12"/>
      <c r="AE54" s="12"/>
      <c r="AF54" s="31"/>
      <c r="AG54" s="28"/>
      <c r="AH54" s="28"/>
      <c r="AI54" s="28"/>
      <c r="AJ54" s="28"/>
    </row>
    <row r="55" spans="5:36" ht="19.5" customHeight="1" x14ac:dyDescent="0.25">
      <c r="E55" s="56">
        <f t="shared" si="9"/>
        <v>52</v>
      </c>
      <c r="F55" s="23">
        <v>10</v>
      </c>
      <c r="G55" s="23">
        <v>-5</v>
      </c>
      <c r="H55" s="69">
        <f t="shared" si="10"/>
        <v>1000</v>
      </c>
      <c r="I55" s="10">
        <f t="shared" si="16"/>
        <v>-0.12000000000000001</v>
      </c>
      <c r="J55" s="9">
        <f t="shared" si="1"/>
        <v>-70</v>
      </c>
      <c r="K55" s="8">
        <f t="shared" si="2"/>
        <v>1.1803945188977565</v>
      </c>
      <c r="L55" s="9">
        <f t="shared" si="5"/>
        <v>-0.05</v>
      </c>
      <c r="M55" s="9">
        <f t="shared" si="17"/>
        <v>-7.0000000000000007E-2</v>
      </c>
      <c r="N55" s="9">
        <f>AVERAGE($I$4:I55)</f>
        <v>-0.17615384615384616</v>
      </c>
      <c r="O55" s="9">
        <f>AVERAGEIF($M$4:M55,"&gt;=0", $M$4:M55)</f>
        <v>0.20793103448275865</v>
      </c>
      <c r="P55" s="9">
        <f>AVERAGEIF($M$4:M55,"&lt;=0", $M$4:M55)</f>
        <v>-0.11130434782608693</v>
      </c>
      <c r="Q55" s="10">
        <f t="shared" si="15"/>
        <v>1.5826322115384619</v>
      </c>
      <c r="R55" s="11">
        <f>(COUNTIF($M$4:M55,"&gt;=0"))/E55</f>
        <v>0.55769230769230771</v>
      </c>
      <c r="S55" s="10">
        <f t="shared" si="6"/>
        <v>1.8681303879310351</v>
      </c>
      <c r="T55" s="9">
        <f>AVERAGE($M$4:M55)</f>
        <v>6.6730769230769232E-2</v>
      </c>
      <c r="U55" s="9">
        <f t="shared" si="7"/>
        <v>3.4699999999999998</v>
      </c>
      <c r="V55" s="9">
        <f t="shared" si="8"/>
        <v>3390.6666666666665</v>
      </c>
      <c r="W55" s="26">
        <f t="shared" si="4"/>
        <v>13390.666666666666</v>
      </c>
      <c r="X55" s="9">
        <f t="shared" si="11"/>
        <v>13460.666666666666</v>
      </c>
      <c r="Y55" s="11">
        <f t="shared" si="12"/>
        <v>-5.2003367837155168E-3</v>
      </c>
      <c r="Z55" s="11">
        <f t="shared" si="13"/>
        <v>-3.2093685709764203E-2</v>
      </c>
      <c r="AA55" s="11" t="str">
        <f t="shared" si="14"/>
        <v/>
      </c>
      <c r="AB55" s="37" t="str">
        <f>IF(AA55="","",AVERAGE($AA$4:AA55))</f>
        <v/>
      </c>
      <c r="AC55" s="30"/>
      <c r="AD55" s="12"/>
      <c r="AE55" s="12"/>
      <c r="AF55" s="31"/>
      <c r="AG55" s="28"/>
      <c r="AH55" s="28"/>
      <c r="AI55" s="28"/>
      <c r="AJ55" s="28"/>
    </row>
    <row r="56" spans="5:36" ht="19.5" customHeight="1" x14ac:dyDescent="0.25">
      <c r="E56" s="56">
        <f t="shared" si="9"/>
        <v>53</v>
      </c>
      <c r="F56" s="23">
        <v>15</v>
      </c>
      <c r="G56" s="23">
        <v>3</v>
      </c>
      <c r="H56" s="69">
        <f t="shared" si="10"/>
        <v>700</v>
      </c>
      <c r="I56" s="10">
        <f t="shared" si="16"/>
        <v>-0.16999999999999998</v>
      </c>
      <c r="J56" s="9">
        <f t="shared" si="1"/>
        <v>6.9999999999999991</v>
      </c>
      <c r="K56" s="8">
        <f t="shared" si="2"/>
        <v>1.1436941764916044</v>
      </c>
      <c r="L56" s="9">
        <f t="shared" si="5"/>
        <v>0.03</v>
      </c>
      <c r="M56" s="9">
        <f t="shared" si="17"/>
        <v>9.9999999999999985E-3</v>
      </c>
      <c r="N56" s="9">
        <f>AVERAGE($I$4:I56)</f>
        <v>-0.1760377358490566</v>
      </c>
      <c r="O56" s="9">
        <f>AVERAGEIF($M$4:M56,"&gt;=0", $M$4:M56)</f>
        <v>0.20133333333333336</v>
      </c>
      <c r="P56" s="9">
        <f>AVERAGEIF($M$4:M56,"&lt;=0", $M$4:M56)</f>
        <v>-0.11130434782608693</v>
      </c>
      <c r="Q56" s="10">
        <f t="shared" si="15"/>
        <v>1.5826322115384619</v>
      </c>
      <c r="R56" s="11">
        <f>(COUNTIF($M$4:M56,"&gt;=0"))/E56</f>
        <v>0.56603773584905659</v>
      </c>
      <c r="S56" s="10">
        <f t="shared" si="6"/>
        <v>1.8088541666666673</v>
      </c>
      <c r="T56" s="9">
        <f>AVERAGE($M$4:M56)</f>
        <v>6.5660377358490563E-2</v>
      </c>
      <c r="U56" s="9">
        <f t="shared" si="7"/>
        <v>3.4799999999999995</v>
      </c>
      <c r="V56" s="9">
        <f t="shared" si="8"/>
        <v>3397.6666666666665</v>
      </c>
      <c r="W56" s="26">
        <f t="shared" si="4"/>
        <v>13397.666666666666</v>
      </c>
      <c r="X56" s="9">
        <f t="shared" si="11"/>
        <v>13460.666666666666</v>
      </c>
      <c r="Y56" s="11">
        <f t="shared" si="12"/>
        <v>-4.6803031053439656E-3</v>
      </c>
      <c r="Z56" s="11">
        <f t="shared" si="13"/>
        <v>-3.2093685709764203E-2</v>
      </c>
      <c r="AA56" s="11" t="str">
        <f t="shared" si="14"/>
        <v/>
      </c>
      <c r="AB56" s="37" t="str">
        <f>IF(AA56="","",AVERAGE($AA$4:AA56))</f>
        <v/>
      </c>
      <c r="AC56" s="30"/>
      <c r="AD56" s="12"/>
      <c r="AE56" s="12"/>
      <c r="AF56" s="31"/>
      <c r="AG56" s="28"/>
      <c r="AH56" s="28"/>
      <c r="AI56" s="28"/>
      <c r="AJ56" s="28"/>
    </row>
    <row r="57" spans="5:36" ht="19.5" customHeight="1" x14ac:dyDescent="0.25">
      <c r="E57" s="56">
        <f t="shared" si="9"/>
        <v>54</v>
      </c>
      <c r="F57" s="23">
        <v>10</v>
      </c>
      <c r="G57" s="23">
        <v>15</v>
      </c>
      <c r="H57" s="69">
        <f t="shared" si="10"/>
        <v>1000</v>
      </c>
      <c r="I57" s="10">
        <f t="shared" si="16"/>
        <v>-0.12000000000000001</v>
      </c>
      <c r="J57" s="9">
        <f t="shared" si="1"/>
        <v>130</v>
      </c>
      <c r="K57" s="8">
        <f t="shared" si="2"/>
        <v>1.1373271889400924</v>
      </c>
      <c r="L57" s="9">
        <f t="shared" si="5"/>
        <v>0.15</v>
      </c>
      <c r="M57" s="9">
        <f t="shared" si="17"/>
        <v>0.13</v>
      </c>
      <c r="N57" s="9">
        <f>AVERAGE($I$4:I57)</f>
        <v>-0.17499999999999999</v>
      </c>
      <c r="O57" s="9">
        <f>AVERAGEIF($M$4:M57,"&gt;=0", $M$4:M57)</f>
        <v>0.19903225806451616</v>
      </c>
      <c r="P57" s="9">
        <f>AVERAGEIF($M$4:M57,"&lt;=0", $M$4:M57)</f>
        <v>-0.11130434782608693</v>
      </c>
      <c r="Q57" s="10">
        <f t="shared" si="15"/>
        <v>1.5826322115384619</v>
      </c>
      <c r="R57" s="11">
        <f>(COUNTIF($M$4:M57,"&gt;=0"))/E57</f>
        <v>0.57407407407407407</v>
      </c>
      <c r="S57" s="10">
        <f t="shared" si="6"/>
        <v>1.7881804435483877</v>
      </c>
      <c r="T57" s="9">
        <f>AVERAGE($M$4:M57)</f>
        <v>6.6851851851851843E-2</v>
      </c>
      <c r="U57" s="9">
        <f t="shared" si="7"/>
        <v>3.6099999999999994</v>
      </c>
      <c r="V57" s="9">
        <f t="shared" si="8"/>
        <v>3527.6666666666665</v>
      </c>
      <c r="W57" s="26">
        <f t="shared" si="4"/>
        <v>13527.666666666666</v>
      </c>
      <c r="X57" s="9">
        <f t="shared" si="11"/>
        <v>13527.666666666666</v>
      </c>
      <c r="Y57" s="11" t="str">
        <f t="shared" si="12"/>
        <v/>
      </c>
      <c r="Z57" s="11">
        <f t="shared" si="13"/>
        <v>-3.2093685709764203E-2</v>
      </c>
      <c r="AA57" s="11">
        <f t="shared" si="14"/>
        <v>-4.6803031053439656E-3</v>
      </c>
      <c r="AB57" s="37">
        <f>IF(AA57="","",AVERAGE($AA$4:AA57))</f>
        <v>-9.4168757464351428E-3</v>
      </c>
      <c r="AC57" s="30"/>
      <c r="AD57" s="12"/>
      <c r="AE57" s="12"/>
      <c r="AF57" s="31"/>
      <c r="AG57" s="28"/>
      <c r="AH57" s="28"/>
      <c r="AI57" s="28"/>
      <c r="AJ57" s="28"/>
    </row>
    <row r="58" spans="5:36" ht="19.5" customHeight="1" x14ac:dyDescent="0.25">
      <c r="E58" s="56">
        <f t="shared" si="9"/>
        <v>55</v>
      </c>
      <c r="F58" s="23">
        <v>5</v>
      </c>
      <c r="G58" s="23">
        <v>-5</v>
      </c>
      <c r="H58" s="69">
        <f t="shared" si="10"/>
        <v>2000</v>
      </c>
      <c r="I58" s="10">
        <f t="shared" si="16"/>
        <v>-7.0000000000000007E-2</v>
      </c>
      <c r="J58" s="9">
        <f t="shared" si="1"/>
        <v>-140</v>
      </c>
      <c r="K58" s="8">
        <f t="shared" si="2"/>
        <v>1.1498712388181083</v>
      </c>
      <c r="L58" s="9">
        <f t="shared" si="5"/>
        <v>-0.05</v>
      </c>
      <c r="M58" s="9">
        <f t="shared" si="17"/>
        <v>-7.0000000000000007E-2</v>
      </c>
      <c r="N58" s="9">
        <f>AVERAGE($I$4:I58)</f>
        <v>-0.17309090909090907</v>
      </c>
      <c r="O58" s="9">
        <f>AVERAGEIF($M$4:M58,"&gt;=0", $M$4:M58)</f>
        <v>0.19903225806451616</v>
      </c>
      <c r="P58" s="9">
        <f>AVERAGEIF($M$4:M58,"&lt;=0", $M$4:M58)</f>
        <v>-0.10958333333333331</v>
      </c>
      <c r="Q58" s="10">
        <f t="shared" si="15"/>
        <v>1.5795368129968892</v>
      </c>
      <c r="R58" s="11">
        <f>(COUNTIF($M$4:M58,"&gt;=0"))/E58</f>
        <v>0.5636363636363636</v>
      </c>
      <c r="S58" s="10">
        <f t="shared" si="6"/>
        <v>1.8162639519195394</v>
      </c>
      <c r="T58" s="9">
        <f>AVERAGE($M$4:M58)</f>
        <v>6.4363636363636359E-2</v>
      </c>
      <c r="U58" s="9">
        <f t="shared" si="7"/>
        <v>3.5399999999999996</v>
      </c>
      <c r="V58" s="9">
        <f t="shared" si="8"/>
        <v>3387.6666666666665</v>
      </c>
      <c r="W58" s="26">
        <f t="shared" si="4"/>
        <v>13387.666666666666</v>
      </c>
      <c r="X58" s="9">
        <f t="shared" si="11"/>
        <v>13527.666666666666</v>
      </c>
      <c r="Y58" s="11">
        <f t="shared" si="12"/>
        <v>-1.0349160978734938E-2</v>
      </c>
      <c r="Z58" s="11">
        <f t="shared" si="13"/>
        <v>-3.2093685709764203E-2</v>
      </c>
      <c r="AA58" s="11" t="str">
        <f t="shared" si="14"/>
        <v/>
      </c>
      <c r="AB58" s="37" t="str">
        <f>IF(AA58="","",AVERAGE($AA$4:AA58))</f>
        <v/>
      </c>
      <c r="AC58" s="30"/>
      <c r="AD58" s="12"/>
      <c r="AE58" s="12"/>
      <c r="AF58" s="31"/>
      <c r="AG58" s="28"/>
      <c r="AH58" s="28"/>
      <c r="AI58" s="28"/>
      <c r="AJ58" s="28"/>
    </row>
    <row r="59" spans="5:36" ht="19.5" customHeight="1" x14ac:dyDescent="0.25">
      <c r="E59" s="56">
        <f t="shared" si="9"/>
        <v>56</v>
      </c>
      <c r="F59" s="23">
        <v>7</v>
      </c>
      <c r="G59" s="23">
        <v>5</v>
      </c>
      <c r="H59" s="69">
        <f t="shared" si="10"/>
        <v>1400</v>
      </c>
      <c r="I59" s="10">
        <f t="shared" si="16"/>
        <v>-9.0000000000000011E-2</v>
      </c>
      <c r="J59" s="9">
        <f t="shared" si="1"/>
        <v>42</v>
      </c>
      <c r="K59" s="8">
        <f t="shared" si="2"/>
        <v>1.1290322580645165</v>
      </c>
      <c r="L59" s="9">
        <f t="shared" si="5"/>
        <v>0.05</v>
      </c>
      <c r="M59" s="9">
        <f t="shared" si="17"/>
        <v>3.0000000000000002E-2</v>
      </c>
      <c r="N59" s="9">
        <f>AVERAGE($I$4:I59)</f>
        <v>-0.17160714285714285</v>
      </c>
      <c r="O59" s="9">
        <f>AVERAGEIF($M$4:M59,"&gt;=0", $M$4:M59)</f>
        <v>0.19375000000000003</v>
      </c>
      <c r="P59" s="9">
        <f>AVERAGEIF($M$4:M59,"&lt;=0", $M$4:M59)</f>
        <v>-0.10958333333333331</v>
      </c>
      <c r="Q59" s="10">
        <f t="shared" si="15"/>
        <v>1.5795368129968892</v>
      </c>
      <c r="R59" s="11">
        <f>(COUNTIF($M$4:M59,"&gt;=0"))/E59</f>
        <v>0.5714285714285714</v>
      </c>
      <c r="S59" s="10">
        <f t="shared" si="6"/>
        <v>1.7680608365019017</v>
      </c>
      <c r="T59" s="9">
        <f>AVERAGE($M$4:M59)</f>
        <v>6.3749999999999987E-2</v>
      </c>
      <c r="U59" s="9">
        <f t="shared" si="7"/>
        <v>3.5699999999999994</v>
      </c>
      <c r="V59" s="9">
        <f t="shared" si="8"/>
        <v>3429.6666666666665</v>
      </c>
      <c r="W59" s="26">
        <f t="shared" si="4"/>
        <v>13429.666666666666</v>
      </c>
      <c r="X59" s="9">
        <f t="shared" si="11"/>
        <v>13527.666666666666</v>
      </c>
      <c r="Y59" s="11">
        <f t="shared" si="12"/>
        <v>-7.2444126851144569E-3</v>
      </c>
      <c r="Z59" s="11">
        <f t="shared" si="13"/>
        <v>-3.2093685709764203E-2</v>
      </c>
      <c r="AA59" s="11" t="str">
        <f t="shared" si="14"/>
        <v/>
      </c>
      <c r="AB59" s="37" t="str">
        <f>IF(AA59="","",AVERAGE($AA$4:AA59))</f>
        <v/>
      </c>
      <c r="AC59" s="30"/>
      <c r="AD59" s="12"/>
      <c r="AE59" s="12"/>
      <c r="AF59" s="31"/>
      <c r="AG59" s="28"/>
      <c r="AH59" s="28"/>
      <c r="AI59" s="28"/>
      <c r="AJ59" s="28"/>
    </row>
    <row r="60" spans="5:36" ht="19.5" customHeight="1" x14ac:dyDescent="0.25">
      <c r="E60" s="56">
        <f t="shared" si="9"/>
        <v>57</v>
      </c>
      <c r="F60" s="23">
        <v>30</v>
      </c>
      <c r="G60" s="23">
        <v>20</v>
      </c>
      <c r="H60" s="69">
        <f t="shared" si="10"/>
        <v>300</v>
      </c>
      <c r="I60" s="10">
        <f t="shared" si="16"/>
        <v>-0.32</v>
      </c>
      <c r="J60" s="9">
        <f t="shared" si="1"/>
        <v>54.000000000000007</v>
      </c>
      <c r="K60" s="8">
        <f t="shared" si="2"/>
        <v>1.1097683786505539</v>
      </c>
      <c r="L60" s="9">
        <f t="shared" si="5"/>
        <v>0.2</v>
      </c>
      <c r="M60" s="9">
        <f t="shared" si="17"/>
        <v>0.18000000000000002</v>
      </c>
      <c r="N60" s="9">
        <f>AVERAGE($I$4:I60)</f>
        <v>-0.17421052631578948</v>
      </c>
      <c r="O60" s="9">
        <f>AVERAGEIF($M$4:M60,"&gt;=0", $M$4:M60)</f>
        <v>0.19333333333333336</v>
      </c>
      <c r="P60" s="9">
        <f>AVERAGEIF($M$4:M60,"&lt;=0", $M$4:M60)</f>
        <v>-0.10958333333333331</v>
      </c>
      <c r="Q60" s="10">
        <f t="shared" si="15"/>
        <v>1.5795368129968892</v>
      </c>
      <c r="R60" s="11">
        <f>(COUNTIF($M$4:M60,"&gt;=0"))/E60</f>
        <v>0.57894736842105265</v>
      </c>
      <c r="S60" s="10">
        <f t="shared" si="6"/>
        <v>1.7642585551330805</v>
      </c>
      <c r="T60" s="9">
        <f>AVERAGE($M$4:M60)</f>
        <v>6.5789473684210523E-2</v>
      </c>
      <c r="U60" s="9">
        <f t="shared" si="7"/>
        <v>3.7499999999999996</v>
      </c>
      <c r="V60" s="9">
        <f t="shared" si="8"/>
        <v>3483.6666666666665</v>
      </c>
      <c r="W60" s="26">
        <f t="shared" si="4"/>
        <v>13483.666666666666</v>
      </c>
      <c r="X60" s="9">
        <f t="shared" si="11"/>
        <v>13527.666666666666</v>
      </c>
      <c r="Y60" s="11">
        <f t="shared" si="12"/>
        <v>-3.2525934504595523E-3</v>
      </c>
      <c r="Z60" s="11">
        <f t="shared" si="13"/>
        <v>-3.2093685709764203E-2</v>
      </c>
      <c r="AA60" s="11" t="str">
        <f t="shared" si="14"/>
        <v/>
      </c>
      <c r="AB60" s="37" t="str">
        <f>IF(AA60="","",AVERAGE($AA$4:AA60))</f>
        <v/>
      </c>
      <c r="AC60" s="30"/>
      <c r="AD60" s="12"/>
      <c r="AE60" s="12"/>
      <c r="AF60" s="31"/>
      <c r="AG60" s="28"/>
      <c r="AH60" s="28"/>
      <c r="AI60" s="28"/>
      <c r="AJ60" s="28"/>
    </row>
    <row r="61" spans="5:36" ht="19.5" customHeight="1" x14ac:dyDescent="0.25">
      <c r="E61" s="56">
        <f t="shared" si="9"/>
        <v>58</v>
      </c>
      <c r="F61" s="23">
        <v>20</v>
      </c>
      <c r="G61" s="23">
        <v>25</v>
      </c>
      <c r="H61" s="69">
        <f t="shared" si="10"/>
        <v>500</v>
      </c>
      <c r="I61" s="10">
        <f t="shared" si="16"/>
        <v>-0.22</v>
      </c>
      <c r="J61" s="9">
        <f t="shared" si="1"/>
        <v>115</v>
      </c>
      <c r="K61" s="8">
        <f t="shared" si="2"/>
        <v>1.1109243697478992</v>
      </c>
      <c r="L61" s="9">
        <f t="shared" si="5"/>
        <v>0.25</v>
      </c>
      <c r="M61" s="9">
        <f t="shared" si="17"/>
        <v>0.23</v>
      </c>
      <c r="N61" s="9">
        <f>AVERAGE($I$4:I61)</f>
        <v>-0.17500000000000002</v>
      </c>
      <c r="O61" s="9">
        <f>AVERAGEIF($M$4:M61,"&gt;=0", $M$4:M61)</f>
        <v>0.19441176470588239</v>
      </c>
      <c r="P61" s="9">
        <f>AVERAGEIF($M$4:M61,"&lt;=0", $M$4:M61)</f>
        <v>-0.10958333333333331</v>
      </c>
      <c r="Q61" s="10">
        <f t="shared" si="15"/>
        <v>1.5795368129968892</v>
      </c>
      <c r="R61" s="11">
        <f>(COUNTIF($M$4:M61,"&gt;=0"))/E61</f>
        <v>0.58620689655172409</v>
      </c>
      <c r="S61" s="10">
        <f t="shared" si="6"/>
        <v>1.7740997539700298</v>
      </c>
      <c r="T61" s="9">
        <f>AVERAGE($M$4:M61)</f>
        <v>6.8620689655172401E-2</v>
      </c>
      <c r="U61" s="9">
        <f t="shared" si="7"/>
        <v>3.9799999999999995</v>
      </c>
      <c r="V61" s="9">
        <f t="shared" si="8"/>
        <v>3598.6666666666665</v>
      </c>
      <c r="W61" s="26">
        <f t="shared" si="4"/>
        <v>13598.666666666666</v>
      </c>
      <c r="X61" s="9">
        <f t="shared" si="11"/>
        <v>13598.666666666666</v>
      </c>
      <c r="Y61" s="11" t="str">
        <f t="shared" si="12"/>
        <v/>
      </c>
      <c r="Z61" s="11">
        <f t="shared" si="13"/>
        <v>-3.2093685709764203E-2</v>
      </c>
      <c r="AA61" s="11">
        <f t="shared" si="14"/>
        <v>-3.2525934504595523E-3</v>
      </c>
      <c r="AB61" s="37">
        <f>IF(AA61="","",AVERAGE($AA$4:AA61))</f>
        <v>-8.8004475168375843E-3</v>
      </c>
      <c r="AC61" s="30"/>
      <c r="AD61" s="12"/>
      <c r="AE61" s="12"/>
      <c r="AF61" s="31"/>
      <c r="AG61" s="28"/>
      <c r="AH61" s="28"/>
      <c r="AI61" s="28"/>
      <c r="AJ61" s="28"/>
    </row>
    <row r="62" spans="5:36" ht="19.5" customHeight="1" x14ac:dyDescent="0.25">
      <c r="E62" s="56">
        <f t="shared" si="9"/>
        <v>59</v>
      </c>
      <c r="F62" s="23">
        <v>20</v>
      </c>
      <c r="G62" s="23">
        <v>30</v>
      </c>
      <c r="H62" s="69">
        <f t="shared" si="10"/>
        <v>500</v>
      </c>
      <c r="I62" s="10">
        <f t="shared" si="16"/>
        <v>-0.22</v>
      </c>
      <c r="J62" s="9">
        <f t="shared" si="1"/>
        <v>139.99999999999997</v>
      </c>
      <c r="K62" s="8">
        <f t="shared" si="2"/>
        <v>1.1200165312026451</v>
      </c>
      <c r="L62" s="9">
        <f t="shared" si="5"/>
        <v>0.3</v>
      </c>
      <c r="M62" s="9">
        <f t="shared" si="17"/>
        <v>0.27999999999999997</v>
      </c>
      <c r="N62" s="9">
        <f>AVERAGE($I$4:I62)</f>
        <v>-0.17576271186440678</v>
      </c>
      <c r="O62" s="9">
        <f>AVERAGEIF($M$4:M62,"&gt;=0", $M$4:M62)</f>
        <v>0.1968571428571429</v>
      </c>
      <c r="P62" s="9">
        <f>AVERAGEIF($M$4:M62,"&lt;=0", $M$4:M62)</f>
        <v>-0.10958333333333331</v>
      </c>
      <c r="Q62" s="10">
        <f t="shared" si="15"/>
        <v>1.5795368129968892</v>
      </c>
      <c r="R62" s="11">
        <f>(COUNTIF($M$4:M62,"&gt;=0"))/E62</f>
        <v>0.59322033898305082</v>
      </c>
      <c r="S62" s="10">
        <f t="shared" si="6"/>
        <v>1.7964149918522549</v>
      </c>
      <c r="T62" s="9">
        <f>AVERAGE($M$4:M62)</f>
        <v>7.2203389830508474E-2</v>
      </c>
      <c r="U62" s="9">
        <f t="shared" si="7"/>
        <v>4.26</v>
      </c>
      <c r="V62" s="9">
        <f t="shared" si="8"/>
        <v>3738.6666666666665</v>
      </c>
      <c r="W62" s="26">
        <f t="shared" si="4"/>
        <v>13738.666666666666</v>
      </c>
      <c r="X62" s="9">
        <f t="shared" si="11"/>
        <v>13738.666666666666</v>
      </c>
      <c r="Y62" s="11" t="str">
        <f t="shared" si="12"/>
        <v/>
      </c>
      <c r="Z62" s="11">
        <f t="shared" si="13"/>
        <v>-3.2093685709764203E-2</v>
      </c>
      <c r="AA62" s="11" t="str">
        <f t="shared" si="14"/>
        <v/>
      </c>
      <c r="AB62" s="37" t="str">
        <f>IF(AA62="","",AVERAGE($AA$4:AA62))</f>
        <v/>
      </c>
      <c r="AC62" s="30"/>
      <c r="AD62" s="12"/>
      <c r="AE62" s="12"/>
      <c r="AF62" s="31"/>
      <c r="AG62" s="28"/>
      <c r="AH62" s="28"/>
      <c r="AI62" s="28"/>
      <c r="AJ62" s="28"/>
    </row>
    <row r="63" spans="5:36" ht="19.5" customHeight="1" x14ac:dyDescent="0.25">
      <c r="E63" s="56">
        <f t="shared" si="9"/>
        <v>60</v>
      </c>
      <c r="F63" s="23">
        <v>15</v>
      </c>
      <c r="G63" s="23">
        <v>-15</v>
      </c>
      <c r="H63" s="69">
        <f t="shared" si="10"/>
        <v>700</v>
      </c>
      <c r="I63" s="10">
        <f t="shared" si="16"/>
        <v>-0.16999999999999998</v>
      </c>
      <c r="J63" s="9">
        <f t="shared" si="1"/>
        <v>-118.99999999999999</v>
      </c>
      <c r="K63" s="8">
        <f t="shared" si="2"/>
        <v>1.1206288967199785</v>
      </c>
      <c r="L63" s="9">
        <f t="shared" si="5"/>
        <v>-0.15</v>
      </c>
      <c r="M63" s="9">
        <f t="shared" si="17"/>
        <v>-0.16999999999999998</v>
      </c>
      <c r="N63" s="9">
        <f>AVERAGE($I$4:I63)</f>
        <v>-0.17566666666666669</v>
      </c>
      <c r="O63" s="9">
        <f>AVERAGEIF($M$4:M63,"&gt;=0", $M$4:M63)</f>
        <v>0.1968571428571429</v>
      </c>
      <c r="P63" s="9">
        <f>AVERAGEIF($M$4:M63,"&lt;=0", $M$4:M63)</f>
        <v>-0.11199999999999997</v>
      </c>
      <c r="Q63" s="10">
        <f t="shared" si="15"/>
        <v>1.5684523809523816</v>
      </c>
      <c r="R63" s="11">
        <f>(COUNTIF($M$4:M63,"&gt;=0"))/E63</f>
        <v>0.58333333333333337</v>
      </c>
      <c r="S63" s="10">
        <f t="shared" si="6"/>
        <v>1.7576530612244905</v>
      </c>
      <c r="T63" s="9">
        <f>AVERAGE($M$4:M63)</f>
        <v>6.8166666666666667E-2</v>
      </c>
      <c r="U63" s="9">
        <f t="shared" si="7"/>
        <v>4.09</v>
      </c>
      <c r="V63" s="9">
        <f t="shared" si="8"/>
        <v>3619.6666666666665</v>
      </c>
      <c r="W63" s="26">
        <f t="shared" si="4"/>
        <v>13619.666666666666</v>
      </c>
      <c r="X63" s="9">
        <f t="shared" si="11"/>
        <v>13738.666666666666</v>
      </c>
      <c r="Y63" s="11">
        <f t="shared" si="12"/>
        <v>-8.661684782608696E-3</v>
      </c>
      <c r="Z63" s="11">
        <f t="shared" si="13"/>
        <v>-3.2093685709764203E-2</v>
      </c>
      <c r="AA63" s="11" t="str">
        <f t="shared" si="14"/>
        <v/>
      </c>
      <c r="AB63" s="37" t="str">
        <f>IF(AA63="","",AVERAGE($AA$4:AA63))</f>
        <v/>
      </c>
      <c r="AC63" s="30"/>
      <c r="AD63" s="12"/>
      <c r="AE63" s="12"/>
      <c r="AF63" s="31"/>
      <c r="AG63" s="28"/>
      <c r="AH63" s="28"/>
      <c r="AI63" s="28"/>
      <c r="AJ63" s="28"/>
    </row>
    <row r="64" spans="5:36" ht="19.5" customHeight="1" x14ac:dyDescent="0.25">
      <c r="E64" s="56">
        <f t="shared" si="9"/>
        <v>61</v>
      </c>
      <c r="F64" s="23">
        <v>25</v>
      </c>
      <c r="G64" s="23">
        <v>-10</v>
      </c>
      <c r="H64" s="69">
        <f t="shared" si="10"/>
        <v>400</v>
      </c>
      <c r="I64" s="10">
        <f t="shared" si="16"/>
        <v>-0.27</v>
      </c>
      <c r="J64" s="9">
        <f t="shared" si="1"/>
        <v>-48.000000000000007</v>
      </c>
      <c r="K64" s="8">
        <f t="shared" si="2"/>
        <v>1.1108497423021013</v>
      </c>
      <c r="L64" s="9">
        <f t="shared" si="5"/>
        <v>-0.1</v>
      </c>
      <c r="M64" s="9">
        <f t="shared" si="17"/>
        <v>-0.12000000000000001</v>
      </c>
      <c r="N64" s="9">
        <f>AVERAGE($I$4:I64)</f>
        <v>-0.17721311475409837</v>
      </c>
      <c r="O64" s="9">
        <f>AVERAGEIF($M$4:M64,"&gt;=0", $M$4:M64)</f>
        <v>0.1968571428571429</v>
      </c>
      <c r="P64" s="9">
        <f>AVERAGEIF($M$4:M64,"&lt;=0", $M$4:M64)</f>
        <v>-0.11230769230769229</v>
      </c>
      <c r="Q64" s="10">
        <f t="shared" si="15"/>
        <v>1.5779249943858076</v>
      </c>
      <c r="R64" s="11">
        <f>(COUNTIF($M$4:M64,"&gt;=0"))/E64</f>
        <v>0.57377049180327866</v>
      </c>
      <c r="S64" s="10">
        <f t="shared" si="6"/>
        <v>1.7528375733855193</v>
      </c>
      <c r="T64" s="9">
        <f>AVERAGE($M$4:M64)</f>
        <v>6.5081967213114753E-2</v>
      </c>
      <c r="U64" s="9">
        <f t="shared" si="7"/>
        <v>3.9699999999999998</v>
      </c>
      <c r="V64" s="9">
        <f t="shared" si="8"/>
        <v>3571.6666666666665</v>
      </c>
      <c r="W64" s="26">
        <f t="shared" si="4"/>
        <v>13571.666666666666</v>
      </c>
      <c r="X64" s="9">
        <f t="shared" si="11"/>
        <v>13738.666666666666</v>
      </c>
      <c r="Y64" s="11">
        <f t="shared" si="12"/>
        <v>-1.2155473602484472E-2</v>
      </c>
      <c r="Z64" s="11">
        <f t="shared" si="13"/>
        <v>-3.2093685709764203E-2</v>
      </c>
      <c r="AA64" s="11" t="str">
        <f t="shared" si="14"/>
        <v/>
      </c>
      <c r="AB64" s="37" t="str">
        <f>IF(AA64="","",AVERAGE($AA$4:AA64))</f>
        <v/>
      </c>
      <c r="AC64" s="30"/>
      <c r="AD64" s="12"/>
      <c r="AE64" s="12"/>
      <c r="AF64" s="31"/>
      <c r="AG64" s="28"/>
      <c r="AH64" s="28"/>
      <c r="AI64" s="28"/>
      <c r="AJ64" s="28"/>
    </row>
    <row r="65" spans="5:36" ht="19.5" customHeight="1" x14ac:dyDescent="0.25">
      <c r="E65" s="56">
        <f t="shared" si="9"/>
        <v>62</v>
      </c>
      <c r="F65" s="23">
        <v>10</v>
      </c>
      <c r="G65" s="23">
        <v>5</v>
      </c>
      <c r="H65" s="69">
        <f t="shared" si="10"/>
        <v>1000</v>
      </c>
      <c r="I65" s="10">
        <f t="shared" si="16"/>
        <v>-0.12000000000000001</v>
      </c>
      <c r="J65" s="9">
        <f t="shared" si="1"/>
        <v>30.000000000000004</v>
      </c>
      <c r="K65" s="8">
        <f t="shared" si="2"/>
        <v>1.0903730812239505</v>
      </c>
      <c r="L65" s="9">
        <f t="shared" si="5"/>
        <v>0.05</v>
      </c>
      <c r="M65" s="9">
        <f t="shared" si="17"/>
        <v>3.0000000000000002E-2</v>
      </c>
      <c r="N65" s="9">
        <f>AVERAGE($I$4:I65)</f>
        <v>-0.17629032258064517</v>
      </c>
      <c r="O65" s="9">
        <f>AVERAGEIF($M$4:M65,"&gt;=0", $M$4:M65)</f>
        <v>0.19222222222222227</v>
      </c>
      <c r="P65" s="9">
        <f>AVERAGEIF($M$4:M65,"&lt;=0", $M$4:M65)</f>
        <v>-0.11230769230769229</v>
      </c>
      <c r="Q65" s="10">
        <f t="shared" si="15"/>
        <v>1.5779249943858076</v>
      </c>
      <c r="R65" s="11">
        <f>(COUNTIF($M$4:M65,"&gt;=0"))/E65</f>
        <v>0.58064516129032262</v>
      </c>
      <c r="S65" s="10">
        <f t="shared" si="6"/>
        <v>1.7115677321156779</v>
      </c>
      <c r="T65" s="9">
        <f>AVERAGE($M$4:M65)</f>
        <v>6.4516129032258063E-2</v>
      </c>
      <c r="U65" s="9">
        <f t="shared" si="7"/>
        <v>3.9999999999999996</v>
      </c>
      <c r="V65" s="9">
        <f t="shared" si="8"/>
        <v>3601.6666666666665</v>
      </c>
      <c r="W65" s="26">
        <f t="shared" si="4"/>
        <v>13601.666666666666</v>
      </c>
      <c r="X65" s="9">
        <f t="shared" si="11"/>
        <v>13738.666666666666</v>
      </c>
      <c r="Y65" s="11">
        <f t="shared" si="12"/>
        <v>-9.971855590062112E-3</v>
      </c>
      <c r="Z65" s="11">
        <f t="shared" si="13"/>
        <v>-3.2093685709764203E-2</v>
      </c>
      <c r="AA65" s="11" t="str">
        <f t="shared" si="14"/>
        <v/>
      </c>
      <c r="AB65" s="37" t="str">
        <f>IF(AA65="","",AVERAGE($AA$4:AA65))</f>
        <v/>
      </c>
      <c r="AC65" s="30"/>
      <c r="AD65" s="12"/>
      <c r="AE65" s="12"/>
      <c r="AF65" s="31"/>
      <c r="AG65" s="28"/>
      <c r="AH65" s="28"/>
      <c r="AI65" s="28"/>
      <c r="AJ65" s="28"/>
    </row>
    <row r="66" spans="5:36" ht="19.5" customHeight="1" x14ac:dyDescent="0.25">
      <c r="E66" s="56">
        <f t="shared" si="9"/>
        <v>63</v>
      </c>
      <c r="F66" s="23">
        <v>10</v>
      </c>
      <c r="G66" s="23">
        <v>-5</v>
      </c>
      <c r="H66" s="69">
        <f t="shared" si="10"/>
        <v>1000</v>
      </c>
      <c r="I66" s="10">
        <f t="shared" si="16"/>
        <v>-0.12000000000000001</v>
      </c>
      <c r="J66" s="9">
        <f t="shared" si="1"/>
        <v>-70</v>
      </c>
      <c r="K66" s="8">
        <f t="shared" si="2"/>
        <v>1.0959276018099551</v>
      </c>
      <c r="L66" s="9">
        <f t="shared" si="5"/>
        <v>-0.05</v>
      </c>
      <c r="M66" s="9">
        <f t="shared" si="17"/>
        <v>-7.0000000000000007E-2</v>
      </c>
      <c r="N66" s="9">
        <f>AVERAGE($I$4:I66)</f>
        <v>-0.17539682539682538</v>
      </c>
      <c r="O66" s="9">
        <f>AVERAGEIF($M$4:M66,"&gt;=0", $M$4:M66)</f>
        <v>0.19222222222222227</v>
      </c>
      <c r="P66" s="9">
        <f>AVERAGEIF($M$4:M66,"&lt;=0", $M$4:M66)</f>
        <v>-0.11074074074074071</v>
      </c>
      <c r="Q66" s="10">
        <f t="shared" si="15"/>
        <v>1.5838509316770191</v>
      </c>
      <c r="R66" s="11">
        <f>(COUNTIF($M$4:M66,"&gt;=0"))/E66</f>
        <v>0.5714285714285714</v>
      </c>
      <c r="S66" s="10">
        <f t="shared" si="6"/>
        <v>1.7357859531772584</v>
      </c>
      <c r="T66" s="9">
        <f>AVERAGE($M$4:M66)</f>
        <v>6.2380952380952377E-2</v>
      </c>
      <c r="U66" s="9">
        <f t="shared" si="7"/>
        <v>3.9299999999999997</v>
      </c>
      <c r="V66" s="9">
        <f t="shared" si="8"/>
        <v>3531.6666666666665</v>
      </c>
      <c r="W66" s="26">
        <f t="shared" si="4"/>
        <v>13531.666666666666</v>
      </c>
      <c r="X66" s="9">
        <f t="shared" si="11"/>
        <v>13738.666666666666</v>
      </c>
      <c r="Y66" s="11">
        <f t="shared" si="12"/>
        <v>-1.5066964285714286E-2</v>
      </c>
      <c r="Z66" s="11">
        <f t="shared" si="13"/>
        <v>-3.2093685709764203E-2</v>
      </c>
      <c r="AA66" s="11" t="str">
        <f t="shared" si="14"/>
        <v/>
      </c>
      <c r="AB66" s="37" t="str">
        <f>IF(AA66="","",AVERAGE($AA$4:AA66))</f>
        <v/>
      </c>
      <c r="AC66" s="30"/>
      <c r="AD66" s="12"/>
      <c r="AE66" s="12"/>
      <c r="AF66" s="31"/>
      <c r="AG66" s="28"/>
      <c r="AH66" s="28"/>
      <c r="AI66" s="28"/>
      <c r="AJ66" s="28"/>
    </row>
    <row r="67" spans="5:36" ht="19.5" customHeight="1" x14ac:dyDescent="0.25">
      <c r="E67" s="56">
        <f t="shared" si="9"/>
        <v>64</v>
      </c>
      <c r="F67" s="23">
        <v>5</v>
      </c>
      <c r="G67" s="23">
        <v>75</v>
      </c>
      <c r="H67" s="69">
        <f t="shared" si="10"/>
        <v>2000</v>
      </c>
      <c r="I67" s="10">
        <f t="shared" si="16"/>
        <v>-7.0000000000000007E-2</v>
      </c>
      <c r="J67" s="9">
        <f t="shared" si="1"/>
        <v>1460</v>
      </c>
      <c r="K67" s="8">
        <f t="shared" si="2"/>
        <v>1.1899669453626291</v>
      </c>
      <c r="L67" s="9">
        <f t="shared" si="5"/>
        <v>0.75</v>
      </c>
      <c r="M67" s="9">
        <f t="shared" si="17"/>
        <v>0.73</v>
      </c>
      <c r="N67" s="9">
        <f>AVERAGE($I$4:I67)</f>
        <v>-0.17374999999999999</v>
      </c>
      <c r="O67" s="9">
        <f>AVERAGEIF($M$4:M67,"&gt;=0", $M$4:M67)</f>
        <v>0.20675675675675681</v>
      </c>
      <c r="P67" s="9">
        <f>AVERAGEIF($M$4:M67,"&lt;=0", $M$4:M67)</f>
        <v>-0.11074074074074071</v>
      </c>
      <c r="Q67" s="10">
        <f t="shared" si="15"/>
        <v>1.5838509316770191</v>
      </c>
      <c r="R67" s="11">
        <f>(COUNTIF($M$4:M67,"&gt;=0"))/E67</f>
        <v>0.578125</v>
      </c>
      <c r="S67" s="10">
        <f t="shared" si="6"/>
        <v>1.8670342583386073</v>
      </c>
      <c r="T67" s="9">
        <f>AVERAGE($M$4:M67)</f>
        <v>7.2812500000000002E-2</v>
      </c>
      <c r="U67" s="9">
        <f t="shared" si="7"/>
        <v>4.66</v>
      </c>
      <c r="V67" s="9">
        <f t="shared" si="8"/>
        <v>4991.6666666666661</v>
      </c>
      <c r="W67" s="26">
        <f t="shared" si="4"/>
        <v>14991.666666666666</v>
      </c>
      <c r="X67" s="9">
        <f t="shared" si="11"/>
        <v>14991.666666666666</v>
      </c>
      <c r="Y67" s="11" t="str">
        <f t="shared" si="12"/>
        <v/>
      </c>
      <c r="Z67" s="11">
        <f t="shared" si="13"/>
        <v>-3.2093685709764203E-2</v>
      </c>
      <c r="AA67" s="11">
        <f t="shared" si="14"/>
        <v>-1.5066964285714286E-2</v>
      </c>
      <c r="AB67" s="37">
        <f>IF(AA67="","",AVERAGE($AA$4:AA67))</f>
        <v>-9.3701308594627396E-3</v>
      </c>
      <c r="AC67" s="30"/>
      <c r="AD67" s="12"/>
      <c r="AE67" s="12"/>
      <c r="AF67" s="31"/>
      <c r="AG67" s="28"/>
      <c r="AH67" s="28"/>
      <c r="AI67" s="28"/>
      <c r="AJ67" s="28"/>
    </row>
    <row r="68" spans="5:36" ht="19.5" customHeight="1" x14ac:dyDescent="0.25">
      <c r="E68" s="56">
        <f t="shared" si="9"/>
        <v>65</v>
      </c>
      <c r="F68" s="23">
        <v>7</v>
      </c>
      <c r="G68" s="23">
        <v>-7</v>
      </c>
      <c r="H68" s="69">
        <f t="shared" si="10"/>
        <v>1400</v>
      </c>
      <c r="I68" s="10">
        <f t="shared" si="16"/>
        <v>-9.0000000000000011E-2</v>
      </c>
      <c r="J68" s="9">
        <f t="shared" ref="J68:J131" si="18">(H68)*M68</f>
        <v>-126.00000000000001</v>
      </c>
      <c r="K68" s="8">
        <f t="shared" ref="K68:K131" si="19">(O68/(N68*-1))</f>
        <v>1.1988571979651377</v>
      </c>
      <c r="L68" s="9">
        <f t="shared" si="5"/>
        <v>-7.0000000000000007E-2</v>
      </c>
      <c r="M68" s="9">
        <f t="shared" si="17"/>
        <v>-9.0000000000000011E-2</v>
      </c>
      <c r="N68" s="9">
        <f>AVERAGE($I$4:I68)</f>
        <v>-0.17246153846153844</v>
      </c>
      <c r="O68" s="9">
        <f>AVERAGEIF($M$4:M68,"&gt;=0", $M$4:M68)</f>
        <v>0.20675675675675681</v>
      </c>
      <c r="P68" s="9">
        <f>AVERAGEIF($M$4:M68,"&lt;=0", $M$4:M68)</f>
        <v>-0.10999999999999997</v>
      </c>
      <c r="Q68" s="10">
        <f t="shared" si="15"/>
        <v>1.5678321678321681</v>
      </c>
      <c r="R68" s="11">
        <f>(COUNTIF($M$4:M68,"&gt;=0"))/E68</f>
        <v>0.56923076923076921</v>
      </c>
      <c r="S68" s="10">
        <f t="shared" si="6"/>
        <v>1.8796068796068806</v>
      </c>
      <c r="T68" s="9">
        <f>AVERAGE($M$4:M68)</f>
        <v>7.0307692307692307E-2</v>
      </c>
      <c r="U68" s="9">
        <f t="shared" si="7"/>
        <v>4.57</v>
      </c>
      <c r="V68" s="9">
        <f t="shared" si="8"/>
        <v>4865.6666666666661</v>
      </c>
      <c r="W68" s="26">
        <f t="shared" ref="W68:W131" si="20">V68+$C$4</f>
        <v>14865.666666666666</v>
      </c>
      <c r="X68" s="9">
        <f t="shared" si="11"/>
        <v>14991.666666666666</v>
      </c>
      <c r="Y68" s="11">
        <f t="shared" si="12"/>
        <v>-8.4046692607003901E-3</v>
      </c>
      <c r="Z68" s="11">
        <f t="shared" si="13"/>
        <v>-3.2093685709764203E-2</v>
      </c>
      <c r="AA68" s="11" t="str">
        <f t="shared" si="14"/>
        <v/>
      </c>
      <c r="AB68" s="37" t="str">
        <f>IF(AA68="","",AVERAGE($AA$4:AA68))</f>
        <v/>
      </c>
      <c r="AC68" s="30"/>
      <c r="AD68" s="12"/>
      <c r="AE68" s="12"/>
      <c r="AF68" s="31"/>
      <c r="AG68" s="28"/>
      <c r="AH68" s="28"/>
      <c r="AI68" s="28"/>
      <c r="AJ68" s="28"/>
    </row>
    <row r="69" spans="5:36" ht="19.5" customHeight="1" x14ac:dyDescent="0.25">
      <c r="E69" s="56">
        <f t="shared" si="9"/>
        <v>66</v>
      </c>
      <c r="F69" s="23">
        <v>3</v>
      </c>
      <c r="G69" s="23">
        <v>10</v>
      </c>
      <c r="H69" s="69">
        <f t="shared" si="10"/>
        <v>3300</v>
      </c>
      <c r="I69" s="10">
        <f t="shared" si="16"/>
        <v>-0.05</v>
      </c>
      <c r="J69" s="9">
        <f t="shared" si="18"/>
        <v>264</v>
      </c>
      <c r="K69" s="8">
        <f t="shared" si="19"/>
        <v>1.1923436477517064</v>
      </c>
      <c r="L69" s="9">
        <f t="shared" ref="L69:L132" si="21">(G69/100)</f>
        <v>0.1</v>
      </c>
      <c r="M69" s="9">
        <f t="shared" si="17"/>
        <v>0.08</v>
      </c>
      <c r="N69" s="9">
        <f>AVERAGE($I$4:I69)</f>
        <v>-0.17060606060606059</v>
      </c>
      <c r="O69" s="9">
        <f>AVERAGEIF($M$4:M69,"&gt;=0", $M$4:M69)</f>
        <v>0.203421052631579</v>
      </c>
      <c r="P69" s="9">
        <f>AVERAGEIF($M$4:M69,"&lt;=0", $M$4:M69)</f>
        <v>-0.10999999999999997</v>
      </c>
      <c r="Q69" s="10">
        <f t="shared" si="15"/>
        <v>1.5678321678321681</v>
      </c>
      <c r="R69" s="11">
        <f>(COUNTIF($M$4:M69,"&gt;=0"))/E69</f>
        <v>0.5757575757575758</v>
      </c>
      <c r="S69" s="10">
        <f t="shared" ref="S69:S132" si="22">O69/(P69*-1)</f>
        <v>1.8492822966507187</v>
      </c>
      <c r="T69" s="9">
        <f>AVERAGE($M$4:M69)</f>
        <v>7.0454545454545464E-2</v>
      </c>
      <c r="U69" s="9">
        <f t="shared" ref="U69:U132" si="23">U68+M69</f>
        <v>4.6500000000000004</v>
      </c>
      <c r="V69" s="9">
        <f t="shared" ref="V69:V132" si="24">V68+J69</f>
        <v>5129.6666666666661</v>
      </c>
      <c r="W69" s="26">
        <f t="shared" si="20"/>
        <v>15129.666666666666</v>
      </c>
      <c r="X69" s="9">
        <f t="shared" si="11"/>
        <v>15129.666666666666</v>
      </c>
      <c r="Y69" s="11" t="str">
        <f t="shared" si="12"/>
        <v/>
      </c>
      <c r="Z69" s="11">
        <f t="shared" si="13"/>
        <v>-3.2093685709764203E-2</v>
      </c>
      <c r="AA69" s="11">
        <f t="shared" si="14"/>
        <v>-8.4046692607003901E-3</v>
      </c>
      <c r="AB69" s="37">
        <f>IF(AA69="","",AVERAGE($AA$4:AA69))</f>
        <v>-9.2896757262325436E-3</v>
      </c>
      <c r="AC69" s="30"/>
      <c r="AD69" s="12"/>
      <c r="AE69" s="12"/>
      <c r="AF69" s="31"/>
      <c r="AG69" s="28"/>
      <c r="AH69" s="28"/>
      <c r="AI69" s="28"/>
      <c r="AJ69" s="28"/>
    </row>
    <row r="70" spans="5:36" ht="19.5" customHeight="1" x14ac:dyDescent="0.25">
      <c r="E70" s="56">
        <f t="shared" ref="E70:E133" si="25">IF(ISBLANK(G70),"",SUM(COUNT(G70)+E69))</f>
        <v>67</v>
      </c>
      <c r="F70" s="23">
        <v>5</v>
      </c>
      <c r="G70" s="23">
        <v>35</v>
      </c>
      <c r="H70" s="69">
        <f t="shared" ref="H70:H133" si="26">$C$6*ROUND(($C$7/(F70/100)),1)</f>
        <v>2000</v>
      </c>
      <c r="I70" s="10">
        <f t="shared" si="16"/>
        <v>-7.0000000000000007E-2</v>
      </c>
      <c r="J70" s="9">
        <f t="shared" si="18"/>
        <v>659.99999999999989</v>
      </c>
      <c r="K70" s="8">
        <f t="shared" si="19"/>
        <v>1.2221241541629895</v>
      </c>
      <c r="L70" s="9">
        <f t="shared" si="21"/>
        <v>0.35</v>
      </c>
      <c r="M70" s="9">
        <f t="shared" si="17"/>
        <v>0.32999999999999996</v>
      </c>
      <c r="N70" s="9">
        <f>AVERAGE($I$4:I70)</f>
        <v>-0.16910447761194031</v>
      </c>
      <c r="O70" s="9">
        <f>AVERAGEIF($M$4:M70,"&gt;=0", $M$4:M70)</f>
        <v>0.20666666666666672</v>
      </c>
      <c r="P70" s="9">
        <f>AVERAGEIF($M$4:M70,"&lt;=0", $M$4:M70)</f>
        <v>-0.10999999999999997</v>
      </c>
      <c r="Q70" s="10">
        <f t="shared" si="15"/>
        <v>1.5678321678321681</v>
      </c>
      <c r="R70" s="11">
        <f>(COUNTIF($M$4:M70,"&gt;=0"))/E70</f>
        <v>0.58208955223880599</v>
      </c>
      <c r="S70" s="10">
        <f t="shared" si="22"/>
        <v>1.8787878787878798</v>
      </c>
      <c r="T70" s="9">
        <f>AVERAGE($M$4:M70)</f>
        <v>7.4328358208955225E-2</v>
      </c>
      <c r="U70" s="9">
        <f t="shared" si="23"/>
        <v>4.9800000000000004</v>
      </c>
      <c r="V70" s="9">
        <f t="shared" si="24"/>
        <v>5789.6666666666661</v>
      </c>
      <c r="W70" s="26">
        <f t="shared" si="20"/>
        <v>15789.666666666666</v>
      </c>
      <c r="X70" s="9">
        <f t="shared" ref="X70:X133" si="27">IF(W70&lt;X69,X69,W70)</f>
        <v>15789.666666666666</v>
      </c>
      <c r="Y70" s="11" t="str">
        <f t="shared" ref="Y70:Y133" si="28">IF(W70&lt;X70,((W70-X70))/X70,"")</f>
        <v/>
      </c>
      <c r="Z70" s="11">
        <f t="shared" ref="Z70:Z133" si="29">IF(Y70&lt;Z69,Y70,Z69)</f>
        <v>-3.2093685709764203E-2</v>
      </c>
      <c r="AA70" s="11" t="str">
        <f t="shared" ref="AA70:AA133" si="30">IF(Y70="",Y69,"")</f>
        <v/>
      </c>
      <c r="AB70" s="37" t="str">
        <f>IF(AA70="","",AVERAGE($AA$4:AA70))</f>
        <v/>
      </c>
      <c r="AC70" s="30"/>
      <c r="AD70" s="12"/>
      <c r="AE70" s="12"/>
      <c r="AF70" s="31"/>
      <c r="AG70" s="28"/>
      <c r="AH70" s="28"/>
      <c r="AI70" s="28"/>
      <c r="AJ70" s="28"/>
    </row>
    <row r="71" spans="5:36" ht="19.5" customHeight="1" x14ac:dyDescent="0.25">
      <c r="E71" s="56">
        <f t="shared" si="25"/>
        <v>68</v>
      </c>
      <c r="F71" s="23">
        <v>3</v>
      </c>
      <c r="G71" s="23">
        <v>-3</v>
      </c>
      <c r="H71" s="69">
        <f t="shared" si="26"/>
        <v>3300</v>
      </c>
      <c r="I71" s="10">
        <f t="shared" si="16"/>
        <v>-0.05</v>
      </c>
      <c r="J71" s="9">
        <f t="shared" si="18"/>
        <v>-165</v>
      </c>
      <c r="K71" s="8">
        <f t="shared" si="19"/>
        <v>1.2349150556531929</v>
      </c>
      <c r="L71" s="9">
        <f t="shared" si="21"/>
        <v>-0.03</v>
      </c>
      <c r="M71" s="9">
        <f t="shared" si="17"/>
        <v>-0.05</v>
      </c>
      <c r="N71" s="9">
        <f>AVERAGE($I$4:I71)</f>
        <v>-0.16735294117647059</v>
      </c>
      <c r="O71" s="9">
        <f>AVERAGEIF($M$4:M71,"&gt;=0", $M$4:M71)</f>
        <v>0.20666666666666672</v>
      </c>
      <c r="P71" s="9">
        <f>AVERAGEIF($M$4:M71,"&lt;=0", $M$4:M71)</f>
        <v>-0.10793103448275859</v>
      </c>
      <c r="Q71" s="10">
        <f t="shared" ref="Q71:Q134" si="31">IF(M71&lt;=0,N71/P71,Q70)</f>
        <v>1.5505544070663413</v>
      </c>
      <c r="R71" s="11">
        <f>(COUNTIF($M$4:M71,"&gt;=0"))/E71</f>
        <v>0.57352941176470584</v>
      </c>
      <c r="S71" s="10">
        <f t="shared" si="22"/>
        <v>1.9148029818956347</v>
      </c>
      <c r="T71" s="9">
        <f>AVERAGE($M$4:M71)</f>
        <v>7.2500000000000009E-2</v>
      </c>
      <c r="U71" s="9">
        <f t="shared" si="23"/>
        <v>4.9300000000000006</v>
      </c>
      <c r="V71" s="9">
        <f t="shared" si="24"/>
        <v>5624.6666666666661</v>
      </c>
      <c r="W71" s="26">
        <f t="shared" si="20"/>
        <v>15624.666666666666</v>
      </c>
      <c r="X71" s="9">
        <f t="shared" si="27"/>
        <v>15789.666666666666</v>
      </c>
      <c r="Y71" s="11">
        <f t="shared" si="28"/>
        <v>-1.0449872279338808E-2</v>
      </c>
      <c r="Z71" s="11">
        <f t="shared" si="29"/>
        <v>-3.2093685709764203E-2</v>
      </c>
      <c r="AA71" s="11" t="str">
        <f t="shared" si="30"/>
        <v/>
      </c>
      <c r="AB71" s="37" t="str">
        <f>IF(AA71="","",AVERAGE($AA$4:AA71))</f>
        <v/>
      </c>
      <c r="AC71" s="30"/>
      <c r="AD71" s="12"/>
      <c r="AE71" s="12"/>
      <c r="AF71" s="31"/>
      <c r="AG71" s="28"/>
      <c r="AH71" s="28"/>
      <c r="AI71" s="28"/>
      <c r="AJ71" s="28"/>
    </row>
    <row r="72" spans="5:36" ht="19.5" customHeight="1" x14ac:dyDescent="0.25">
      <c r="E72" s="56">
        <f t="shared" si="25"/>
        <v>69</v>
      </c>
      <c r="F72" s="23">
        <v>13</v>
      </c>
      <c r="G72" s="23">
        <v>-10</v>
      </c>
      <c r="H72" s="69">
        <f t="shared" si="26"/>
        <v>800</v>
      </c>
      <c r="I72" s="10">
        <f t="shared" si="16"/>
        <v>-0.15</v>
      </c>
      <c r="J72" s="9">
        <f t="shared" si="18"/>
        <v>-96.000000000000014</v>
      </c>
      <c r="K72" s="8">
        <f t="shared" si="19"/>
        <v>1.2367736339982656</v>
      </c>
      <c r="L72" s="9">
        <f t="shared" si="21"/>
        <v>-0.1</v>
      </c>
      <c r="M72" s="9">
        <f t="shared" si="17"/>
        <v>-0.12000000000000001</v>
      </c>
      <c r="N72" s="9">
        <f>AVERAGE($I$4:I72)</f>
        <v>-0.16710144927536233</v>
      </c>
      <c r="O72" s="9">
        <f>AVERAGEIF($M$4:M72,"&gt;=0", $M$4:M72)</f>
        <v>0.20666666666666672</v>
      </c>
      <c r="P72" s="9">
        <f>AVERAGEIF($M$4:M72,"&lt;=0", $M$4:M72)</f>
        <v>-0.10833333333333331</v>
      </c>
      <c r="Q72" s="10">
        <f t="shared" si="31"/>
        <v>1.5424749163879603</v>
      </c>
      <c r="R72" s="11">
        <f>(COUNTIF($M$4:M72,"&gt;=0"))/E72</f>
        <v>0.56521739130434778</v>
      </c>
      <c r="S72" s="10">
        <f t="shared" si="22"/>
        <v>1.9076923076923087</v>
      </c>
      <c r="T72" s="9">
        <f>AVERAGE($M$4:M72)</f>
        <v>6.9710144927536244E-2</v>
      </c>
      <c r="U72" s="9">
        <f t="shared" si="23"/>
        <v>4.8100000000000005</v>
      </c>
      <c r="V72" s="9">
        <f t="shared" si="24"/>
        <v>5528.6666666666661</v>
      </c>
      <c r="W72" s="26">
        <f t="shared" si="20"/>
        <v>15528.666666666666</v>
      </c>
      <c r="X72" s="9">
        <f t="shared" si="27"/>
        <v>15789.666666666666</v>
      </c>
      <c r="Y72" s="11">
        <f t="shared" si="28"/>
        <v>-1.6529797969135934E-2</v>
      </c>
      <c r="Z72" s="11">
        <f t="shared" si="29"/>
        <v>-3.2093685709764203E-2</v>
      </c>
      <c r="AA72" s="11" t="str">
        <f t="shared" si="30"/>
        <v/>
      </c>
      <c r="AB72" s="37" t="str">
        <f>IF(AA72="","",AVERAGE($AA$4:AA72))</f>
        <v/>
      </c>
      <c r="AC72" s="30"/>
      <c r="AD72" s="12"/>
      <c r="AE72" s="12"/>
      <c r="AF72" s="31"/>
      <c r="AG72" s="28"/>
      <c r="AH72" s="28"/>
      <c r="AI72" s="28"/>
      <c r="AJ72" s="28"/>
    </row>
    <row r="73" spans="5:36" ht="19.5" customHeight="1" x14ac:dyDescent="0.25">
      <c r="E73" s="56">
        <f t="shared" si="25"/>
        <v>70</v>
      </c>
      <c r="F73" s="23">
        <v>20</v>
      </c>
      <c r="G73" s="23">
        <v>-10</v>
      </c>
      <c r="H73" s="69">
        <f t="shared" si="26"/>
        <v>500</v>
      </c>
      <c r="I73" s="10">
        <f t="shared" si="16"/>
        <v>-0.22</v>
      </c>
      <c r="J73" s="9">
        <f t="shared" si="18"/>
        <v>-60.000000000000007</v>
      </c>
      <c r="K73" s="8">
        <f t="shared" si="19"/>
        <v>1.2312056737588655</v>
      </c>
      <c r="L73" s="9">
        <f t="shared" si="21"/>
        <v>-0.1</v>
      </c>
      <c r="M73" s="9">
        <f t="shared" si="17"/>
        <v>-0.12000000000000001</v>
      </c>
      <c r="N73" s="9">
        <f>AVERAGE($I$4:I73)</f>
        <v>-0.16785714285714287</v>
      </c>
      <c r="O73" s="9">
        <f>AVERAGEIF($M$4:M73,"&gt;=0", $M$4:M73)</f>
        <v>0.20666666666666672</v>
      </c>
      <c r="P73" s="9">
        <f>AVERAGEIF($M$4:M73,"&lt;=0", $M$4:M73)</f>
        <v>-0.10870967741935482</v>
      </c>
      <c r="Q73" s="10">
        <f t="shared" si="31"/>
        <v>1.5440864773208991</v>
      </c>
      <c r="R73" s="11">
        <f>(COUNTIF($M$4:M73,"&gt;=0"))/E73</f>
        <v>0.55714285714285716</v>
      </c>
      <c r="S73" s="10">
        <f t="shared" si="22"/>
        <v>1.9010880316518306</v>
      </c>
      <c r="T73" s="9">
        <f>AVERAGE($M$4:M73)</f>
        <v>6.7000000000000004E-2</v>
      </c>
      <c r="U73" s="9">
        <f t="shared" si="23"/>
        <v>4.6900000000000004</v>
      </c>
      <c r="V73" s="9">
        <f t="shared" si="24"/>
        <v>5468.6666666666661</v>
      </c>
      <c r="W73" s="26">
        <f t="shared" si="20"/>
        <v>15468.666666666666</v>
      </c>
      <c r="X73" s="9">
        <f t="shared" si="27"/>
        <v>15789.666666666666</v>
      </c>
      <c r="Y73" s="11">
        <f t="shared" si="28"/>
        <v>-2.0329751525259135E-2</v>
      </c>
      <c r="Z73" s="11">
        <f t="shared" si="29"/>
        <v>-3.2093685709764203E-2</v>
      </c>
      <c r="AA73" s="11" t="str">
        <f t="shared" si="30"/>
        <v/>
      </c>
      <c r="AB73" s="37" t="str">
        <f>IF(AA73="","",AVERAGE($AA$4:AA73))</f>
        <v/>
      </c>
      <c r="AC73" s="30"/>
      <c r="AD73" s="12"/>
      <c r="AE73" s="12"/>
      <c r="AF73" s="31"/>
      <c r="AG73" s="28"/>
      <c r="AH73" s="28"/>
      <c r="AI73" s="28"/>
      <c r="AJ73" s="28"/>
    </row>
    <row r="74" spans="5:36" ht="19.5" customHeight="1" x14ac:dyDescent="0.25">
      <c r="E74" s="56">
        <f t="shared" si="25"/>
        <v>71</v>
      </c>
      <c r="F74" s="23">
        <v>20</v>
      </c>
      <c r="G74" s="23">
        <v>-5</v>
      </c>
      <c r="H74" s="69">
        <f t="shared" si="26"/>
        <v>500</v>
      </c>
      <c r="I74" s="10">
        <f t="shared" si="16"/>
        <v>-0.22</v>
      </c>
      <c r="J74" s="9">
        <f t="shared" si="18"/>
        <v>-35</v>
      </c>
      <c r="K74" s="8">
        <f t="shared" si="19"/>
        <v>1.2258423837371206</v>
      </c>
      <c r="L74" s="9">
        <f t="shared" si="21"/>
        <v>-0.05</v>
      </c>
      <c r="M74" s="9">
        <f t="shared" si="17"/>
        <v>-7.0000000000000007E-2</v>
      </c>
      <c r="N74" s="9">
        <f>AVERAGE($I$4:I74)</f>
        <v>-0.16859154929577469</v>
      </c>
      <c r="O74" s="9">
        <f>AVERAGEIF($M$4:M74,"&gt;=0", $M$4:M74)</f>
        <v>0.20666666666666672</v>
      </c>
      <c r="P74" s="9">
        <f>AVERAGEIF($M$4:M74,"&lt;=0", $M$4:M74)</f>
        <v>-0.10749999999999997</v>
      </c>
      <c r="Q74" s="10">
        <f t="shared" si="31"/>
        <v>1.5682934818211602</v>
      </c>
      <c r="R74" s="11">
        <f>(COUNTIF($M$4:M74,"&gt;=0"))/E74</f>
        <v>0.54929577464788737</v>
      </c>
      <c r="S74" s="10">
        <f t="shared" si="22"/>
        <v>1.9224806201550397</v>
      </c>
      <c r="T74" s="9">
        <f>AVERAGE($M$4:M74)</f>
        <v>6.5070422535211267E-2</v>
      </c>
      <c r="U74" s="9">
        <f t="shared" si="23"/>
        <v>4.62</v>
      </c>
      <c r="V74" s="9">
        <f t="shared" si="24"/>
        <v>5433.6666666666661</v>
      </c>
      <c r="W74" s="26">
        <f t="shared" si="20"/>
        <v>15433.666666666666</v>
      </c>
      <c r="X74" s="9">
        <f t="shared" si="27"/>
        <v>15789.666666666666</v>
      </c>
      <c r="Y74" s="11">
        <f t="shared" si="28"/>
        <v>-2.2546391099664338E-2</v>
      </c>
      <c r="Z74" s="11">
        <f t="shared" si="29"/>
        <v>-3.2093685709764203E-2</v>
      </c>
      <c r="AA74" s="11" t="str">
        <f t="shared" si="30"/>
        <v/>
      </c>
      <c r="AB74" s="37" t="str">
        <f>IF(AA74="","",AVERAGE($AA$4:AA74))</f>
        <v/>
      </c>
      <c r="AC74" s="30"/>
      <c r="AD74" s="12"/>
      <c r="AE74" s="12"/>
      <c r="AF74" s="31"/>
      <c r="AG74" s="28"/>
      <c r="AH74" s="28"/>
      <c r="AI74" s="28"/>
      <c r="AJ74" s="28"/>
    </row>
    <row r="75" spans="5:36" ht="19.5" customHeight="1" x14ac:dyDescent="0.25">
      <c r="E75" s="56">
        <f t="shared" si="25"/>
        <v>72</v>
      </c>
      <c r="F75" s="23">
        <v>10</v>
      </c>
      <c r="G75" s="23">
        <v>-5</v>
      </c>
      <c r="H75" s="69">
        <f t="shared" si="26"/>
        <v>1000</v>
      </c>
      <c r="I75" s="10">
        <f t="shared" si="16"/>
        <v>-0.12000000000000001</v>
      </c>
      <c r="J75" s="9">
        <f t="shared" si="18"/>
        <v>-70</v>
      </c>
      <c r="K75" s="8">
        <f t="shared" si="19"/>
        <v>1.2307692307692308</v>
      </c>
      <c r="L75" s="9">
        <f t="shared" si="21"/>
        <v>-0.05</v>
      </c>
      <c r="M75" s="9">
        <f t="shared" si="17"/>
        <v>-7.0000000000000007E-2</v>
      </c>
      <c r="N75" s="9">
        <f>AVERAGE($I$4:I75)</f>
        <v>-0.16791666666666669</v>
      </c>
      <c r="O75" s="9">
        <f>AVERAGEIF($M$4:M75,"&gt;=0", $M$4:M75)</f>
        <v>0.20666666666666672</v>
      </c>
      <c r="P75" s="9">
        <f>AVERAGEIF($M$4:M75,"&lt;=0", $M$4:M75)</f>
        <v>-0.10636363636363633</v>
      </c>
      <c r="Q75" s="10">
        <f t="shared" si="31"/>
        <v>1.5787037037037044</v>
      </c>
      <c r="R75" s="11">
        <f>(COUNTIF($M$4:M75,"&gt;=0"))/E75</f>
        <v>0.54166666666666663</v>
      </c>
      <c r="S75" s="10">
        <f t="shared" si="22"/>
        <v>1.9430199430199442</v>
      </c>
      <c r="T75" s="9">
        <f>AVERAGE($M$4:M75)</f>
        <v>6.3194444444444442E-2</v>
      </c>
      <c r="U75" s="9">
        <f t="shared" si="23"/>
        <v>4.55</v>
      </c>
      <c r="V75" s="9">
        <f t="shared" si="24"/>
        <v>5363.6666666666661</v>
      </c>
      <c r="W75" s="26">
        <f t="shared" si="20"/>
        <v>15363.666666666666</v>
      </c>
      <c r="X75" s="9">
        <f t="shared" si="27"/>
        <v>15789.666666666666</v>
      </c>
      <c r="Y75" s="11">
        <f t="shared" si="28"/>
        <v>-2.6979670248474742E-2</v>
      </c>
      <c r="Z75" s="11">
        <f t="shared" si="29"/>
        <v>-3.2093685709764203E-2</v>
      </c>
      <c r="AA75" s="11" t="str">
        <f t="shared" si="30"/>
        <v/>
      </c>
      <c r="AB75" s="37" t="str">
        <f>IF(AA75="","",AVERAGE($AA$4:AA75))</f>
        <v/>
      </c>
      <c r="AC75" s="30"/>
      <c r="AD75" s="12"/>
      <c r="AE75" s="12"/>
      <c r="AF75" s="31"/>
      <c r="AG75" s="28"/>
      <c r="AH75" s="28"/>
      <c r="AI75" s="28"/>
      <c r="AJ75" s="28"/>
    </row>
    <row r="76" spans="5:36" ht="19.5" customHeight="1" x14ac:dyDescent="0.25">
      <c r="E76" s="56">
        <f t="shared" si="25"/>
        <v>73</v>
      </c>
      <c r="F76" s="23">
        <v>40</v>
      </c>
      <c r="G76" s="23">
        <v>30</v>
      </c>
      <c r="H76" s="69">
        <f t="shared" si="26"/>
        <v>300</v>
      </c>
      <c r="I76" s="10">
        <f t="shared" si="16"/>
        <v>-0.42000000000000004</v>
      </c>
      <c r="J76" s="9">
        <f t="shared" si="18"/>
        <v>83.999999999999986</v>
      </c>
      <c r="K76" s="8">
        <f t="shared" si="19"/>
        <v>1.2166666666666668</v>
      </c>
      <c r="L76" s="9">
        <f t="shared" si="21"/>
        <v>0.3</v>
      </c>
      <c r="M76" s="9">
        <f t="shared" si="17"/>
        <v>0.27999999999999997</v>
      </c>
      <c r="N76" s="9">
        <f>AVERAGE($I$4:I76)</f>
        <v>-0.17136986301369866</v>
      </c>
      <c r="O76" s="9">
        <f>AVERAGEIF($M$4:M76,"&gt;=0", $M$4:M76)</f>
        <v>0.20850000000000005</v>
      </c>
      <c r="P76" s="9">
        <f>AVERAGEIF($M$4:M76,"&lt;=0", $M$4:M76)</f>
        <v>-0.10636363636363633</v>
      </c>
      <c r="Q76" s="10">
        <f t="shared" si="31"/>
        <v>1.5787037037037044</v>
      </c>
      <c r="R76" s="11">
        <f>(COUNTIF($M$4:M76,"&gt;=0"))/E76</f>
        <v>0.54794520547945202</v>
      </c>
      <c r="S76" s="10">
        <f t="shared" si="22"/>
        <v>1.9602564102564113</v>
      </c>
      <c r="T76" s="9">
        <f>AVERAGE($M$4:M76)</f>
        <v>6.6164383561643836E-2</v>
      </c>
      <c r="U76" s="9">
        <f t="shared" si="23"/>
        <v>4.83</v>
      </c>
      <c r="V76" s="9">
        <f t="shared" si="24"/>
        <v>5447.6666666666661</v>
      </c>
      <c r="W76" s="26">
        <f t="shared" si="20"/>
        <v>15447.666666666666</v>
      </c>
      <c r="X76" s="9">
        <f t="shared" si="27"/>
        <v>15789.666666666666</v>
      </c>
      <c r="Y76" s="11">
        <f t="shared" si="28"/>
        <v>-2.1659735269902256E-2</v>
      </c>
      <c r="Z76" s="11">
        <f t="shared" si="29"/>
        <v>-3.2093685709764203E-2</v>
      </c>
      <c r="AA76" s="11" t="str">
        <f t="shared" si="30"/>
        <v/>
      </c>
      <c r="AB76" s="37" t="str">
        <f>IF(AA76="","",AVERAGE($AA$4:AA76))</f>
        <v/>
      </c>
      <c r="AC76" s="30"/>
      <c r="AD76" s="12"/>
      <c r="AE76" s="12"/>
      <c r="AF76" s="31"/>
      <c r="AG76" s="28"/>
      <c r="AH76" s="28"/>
      <c r="AI76" s="28"/>
      <c r="AJ76" s="28"/>
    </row>
    <row r="77" spans="5:36" ht="19.5" customHeight="1" x14ac:dyDescent="0.25">
      <c r="E77" s="56">
        <f t="shared" si="25"/>
        <v>74</v>
      </c>
      <c r="F77" s="23">
        <v>25</v>
      </c>
      <c r="G77" s="23">
        <v>50</v>
      </c>
      <c r="H77" s="69">
        <f t="shared" si="26"/>
        <v>400</v>
      </c>
      <c r="I77" s="10">
        <f t="shared" si="16"/>
        <v>-0.27</v>
      </c>
      <c r="J77" s="9">
        <f t="shared" si="18"/>
        <v>192</v>
      </c>
      <c r="K77" s="8">
        <f t="shared" si="19"/>
        <v>1.2456200618344213</v>
      </c>
      <c r="L77" s="9">
        <f t="shared" si="21"/>
        <v>0.5</v>
      </c>
      <c r="M77" s="9">
        <f t="shared" si="17"/>
        <v>0.48</v>
      </c>
      <c r="N77" s="9">
        <f>AVERAGE($I$4:I77)</f>
        <v>-0.17270270270270272</v>
      </c>
      <c r="O77" s="9">
        <f>AVERAGEIF($M$4:M77,"&gt;=0", $M$4:M77)</f>
        <v>0.21512195121951225</v>
      </c>
      <c r="P77" s="9">
        <f>AVERAGEIF($M$4:M77,"&lt;=0", $M$4:M77)</f>
        <v>-0.10636363636363633</v>
      </c>
      <c r="Q77" s="10">
        <f t="shared" si="31"/>
        <v>1.5787037037037044</v>
      </c>
      <c r="R77" s="11">
        <f>(COUNTIF($M$4:M77,"&gt;=0"))/E77</f>
        <v>0.55405405405405406</v>
      </c>
      <c r="S77" s="10">
        <f t="shared" si="22"/>
        <v>2.0225140712945602</v>
      </c>
      <c r="T77" s="9">
        <f>AVERAGE($M$4:M77)</f>
        <v>7.1756756756756759E-2</v>
      </c>
      <c r="U77" s="9">
        <f t="shared" si="23"/>
        <v>5.3100000000000005</v>
      </c>
      <c r="V77" s="9">
        <f t="shared" si="24"/>
        <v>5639.6666666666661</v>
      </c>
      <c r="W77" s="26">
        <f t="shared" si="20"/>
        <v>15639.666666666666</v>
      </c>
      <c r="X77" s="9">
        <f t="shared" si="27"/>
        <v>15789.666666666666</v>
      </c>
      <c r="Y77" s="11">
        <f t="shared" si="28"/>
        <v>-9.4998838903080085E-3</v>
      </c>
      <c r="Z77" s="11">
        <f t="shared" si="29"/>
        <v>-3.2093685709764203E-2</v>
      </c>
      <c r="AA77" s="11" t="str">
        <f t="shared" si="30"/>
        <v/>
      </c>
      <c r="AB77" s="37" t="str">
        <f>IF(AA77="","",AVERAGE($AA$4:AA77))</f>
        <v/>
      </c>
      <c r="AC77" s="30"/>
      <c r="AD77" s="12"/>
      <c r="AE77" s="12"/>
      <c r="AF77" s="31"/>
      <c r="AG77" s="28"/>
      <c r="AH77" s="28"/>
      <c r="AI77" s="28"/>
      <c r="AJ77" s="28"/>
    </row>
    <row r="78" spans="5:36" ht="19.5" customHeight="1" x14ac:dyDescent="0.25">
      <c r="E78" s="56">
        <f t="shared" si="25"/>
        <v>75</v>
      </c>
      <c r="F78" s="23">
        <v>10</v>
      </c>
      <c r="G78" s="23">
        <v>-1</v>
      </c>
      <c r="H78" s="69">
        <f t="shared" si="26"/>
        <v>1000</v>
      </c>
      <c r="I78" s="10">
        <f t="shared" si="16"/>
        <v>-0.12000000000000001</v>
      </c>
      <c r="J78" s="9">
        <f t="shared" si="18"/>
        <v>-30</v>
      </c>
      <c r="K78" s="8">
        <f t="shared" si="19"/>
        <v>1.2507090187180943</v>
      </c>
      <c r="L78" s="9">
        <f t="shared" si="21"/>
        <v>-0.01</v>
      </c>
      <c r="M78" s="9">
        <f t="shared" si="17"/>
        <v>-0.03</v>
      </c>
      <c r="N78" s="9">
        <f>AVERAGE($I$4:I78)</f>
        <v>-0.17200000000000001</v>
      </c>
      <c r="O78" s="9">
        <f>AVERAGEIF($M$4:M78,"&gt;=0", $M$4:M78)</f>
        <v>0.21512195121951225</v>
      </c>
      <c r="P78" s="9">
        <f>AVERAGEIF($M$4:M78,"&lt;=0", $M$4:M78)</f>
        <v>-0.1041176470588235</v>
      </c>
      <c r="Q78" s="10">
        <f t="shared" si="31"/>
        <v>1.6519774011299442</v>
      </c>
      <c r="R78" s="11">
        <f>(COUNTIF($M$4:M78,"&gt;=0"))/E78</f>
        <v>0.54666666666666663</v>
      </c>
      <c r="S78" s="10">
        <f t="shared" si="22"/>
        <v>2.0661430343117004</v>
      </c>
      <c r="T78" s="9">
        <f>AVERAGE($M$4:M78)</f>
        <v>7.0400000000000004E-2</v>
      </c>
      <c r="U78" s="9">
        <f t="shared" si="23"/>
        <v>5.28</v>
      </c>
      <c r="V78" s="9">
        <f t="shared" si="24"/>
        <v>5609.6666666666661</v>
      </c>
      <c r="W78" s="26">
        <f t="shared" si="20"/>
        <v>15609.666666666666</v>
      </c>
      <c r="X78" s="9">
        <f t="shared" si="27"/>
        <v>15789.666666666666</v>
      </c>
      <c r="Y78" s="11">
        <f t="shared" si="28"/>
        <v>-1.1399860668369609E-2</v>
      </c>
      <c r="Z78" s="11">
        <f t="shared" si="29"/>
        <v>-3.2093685709764203E-2</v>
      </c>
      <c r="AA78" s="11" t="str">
        <f t="shared" si="30"/>
        <v/>
      </c>
      <c r="AB78" s="37" t="str">
        <f>IF(AA78="","",AVERAGE($AA$4:AA78))</f>
        <v/>
      </c>
      <c r="AC78" s="30"/>
      <c r="AD78" s="12"/>
      <c r="AE78" s="12"/>
      <c r="AF78" s="31"/>
      <c r="AG78" s="28"/>
      <c r="AH78" s="28"/>
      <c r="AI78" s="28"/>
      <c r="AJ78" s="28"/>
    </row>
    <row r="79" spans="5:36" ht="19.5" customHeight="1" x14ac:dyDescent="0.25">
      <c r="E79" s="56">
        <f t="shared" si="25"/>
        <v>76</v>
      </c>
      <c r="F79" s="23">
        <v>5</v>
      </c>
      <c r="G79" s="23">
        <v>-5</v>
      </c>
      <c r="H79" s="69">
        <f t="shared" si="26"/>
        <v>2000</v>
      </c>
      <c r="I79" s="10">
        <f t="shared" si="16"/>
        <v>-7.0000000000000007E-2</v>
      </c>
      <c r="J79" s="9">
        <f t="shared" si="18"/>
        <v>-140</v>
      </c>
      <c r="K79" s="8">
        <f t="shared" si="19"/>
        <v>1.2605449724504958</v>
      </c>
      <c r="L79" s="9">
        <f t="shared" si="21"/>
        <v>-0.05</v>
      </c>
      <c r="M79" s="9">
        <f t="shared" si="17"/>
        <v>-7.0000000000000007E-2</v>
      </c>
      <c r="N79" s="9">
        <f>AVERAGE($I$4:I79)</f>
        <v>-0.17065789473684212</v>
      </c>
      <c r="O79" s="9">
        <f>AVERAGEIF($M$4:M79,"&gt;=0", $M$4:M79)</f>
        <v>0.21512195121951225</v>
      </c>
      <c r="P79" s="9">
        <f>AVERAGEIF($M$4:M79,"&lt;=0", $M$4:M79)</f>
        <v>-0.10314285714285711</v>
      </c>
      <c r="Q79" s="10">
        <f t="shared" si="31"/>
        <v>1.6545779268114893</v>
      </c>
      <c r="R79" s="11">
        <f>(COUNTIF($M$4:M79,"&gt;=0"))/E79</f>
        <v>0.53947368421052633</v>
      </c>
      <c r="S79" s="10">
        <f t="shared" si="22"/>
        <v>2.0856698871697872</v>
      </c>
      <c r="T79" s="9">
        <f>AVERAGE($M$4:M79)</f>
        <v>6.8552631578947365E-2</v>
      </c>
      <c r="U79" s="9">
        <f t="shared" si="23"/>
        <v>5.21</v>
      </c>
      <c r="V79" s="9">
        <f t="shared" si="24"/>
        <v>5469.6666666666661</v>
      </c>
      <c r="W79" s="26">
        <f t="shared" si="20"/>
        <v>15469.666666666666</v>
      </c>
      <c r="X79" s="9">
        <f t="shared" si="27"/>
        <v>15789.666666666666</v>
      </c>
      <c r="Y79" s="11">
        <f t="shared" si="28"/>
        <v>-2.0266418965990417E-2</v>
      </c>
      <c r="Z79" s="11">
        <f t="shared" si="29"/>
        <v>-3.2093685709764203E-2</v>
      </c>
      <c r="AA79" s="11" t="str">
        <f t="shared" si="30"/>
        <v/>
      </c>
      <c r="AB79" s="37" t="str">
        <f>IF(AA79="","",AVERAGE($AA$4:AA79))</f>
        <v/>
      </c>
      <c r="AC79" s="30"/>
      <c r="AD79" s="12"/>
      <c r="AE79" s="12"/>
      <c r="AF79" s="31"/>
      <c r="AG79" s="28"/>
      <c r="AH79" s="28"/>
      <c r="AI79" s="28"/>
      <c r="AJ79" s="28"/>
    </row>
    <row r="80" spans="5:36" ht="19.5" customHeight="1" x14ac:dyDescent="0.25">
      <c r="E80" s="56">
        <f t="shared" si="25"/>
        <v>77</v>
      </c>
      <c r="F80" s="23">
        <v>5</v>
      </c>
      <c r="G80" s="23">
        <v>10</v>
      </c>
      <c r="H80" s="69">
        <f t="shared" si="26"/>
        <v>2000</v>
      </c>
      <c r="I80" s="10">
        <f t="shared" si="16"/>
        <v>-7.0000000000000007E-2</v>
      </c>
      <c r="J80" s="9">
        <f t="shared" si="18"/>
        <v>160</v>
      </c>
      <c r="K80" s="8">
        <f t="shared" si="19"/>
        <v>1.2512781186094071</v>
      </c>
      <c r="L80" s="9">
        <f t="shared" si="21"/>
        <v>0.1</v>
      </c>
      <c r="M80" s="9">
        <f t="shared" si="17"/>
        <v>0.08</v>
      </c>
      <c r="N80" s="9">
        <f>AVERAGE($I$4:I80)</f>
        <v>-0.16935064935064936</v>
      </c>
      <c r="O80" s="9">
        <f>AVERAGEIF($M$4:M80,"&gt;=0", $M$4:M80)</f>
        <v>0.21190476190476196</v>
      </c>
      <c r="P80" s="9">
        <f>AVERAGEIF($M$4:M80,"&lt;=0", $M$4:M80)</f>
        <v>-0.10314285714285711</v>
      </c>
      <c r="Q80" s="10">
        <f t="shared" si="31"/>
        <v>1.6545779268114893</v>
      </c>
      <c r="R80" s="11">
        <f>(COUNTIF($M$4:M80,"&gt;=0"))/E80</f>
        <v>0.54545454545454541</v>
      </c>
      <c r="S80" s="10">
        <f t="shared" si="22"/>
        <v>2.0544783010156982</v>
      </c>
      <c r="T80" s="9">
        <f>AVERAGE($M$4:M80)</f>
        <v>6.8701298701298708E-2</v>
      </c>
      <c r="U80" s="9">
        <f t="shared" si="23"/>
        <v>5.29</v>
      </c>
      <c r="V80" s="9">
        <f t="shared" si="24"/>
        <v>5629.6666666666661</v>
      </c>
      <c r="W80" s="26">
        <f t="shared" si="20"/>
        <v>15629.666666666666</v>
      </c>
      <c r="X80" s="9">
        <f t="shared" si="27"/>
        <v>15789.666666666666</v>
      </c>
      <c r="Y80" s="11">
        <f t="shared" si="28"/>
        <v>-1.0133209482995209E-2</v>
      </c>
      <c r="Z80" s="11">
        <f t="shared" si="29"/>
        <v>-3.2093685709764203E-2</v>
      </c>
      <c r="AA80" s="11" t="str">
        <f t="shared" si="30"/>
        <v/>
      </c>
      <c r="AB80" s="37" t="str">
        <f>IF(AA80="","",AVERAGE($AA$4:AA80))</f>
        <v/>
      </c>
      <c r="AC80" s="30"/>
      <c r="AD80" s="12"/>
      <c r="AE80" s="12"/>
      <c r="AF80" s="31"/>
      <c r="AG80" s="28"/>
      <c r="AH80" s="28"/>
      <c r="AI80" s="28"/>
      <c r="AJ80" s="28"/>
    </row>
    <row r="81" spans="5:36" ht="19.5" customHeight="1" x14ac:dyDescent="0.25">
      <c r="E81" s="56">
        <f t="shared" si="25"/>
        <v>78</v>
      </c>
      <c r="F81" s="23">
        <v>7</v>
      </c>
      <c r="G81" s="23">
        <v>25</v>
      </c>
      <c r="H81" s="69">
        <f t="shared" si="26"/>
        <v>1400</v>
      </c>
      <c r="I81" s="10">
        <f t="shared" si="16"/>
        <v>-9.0000000000000011E-2</v>
      </c>
      <c r="J81" s="9">
        <f t="shared" si="18"/>
        <v>322</v>
      </c>
      <c r="K81" s="8">
        <f t="shared" si="19"/>
        <v>1.2613400874971221</v>
      </c>
      <c r="L81" s="9">
        <f t="shared" si="21"/>
        <v>0.25</v>
      </c>
      <c r="M81" s="9">
        <f t="shared" si="17"/>
        <v>0.23</v>
      </c>
      <c r="N81" s="9">
        <f>AVERAGE($I$4:I81)</f>
        <v>-0.16833333333333333</v>
      </c>
      <c r="O81" s="9">
        <f>AVERAGEIF($M$4:M81,"&gt;=0", $M$4:M81)</f>
        <v>0.21232558139534891</v>
      </c>
      <c r="P81" s="9">
        <f>AVERAGEIF($M$4:M81,"&lt;=0", $M$4:M81)</f>
        <v>-0.10314285714285711</v>
      </c>
      <c r="Q81" s="10">
        <f t="shared" si="31"/>
        <v>1.6545779268114893</v>
      </c>
      <c r="R81" s="11">
        <f>(COUNTIF($M$4:M81,"&gt;=0"))/E81</f>
        <v>0.55128205128205132</v>
      </c>
      <c r="S81" s="10">
        <f t="shared" si="22"/>
        <v>2.0585582683759598</v>
      </c>
      <c r="T81" s="9">
        <f>AVERAGE($M$4:M81)</f>
        <v>7.0769230769230779E-2</v>
      </c>
      <c r="U81" s="9">
        <f t="shared" si="23"/>
        <v>5.5200000000000005</v>
      </c>
      <c r="V81" s="9">
        <f t="shared" si="24"/>
        <v>5951.6666666666661</v>
      </c>
      <c r="W81" s="26">
        <f t="shared" si="20"/>
        <v>15951.666666666666</v>
      </c>
      <c r="X81" s="9">
        <f t="shared" si="27"/>
        <v>15951.666666666666</v>
      </c>
      <c r="Y81" s="11" t="str">
        <f t="shared" si="28"/>
        <v/>
      </c>
      <c r="Z81" s="11">
        <f t="shared" si="29"/>
        <v>-3.2093685709764203E-2</v>
      </c>
      <c r="AA81" s="11">
        <f t="shared" si="30"/>
        <v>-1.0133209482995209E-2</v>
      </c>
      <c r="AB81" s="37">
        <f>IF(AA81="","",AVERAGE($AA$4:AA81))</f>
        <v>-9.3545629382912089E-3</v>
      </c>
      <c r="AC81" s="30"/>
      <c r="AD81" s="12"/>
      <c r="AE81" s="12"/>
      <c r="AF81" s="31"/>
      <c r="AG81" s="28"/>
      <c r="AH81" s="28"/>
      <c r="AI81" s="28"/>
      <c r="AJ81" s="28"/>
    </row>
    <row r="82" spans="5:36" ht="19.5" customHeight="1" x14ac:dyDescent="0.25">
      <c r="E82" s="56">
        <f t="shared" si="25"/>
        <v>79</v>
      </c>
      <c r="F82" s="23">
        <v>15</v>
      </c>
      <c r="G82" s="23">
        <v>15</v>
      </c>
      <c r="H82" s="69">
        <f t="shared" si="26"/>
        <v>700</v>
      </c>
      <c r="I82" s="10">
        <f t="shared" si="16"/>
        <v>-0.16999999999999998</v>
      </c>
      <c r="J82" s="9">
        <f t="shared" si="18"/>
        <v>91</v>
      </c>
      <c r="K82" s="8">
        <f t="shared" si="19"/>
        <v>1.2500683526999321</v>
      </c>
      <c r="L82" s="9">
        <f t="shared" si="21"/>
        <v>0.15</v>
      </c>
      <c r="M82" s="9">
        <f t="shared" si="17"/>
        <v>0.13</v>
      </c>
      <c r="N82" s="9">
        <f>AVERAGE($I$4:I82)</f>
        <v>-0.16835443037974684</v>
      </c>
      <c r="O82" s="9">
        <f>AVERAGEIF($M$4:M82,"&gt;=0", $M$4:M82)</f>
        <v>0.21045454545454553</v>
      </c>
      <c r="P82" s="9">
        <f>AVERAGEIF($M$4:M82,"&lt;=0", $M$4:M82)</f>
        <v>-0.10314285714285711</v>
      </c>
      <c r="Q82" s="10">
        <f t="shared" si="31"/>
        <v>1.6545779268114893</v>
      </c>
      <c r="R82" s="11">
        <f>(COUNTIF($M$4:M82,"&gt;=0"))/E82</f>
        <v>0.55696202531645567</v>
      </c>
      <c r="S82" s="10">
        <f t="shared" si="22"/>
        <v>2.0404180307227415</v>
      </c>
      <c r="T82" s="9">
        <f>AVERAGE($M$4:M82)</f>
        <v>7.1518987341772158E-2</v>
      </c>
      <c r="U82" s="9">
        <f t="shared" si="23"/>
        <v>5.65</v>
      </c>
      <c r="V82" s="9">
        <f t="shared" si="24"/>
        <v>6042.6666666666661</v>
      </c>
      <c r="W82" s="26">
        <f t="shared" si="20"/>
        <v>16042.666666666666</v>
      </c>
      <c r="X82" s="9">
        <f t="shared" si="27"/>
        <v>16042.666666666666</v>
      </c>
      <c r="Y82" s="11" t="str">
        <f t="shared" si="28"/>
        <v/>
      </c>
      <c r="Z82" s="11">
        <f t="shared" si="29"/>
        <v>-3.2093685709764203E-2</v>
      </c>
      <c r="AA82" s="11" t="str">
        <f t="shared" si="30"/>
        <v/>
      </c>
      <c r="AB82" s="37" t="str">
        <f>IF(AA82="","",AVERAGE($AA$4:AA82))</f>
        <v/>
      </c>
      <c r="AC82" s="30"/>
      <c r="AD82" s="12"/>
      <c r="AE82" s="12"/>
      <c r="AF82" s="31"/>
      <c r="AG82" s="28"/>
      <c r="AH82" s="28"/>
      <c r="AI82" s="28"/>
      <c r="AJ82" s="28"/>
    </row>
    <row r="83" spans="5:36" ht="19.5" customHeight="1" x14ac:dyDescent="0.25">
      <c r="E83" s="56">
        <f t="shared" si="25"/>
        <v>80</v>
      </c>
      <c r="F83" s="23">
        <v>3</v>
      </c>
      <c r="G83" s="23">
        <v>10</v>
      </c>
      <c r="H83" s="69">
        <f t="shared" si="26"/>
        <v>3300</v>
      </c>
      <c r="I83" s="10">
        <f t="shared" si="16"/>
        <v>-0.05</v>
      </c>
      <c r="J83" s="9">
        <f t="shared" si="18"/>
        <v>264</v>
      </c>
      <c r="K83" s="8">
        <f t="shared" si="19"/>
        <v>1.2437786100707451</v>
      </c>
      <c r="L83" s="9">
        <f t="shared" si="21"/>
        <v>0.1</v>
      </c>
      <c r="M83" s="9">
        <f t="shared" si="17"/>
        <v>0.08</v>
      </c>
      <c r="N83" s="9">
        <f>AVERAGE($I$4:I83)</f>
        <v>-0.16687500000000002</v>
      </c>
      <c r="O83" s="9">
        <f>AVERAGEIF($M$4:M83,"&gt;=0", $M$4:M83)</f>
        <v>0.20755555555555563</v>
      </c>
      <c r="P83" s="9">
        <f>AVERAGEIF($M$4:M83,"&lt;=0", $M$4:M83)</f>
        <v>-0.10314285714285711</v>
      </c>
      <c r="Q83" s="10">
        <f t="shared" si="31"/>
        <v>1.6545779268114893</v>
      </c>
      <c r="R83" s="11">
        <f>(COUNTIF($M$4:M83,"&gt;=0"))/E83</f>
        <v>0.5625</v>
      </c>
      <c r="S83" s="10">
        <f t="shared" si="22"/>
        <v>2.0123114804555264</v>
      </c>
      <c r="T83" s="9">
        <f>AVERAGE($M$4:M83)</f>
        <v>7.1625000000000008E-2</v>
      </c>
      <c r="U83" s="9">
        <f t="shared" si="23"/>
        <v>5.73</v>
      </c>
      <c r="V83" s="9">
        <f t="shared" si="24"/>
        <v>6306.6666666666661</v>
      </c>
      <c r="W83" s="26">
        <f t="shared" si="20"/>
        <v>16306.666666666666</v>
      </c>
      <c r="X83" s="9">
        <f t="shared" si="27"/>
        <v>16306.666666666666</v>
      </c>
      <c r="Y83" s="11" t="str">
        <f t="shared" si="28"/>
        <v/>
      </c>
      <c r="Z83" s="11">
        <f t="shared" si="29"/>
        <v>-3.2093685709764203E-2</v>
      </c>
      <c r="AA83" s="11" t="str">
        <f t="shared" si="30"/>
        <v/>
      </c>
      <c r="AB83" s="37" t="str">
        <f>IF(AA83="","",AVERAGE($AA$4:AA83))</f>
        <v/>
      </c>
      <c r="AC83" s="30"/>
      <c r="AD83" s="12"/>
      <c r="AE83" s="12"/>
      <c r="AF83" s="31"/>
      <c r="AG83" s="28"/>
      <c r="AH83" s="28"/>
      <c r="AI83" s="28"/>
      <c r="AJ83" s="28"/>
    </row>
    <row r="84" spans="5:36" ht="19.5" customHeight="1" x14ac:dyDescent="0.25">
      <c r="E84" s="56">
        <f t="shared" si="25"/>
        <v>81</v>
      </c>
      <c r="F84" s="23">
        <v>15</v>
      </c>
      <c r="G84" s="23">
        <v>-15</v>
      </c>
      <c r="H84" s="69">
        <f t="shared" si="26"/>
        <v>700</v>
      </c>
      <c r="I84" s="10">
        <f t="shared" si="16"/>
        <v>-0.16999999999999998</v>
      </c>
      <c r="J84" s="9">
        <f t="shared" si="18"/>
        <v>-118.99999999999999</v>
      </c>
      <c r="K84" s="8">
        <f t="shared" si="19"/>
        <v>1.2434911242603552</v>
      </c>
      <c r="L84" s="9">
        <f t="shared" si="21"/>
        <v>-0.15</v>
      </c>
      <c r="M84" s="9">
        <f t="shared" si="17"/>
        <v>-0.16999999999999998</v>
      </c>
      <c r="N84" s="9">
        <f>AVERAGE($I$4:I84)</f>
        <v>-0.16691358024691361</v>
      </c>
      <c r="O84" s="9">
        <f>AVERAGEIF($M$4:M84,"&gt;=0", $M$4:M84)</f>
        <v>0.20755555555555563</v>
      </c>
      <c r="P84" s="9">
        <f>AVERAGEIF($M$4:M84,"&lt;=0", $M$4:M84)</f>
        <v>-0.10499999999999995</v>
      </c>
      <c r="Q84" s="10">
        <f t="shared" si="31"/>
        <v>1.5896531452087017</v>
      </c>
      <c r="R84" s="11">
        <f>(COUNTIF($M$4:M84,"&gt;=0"))/E84</f>
        <v>0.55555555555555558</v>
      </c>
      <c r="S84" s="10">
        <f t="shared" si="22"/>
        <v>1.9767195767195782</v>
      </c>
      <c r="T84" s="9">
        <f>AVERAGE($M$4:M84)</f>
        <v>6.8641975308641981E-2</v>
      </c>
      <c r="U84" s="9">
        <f t="shared" si="23"/>
        <v>5.5600000000000005</v>
      </c>
      <c r="V84" s="9">
        <f t="shared" si="24"/>
        <v>6187.6666666666661</v>
      </c>
      <c r="W84" s="26">
        <f t="shared" si="20"/>
        <v>16187.666666666666</v>
      </c>
      <c r="X84" s="9">
        <f t="shared" si="27"/>
        <v>16306.666666666666</v>
      </c>
      <c r="Y84" s="11">
        <f t="shared" si="28"/>
        <v>-7.2976287816843826E-3</v>
      </c>
      <c r="Z84" s="11">
        <f t="shared" si="29"/>
        <v>-3.2093685709764203E-2</v>
      </c>
      <c r="AA84" s="11" t="str">
        <f t="shared" si="30"/>
        <v/>
      </c>
      <c r="AB84" s="37" t="str">
        <f>IF(AA84="","",AVERAGE($AA$4:AA84))</f>
        <v/>
      </c>
      <c r="AC84" s="30"/>
      <c r="AD84" s="12"/>
      <c r="AE84" s="12"/>
      <c r="AF84" s="31"/>
      <c r="AG84" s="28"/>
      <c r="AH84" s="28"/>
      <c r="AI84" s="28"/>
      <c r="AJ84" s="28"/>
    </row>
    <row r="85" spans="5:36" ht="19.5" customHeight="1" x14ac:dyDescent="0.25">
      <c r="E85" s="56">
        <f t="shared" si="25"/>
        <v>82</v>
      </c>
      <c r="F85" s="23">
        <v>15</v>
      </c>
      <c r="G85" s="23">
        <v>30</v>
      </c>
      <c r="H85" s="69">
        <f t="shared" si="26"/>
        <v>700</v>
      </c>
      <c r="I85" s="10">
        <f t="shared" si="16"/>
        <v>-0.16999999999999998</v>
      </c>
      <c r="J85" s="9">
        <f t="shared" si="18"/>
        <v>195.99999999999997</v>
      </c>
      <c r="K85" s="8">
        <f t="shared" si="19"/>
        <v>1.2526439482961225</v>
      </c>
      <c r="L85" s="9">
        <f t="shared" si="21"/>
        <v>0.3</v>
      </c>
      <c r="M85" s="9">
        <f t="shared" si="17"/>
        <v>0.27999999999999997</v>
      </c>
      <c r="N85" s="9">
        <f>AVERAGE($I$4:I85)</f>
        <v>-0.16695121951219513</v>
      </c>
      <c r="O85" s="9">
        <f>AVERAGEIF($M$4:M85,"&gt;=0", $M$4:M85)</f>
        <v>0.20913043478260876</v>
      </c>
      <c r="P85" s="9">
        <f>AVERAGEIF($M$4:M85,"&lt;=0", $M$4:M85)</f>
        <v>-0.10499999999999995</v>
      </c>
      <c r="Q85" s="10">
        <f t="shared" si="31"/>
        <v>1.5896531452087017</v>
      </c>
      <c r="R85" s="11">
        <f>(COUNTIF($M$4:M85,"&gt;=0"))/E85</f>
        <v>0.56097560975609762</v>
      </c>
      <c r="S85" s="10">
        <f t="shared" si="22"/>
        <v>1.9917184265010366</v>
      </c>
      <c r="T85" s="9">
        <f>AVERAGE($M$4:M85)</f>
        <v>7.1219512195121959E-2</v>
      </c>
      <c r="U85" s="9">
        <f t="shared" si="23"/>
        <v>5.8400000000000007</v>
      </c>
      <c r="V85" s="9">
        <f t="shared" si="24"/>
        <v>6383.6666666666661</v>
      </c>
      <c r="W85" s="26">
        <f t="shared" si="20"/>
        <v>16383.666666666666</v>
      </c>
      <c r="X85" s="9">
        <f t="shared" si="27"/>
        <v>16383.666666666666</v>
      </c>
      <c r="Y85" s="11" t="str">
        <f t="shared" si="28"/>
        <v/>
      </c>
      <c r="Z85" s="11">
        <f t="shared" si="29"/>
        <v>-3.2093685709764203E-2</v>
      </c>
      <c r="AA85" s="11">
        <f t="shared" si="30"/>
        <v>-7.2976287816843826E-3</v>
      </c>
      <c r="AB85" s="37">
        <f>IF(AA85="","",AVERAGE($AA$4:AA85))</f>
        <v>-9.2076390699621508E-3</v>
      </c>
      <c r="AC85" s="30"/>
      <c r="AD85" s="12"/>
      <c r="AE85" s="12"/>
      <c r="AF85" s="31"/>
      <c r="AG85" s="28"/>
      <c r="AH85" s="28"/>
      <c r="AI85" s="28"/>
      <c r="AJ85" s="28"/>
    </row>
    <row r="86" spans="5:36" ht="19.5" customHeight="1" x14ac:dyDescent="0.25">
      <c r="E86" s="56">
        <f t="shared" si="25"/>
        <v>83</v>
      </c>
      <c r="F86" s="23">
        <v>15</v>
      </c>
      <c r="G86" s="23">
        <v>10</v>
      </c>
      <c r="H86" s="69">
        <f t="shared" si="26"/>
        <v>700</v>
      </c>
      <c r="I86" s="10">
        <f t="shared" si="16"/>
        <v>-0.16999999999999998</v>
      </c>
      <c r="J86" s="9">
        <f t="shared" si="18"/>
        <v>56</v>
      </c>
      <c r="K86" s="8">
        <f t="shared" si="19"/>
        <v>1.2359153848515554</v>
      </c>
      <c r="L86" s="9">
        <f t="shared" si="21"/>
        <v>0.1</v>
      </c>
      <c r="M86" s="9">
        <f t="shared" si="17"/>
        <v>0.08</v>
      </c>
      <c r="N86" s="9">
        <f>AVERAGE($I$4:I86)</f>
        <v>-0.16698795180722892</v>
      </c>
      <c r="O86" s="9">
        <f>AVERAGEIF($M$4:M86,"&gt;=0", $M$4:M86)</f>
        <v>0.2063829787234043</v>
      </c>
      <c r="P86" s="9">
        <f>AVERAGEIF($M$4:M86,"&lt;=0", $M$4:M86)</f>
        <v>-0.10499999999999995</v>
      </c>
      <c r="Q86" s="10">
        <f t="shared" si="31"/>
        <v>1.5896531452087017</v>
      </c>
      <c r="R86" s="11">
        <f>(COUNTIF($M$4:M86,"&gt;=0"))/E86</f>
        <v>0.5662650602409639</v>
      </c>
      <c r="S86" s="10">
        <f t="shared" si="22"/>
        <v>1.9655521783181371</v>
      </c>
      <c r="T86" s="9">
        <f>AVERAGE($M$4:M86)</f>
        <v>7.132530120481928E-2</v>
      </c>
      <c r="U86" s="9">
        <f t="shared" si="23"/>
        <v>5.9200000000000008</v>
      </c>
      <c r="V86" s="9">
        <f t="shared" si="24"/>
        <v>6439.6666666666661</v>
      </c>
      <c r="W86" s="26">
        <f t="shared" si="20"/>
        <v>16439.666666666664</v>
      </c>
      <c r="X86" s="9">
        <f t="shared" si="27"/>
        <v>16439.666666666664</v>
      </c>
      <c r="Y86" s="11" t="str">
        <f t="shared" si="28"/>
        <v/>
      </c>
      <c r="Z86" s="11">
        <f t="shared" si="29"/>
        <v>-3.2093685709764203E-2</v>
      </c>
      <c r="AA86" s="11" t="str">
        <f t="shared" si="30"/>
        <v/>
      </c>
      <c r="AB86" s="37" t="str">
        <f>IF(AA86="","",AVERAGE($AA$4:AA86))</f>
        <v/>
      </c>
      <c r="AC86" s="30"/>
      <c r="AD86" s="12"/>
      <c r="AE86" s="12"/>
      <c r="AF86" s="31"/>
      <c r="AG86" s="28"/>
      <c r="AH86" s="28"/>
      <c r="AI86" s="28"/>
      <c r="AJ86" s="28"/>
    </row>
    <row r="87" spans="5:36" ht="19.5" customHeight="1" x14ac:dyDescent="0.25">
      <c r="E87" s="56">
        <f t="shared" si="25"/>
        <v>84</v>
      </c>
      <c r="F87" s="23">
        <v>10</v>
      </c>
      <c r="G87" s="23">
        <v>-10</v>
      </c>
      <c r="H87" s="69">
        <f t="shared" si="26"/>
        <v>1000</v>
      </c>
      <c r="I87" s="10">
        <f t="shared" ref="I87:I150" si="32">IF(F87="","",((F87/100)+$C$9)*-1)</f>
        <v>-0.12000000000000001</v>
      </c>
      <c r="J87" s="9">
        <f t="shared" si="18"/>
        <v>-120.00000000000001</v>
      </c>
      <c r="K87" s="8">
        <f t="shared" si="19"/>
        <v>1.2400694000547898</v>
      </c>
      <c r="L87" s="9">
        <f t="shared" si="21"/>
        <v>-0.1</v>
      </c>
      <c r="M87" s="9">
        <f t="shared" ref="M87:M150" si="33">IF(F87="","",L87-$C$9)</f>
        <v>-0.12000000000000001</v>
      </c>
      <c r="N87" s="9">
        <f>AVERAGE($I$4:I87)</f>
        <v>-0.16642857142857143</v>
      </c>
      <c r="O87" s="9">
        <f>AVERAGEIF($M$4:M87,"&gt;=0", $M$4:M87)</f>
        <v>0.2063829787234043</v>
      </c>
      <c r="P87" s="9">
        <f>AVERAGEIF($M$4:M87,"&lt;=0", $M$4:M87)</f>
        <v>-0.10540540540540537</v>
      </c>
      <c r="Q87" s="10">
        <f t="shared" si="31"/>
        <v>1.5789377289377295</v>
      </c>
      <c r="R87" s="11">
        <f>(COUNTIF($M$4:M87,"&gt;=0"))/E87</f>
        <v>0.55952380952380953</v>
      </c>
      <c r="S87" s="10">
        <f t="shared" si="22"/>
        <v>1.9579923622476825</v>
      </c>
      <c r="T87" s="9">
        <f>AVERAGE($M$4:M87)</f>
        <v>6.9047619047619052E-2</v>
      </c>
      <c r="U87" s="9">
        <f t="shared" si="23"/>
        <v>5.8000000000000007</v>
      </c>
      <c r="V87" s="9">
        <f t="shared" si="24"/>
        <v>6319.6666666666661</v>
      </c>
      <c r="W87" s="26">
        <f t="shared" si="20"/>
        <v>16319.666666666666</v>
      </c>
      <c r="X87" s="9">
        <f t="shared" si="27"/>
        <v>16439.666666666664</v>
      </c>
      <c r="Y87" s="11">
        <f t="shared" si="28"/>
        <v>-7.2994180741700887E-3</v>
      </c>
      <c r="Z87" s="11">
        <f t="shared" si="29"/>
        <v>-3.2093685709764203E-2</v>
      </c>
      <c r="AA87" s="11" t="str">
        <f t="shared" si="30"/>
        <v/>
      </c>
      <c r="AB87" s="37" t="str">
        <f>IF(AA87="","",AVERAGE($AA$4:AA87))</f>
        <v/>
      </c>
      <c r="AC87" s="30"/>
      <c r="AD87" s="12"/>
      <c r="AE87" s="12"/>
      <c r="AF87" s="31"/>
      <c r="AG87" s="28"/>
      <c r="AH87" s="28"/>
      <c r="AI87" s="28"/>
      <c r="AJ87" s="28"/>
    </row>
    <row r="88" spans="5:36" ht="19.5" customHeight="1" x14ac:dyDescent="0.25">
      <c r="E88" s="56">
        <f t="shared" si="25"/>
        <v>85</v>
      </c>
      <c r="F88" s="23">
        <v>20</v>
      </c>
      <c r="G88" s="23">
        <v>25</v>
      </c>
      <c r="H88" s="69">
        <f t="shared" si="26"/>
        <v>500</v>
      </c>
      <c r="I88" s="10">
        <f t="shared" si="32"/>
        <v>-0.22</v>
      </c>
      <c r="J88" s="9">
        <f t="shared" si="18"/>
        <v>115</v>
      </c>
      <c r="K88" s="8">
        <f t="shared" si="19"/>
        <v>1.238336267605634</v>
      </c>
      <c r="L88" s="9">
        <f t="shared" si="21"/>
        <v>0.25</v>
      </c>
      <c r="M88" s="9">
        <f t="shared" si="33"/>
        <v>0.23</v>
      </c>
      <c r="N88" s="9">
        <f>AVERAGE($I$4:I88)</f>
        <v>-0.16705882352941179</v>
      </c>
      <c r="O88" s="9">
        <f>AVERAGEIF($M$4:M88,"&gt;=0", $M$4:M88)</f>
        <v>0.20687500000000006</v>
      </c>
      <c r="P88" s="9">
        <f>AVERAGEIF($M$4:M88,"&lt;=0", $M$4:M88)</f>
        <v>-0.10540540540540537</v>
      </c>
      <c r="Q88" s="10">
        <f t="shared" si="31"/>
        <v>1.5789377289377295</v>
      </c>
      <c r="R88" s="11">
        <f>(COUNTIF($M$4:M88,"&gt;=0"))/E88</f>
        <v>0.56470588235294117</v>
      </c>
      <c r="S88" s="10">
        <f t="shared" si="22"/>
        <v>1.9626602564102575</v>
      </c>
      <c r="T88" s="9">
        <f>AVERAGE($M$4:M88)</f>
        <v>7.0941176470588244E-2</v>
      </c>
      <c r="U88" s="9">
        <f t="shared" si="23"/>
        <v>6.0300000000000011</v>
      </c>
      <c r="V88" s="9">
        <f t="shared" si="24"/>
        <v>6434.6666666666661</v>
      </c>
      <c r="W88" s="26">
        <f t="shared" si="20"/>
        <v>16434.666666666664</v>
      </c>
      <c r="X88" s="9">
        <f t="shared" si="27"/>
        <v>16439.666666666664</v>
      </c>
      <c r="Y88" s="11">
        <f t="shared" si="28"/>
        <v>-3.0414241975709164E-4</v>
      </c>
      <c r="Z88" s="11">
        <f t="shared" si="29"/>
        <v>-3.2093685709764203E-2</v>
      </c>
      <c r="AA88" s="11" t="str">
        <f t="shared" si="30"/>
        <v/>
      </c>
      <c r="AB88" s="37" t="str">
        <f>IF(AA88="","",AVERAGE($AA$4:AA88))</f>
        <v/>
      </c>
      <c r="AC88" s="30"/>
      <c r="AD88" s="12"/>
      <c r="AE88" s="12"/>
      <c r="AF88" s="31"/>
      <c r="AG88" s="28"/>
      <c r="AH88" s="28"/>
      <c r="AI88" s="28"/>
      <c r="AJ88" s="28"/>
    </row>
    <row r="89" spans="5:36" ht="19.5" customHeight="1" x14ac:dyDescent="0.25">
      <c r="E89" s="56">
        <f t="shared" si="25"/>
        <v>86</v>
      </c>
      <c r="F89" s="23">
        <v>30</v>
      </c>
      <c r="G89" s="23">
        <v>-10</v>
      </c>
      <c r="H89" s="69">
        <f t="shared" si="26"/>
        <v>300</v>
      </c>
      <c r="I89" s="10">
        <f t="shared" si="32"/>
        <v>-0.32</v>
      </c>
      <c r="J89" s="9">
        <f t="shared" si="18"/>
        <v>-36</v>
      </c>
      <c r="K89" s="8">
        <f t="shared" si="19"/>
        <v>1.2252926997245182</v>
      </c>
      <c r="L89" s="9">
        <f t="shared" si="21"/>
        <v>-0.1</v>
      </c>
      <c r="M89" s="9">
        <f t="shared" si="33"/>
        <v>-0.12000000000000001</v>
      </c>
      <c r="N89" s="9">
        <f>AVERAGE($I$4:I89)</f>
        <v>-0.1688372093023256</v>
      </c>
      <c r="O89" s="9">
        <f>AVERAGEIF($M$4:M89,"&gt;=0", $M$4:M89)</f>
        <v>0.20687500000000006</v>
      </c>
      <c r="P89" s="9">
        <f>AVERAGEIF($M$4:M89,"&lt;=0", $M$4:M89)</f>
        <v>-0.10578947368421049</v>
      </c>
      <c r="Q89" s="10">
        <f t="shared" si="31"/>
        <v>1.59597362027074</v>
      </c>
      <c r="R89" s="11">
        <f>(COUNTIF($M$4:M89,"&gt;=0"))/E89</f>
        <v>0.55813953488372092</v>
      </c>
      <c r="S89" s="10">
        <f t="shared" si="22"/>
        <v>1.955534825870648</v>
      </c>
      <c r="T89" s="9">
        <f>AVERAGE($M$4:M89)</f>
        <v>6.8720930232558153E-2</v>
      </c>
      <c r="U89" s="9">
        <f t="shared" si="23"/>
        <v>5.910000000000001</v>
      </c>
      <c r="V89" s="9">
        <f t="shared" si="24"/>
        <v>6398.6666666666661</v>
      </c>
      <c r="W89" s="26">
        <f t="shared" si="20"/>
        <v>16398.666666666664</v>
      </c>
      <c r="X89" s="9">
        <f t="shared" si="27"/>
        <v>16439.666666666664</v>
      </c>
      <c r="Y89" s="11">
        <f t="shared" si="28"/>
        <v>-2.4939678420081513E-3</v>
      </c>
      <c r="Z89" s="11">
        <f t="shared" si="29"/>
        <v>-3.2093685709764203E-2</v>
      </c>
      <c r="AA89" s="11" t="str">
        <f t="shared" si="30"/>
        <v/>
      </c>
      <c r="AB89" s="37" t="str">
        <f>IF(AA89="","",AVERAGE($AA$4:AA89))</f>
        <v/>
      </c>
      <c r="AC89" s="30"/>
      <c r="AD89" s="12"/>
      <c r="AE89" s="12"/>
      <c r="AF89" s="31"/>
      <c r="AG89" s="28"/>
      <c r="AH89" s="28"/>
      <c r="AI89" s="28"/>
      <c r="AJ89" s="28"/>
    </row>
    <row r="90" spans="5:36" ht="19.5" customHeight="1" x14ac:dyDescent="0.25">
      <c r="E90" s="56">
        <f t="shared" si="25"/>
        <v>87</v>
      </c>
      <c r="F90" s="23">
        <v>20</v>
      </c>
      <c r="G90" s="23">
        <v>-10</v>
      </c>
      <c r="H90" s="69">
        <f t="shared" si="26"/>
        <v>500</v>
      </c>
      <c r="I90" s="10">
        <f t="shared" si="32"/>
        <v>-0.22</v>
      </c>
      <c r="J90" s="9">
        <f t="shared" si="18"/>
        <v>-60.000000000000007</v>
      </c>
      <c r="K90" s="8">
        <f t="shared" si="19"/>
        <v>1.2210396879240164</v>
      </c>
      <c r="L90" s="9">
        <f t="shared" si="21"/>
        <v>-0.1</v>
      </c>
      <c r="M90" s="9">
        <f t="shared" si="33"/>
        <v>-0.12000000000000001</v>
      </c>
      <c r="N90" s="9">
        <f>AVERAGE($I$4:I90)</f>
        <v>-0.16942528735632187</v>
      </c>
      <c r="O90" s="9">
        <f>AVERAGEIF($M$4:M90,"&gt;=0", $M$4:M90)</f>
        <v>0.20687500000000006</v>
      </c>
      <c r="P90" s="9">
        <f>AVERAGEIF($M$4:M90,"&lt;=0", $M$4:M90)</f>
        <v>-0.10615384615384613</v>
      </c>
      <c r="Q90" s="10">
        <f t="shared" si="31"/>
        <v>1.5960353156754963</v>
      </c>
      <c r="R90" s="11">
        <f>(COUNTIF($M$4:M90,"&gt;=0"))/E90</f>
        <v>0.55172413793103448</v>
      </c>
      <c r="S90" s="10">
        <f t="shared" si="22"/>
        <v>1.9488224637681171</v>
      </c>
      <c r="T90" s="9">
        <f>AVERAGE($M$4:M90)</f>
        <v>6.6551724137931048E-2</v>
      </c>
      <c r="U90" s="9">
        <f t="shared" si="23"/>
        <v>5.7900000000000009</v>
      </c>
      <c r="V90" s="9">
        <f t="shared" si="24"/>
        <v>6338.6666666666661</v>
      </c>
      <c r="W90" s="26">
        <f t="shared" si="20"/>
        <v>16338.666666666666</v>
      </c>
      <c r="X90" s="9">
        <f t="shared" si="27"/>
        <v>16439.666666666664</v>
      </c>
      <c r="Y90" s="11">
        <f t="shared" si="28"/>
        <v>-6.1436768790931401E-3</v>
      </c>
      <c r="Z90" s="11">
        <f t="shared" si="29"/>
        <v>-3.2093685709764203E-2</v>
      </c>
      <c r="AA90" s="11" t="str">
        <f t="shared" si="30"/>
        <v/>
      </c>
      <c r="AB90" s="37" t="str">
        <f>IF(AA90="","",AVERAGE($AA$4:AA90))</f>
        <v/>
      </c>
      <c r="AC90" s="30"/>
      <c r="AD90" s="12"/>
      <c r="AE90" s="12"/>
      <c r="AF90" s="31"/>
      <c r="AG90" s="28"/>
      <c r="AH90" s="28"/>
      <c r="AI90" s="28"/>
      <c r="AJ90" s="28"/>
    </row>
    <row r="91" spans="5:36" ht="19.5" customHeight="1" x14ac:dyDescent="0.25">
      <c r="E91" s="56">
        <f t="shared" si="25"/>
        <v>88</v>
      </c>
      <c r="F91" s="23">
        <v>15</v>
      </c>
      <c r="G91" s="23">
        <v>20</v>
      </c>
      <c r="H91" s="69">
        <f t="shared" si="26"/>
        <v>700</v>
      </c>
      <c r="I91" s="10">
        <f t="shared" si="32"/>
        <v>-0.16999999999999998</v>
      </c>
      <c r="J91" s="9">
        <f t="shared" si="18"/>
        <v>126.00000000000001</v>
      </c>
      <c r="K91" s="8">
        <f t="shared" si="19"/>
        <v>1.2177555126678439</v>
      </c>
      <c r="L91" s="9">
        <f t="shared" si="21"/>
        <v>0.2</v>
      </c>
      <c r="M91" s="9">
        <f t="shared" si="33"/>
        <v>0.18000000000000002</v>
      </c>
      <c r="N91" s="9">
        <f>AVERAGE($I$4:I91)</f>
        <v>-0.16943181818181821</v>
      </c>
      <c r="O91" s="9">
        <f>AVERAGEIF($M$4:M91,"&gt;=0", $M$4:M91)</f>
        <v>0.20632653061224496</v>
      </c>
      <c r="P91" s="9">
        <f>AVERAGEIF($M$4:M91,"&lt;=0", $M$4:M91)</f>
        <v>-0.10615384615384613</v>
      </c>
      <c r="Q91" s="10">
        <f t="shared" si="31"/>
        <v>1.5960353156754963</v>
      </c>
      <c r="R91" s="11">
        <f>(COUNTIF($M$4:M91,"&gt;=0"))/E91</f>
        <v>0.55681818181818177</v>
      </c>
      <c r="S91" s="10">
        <f t="shared" si="22"/>
        <v>1.9436557231588298</v>
      </c>
      <c r="T91" s="9">
        <f>AVERAGE($M$4:M91)</f>
        <v>6.7840909090909104E-2</v>
      </c>
      <c r="U91" s="9">
        <f t="shared" si="23"/>
        <v>5.9700000000000006</v>
      </c>
      <c r="V91" s="9">
        <f t="shared" si="24"/>
        <v>6464.6666666666661</v>
      </c>
      <c r="W91" s="26">
        <f t="shared" si="20"/>
        <v>16464.666666666664</v>
      </c>
      <c r="X91" s="9">
        <f t="shared" si="27"/>
        <v>16464.666666666664</v>
      </c>
      <c r="Y91" s="11" t="str">
        <f t="shared" si="28"/>
        <v/>
      </c>
      <c r="Z91" s="11">
        <f t="shared" si="29"/>
        <v>-3.2093685709764203E-2</v>
      </c>
      <c r="AA91" s="11">
        <f t="shared" si="30"/>
        <v>-6.1436768790931401E-3</v>
      </c>
      <c r="AB91" s="37">
        <f>IF(AA91="","",AVERAGE($AA$4:AA91))</f>
        <v>-9.0033749239042168E-3</v>
      </c>
      <c r="AC91" s="30"/>
      <c r="AD91" s="12"/>
      <c r="AE91" s="12"/>
      <c r="AF91" s="31"/>
      <c r="AG91" s="28"/>
      <c r="AH91" s="28"/>
      <c r="AI91" s="28"/>
      <c r="AJ91" s="28"/>
    </row>
    <row r="92" spans="5:36" ht="19.5" customHeight="1" x14ac:dyDescent="0.25">
      <c r="E92" s="56">
        <f t="shared" si="25"/>
        <v>89</v>
      </c>
      <c r="F92" s="23">
        <v>15</v>
      </c>
      <c r="G92" s="23">
        <v>15</v>
      </c>
      <c r="H92" s="69">
        <f t="shared" si="26"/>
        <v>700</v>
      </c>
      <c r="I92" s="10">
        <f t="shared" si="32"/>
        <v>-0.16999999999999998</v>
      </c>
      <c r="J92" s="9">
        <f t="shared" si="18"/>
        <v>91</v>
      </c>
      <c r="K92" s="8">
        <f t="shared" si="19"/>
        <v>1.2087002652519896</v>
      </c>
      <c r="L92" s="9">
        <f t="shared" si="21"/>
        <v>0.15</v>
      </c>
      <c r="M92" s="9">
        <f t="shared" si="33"/>
        <v>0.13</v>
      </c>
      <c r="N92" s="9">
        <f>AVERAGE($I$4:I92)</f>
        <v>-0.16943820224719103</v>
      </c>
      <c r="O92" s="9">
        <f>AVERAGEIF($M$4:M92,"&gt;=0", $M$4:M92)</f>
        <v>0.20480000000000007</v>
      </c>
      <c r="P92" s="9">
        <f>AVERAGEIF($M$4:M92,"&lt;=0", $M$4:M92)</f>
        <v>-0.10615384615384613</v>
      </c>
      <c r="Q92" s="10">
        <f t="shared" si="31"/>
        <v>1.5960353156754963</v>
      </c>
      <c r="R92" s="11">
        <f>(COUNTIF($M$4:M92,"&gt;=0"))/E92</f>
        <v>0.5617977528089888</v>
      </c>
      <c r="S92" s="10">
        <f t="shared" si="22"/>
        <v>1.9292753623188417</v>
      </c>
      <c r="T92" s="9">
        <f>AVERAGE($M$4:M92)</f>
        <v>6.8539325842696633E-2</v>
      </c>
      <c r="U92" s="9">
        <f t="shared" si="23"/>
        <v>6.1000000000000005</v>
      </c>
      <c r="V92" s="9">
        <f t="shared" si="24"/>
        <v>6555.6666666666661</v>
      </c>
      <c r="W92" s="26">
        <f t="shared" si="20"/>
        <v>16555.666666666664</v>
      </c>
      <c r="X92" s="9">
        <f t="shared" si="27"/>
        <v>16555.666666666664</v>
      </c>
      <c r="Y92" s="11" t="str">
        <f t="shared" si="28"/>
        <v/>
      </c>
      <c r="Z92" s="11">
        <f t="shared" si="29"/>
        <v>-3.2093685709764203E-2</v>
      </c>
      <c r="AA92" s="11" t="str">
        <f t="shared" si="30"/>
        <v/>
      </c>
      <c r="AB92" s="37" t="str">
        <f>IF(AA92="","",AVERAGE($AA$4:AA92))</f>
        <v/>
      </c>
      <c r="AC92" s="30"/>
      <c r="AD92" s="12"/>
      <c r="AE92" s="12"/>
      <c r="AF92" s="31"/>
      <c r="AG92" s="28"/>
      <c r="AH92" s="28"/>
      <c r="AI92" s="28"/>
      <c r="AJ92" s="28"/>
    </row>
    <row r="93" spans="5:36" ht="19.5" customHeight="1" x14ac:dyDescent="0.25">
      <c r="E93" s="56">
        <f t="shared" si="25"/>
        <v>90</v>
      </c>
      <c r="F93" s="23">
        <v>15</v>
      </c>
      <c r="G93" s="23">
        <v>-4</v>
      </c>
      <c r="H93" s="69">
        <f t="shared" si="26"/>
        <v>700</v>
      </c>
      <c r="I93" s="10">
        <f t="shared" si="32"/>
        <v>-0.16999999999999998</v>
      </c>
      <c r="J93" s="9">
        <f t="shared" si="18"/>
        <v>-42</v>
      </c>
      <c r="K93" s="8">
        <f t="shared" si="19"/>
        <v>1.2086557377049183</v>
      </c>
      <c r="L93" s="9">
        <f t="shared" si="21"/>
        <v>-0.04</v>
      </c>
      <c r="M93" s="9">
        <f t="shared" si="33"/>
        <v>-0.06</v>
      </c>
      <c r="N93" s="9">
        <f>AVERAGE($I$4:I93)</f>
        <v>-0.16944444444444445</v>
      </c>
      <c r="O93" s="9">
        <f>AVERAGEIF($M$4:M93,"&gt;=0", $M$4:M93)</f>
        <v>0.20480000000000007</v>
      </c>
      <c r="P93" s="9">
        <f>AVERAGEIF($M$4:M93,"&lt;=0", $M$4:M93)</f>
        <v>-0.10499999999999995</v>
      </c>
      <c r="Q93" s="10">
        <f t="shared" si="31"/>
        <v>1.6137566137566146</v>
      </c>
      <c r="R93" s="11">
        <f>(COUNTIF($M$4:M93,"&gt;=0"))/E93</f>
        <v>0.55555555555555558</v>
      </c>
      <c r="S93" s="10">
        <f t="shared" si="22"/>
        <v>1.950476190476192</v>
      </c>
      <c r="T93" s="9">
        <f>AVERAGE($M$4:M93)</f>
        <v>6.7111111111111121E-2</v>
      </c>
      <c r="U93" s="9">
        <f t="shared" si="23"/>
        <v>6.0400000000000009</v>
      </c>
      <c r="V93" s="9">
        <f t="shared" si="24"/>
        <v>6513.6666666666661</v>
      </c>
      <c r="W93" s="26">
        <f t="shared" si="20"/>
        <v>16513.666666666664</v>
      </c>
      <c r="X93" s="9">
        <f t="shared" si="27"/>
        <v>16555.666666666664</v>
      </c>
      <c r="Y93" s="11">
        <f t="shared" si="28"/>
        <v>-2.5368957255320437E-3</v>
      </c>
      <c r="Z93" s="11">
        <f t="shared" si="29"/>
        <v>-3.2093685709764203E-2</v>
      </c>
      <c r="AA93" s="11" t="str">
        <f t="shared" si="30"/>
        <v/>
      </c>
      <c r="AB93" s="37" t="str">
        <f>IF(AA93="","",AVERAGE($AA$4:AA93))</f>
        <v/>
      </c>
      <c r="AC93" s="30"/>
      <c r="AD93" s="12"/>
      <c r="AE93" s="12"/>
      <c r="AF93" s="31"/>
      <c r="AG93" s="28"/>
      <c r="AH93" s="28"/>
      <c r="AI93" s="28"/>
      <c r="AJ93" s="28"/>
    </row>
    <row r="94" spans="5:36" ht="19.5" customHeight="1" x14ac:dyDescent="0.25">
      <c r="E94" s="56">
        <f t="shared" si="25"/>
        <v>91</v>
      </c>
      <c r="F94" s="23">
        <v>15</v>
      </c>
      <c r="G94" s="23">
        <v>20</v>
      </c>
      <c r="H94" s="69">
        <f t="shared" si="26"/>
        <v>700</v>
      </c>
      <c r="I94" s="10">
        <f t="shared" si="32"/>
        <v>-0.16999999999999998</v>
      </c>
      <c r="J94" s="9">
        <f t="shared" si="18"/>
        <v>126.00000000000001</v>
      </c>
      <c r="K94" s="8">
        <f t="shared" si="19"/>
        <v>1.2057424785737902</v>
      </c>
      <c r="L94" s="9">
        <f t="shared" si="21"/>
        <v>0.2</v>
      </c>
      <c r="M94" s="9">
        <f t="shared" si="33"/>
        <v>0.18000000000000002</v>
      </c>
      <c r="N94" s="9">
        <f>AVERAGE($I$4:I94)</f>
        <v>-0.16945054945054946</v>
      </c>
      <c r="O94" s="9">
        <f>AVERAGEIF($M$4:M94,"&gt;=0", $M$4:M94)</f>
        <v>0.20431372549019614</v>
      </c>
      <c r="P94" s="9">
        <f>AVERAGEIF($M$4:M94,"&lt;=0", $M$4:M94)</f>
        <v>-0.10499999999999995</v>
      </c>
      <c r="Q94" s="10">
        <f t="shared" si="31"/>
        <v>1.6137566137566146</v>
      </c>
      <c r="R94" s="11">
        <f>(COUNTIF($M$4:M94,"&gt;=0"))/E94</f>
        <v>0.56043956043956045</v>
      </c>
      <c r="S94" s="10">
        <f t="shared" si="22"/>
        <v>1.9458450046685354</v>
      </c>
      <c r="T94" s="9">
        <f>AVERAGE($M$4:M94)</f>
        <v>6.8351648351648364E-2</v>
      </c>
      <c r="U94" s="9">
        <f t="shared" si="23"/>
        <v>6.2200000000000006</v>
      </c>
      <c r="V94" s="9">
        <f t="shared" si="24"/>
        <v>6639.6666666666661</v>
      </c>
      <c r="W94" s="26">
        <f t="shared" si="20"/>
        <v>16639.666666666664</v>
      </c>
      <c r="X94" s="9">
        <f t="shared" si="27"/>
        <v>16639.666666666664</v>
      </c>
      <c r="Y94" s="11" t="str">
        <f t="shared" si="28"/>
        <v/>
      </c>
      <c r="Z94" s="11">
        <f t="shared" si="29"/>
        <v>-3.2093685709764203E-2</v>
      </c>
      <c r="AA94" s="11">
        <f t="shared" si="30"/>
        <v>-2.5368957255320437E-3</v>
      </c>
      <c r="AB94" s="37">
        <f>IF(AA94="","",AVERAGE($AA$4:AA94))</f>
        <v>-8.5992199740059557E-3</v>
      </c>
      <c r="AC94" s="30"/>
      <c r="AD94" s="12"/>
      <c r="AE94" s="12"/>
      <c r="AF94" s="31"/>
      <c r="AG94" s="28"/>
      <c r="AH94" s="28"/>
      <c r="AI94" s="28"/>
      <c r="AJ94" s="28"/>
    </row>
    <row r="95" spans="5:36" ht="19.5" customHeight="1" x14ac:dyDescent="0.25">
      <c r="E95" s="56">
        <f t="shared" si="25"/>
        <v>92</v>
      </c>
      <c r="F95" s="23">
        <v>10</v>
      </c>
      <c r="G95" s="23">
        <v>-10</v>
      </c>
      <c r="H95" s="69">
        <f t="shared" si="26"/>
        <v>1000</v>
      </c>
      <c r="I95" s="10">
        <f t="shared" si="32"/>
        <v>-0.12000000000000001</v>
      </c>
      <c r="J95" s="9">
        <f t="shared" si="18"/>
        <v>-120.00000000000001</v>
      </c>
      <c r="K95" s="8">
        <f t="shared" si="19"/>
        <v>1.2095793272263862</v>
      </c>
      <c r="L95" s="9">
        <f t="shared" si="21"/>
        <v>-0.1</v>
      </c>
      <c r="M95" s="9">
        <f t="shared" si="33"/>
        <v>-0.12000000000000001</v>
      </c>
      <c r="N95" s="9">
        <f>AVERAGE($I$4:I95)</f>
        <v>-0.16891304347826089</v>
      </c>
      <c r="O95" s="9">
        <f>AVERAGEIF($M$4:M95,"&gt;=0", $M$4:M95)</f>
        <v>0.20431372549019614</v>
      </c>
      <c r="P95" s="9">
        <f>AVERAGEIF($M$4:M95,"&lt;=0", $M$4:M95)</f>
        <v>-0.10536585365853655</v>
      </c>
      <c r="Q95" s="10">
        <f t="shared" si="31"/>
        <v>1.6031099033816432</v>
      </c>
      <c r="R95" s="11">
        <f>(COUNTIF($M$4:M95,"&gt;=0"))/E95</f>
        <v>0.55434782608695654</v>
      </c>
      <c r="S95" s="10">
        <f t="shared" si="22"/>
        <v>1.9390885984023249</v>
      </c>
      <c r="T95" s="9">
        <f>AVERAGE($M$4:M95)</f>
        <v>6.6304347826086962E-2</v>
      </c>
      <c r="U95" s="9">
        <f t="shared" si="23"/>
        <v>6.1000000000000005</v>
      </c>
      <c r="V95" s="9">
        <f t="shared" si="24"/>
        <v>6519.6666666666661</v>
      </c>
      <c r="W95" s="26">
        <f t="shared" si="20"/>
        <v>16519.666666666664</v>
      </c>
      <c r="X95" s="9">
        <f t="shared" si="27"/>
        <v>16639.666666666664</v>
      </c>
      <c r="Y95" s="11">
        <f t="shared" si="28"/>
        <v>-7.2116829263406731E-3</v>
      </c>
      <c r="Z95" s="11">
        <f t="shared" si="29"/>
        <v>-3.2093685709764203E-2</v>
      </c>
      <c r="AA95" s="11" t="str">
        <f t="shared" si="30"/>
        <v/>
      </c>
      <c r="AB95" s="37" t="str">
        <f>IF(AA95="","",AVERAGE($AA$4:AA95))</f>
        <v/>
      </c>
      <c r="AC95" s="30"/>
      <c r="AD95" s="12"/>
      <c r="AE95" s="12"/>
      <c r="AF95" s="31"/>
      <c r="AG95" s="28"/>
      <c r="AH95" s="28"/>
      <c r="AI95" s="28"/>
      <c r="AJ95" s="28"/>
    </row>
    <row r="96" spans="5:36" ht="19.5" customHeight="1" x14ac:dyDescent="0.25">
      <c r="E96" s="56">
        <f t="shared" si="25"/>
        <v>93</v>
      </c>
      <c r="F96" s="23">
        <v>15</v>
      </c>
      <c r="G96" s="23">
        <v>40</v>
      </c>
      <c r="H96" s="69">
        <f t="shared" si="26"/>
        <v>700</v>
      </c>
      <c r="I96" s="10">
        <f t="shared" si="32"/>
        <v>-0.16999999999999998</v>
      </c>
      <c r="J96" s="9">
        <f t="shared" si="18"/>
        <v>266</v>
      </c>
      <c r="K96" s="8">
        <f t="shared" si="19"/>
        <v>1.2294961562943745</v>
      </c>
      <c r="L96" s="9">
        <f t="shared" si="21"/>
        <v>0.4</v>
      </c>
      <c r="M96" s="9">
        <f t="shared" si="33"/>
        <v>0.38</v>
      </c>
      <c r="N96" s="9">
        <f>AVERAGE($I$4:I96)</f>
        <v>-0.16892473118279572</v>
      </c>
      <c r="O96" s="9">
        <f>AVERAGEIF($M$4:M96,"&gt;=0", $M$4:M96)</f>
        <v>0.20769230769230779</v>
      </c>
      <c r="P96" s="9">
        <f>AVERAGEIF($M$4:M96,"&lt;=0", $M$4:M96)</f>
        <v>-0.10536585365853655</v>
      </c>
      <c r="Q96" s="10">
        <f t="shared" si="31"/>
        <v>1.6031099033816432</v>
      </c>
      <c r="R96" s="11">
        <f>(COUNTIF($M$4:M96,"&gt;=0"))/E96</f>
        <v>0.55913978494623651</v>
      </c>
      <c r="S96" s="10">
        <f t="shared" si="22"/>
        <v>1.9711538461538476</v>
      </c>
      <c r="T96" s="9">
        <f>AVERAGE($M$4:M96)</f>
        <v>6.9677419354838718E-2</v>
      </c>
      <c r="U96" s="9">
        <f t="shared" si="23"/>
        <v>6.48</v>
      </c>
      <c r="V96" s="9">
        <f t="shared" si="24"/>
        <v>6785.6666666666661</v>
      </c>
      <c r="W96" s="26">
        <f t="shared" si="20"/>
        <v>16785.666666666664</v>
      </c>
      <c r="X96" s="9">
        <f t="shared" si="27"/>
        <v>16785.666666666664</v>
      </c>
      <c r="Y96" s="11" t="str">
        <f t="shared" si="28"/>
        <v/>
      </c>
      <c r="Z96" s="11">
        <f t="shared" si="29"/>
        <v>-3.2093685709764203E-2</v>
      </c>
      <c r="AA96" s="11">
        <f t="shared" si="30"/>
        <v>-7.2116829263406731E-3</v>
      </c>
      <c r="AB96" s="37">
        <f>IF(AA96="","",AVERAGE($AA$4:AA96))</f>
        <v>-8.5176001476727041E-3</v>
      </c>
      <c r="AC96" s="30"/>
      <c r="AD96" s="12"/>
      <c r="AE96" s="12"/>
      <c r="AF96" s="31"/>
      <c r="AG96" s="28"/>
      <c r="AH96" s="28"/>
      <c r="AI96" s="28"/>
      <c r="AJ96" s="28"/>
    </row>
    <row r="97" spans="5:36" ht="19.5" customHeight="1" x14ac:dyDescent="0.25">
      <c r="E97" s="56">
        <f t="shared" si="25"/>
        <v>94</v>
      </c>
      <c r="F97" s="23">
        <v>7</v>
      </c>
      <c r="G97" s="23">
        <v>0</v>
      </c>
      <c r="H97" s="69">
        <f t="shared" si="26"/>
        <v>1400</v>
      </c>
      <c r="I97" s="10">
        <f t="shared" si="32"/>
        <v>-9.0000000000000011E-2</v>
      </c>
      <c r="J97" s="9">
        <f t="shared" si="18"/>
        <v>-28</v>
      </c>
      <c r="K97" s="8">
        <f t="shared" si="19"/>
        <v>1.2356377799415779</v>
      </c>
      <c r="L97" s="9">
        <f t="shared" si="21"/>
        <v>0</v>
      </c>
      <c r="M97" s="9">
        <f t="shared" si="33"/>
        <v>-0.02</v>
      </c>
      <c r="N97" s="9">
        <f>AVERAGE($I$4:I97)</f>
        <v>-0.16808510638297874</v>
      </c>
      <c r="O97" s="9">
        <f>AVERAGEIF($M$4:M97,"&gt;=0", $M$4:M97)</f>
        <v>0.20769230769230779</v>
      </c>
      <c r="P97" s="9">
        <f>AVERAGEIF($M$4:M97,"&lt;=0", $M$4:M97)</f>
        <v>-0.10333333333333329</v>
      </c>
      <c r="Q97" s="10">
        <f t="shared" si="31"/>
        <v>1.6266300617707627</v>
      </c>
      <c r="R97" s="11">
        <f>(COUNTIF($M$4:M97,"&gt;=0"))/E97</f>
        <v>0.55319148936170215</v>
      </c>
      <c r="S97" s="10">
        <f t="shared" si="22"/>
        <v>2.009925558312657</v>
      </c>
      <c r="T97" s="9">
        <f>AVERAGE($M$4:M97)</f>
        <v>6.8723404255319157E-2</v>
      </c>
      <c r="U97" s="9">
        <f t="shared" si="23"/>
        <v>6.4600000000000009</v>
      </c>
      <c r="V97" s="9">
        <f t="shared" si="24"/>
        <v>6757.6666666666661</v>
      </c>
      <c r="W97" s="26">
        <f t="shared" si="20"/>
        <v>16757.666666666664</v>
      </c>
      <c r="X97" s="9">
        <f t="shared" si="27"/>
        <v>16785.666666666664</v>
      </c>
      <c r="Y97" s="11">
        <f t="shared" si="28"/>
        <v>-1.6680898385527337E-3</v>
      </c>
      <c r="Z97" s="11">
        <f t="shared" si="29"/>
        <v>-3.2093685709764203E-2</v>
      </c>
      <c r="AA97" s="11" t="str">
        <f t="shared" si="30"/>
        <v/>
      </c>
      <c r="AB97" s="37" t="str">
        <f>IF(AA97="","",AVERAGE($AA$4:AA97))</f>
        <v/>
      </c>
      <c r="AC97" s="30"/>
      <c r="AD97" s="12"/>
      <c r="AE97" s="12"/>
      <c r="AF97" s="31"/>
      <c r="AG97" s="28"/>
      <c r="AH97" s="28"/>
      <c r="AI97" s="28"/>
      <c r="AJ97" s="28"/>
    </row>
    <row r="98" spans="5:36" ht="19.5" customHeight="1" x14ac:dyDescent="0.25">
      <c r="E98" s="56">
        <f t="shared" si="25"/>
        <v>95</v>
      </c>
      <c r="F98" s="23">
        <v>5</v>
      </c>
      <c r="G98" s="23">
        <v>-5</v>
      </c>
      <c r="H98" s="69">
        <f t="shared" si="26"/>
        <v>2000</v>
      </c>
      <c r="I98" s="10">
        <f t="shared" si="32"/>
        <v>-7.0000000000000007E-2</v>
      </c>
      <c r="J98" s="9">
        <f t="shared" si="18"/>
        <v>-140</v>
      </c>
      <c r="K98" s="8">
        <f t="shared" si="19"/>
        <v>1.2432746837283706</v>
      </c>
      <c r="L98" s="9">
        <f t="shared" si="21"/>
        <v>-0.05</v>
      </c>
      <c r="M98" s="9">
        <f t="shared" si="33"/>
        <v>-7.0000000000000007E-2</v>
      </c>
      <c r="N98" s="9">
        <f>AVERAGE($I$4:I98)</f>
        <v>-0.16705263157894737</v>
      </c>
      <c r="O98" s="9">
        <f>AVERAGEIF($M$4:M98,"&gt;=0", $M$4:M98)</f>
        <v>0.20769230769230779</v>
      </c>
      <c r="P98" s="9">
        <f>AVERAGEIF($M$4:M98,"&lt;=0", $M$4:M98)</f>
        <v>-0.10255813953488369</v>
      </c>
      <c r="Q98" s="10">
        <f t="shared" si="31"/>
        <v>1.6288578589330476</v>
      </c>
      <c r="R98" s="11">
        <f>(COUNTIF($M$4:M98,"&gt;=0"))/E98</f>
        <v>0.54736842105263162</v>
      </c>
      <c r="S98" s="10">
        <f t="shared" si="22"/>
        <v>2.0251177394034552</v>
      </c>
      <c r="T98" s="9">
        <f>AVERAGE($M$4:M98)</f>
        <v>6.7263157894736844E-2</v>
      </c>
      <c r="U98" s="9">
        <f t="shared" si="23"/>
        <v>6.3900000000000006</v>
      </c>
      <c r="V98" s="9">
        <f t="shared" si="24"/>
        <v>6617.6666666666661</v>
      </c>
      <c r="W98" s="26">
        <f t="shared" si="20"/>
        <v>16617.666666666664</v>
      </c>
      <c r="X98" s="9">
        <f t="shared" si="27"/>
        <v>16785.666666666664</v>
      </c>
      <c r="Y98" s="11">
        <f t="shared" si="28"/>
        <v>-1.0008539031316403E-2</v>
      </c>
      <c r="Z98" s="11">
        <f t="shared" si="29"/>
        <v>-3.2093685709764203E-2</v>
      </c>
      <c r="AA98" s="11" t="str">
        <f t="shared" si="30"/>
        <v/>
      </c>
      <c r="AB98" s="37" t="str">
        <f>IF(AA98="","",AVERAGE($AA$4:AA98))</f>
        <v/>
      </c>
      <c r="AC98" s="30"/>
      <c r="AD98" s="12"/>
      <c r="AE98" s="12"/>
      <c r="AF98" s="31"/>
      <c r="AG98" s="28"/>
      <c r="AH98" s="28"/>
      <c r="AI98" s="28"/>
      <c r="AJ98" s="28"/>
    </row>
    <row r="99" spans="5:36" ht="19.5" customHeight="1" x14ac:dyDescent="0.25">
      <c r="E99" s="56">
        <f t="shared" si="25"/>
        <v>96</v>
      </c>
      <c r="F99" s="23">
        <v>5</v>
      </c>
      <c r="G99" s="23">
        <v>-3</v>
      </c>
      <c r="H99" s="69">
        <f t="shared" si="26"/>
        <v>2000</v>
      </c>
      <c r="I99" s="10">
        <f t="shared" si="32"/>
        <v>-7.0000000000000007E-2</v>
      </c>
      <c r="J99" s="9">
        <f t="shared" si="18"/>
        <v>-100</v>
      </c>
      <c r="K99" s="8">
        <f t="shared" si="19"/>
        <v>1.2508445130778887</v>
      </c>
      <c r="L99" s="9">
        <f t="shared" si="21"/>
        <v>-0.03</v>
      </c>
      <c r="M99" s="9">
        <f t="shared" si="33"/>
        <v>-0.05</v>
      </c>
      <c r="N99" s="9">
        <f>AVERAGE($I$4:I99)</f>
        <v>-0.16604166666666667</v>
      </c>
      <c r="O99" s="9">
        <f>AVERAGEIF($M$4:M99,"&gt;=0", $M$4:M99)</f>
        <v>0.20769230769230779</v>
      </c>
      <c r="P99" s="9">
        <f>AVERAGEIF($M$4:M99,"&lt;=0", $M$4:M99)</f>
        <v>-0.10136363636363632</v>
      </c>
      <c r="Q99" s="10">
        <f t="shared" si="31"/>
        <v>1.638079222720479</v>
      </c>
      <c r="R99" s="11">
        <f>(COUNTIF($M$4:M99,"&gt;=0"))/E99</f>
        <v>0.54166666666666663</v>
      </c>
      <c r="S99" s="10">
        <f t="shared" si="22"/>
        <v>2.048982407726804</v>
      </c>
      <c r="T99" s="9">
        <f>AVERAGE($M$4:M99)</f>
        <v>6.6041666666666679E-2</v>
      </c>
      <c r="U99" s="9">
        <f t="shared" si="23"/>
        <v>6.3400000000000007</v>
      </c>
      <c r="V99" s="9">
        <f t="shared" si="24"/>
        <v>6517.6666666666661</v>
      </c>
      <c r="W99" s="26">
        <f t="shared" si="20"/>
        <v>16517.666666666664</v>
      </c>
      <c r="X99" s="9">
        <f t="shared" si="27"/>
        <v>16785.666666666664</v>
      </c>
      <c r="Y99" s="11">
        <f t="shared" si="28"/>
        <v>-1.5966002740433308E-2</v>
      </c>
      <c r="Z99" s="11">
        <f t="shared" si="29"/>
        <v>-3.2093685709764203E-2</v>
      </c>
      <c r="AA99" s="11" t="str">
        <f t="shared" si="30"/>
        <v/>
      </c>
      <c r="AB99" s="37" t="str">
        <f>IF(AA99="","",AVERAGE($AA$4:AA99))</f>
        <v/>
      </c>
      <c r="AC99" s="30"/>
      <c r="AD99" s="12"/>
      <c r="AE99" s="12"/>
      <c r="AF99" s="31"/>
      <c r="AG99" s="28"/>
      <c r="AH99" s="28"/>
      <c r="AI99" s="28"/>
      <c r="AJ99" s="28"/>
    </row>
    <row r="100" spans="5:36" ht="19.5" customHeight="1" x14ac:dyDescent="0.25">
      <c r="E100" s="56">
        <f t="shared" si="25"/>
        <v>97</v>
      </c>
      <c r="F100" s="23">
        <v>4</v>
      </c>
      <c r="G100" s="23">
        <v>-3</v>
      </c>
      <c r="H100" s="69">
        <f t="shared" si="26"/>
        <v>2500</v>
      </c>
      <c r="I100" s="10">
        <f t="shared" si="32"/>
        <v>-0.06</v>
      </c>
      <c r="J100" s="9">
        <f t="shared" si="18"/>
        <v>-125</v>
      </c>
      <c r="K100" s="8">
        <f t="shared" si="19"/>
        <v>1.2591346153846159</v>
      </c>
      <c r="L100" s="9">
        <f t="shared" si="21"/>
        <v>-0.03</v>
      </c>
      <c r="M100" s="9">
        <f t="shared" si="33"/>
        <v>-0.05</v>
      </c>
      <c r="N100" s="9">
        <f>AVERAGE($I$4:I100)</f>
        <v>-0.16494845360824742</v>
      </c>
      <c r="O100" s="9">
        <f>AVERAGEIF($M$4:M100,"&gt;=0", $M$4:M100)</f>
        <v>0.20769230769230779</v>
      </c>
      <c r="P100" s="9">
        <f>AVERAGEIF($M$4:M100,"&lt;=0", $M$4:M100)</f>
        <v>-0.10022222222222218</v>
      </c>
      <c r="Q100" s="10">
        <f t="shared" si="31"/>
        <v>1.6458271424326245</v>
      </c>
      <c r="R100" s="11">
        <f>(COUNTIF($M$4:M100,"&gt;=0"))/E100</f>
        <v>0.53608247422680411</v>
      </c>
      <c r="S100" s="10">
        <f t="shared" si="22"/>
        <v>2.0723179259764644</v>
      </c>
      <c r="T100" s="9">
        <f>AVERAGE($M$4:M100)</f>
        <v>6.4845360824742279E-2</v>
      </c>
      <c r="U100" s="9">
        <f t="shared" si="23"/>
        <v>6.2900000000000009</v>
      </c>
      <c r="V100" s="9">
        <f t="shared" si="24"/>
        <v>6392.6666666666661</v>
      </c>
      <c r="W100" s="26">
        <f t="shared" si="20"/>
        <v>16392.666666666664</v>
      </c>
      <c r="X100" s="9">
        <f t="shared" si="27"/>
        <v>16785.666666666664</v>
      </c>
      <c r="Y100" s="11">
        <f t="shared" si="28"/>
        <v>-2.3412832376829441E-2</v>
      </c>
      <c r="Z100" s="11">
        <f t="shared" si="29"/>
        <v>-3.2093685709764203E-2</v>
      </c>
      <c r="AA100" s="11" t="str">
        <f t="shared" si="30"/>
        <v/>
      </c>
      <c r="AB100" s="37" t="str">
        <f>IF(AA100="","",AVERAGE($AA$4:AA100))</f>
        <v/>
      </c>
      <c r="AC100" s="30"/>
      <c r="AD100" s="12"/>
      <c r="AE100" s="12"/>
      <c r="AF100" s="31"/>
      <c r="AG100" s="28"/>
      <c r="AH100" s="28"/>
      <c r="AI100" s="28"/>
      <c r="AJ100" s="28"/>
    </row>
    <row r="101" spans="5:36" ht="19.5" customHeight="1" x14ac:dyDescent="0.25">
      <c r="E101" s="56">
        <f t="shared" si="25"/>
        <v>98</v>
      </c>
      <c r="F101" s="23">
        <v>7</v>
      </c>
      <c r="G101" s="23">
        <v>10</v>
      </c>
      <c r="H101" s="69">
        <f t="shared" si="26"/>
        <v>1400</v>
      </c>
      <c r="I101" s="10">
        <f t="shared" si="32"/>
        <v>-9.0000000000000011E-2</v>
      </c>
      <c r="J101" s="9">
        <f t="shared" si="18"/>
        <v>112</v>
      </c>
      <c r="K101" s="8">
        <f t="shared" si="19"/>
        <v>1.2503254101340342</v>
      </c>
      <c r="L101" s="9">
        <f t="shared" si="21"/>
        <v>0.1</v>
      </c>
      <c r="M101" s="9">
        <f t="shared" si="33"/>
        <v>0.08</v>
      </c>
      <c r="N101" s="9">
        <f>AVERAGE($I$4:I101)</f>
        <v>-0.16418367346938775</v>
      </c>
      <c r="O101" s="9">
        <f>AVERAGEIF($M$4:M101,"&gt;=0", $M$4:M101)</f>
        <v>0.2052830188679246</v>
      </c>
      <c r="P101" s="9">
        <f>AVERAGEIF($M$4:M101,"&lt;=0", $M$4:M101)</f>
        <v>-0.10022222222222218</v>
      </c>
      <c r="Q101" s="10">
        <f t="shared" si="31"/>
        <v>1.6458271424326245</v>
      </c>
      <c r="R101" s="11">
        <f>(COUNTIF($M$4:M101,"&gt;=0"))/E101</f>
        <v>0.54081632653061229</v>
      </c>
      <c r="S101" s="10">
        <f t="shared" si="22"/>
        <v>2.0482784587708669</v>
      </c>
      <c r="T101" s="9">
        <f>AVERAGE($M$4:M101)</f>
        <v>6.5000000000000016E-2</v>
      </c>
      <c r="U101" s="9">
        <f t="shared" si="23"/>
        <v>6.370000000000001</v>
      </c>
      <c r="V101" s="9">
        <f t="shared" si="24"/>
        <v>6504.6666666666661</v>
      </c>
      <c r="W101" s="26">
        <f t="shared" si="20"/>
        <v>16504.666666666664</v>
      </c>
      <c r="X101" s="9">
        <f t="shared" si="27"/>
        <v>16785.666666666664</v>
      </c>
      <c r="Y101" s="11">
        <f t="shared" si="28"/>
        <v>-1.6740473022618507E-2</v>
      </c>
      <c r="Z101" s="11">
        <f t="shared" si="29"/>
        <v>-3.2093685709764203E-2</v>
      </c>
      <c r="AA101" s="11" t="str">
        <f t="shared" si="30"/>
        <v/>
      </c>
      <c r="AB101" s="37" t="str">
        <f>IF(AA101="","",AVERAGE($AA$4:AA101))</f>
        <v/>
      </c>
      <c r="AC101" s="30"/>
      <c r="AD101" s="12"/>
      <c r="AE101" s="12"/>
      <c r="AF101" s="31"/>
      <c r="AG101" s="28"/>
      <c r="AH101" s="28"/>
      <c r="AI101" s="28"/>
      <c r="AJ101" s="28"/>
    </row>
    <row r="102" spans="5:36" ht="19.5" customHeight="1" x14ac:dyDescent="0.25">
      <c r="E102" s="56">
        <f t="shared" si="25"/>
        <v>99</v>
      </c>
      <c r="F102" s="23">
        <v>5</v>
      </c>
      <c r="G102" s="23">
        <v>20</v>
      </c>
      <c r="H102" s="69">
        <f t="shared" si="26"/>
        <v>2000</v>
      </c>
      <c r="I102" s="10">
        <f t="shared" si="32"/>
        <v>-7.0000000000000007E-2</v>
      </c>
      <c r="J102" s="9">
        <f t="shared" si="18"/>
        <v>360.00000000000006</v>
      </c>
      <c r="K102" s="8">
        <f t="shared" si="19"/>
        <v>1.2547442244224427</v>
      </c>
      <c r="L102" s="9">
        <f t="shared" si="21"/>
        <v>0.2</v>
      </c>
      <c r="M102" s="9">
        <f t="shared" si="33"/>
        <v>0.18000000000000002</v>
      </c>
      <c r="N102" s="9">
        <f>AVERAGE($I$4:I102)</f>
        <v>-0.16323232323232323</v>
      </c>
      <c r="O102" s="9">
        <f>AVERAGEIF($M$4:M102,"&gt;=0", $M$4:M102)</f>
        <v>0.20481481481481489</v>
      </c>
      <c r="P102" s="9">
        <f>AVERAGEIF($M$4:M102,"&lt;=0", $M$4:M102)</f>
        <v>-0.10022222222222218</v>
      </c>
      <c r="Q102" s="10">
        <f t="shared" si="31"/>
        <v>1.6458271424326245</v>
      </c>
      <c r="R102" s="11">
        <f>(COUNTIF($M$4:M102,"&gt;=0"))/E102</f>
        <v>0.54545454545454541</v>
      </c>
      <c r="S102" s="10">
        <f t="shared" si="22"/>
        <v>2.0436067997043623</v>
      </c>
      <c r="T102" s="9">
        <f>AVERAGE($M$4:M102)</f>
        <v>6.6161616161616171E-2</v>
      </c>
      <c r="U102" s="9">
        <f t="shared" si="23"/>
        <v>6.5500000000000007</v>
      </c>
      <c r="V102" s="9">
        <f t="shared" si="24"/>
        <v>6864.6666666666661</v>
      </c>
      <c r="W102" s="26">
        <f t="shared" si="20"/>
        <v>16864.666666666664</v>
      </c>
      <c r="X102" s="9">
        <f t="shared" si="27"/>
        <v>16864.666666666664</v>
      </c>
      <c r="Y102" s="11" t="str">
        <f t="shared" si="28"/>
        <v/>
      </c>
      <c r="Z102" s="11">
        <f t="shared" si="29"/>
        <v>-3.2093685709764203E-2</v>
      </c>
      <c r="AA102" s="11">
        <f t="shared" si="30"/>
        <v>-1.6740473022618507E-2</v>
      </c>
      <c r="AB102" s="37">
        <f>IF(AA102="","",AVERAGE($AA$4:AA102))</f>
        <v>-8.9744264185030245E-3</v>
      </c>
      <c r="AC102" s="30"/>
      <c r="AD102" s="12"/>
      <c r="AE102" s="12"/>
      <c r="AF102" s="31"/>
      <c r="AG102" s="28"/>
      <c r="AH102" s="28"/>
      <c r="AI102" s="28"/>
      <c r="AJ102" s="28"/>
    </row>
    <row r="103" spans="5:36" ht="19.5" customHeight="1" x14ac:dyDescent="0.25">
      <c r="E103" s="56">
        <f t="shared" si="25"/>
        <v>100</v>
      </c>
      <c r="F103" s="23">
        <v>10</v>
      </c>
      <c r="G103" s="23">
        <v>50</v>
      </c>
      <c r="H103" s="69">
        <f t="shared" si="26"/>
        <v>1000</v>
      </c>
      <c r="I103" s="10">
        <f t="shared" si="32"/>
        <v>-0.12000000000000001</v>
      </c>
      <c r="J103" s="9">
        <f t="shared" si="18"/>
        <v>480</v>
      </c>
      <c r="K103" s="8">
        <f t="shared" si="19"/>
        <v>1.2888094706276529</v>
      </c>
      <c r="L103" s="9">
        <f t="shared" si="21"/>
        <v>0.5</v>
      </c>
      <c r="M103" s="9">
        <f t="shared" si="33"/>
        <v>0.48</v>
      </c>
      <c r="N103" s="9">
        <f>AVERAGE($I$4:I103)</f>
        <v>-0.1628</v>
      </c>
      <c r="O103" s="9">
        <f>AVERAGEIF($M$4:M103,"&gt;=0", $M$4:M103)</f>
        <v>0.2098181818181819</v>
      </c>
      <c r="P103" s="9">
        <f>AVERAGEIF($M$4:M103,"&lt;=0", $M$4:M103)</f>
        <v>-0.10022222222222218</v>
      </c>
      <c r="Q103" s="10">
        <f t="shared" si="31"/>
        <v>1.6458271424326245</v>
      </c>
      <c r="R103" s="11">
        <f>(COUNTIF($M$4:M103,"&gt;=0"))/E103</f>
        <v>0.55000000000000004</v>
      </c>
      <c r="S103" s="10">
        <f t="shared" si="22"/>
        <v>2.0935295303366273</v>
      </c>
      <c r="T103" s="9">
        <f>AVERAGE($M$4:M103)</f>
        <v>7.0300000000000015E-2</v>
      </c>
      <c r="U103" s="9">
        <f t="shared" si="23"/>
        <v>7.0300000000000011</v>
      </c>
      <c r="V103" s="9">
        <f t="shared" si="24"/>
        <v>7344.6666666666661</v>
      </c>
      <c r="W103" s="26">
        <f t="shared" si="20"/>
        <v>17344.666666666664</v>
      </c>
      <c r="X103" s="9">
        <f t="shared" si="27"/>
        <v>17344.666666666664</v>
      </c>
      <c r="Y103" s="11" t="str">
        <f t="shared" si="28"/>
        <v/>
      </c>
      <c r="Z103" s="11">
        <f t="shared" si="29"/>
        <v>-3.2093685709764203E-2</v>
      </c>
      <c r="AA103" s="11" t="str">
        <f t="shared" si="30"/>
        <v/>
      </c>
      <c r="AB103" s="37" t="str">
        <f>IF(AA103="","",AVERAGE($AA$4:AA103))</f>
        <v/>
      </c>
      <c r="AC103" s="30"/>
      <c r="AD103" s="12"/>
      <c r="AE103" s="12"/>
      <c r="AF103" s="31"/>
      <c r="AG103" s="28"/>
      <c r="AH103" s="28"/>
      <c r="AI103" s="28"/>
      <c r="AJ103" s="28"/>
    </row>
    <row r="104" spans="5:36" ht="19.5" customHeight="1" x14ac:dyDescent="0.25">
      <c r="E104" s="56">
        <f t="shared" si="25"/>
        <v>101</v>
      </c>
      <c r="F104" s="23">
        <v>30</v>
      </c>
      <c r="G104" s="23">
        <v>0</v>
      </c>
      <c r="H104" s="69">
        <f t="shared" si="26"/>
        <v>300</v>
      </c>
      <c r="I104" s="10">
        <f t="shared" si="32"/>
        <v>-0.32</v>
      </c>
      <c r="J104" s="9">
        <f t="shared" si="18"/>
        <v>-6</v>
      </c>
      <c r="K104" s="8">
        <f t="shared" si="19"/>
        <v>1.2766046002190585</v>
      </c>
      <c r="L104" s="9">
        <f t="shared" si="21"/>
        <v>0</v>
      </c>
      <c r="M104" s="9">
        <f t="shared" si="33"/>
        <v>-0.02</v>
      </c>
      <c r="N104" s="9">
        <f>AVERAGE($I$4:I104)</f>
        <v>-0.16435643564356436</v>
      </c>
      <c r="O104" s="9">
        <f>AVERAGEIF($M$4:M104,"&gt;=0", $M$4:M104)</f>
        <v>0.2098181818181819</v>
      </c>
      <c r="P104" s="9">
        <f>AVERAGEIF($M$4:M104,"&lt;=0", $M$4:M104)</f>
        <v>-9.8478260869565168E-2</v>
      </c>
      <c r="Q104" s="10">
        <f t="shared" si="31"/>
        <v>1.6689615981465706</v>
      </c>
      <c r="R104" s="11">
        <f>(COUNTIF($M$4:M104,"&gt;=0"))/E104</f>
        <v>0.54455445544554459</v>
      </c>
      <c r="S104" s="10">
        <f t="shared" si="22"/>
        <v>2.1306040537828639</v>
      </c>
      <c r="T104" s="9">
        <f>AVERAGE($M$4:M104)</f>
        <v>6.9405940594059426E-2</v>
      </c>
      <c r="U104" s="9">
        <f t="shared" si="23"/>
        <v>7.0100000000000016</v>
      </c>
      <c r="V104" s="9">
        <f t="shared" si="24"/>
        <v>7338.6666666666661</v>
      </c>
      <c r="W104" s="26">
        <f t="shared" si="20"/>
        <v>17338.666666666664</v>
      </c>
      <c r="X104" s="9">
        <f t="shared" si="27"/>
        <v>17344.666666666664</v>
      </c>
      <c r="Y104" s="11">
        <f t="shared" si="28"/>
        <v>-3.4592766268209252E-4</v>
      </c>
      <c r="Z104" s="11">
        <f t="shared" si="29"/>
        <v>-3.2093685709764203E-2</v>
      </c>
      <c r="AA104" s="11" t="str">
        <f t="shared" si="30"/>
        <v/>
      </c>
      <c r="AB104" s="37" t="str">
        <f>IF(AA104="","",AVERAGE($AA$4:AA104))</f>
        <v/>
      </c>
      <c r="AC104" s="30"/>
      <c r="AD104" s="12"/>
      <c r="AE104" s="12"/>
      <c r="AF104" s="31"/>
      <c r="AG104" s="28"/>
      <c r="AH104" s="28"/>
      <c r="AI104" s="28"/>
      <c r="AJ104" s="28"/>
    </row>
    <row r="105" spans="5:36" ht="19.5" customHeight="1" x14ac:dyDescent="0.25">
      <c r="E105" s="56">
        <f t="shared" si="25"/>
        <v>102</v>
      </c>
      <c r="F105" s="23">
        <v>15</v>
      </c>
      <c r="G105" s="23">
        <v>-10</v>
      </c>
      <c r="H105" s="69">
        <f t="shared" si="26"/>
        <v>700</v>
      </c>
      <c r="I105" s="10">
        <f t="shared" si="32"/>
        <v>-0.16999999999999998</v>
      </c>
      <c r="J105" s="9">
        <f t="shared" si="18"/>
        <v>-84</v>
      </c>
      <c r="K105" s="8">
        <f t="shared" si="19"/>
        <v>1.276174987802895</v>
      </c>
      <c r="L105" s="9">
        <f t="shared" si="21"/>
        <v>-0.1</v>
      </c>
      <c r="M105" s="9">
        <f t="shared" si="33"/>
        <v>-0.12000000000000001</v>
      </c>
      <c r="N105" s="9">
        <f>AVERAGE($I$4:I105)</f>
        <v>-0.1644117647058824</v>
      </c>
      <c r="O105" s="9">
        <f>AVERAGEIF($M$4:M105,"&gt;=0", $M$4:M105)</f>
        <v>0.2098181818181819</v>
      </c>
      <c r="P105" s="9">
        <f>AVERAGEIF($M$4:M105,"&lt;=0", $M$4:M105)</f>
        <v>-9.8936170212765906E-2</v>
      </c>
      <c r="Q105" s="10">
        <f t="shared" si="31"/>
        <v>1.6617963314358015</v>
      </c>
      <c r="R105" s="11">
        <f>(COUNTIF($M$4:M105,"&gt;=0"))/E105</f>
        <v>0.53921568627450978</v>
      </c>
      <c r="S105" s="10">
        <f t="shared" si="22"/>
        <v>2.1207429130009796</v>
      </c>
      <c r="T105" s="9">
        <f>AVERAGE($M$4:M105)</f>
        <v>6.7549019607843153E-2</v>
      </c>
      <c r="U105" s="9">
        <f t="shared" si="23"/>
        <v>6.8900000000000015</v>
      </c>
      <c r="V105" s="9">
        <f t="shared" si="24"/>
        <v>7254.6666666666661</v>
      </c>
      <c r="W105" s="26">
        <f t="shared" si="20"/>
        <v>17254.666666666664</v>
      </c>
      <c r="X105" s="9">
        <f t="shared" si="27"/>
        <v>17344.666666666664</v>
      </c>
      <c r="Y105" s="11">
        <f t="shared" si="28"/>
        <v>-5.1889149402313877E-3</v>
      </c>
      <c r="Z105" s="11">
        <f t="shared" si="29"/>
        <v>-3.2093685709764203E-2</v>
      </c>
      <c r="AA105" s="11" t="str">
        <f t="shared" si="30"/>
        <v/>
      </c>
      <c r="AB105" s="37" t="str">
        <f>IF(AA105="","",AVERAGE($AA$4:AA105))</f>
        <v/>
      </c>
      <c r="AC105" s="30"/>
      <c r="AD105" s="12"/>
      <c r="AE105" s="12"/>
      <c r="AF105" s="31"/>
      <c r="AG105" s="28"/>
      <c r="AH105" s="28"/>
      <c r="AI105" s="28"/>
      <c r="AJ105" s="28"/>
    </row>
    <row r="106" spans="5:36" ht="19.5" customHeight="1" x14ac:dyDescent="0.25">
      <c r="E106" s="56">
        <f t="shared" si="25"/>
        <v>103</v>
      </c>
      <c r="F106" s="23">
        <v>7</v>
      </c>
      <c r="G106" s="23">
        <v>10</v>
      </c>
      <c r="H106" s="69">
        <f t="shared" si="26"/>
        <v>1400</v>
      </c>
      <c r="I106" s="10">
        <f t="shared" si="32"/>
        <v>-9.0000000000000011E-2</v>
      </c>
      <c r="J106" s="9">
        <f t="shared" si="18"/>
        <v>112</v>
      </c>
      <c r="K106" s="8">
        <f t="shared" si="19"/>
        <v>1.2676453143534996</v>
      </c>
      <c r="L106" s="9">
        <f t="shared" si="21"/>
        <v>0.1</v>
      </c>
      <c r="M106" s="9">
        <f t="shared" si="33"/>
        <v>0.08</v>
      </c>
      <c r="N106" s="9">
        <f>AVERAGE($I$4:I106)</f>
        <v>-0.16368932038834955</v>
      </c>
      <c r="O106" s="9">
        <f>AVERAGEIF($M$4:M106,"&gt;=0", $M$4:M106)</f>
        <v>0.20750000000000007</v>
      </c>
      <c r="P106" s="9">
        <f>AVERAGEIF($M$4:M106,"&lt;=0", $M$4:M106)</f>
        <v>-9.8936170212765906E-2</v>
      </c>
      <c r="Q106" s="10">
        <f t="shared" si="31"/>
        <v>1.6617963314358015</v>
      </c>
      <c r="R106" s="11">
        <f>(COUNTIF($M$4:M106,"&gt;=0"))/E106</f>
        <v>0.5436893203883495</v>
      </c>
      <c r="S106" s="10">
        <f t="shared" si="22"/>
        <v>2.0973118279569909</v>
      </c>
      <c r="T106" s="9">
        <f>AVERAGE($M$4:M106)</f>
        <v>6.7669902912621371E-2</v>
      </c>
      <c r="U106" s="9">
        <f t="shared" si="23"/>
        <v>6.9700000000000015</v>
      </c>
      <c r="V106" s="9">
        <f t="shared" si="24"/>
        <v>7366.6666666666661</v>
      </c>
      <c r="W106" s="26">
        <f t="shared" si="20"/>
        <v>17366.666666666664</v>
      </c>
      <c r="X106" s="9">
        <f t="shared" si="27"/>
        <v>17366.666666666664</v>
      </c>
      <c r="Y106" s="11" t="str">
        <f t="shared" si="28"/>
        <v/>
      </c>
      <c r="Z106" s="11">
        <f t="shared" si="29"/>
        <v>-3.2093685709764203E-2</v>
      </c>
      <c r="AA106" s="11">
        <f t="shared" si="30"/>
        <v>-5.1889149402313877E-3</v>
      </c>
      <c r="AB106" s="37">
        <f>IF(AA106="","",AVERAGE($AA$4:AA106))</f>
        <v>-8.7751889722782021E-3</v>
      </c>
      <c r="AC106" s="30"/>
      <c r="AD106" s="12"/>
      <c r="AE106" s="12"/>
      <c r="AF106" s="31"/>
      <c r="AG106" s="28"/>
      <c r="AH106" s="28"/>
      <c r="AI106" s="28"/>
      <c r="AJ106" s="28"/>
    </row>
    <row r="107" spans="5:36" ht="19.5" customHeight="1" x14ac:dyDescent="0.25">
      <c r="E107" s="56">
        <f t="shared" si="25"/>
        <v>104</v>
      </c>
      <c r="F107" s="23">
        <v>20</v>
      </c>
      <c r="G107" s="23">
        <v>-15</v>
      </c>
      <c r="H107" s="69">
        <f t="shared" si="26"/>
        <v>500</v>
      </c>
      <c r="I107" s="10">
        <f t="shared" si="32"/>
        <v>-0.22</v>
      </c>
      <c r="J107" s="9">
        <f t="shared" si="18"/>
        <v>-84.999999999999986</v>
      </c>
      <c r="K107" s="8">
        <f t="shared" si="19"/>
        <v>1.2634660421545671</v>
      </c>
      <c r="L107" s="9">
        <f t="shared" si="21"/>
        <v>-0.15</v>
      </c>
      <c r="M107" s="9">
        <f t="shared" si="33"/>
        <v>-0.16999999999999998</v>
      </c>
      <c r="N107" s="9">
        <f>AVERAGE($I$4:I107)</f>
        <v>-0.16423076923076924</v>
      </c>
      <c r="O107" s="9">
        <f>AVERAGEIF($M$4:M107,"&gt;=0", $M$4:M107)</f>
        <v>0.20750000000000007</v>
      </c>
      <c r="P107" s="9">
        <f>AVERAGEIF($M$4:M107,"&lt;=0", $M$4:M107)</f>
        <v>-0.10041666666666661</v>
      </c>
      <c r="Q107" s="10">
        <f t="shared" si="31"/>
        <v>1.6354931375678272</v>
      </c>
      <c r="R107" s="11">
        <f>(COUNTIF($M$4:M107,"&gt;=0"))/E107</f>
        <v>0.53846153846153844</v>
      </c>
      <c r="S107" s="10">
        <f t="shared" si="22"/>
        <v>2.0663900414937779</v>
      </c>
      <c r="T107" s="9">
        <f>AVERAGE($M$4:M107)</f>
        <v>6.5384615384615402E-2</v>
      </c>
      <c r="U107" s="9">
        <f t="shared" si="23"/>
        <v>6.8000000000000016</v>
      </c>
      <c r="V107" s="9">
        <f t="shared" si="24"/>
        <v>7281.6666666666661</v>
      </c>
      <c r="W107" s="26">
        <f t="shared" si="20"/>
        <v>17281.666666666664</v>
      </c>
      <c r="X107" s="9">
        <f t="shared" si="27"/>
        <v>17366.666666666664</v>
      </c>
      <c r="Y107" s="11">
        <f t="shared" si="28"/>
        <v>-4.8944337811900199E-3</v>
      </c>
      <c r="Z107" s="11">
        <f t="shared" si="29"/>
        <v>-3.2093685709764203E-2</v>
      </c>
      <c r="AA107" s="11" t="str">
        <f t="shared" si="30"/>
        <v/>
      </c>
      <c r="AB107" s="37" t="str">
        <f>IF(AA107="","",AVERAGE($AA$4:AA107))</f>
        <v/>
      </c>
      <c r="AC107" s="30"/>
      <c r="AD107" s="12"/>
      <c r="AE107" s="12"/>
      <c r="AF107" s="31"/>
      <c r="AG107" s="28"/>
      <c r="AH107" s="28"/>
      <c r="AI107" s="28"/>
      <c r="AJ107" s="28"/>
    </row>
    <row r="108" spans="5:36" ht="19.5" customHeight="1" x14ac:dyDescent="0.25">
      <c r="E108" s="56">
        <f t="shared" si="25"/>
        <v>105</v>
      </c>
      <c r="F108" s="23">
        <v>7</v>
      </c>
      <c r="G108" s="23">
        <v>4</v>
      </c>
      <c r="H108" s="69">
        <f t="shared" si="26"/>
        <v>1400</v>
      </c>
      <c r="I108" s="10">
        <f t="shared" si="32"/>
        <v>-9.0000000000000011E-2</v>
      </c>
      <c r="J108" s="9">
        <f t="shared" si="18"/>
        <v>28</v>
      </c>
      <c r="K108" s="8">
        <f t="shared" si="19"/>
        <v>1.2488121877203202</v>
      </c>
      <c r="L108" s="9">
        <f t="shared" si="21"/>
        <v>0.04</v>
      </c>
      <c r="M108" s="9">
        <f t="shared" si="33"/>
        <v>0.02</v>
      </c>
      <c r="N108" s="9">
        <f>AVERAGE($I$4:I108)</f>
        <v>-0.16352380952380954</v>
      </c>
      <c r="O108" s="9">
        <f>AVERAGEIF($M$4:M108,"&gt;=0", $M$4:M108)</f>
        <v>0.20421052631578954</v>
      </c>
      <c r="P108" s="9">
        <f>AVERAGEIF($M$4:M108,"&lt;=0", $M$4:M108)</f>
        <v>-0.10041666666666661</v>
      </c>
      <c r="Q108" s="10">
        <f t="shared" si="31"/>
        <v>1.6354931375678272</v>
      </c>
      <c r="R108" s="11">
        <f>(COUNTIF($M$4:M108,"&gt;=0"))/E108</f>
        <v>0.54285714285714282</v>
      </c>
      <c r="S108" s="10">
        <f t="shared" si="22"/>
        <v>2.0336317973356643</v>
      </c>
      <c r="T108" s="9">
        <f>AVERAGE($M$4:M108)</f>
        <v>6.495238095238097E-2</v>
      </c>
      <c r="U108" s="9">
        <f t="shared" si="23"/>
        <v>6.8200000000000012</v>
      </c>
      <c r="V108" s="9">
        <f t="shared" si="24"/>
        <v>7309.6666666666661</v>
      </c>
      <c r="W108" s="26">
        <f t="shared" si="20"/>
        <v>17309.666666666664</v>
      </c>
      <c r="X108" s="9">
        <f t="shared" si="27"/>
        <v>17366.666666666664</v>
      </c>
      <c r="Y108" s="11">
        <f t="shared" si="28"/>
        <v>-3.2821497120921312E-3</v>
      </c>
      <c r="Z108" s="11">
        <f t="shared" si="29"/>
        <v>-3.2093685709764203E-2</v>
      </c>
      <c r="AA108" s="11" t="str">
        <f t="shared" si="30"/>
        <v/>
      </c>
      <c r="AB108" s="37" t="str">
        <f>IF(AA108="","",AVERAGE($AA$4:AA108))</f>
        <v/>
      </c>
      <c r="AC108" s="30"/>
      <c r="AD108" s="12"/>
      <c r="AE108" s="12"/>
      <c r="AF108" s="31"/>
      <c r="AG108" s="28"/>
      <c r="AH108" s="28"/>
      <c r="AI108" s="28"/>
      <c r="AJ108" s="28"/>
    </row>
    <row r="109" spans="5:36" ht="19.5" customHeight="1" x14ac:dyDescent="0.25">
      <c r="E109" s="56">
        <f t="shared" si="25"/>
        <v>106</v>
      </c>
      <c r="F109" s="23">
        <v>10</v>
      </c>
      <c r="G109" s="23">
        <v>20</v>
      </c>
      <c r="H109" s="69">
        <f t="shared" si="26"/>
        <v>1000</v>
      </c>
      <c r="I109" s="10">
        <f t="shared" si="32"/>
        <v>-0.12000000000000001</v>
      </c>
      <c r="J109" s="9">
        <f t="shared" si="18"/>
        <v>180.00000000000003</v>
      </c>
      <c r="K109" s="8">
        <f t="shared" si="19"/>
        <v>1.2493967013023275</v>
      </c>
      <c r="L109" s="9">
        <f t="shared" si="21"/>
        <v>0.2</v>
      </c>
      <c r="M109" s="9">
        <f t="shared" si="33"/>
        <v>0.18000000000000002</v>
      </c>
      <c r="N109" s="9">
        <f>AVERAGE($I$4:I109)</f>
        <v>-0.16311320754716985</v>
      </c>
      <c r="O109" s="9">
        <f>AVERAGEIF($M$4:M109,"&gt;=0", $M$4:M109)</f>
        <v>0.20379310344827592</v>
      </c>
      <c r="P109" s="9">
        <f>AVERAGEIF($M$4:M109,"&lt;=0", $M$4:M109)</f>
        <v>-0.10041666666666661</v>
      </c>
      <c r="Q109" s="10">
        <f t="shared" si="31"/>
        <v>1.6354931375678272</v>
      </c>
      <c r="R109" s="11">
        <f>(COUNTIF($M$4:M109,"&gt;=0"))/E109</f>
        <v>0.54716981132075471</v>
      </c>
      <c r="S109" s="10">
        <f t="shared" si="22"/>
        <v>2.0294748891114627</v>
      </c>
      <c r="T109" s="9">
        <f>AVERAGE($M$4:M109)</f>
        <v>6.6037735849056617E-2</v>
      </c>
      <c r="U109" s="9">
        <f t="shared" si="23"/>
        <v>7.0000000000000009</v>
      </c>
      <c r="V109" s="9">
        <f t="shared" si="24"/>
        <v>7489.6666666666661</v>
      </c>
      <c r="W109" s="26">
        <f t="shared" si="20"/>
        <v>17489.666666666664</v>
      </c>
      <c r="X109" s="9">
        <f t="shared" si="27"/>
        <v>17489.666666666664</v>
      </c>
      <c r="Y109" s="11" t="str">
        <f t="shared" si="28"/>
        <v/>
      </c>
      <c r="Z109" s="11">
        <f t="shared" si="29"/>
        <v>-3.2093685709764203E-2</v>
      </c>
      <c r="AA109" s="11">
        <f t="shared" si="30"/>
        <v>-3.2821497120921312E-3</v>
      </c>
      <c r="AB109" s="37">
        <f>IF(AA109="","",AVERAGE($AA$4:AA109))</f>
        <v>-8.5005370092688971E-3</v>
      </c>
      <c r="AC109" s="30"/>
      <c r="AD109" s="12"/>
      <c r="AE109" s="12"/>
      <c r="AF109" s="31"/>
      <c r="AG109" s="28"/>
      <c r="AH109" s="28"/>
      <c r="AI109" s="28"/>
      <c r="AJ109" s="28"/>
    </row>
    <row r="110" spans="5:36" ht="19.5" customHeight="1" x14ac:dyDescent="0.25">
      <c r="E110" s="56">
        <f t="shared" si="25"/>
        <v>107</v>
      </c>
      <c r="F110" s="23">
        <v>10</v>
      </c>
      <c r="G110" s="23">
        <v>-5</v>
      </c>
      <c r="H110" s="69">
        <f t="shared" si="26"/>
        <v>1000</v>
      </c>
      <c r="I110" s="10">
        <f t="shared" si="32"/>
        <v>-0.12000000000000001</v>
      </c>
      <c r="J110" s="9">
        <f t="shared" si="18"/>
        <v>-70</v>
      </c>
      <c r="K110" s="8">
        <f t="shared" si="19"/>
        <v>1.252490641525877</v>
      </c>
      <c r="L110" s="9">
        <f t="shared" si="21"/>
        <v>-0.05</v>
      </c>
      <c r="M110" s="9">
        <f t="shared" si="33"/>
        <v>-7.0000000000000007E-2</v>
      </c>
      <c r="N110" s="9">
        <f>AVERAGE($I$4:I110)</f>
        <v>-0.16271028037383181</v>
      </c>
      <c r="O110" s="9">
        <f>AVERAGEIF($M$4:M110,"&gt;=0", $M$4:M110)</f>
        <v>0.20379310344827592</v>
      </c>
      <c r="P110" s="9">
        <f>AVERAGEIF($M$4:M110,"&lt;=0", $M$4:M110)</f>
        <v>-9.97959183673469E-2</v>
      </c>
      <c r="Q110" s="10">
        <f t="shared" si="31"/>
        <v>1.6304302123349206</v>
      </c>
      <c r="R110" s="11">
        <f>(COUNTIF($M$4:M110,"&gt;=0"))/E110</f>
        <v>0.54205607476635509</v>
      </c>
      <c r="S110" s="10">
        <f t="shared" si="22"/>
        <v>2.0420985826105365</v>
      </c>
      <c r="T110" s="9">
        <f>AVERAGE($M$4:M110)</f>
        <v>6.4766355140186915E-2</v>
      </c>
      <c r="U110" s="9">
        <f t="shared" si="23"/>
        <v>6.9300000000000006</v>
      </c>
      <c r="V110" s="9">
        <f t="shared" si="24"/>
        <v>7419.6666666666661</v>
      </c>
      <c r="W110" s="26">
        <f t="shared" si="20"/>
        <v>17419.666666666664</v>
      </c>
      <c r="X110" s="9">
        <f t="shared" si="27"/>
        <v>17489.666666666664</v>
      </c>
      <c r="Y110" s="11">
        <f t="shared" si="28"/>
        <v>-4.0023633002344251E-3</v>
      </c>
      <c r="Z110" s="11">
        <f t="shared" si="29"/>
        <v>-3.2093685709764203E-2</v>
      </c>
      <c r="AA110" s="11" t="str">
        <f t="shared" si="30"/>
        <v/>
      </c>
      <c r="AB110" s="37" t="str">
        <f>IF(AA110="","",AVERAGE($AA$4:AA110))</f>
        <v/>
      </c>
      <c r="AC110" s="30"/>
      <c r="AD110" s="12"/>
      <c r="AE110" s="12"/>
      <c r="AF110" s="31"/>
      <c r="AG110" s="28"/>
      <c r="AH110" s="28"/>
      <c r="AI110" s="28"/>
      <c r="AJ110" s="28"/>
    </row>
    <row r="111" spans="5:36" ht="19.5" customHeight="1" x14ac:dyDescent="0.25">
      <c r="E111" s="56">
        <f t="shared" si="25"/>
        <v>108</v>
      </c>
      <c r="F111" s="23">
        <v>25</v>
      </c>
      <c r="G111" s="23">
        <v>5</v>
      </c>
      <c r="H111" s="69">
        <f t="shared" si="26"/>
        <v>400</v>
      </c>
      <c r="I111" s="10">
        <f t="shared" si="32"/>
        <v>-0.27</v>
      </c>
      <c r="J111" s="9">
        <f t="shared" si="18"/>
        <v>12.000000000000002</v>
      </c>
      <c r="K111" s="8">
        <f t="shared" si="19"/>
        <v>1.2268962343738017</v>
      </c>
      <c r="L111" s="9">
        <f t="shared" si="21"/>
        <v>0.05</v>
      </c>
      <c r="M111" s="9">
        <f t="shared" si="33"/>
        <v>3.0000000000000002E-2</v>
      </c>
      <c r="N111" s="9">
        <f>AVERAGE($I$4:I111)</f>
        <v>-0.16370370370370374</v>
      </c>
      <c r="O111" s="9">
        <f>AVERAGEIF($M$4:M111,"&gt;=0", $M$4:M111)</f>
        <v>0.2008474576271187</v>
      </c>
      <c r="P111" s="9">
        <f>AVERAGEIF($M$4:M111,"&lt;=0", $M$4:M111)</f>
        <v>-9.97959183673469E-2</v>
      </c>
      <c r="Q111" s="10">
        <f t="shared" si="31"/>
        <v>1.6304302123349206</v>
      </c>
      <c r="R111" s="11">
        <f>(COUNTIF($M$4:M111,"&gt;=0"))/E111</f>
        <v>0.54629629629629628</v>
      </c>
      <c r="S111" s="10">
        <f t="shared" si="22"/>
        <v>2.0125818862431126</v>
      </c>
      <c r="T111" s="9">
        <f>AVERAGE($M$4:M111)</f>
        <v>6.4444444444444457E-2</v>
      </c>
      <c r="U111" s="9">
        <f t="shared" si="23"/>
        <v>6.9600000000000009</v>
      </c>
      <c r="V111" s="9">
        <f t="shared" si="24"/>
        <v>7431.6666666666661</v>
      </c>
      <c r="W111" s="26">
        <f t="shared" si="20"/>
        <v>17431.666666666664</v>
      </c>
      <c r="X111" s="9">
        <f t="shared" si="27"/>
        <v>17489.666666666664</v>
      </c>
      <c r="Y111" s="11">
        <f t="shared" si="28"/>
        <v>-3.3162438773370949E-3</v>
      </c>
      <c r="Z111" s="11">
        <f t="shared" si="29"/>
        <v>-3.2093685709764203E-2</v>
      </c>
      <c r="AA111" s="11" t="str">
        <f t="shared" si="30"/>
        <v/>
      </c>
      <c r="AB111" s="37" t="str">
        <f>IF(AA111="","",AVERAGE($AA$4:AA111))</f>
        <v/>
      </c>
      <c r="AC111" s="30"/>
      <c r="AD111" s="12"/>
      <c r="AE111" s="12"/>
      <c r="AF111" s="31"/>
      <c r="AG111" s="28"/>
      <c r="AH111" s="28"/>
      <c r="AI111" s="28"/>
      <c r="AJ111" s="28"/>
    </row>
    <row r="112" spans="5:36" ht="19.5" customHeight="1" x14ac:dyDescent="0.25">
      <c r="E112" s="56">
        <f t="shared" si="25"/>
        <v>109</v>
      </c>
      <c r="F112" s="23">
        <v>25</v>
      </c>
      <c r="G112" s="23">
        <v>-15</v>
      </c>
      <c r="H112" s="69">
        <f t="shared" si="26"/>
        <v>400</v>
      </c>
      <c r="I112" s="10">
        <f t="shared" si="32"/>
        <v>-0.27</v>
      </c>
      <c r="J112" s="9">
        <f t="shared" si="18"/>
        <v>-68</v>
      </c>
      <c r="K112" s="8">
        <f t="shared" si="19"/>
        <v>1.2196308011897457</v>
      </c>
      <c r="L112" s="9">
        <f t="shared" si="21"/>
        <v>-0.15</v>
      </c>
      <c r="M112" s="9">
        <f t="shared" si="33"/>
        <v>-0.16999999999999998</v>
      </c>
      <c r="N112" s="9">
        <f>AVERAGE($I$4:I112)</f>
        <v>-0.16467889908256883</v>
      </c>
      <c r="O112" s="9">
        <f>AVERAGEIF($M$4:M112,"&gt;=0", $M$4:M112)</f>
        <v>0.2008474576271187</v>
      </c>
      <c r="P112" s="9">
        <f>AVERAGEIF($M$4:M112,"&lt;=0", $M$4:M112)</f>
        <v>-0.10119999999999996</v>
      </c>
      <c r="Q112" s="10">
        <f t="shared" si="31"/>
        <v>1.6272618486419852</v>
      </c>
      <c r="R112" s="11">
        <f>(COUNTIF($M$4:M112,"&gt;=0"))/E112</f>
        <v>0.54128440366972475</v>
      </c>
      <c r="S112" s="10">
        <f t="shared" si="22"/>
        <v>1.984658672204731</v>
      </c>
      <c r="T112" s="9">
        <f>AVERAGE($M$4:M112)</f>
        <v>6.2293577981651388E-2</v>
      </c>
      <c r="U112" s="9">
        <f t="shared" si="23"/>
        <v>6.7900000000000009</v>
      </c>
      <c r="V112" s="9">
        <f t="shared" si="24"/>
        <v>7363.6666666666661</v>
      </c>
      <c r="W112" s="26">
        <f t="shared" si="20"/>
        <v>17363.666666666664</v>
      </c>
      <c r="X112" s="9">
        <f t="shared" si="27"/>
        <v>17489.666666666664</v>
      </c>
      <c r="Y112" s="11">
        <f t="shared" si="28"/>
        <v>-7.2042539404219641E-3</v>
      </c>
      <c r="Z112" s="11">
        <f t="shared" si="29"/>
        <v>-3.2093685709764203E-2</v>
      </c>
      <c r="AA112" s="11" t="str">
        <f t="shared" si="30"/>
        <v/>
      </c>
      <c r="AB112" s="37" t="str">
        <f>IF(AA112="","",AVERAGE($AA$4:AA112))</f>
        <v/>
      </c>
      <c r="AC112" s="30"/>
      <c r="AD112" s="12"/>
      <c r="AE112" s="12"/>
      <c r="AF112" s="31"/>
      <c r="AG112" s="28"/>
      <c r="AH112" s="28"/>
      <c r="AI112" s="28"/>
      <c r="AJ112" s="28"/>
    </row>
    <row r="113" spans="5:36" ht="19.5" customHeight="1" x14ac:dyDescent="0.25">
      <c r="E113" s="56">
        <f t="shared" si="25"/>
        <v>110</v>
      </c>
      <c r="F113" s="23">
        <v>10</v>
      </c>
      <c r="G113" s="23">
        <v>10</v>
      </c>
      <c r="H113" s="69">
        <f t="shared" si="26"/>
        <v>1000</v>
      </c>
      <c r="I113" s="10">
        <f t="shared" si="32"/>
        <v>-0.12000000000000001</v>
      </c>
      <c r="J113" s="9">
        <f t="shared" si="18"/>
        <v>80</v>
      </c>
      <c r="K113" s="8">
        <f t="shared" si="19"/>
        <v>1.2103855377236672</v>
      </c>
      <c r="L113" s="9">
        <f t="shared" si="21"/>
        <v>0.1</v>
      </c>
      <c r="M113" s="9">
        <f t="shared" si="33"/>
        <v>0.08</v>
      </c>
      <c r="N113" s="9">
        <f>AVERAGE($I$4:I113)</f>
        <v>-0.16427272727272732</v>
      </c>
      <c r="O113" s="9">
        <f>AVERAGEIF($M$4:M113,"&gt;=0", $M$4:M113)</f>
        <v>0.19883333333333339</v>
      </c>
      <c r="P113" s="9">
        <f>AVERAGEIF($M$4:M113,"&lt;=0", $M$4:M113)</f>
        <v>-0.10119999999999996</v>
      </c>
      <c r="Q113" s="10">
        <f t="shared" si="31"/>
        <v>1.6272618486419852</v>
      </c>
      <c r="R113" s="11">
        <f>(COUNTIF($M$4:M113,"&gt;=0"))/E113</f>
        <v>0.54545454545454541</v>
      </c>
      <c r="S113" s="10">
        <f t="shared" si="22"/>
        <v>1.9647562582345206</v>
      </c>
      <c r="T113" s="9">
        <f>AVERAGE($M$4:M113)</f>
        <v>6.2454545454545464E-2</v>
      </c>
      <c r="U113" s="9">
        <f t="shared" si="23"/>
        <v>6.870000000000001</v>
      </c>
      <c r="V113" s="9">
        <f t="shared" si="24"/>
        <v>7443.6666666666661</v>
      </c>
      <c r="W113" s="26">
        <f t="shared" si="20"/>
        <v>17443.666666666664</v>
      </c>
      <c r="X113" s="9">
        <f t="shared" si="27"/>
        <v>17489.666666666664</v>
      </c>
      <c r="Y113" s="11">
        <f t="shared" si="28"/>
        <v>-2.6301244544397646E-3</v>
      </c>
      <c r="Z113" s="11">
        <f t="shared" si="29"/>
        <v>-3.2093685709764203E-2</v>
      </c>
      <c r="AA113" s="11" t="str">
        <f t="shared" si="30"/>
        <v/>
      </c>
      <c r="AB113" s="37" t="str">
        <f>IF(AA113="","",AVERAGE($AA$4:AA113))</f>
        <v/>
      </c>
      <c r="AC113" s="30"/>
      <c r="AD113" s="12"/>
      <c r="AE113" s="12"/>
      <c r="AF113" s="31"/>
      <c r="AG113" s="28"/>
      <c r="AH113" s="28"/>
      <c r="AI113" s="28"/>
      <c r="AJ113" s="28"/>
    </row>
    <row r="114" spans="5:36" ht="19.5" customHeight="1" x14ac:dyDescent="0.25">
      <c r="E114" s="56">
        <f t="shared" si="25"/>
        <v>111</v>
      </c>
      <c r="F114" s="23">
        <v>20</v>
      </c>
      <c r="G114" s="23">
        <v>10</v>
      </c>
      <c r="H114" s="69">
        <f t="shared" si="26"/>
        <v>500</v>
      </c>
      <c r="I114" s="10">
        <f t="shared" si="32"/>
        <v>-0.22</v>
      </c>
      <c r="J114" s="9">
        <f t="shared" si="18"/>
        <v>40</v>
      </c>
      <c r="K114" s="8">
        <f t="shared" si="19"/>
        <v>1.194874920452814</v>
      </c>
      <c r="L114" s="9">
        <f t="shared" si="21"/>
        <v>0.1</v>
      </c>
      <c r="M114" s="9">
        <f t="shared" si="33"/>
        <v>0.08</v>
      </c>
      <c r="N114" s="9">
        <f>AVERAGE($I$4:I114)</f>
        <v>-0.16477477477477481</v>
      </c>
      <c r="O114" s="9">
        <f>AVERAGEIF($M$4:M114,"&gt;=0", $M$4:M114)</f>
        <v>0.19688524590163939</v>
      </c>
      <c r="P114" s="9">
        <f>AVERAGEIF($M$4:M114,"&lt;=0", $M$4:M114)</f>
        <v>-0.10119999999999996</v>
      </c>
      <c r="Q114" s="10">
        <f t="shared" si="31"/>
        <v>1.6272618486419852</v>
      </c>
      <c r="R114" s="11">
        <f>(COUNTIF($M$4:M114,"&gt;=0"))/E114</f>
        <v>0.5495495495495496</v>
      </c>
      <c r="S114" s="10">
        <f t="shared" si="22"/>
        <v>1.9455063824272676</v>
      </c>
      <c r="T114" s="9">
        <f>AVERAGE($M$4:M114)</f>
        <v>6.2612612612612625E-2</v>
      </c>
      <c r="U114" s="9">
        <f t="shared" si="23"/>
        <v>6.9500000000000011</v>
      </c>
      <c r="V114" s="9">
        <f t="shared" si="24"/>
        <v>7483.6666666666661</v>
      </c>
      <c r="W114" s="26">
        <f t="shared" si="20"/>
        <v>17483.666666666664</v>
      </c>
      <c r="X114" s="9">
        <f t="shared" si="27"/>
        <v>17489.666666666664</v>
      </c>
      <c r="Y114" s="11">
        <f t="shared" si="28"/>
        <v>-3.4305971144866495E-4</v>
      </c>
      <c r="Z114" s="11">
        <f t="shared" si="29"/>
        <v>-3.2093685709764203E-2</v>
      </c>
      <c r="AA114" s="11" t="str">
        <f t="shared" si="30"/>
        <v/>
      </c>
      <c r="AB114" s="37" t="str">
        <f>IF(AA114="","",AVERAGE($AA$4:AA114))</f>
        <v/>
      </c>
      <c r="AC114" s="30"/>
      <c r="AD114" s="12"/>
      <c r="AE114" s="12"/>
      <c r="AF114" s="31"/>
      <c r="AG114" s="28"/>
      <c r="AH114" s="28"/>
      <c r="AI114" s="28"/>
      <c r="AJ114" s="28"/>
    </row>
    <row r="115" spans="5:36" ht="19.5" customHeight="1" x14ac:dyDescent="0.25">
      <c r="E115" s="56">
        <f t="shared" si="25"/>
        <v>112</v>
      </c>
      <c r="F115" s="23">
        <v>15</v>
      </c>
      <c r="G115" s="23">
        <v>30</v>
      </c>
      <c r="H115" s="69">
        <f t="shared" si="26"/>
        <v>700</v>
      </c>
      <c r="I115" s="10">
        <f t="shared" si="32"/>
        <v>-0.16999999999999998</v>
      </c>
      <c r="J115" s="9">
        <f t="shared" si="18"/>
        <v>195.99999999999997</v>
      </c>
      <c r="K115" s="8">
        <f t="shared" si="19"/>
        <v>1.2026701149827002</v>
      </c>
      <c r="L115" s="9">
        <f t="shared" si="21"/>
        <v>0.3</v>
      </c>
      <c r="M115" s="9">
        <f t="shared" si="33"/>
        <v>0.27999999999999997</v>
      </c>
      <c r="N115" s="9">
        <f>AVERAGE($I$4:I115)</f>
        <v>-0.16482142857142862</v>
      </c>
      <c r="O115" s="9">
        <f>AVERAGEIF($M$4:M115,"&gt;=0", $M$4:M115)</f>
        <v>0.19822580645161295</v>
      </c>
      <c r="P115" s="9">
        <f>AVERAGEIF($M$4:M115,"&lt;=0", $M$4:M115)</f>
        <v>-0.10119999999999996</v>
      </c>
      <c r="Q115" s="10">
        <f t="shared" si="31"/>
        <v>1.6272618486419852</v>
      </c>
      <c r="R115" s="11">
        <f>(COUNTIF($M$4:M115,"&gt;=0"))/E115</f>
        <v>0.5535714285714286</v>
      </c>
      <c r="S115" s="10">
        <f t="shared" si="22"/>
        <v>1.9587530281779943</v>
      </c>
      <c r="T115" s="9">
        <f>AVERAGE($M$4:M115)</f>
        <v>6.4553571428571446E-2</v>
      </c>
      <c r="U115" s="9">
        <f t="shared" si="23"/>
        <v>7.2300000000000013</v>
      </c>
      <c r="V115" s="9">
        <f t="shared" si="24"/>
        <v>7679.6666666666661</v>
      </c>
      <c r="W115" s="26">
        <f t="shared" si="20"/>
        <v>17679.666666666664</v>
      </c>
      <c r="X115" s="9">
        <f t="shared" si="27"/>
        <v>17679.666666666664</v>
      </c>
      <c r="Y115" s="11" t="str">
        <f t="shared" si="28"/>
        <v/>
      </c>
      <c r="Z115" s="11">
        <f t="shared" si="29"/>
        <v>-3.2093685709764203E-2</v>
      </c>
      <c r="AA115" s="11">
        <f t="shared" si="30"/>
        <v>-3.4305971144866495E-4</v>
      </c>
      <c r="AB115" s="37">
        <f>IF(AA115="","",AVERAGE($AA$4:AA115))</f>
        <v>-8.1120857093726958E-3</v>
      </c>
      <c r="AC115" s="30"/>
      <c r="AD115" s="12"/>
      <c r="AE115" s="12"/>
      <c r="AF115" s="31"/>
      <c r="AG115" s="28"/>
      <c r="AH115" s="28"/>
      <c r="AI115" s="28"/>
      <c r="AJ115" s="28"/>
    </row>
    <row r="116" spans="5:36" ht="19.5" customHeight="1" x14ac:dyDescent="0.25">
      <c r="E116" s="56">
        <f t="shared" si="25"/>
        <v>113</v>
      </c>
      <c r="F116" s="23">
        <v>15</v>
      </c>
      <c r="G116" s="23">
        <v>3</v>
      </c>
      <c r="H116" s="69">
        <f t="shared" si="26"/>
        <v>700</v>
      </c>
      <c r="I116" s="10">
        <f t="shared" si="32"/>
        <v>-0.16999999999999998</v>
      </c>
      <c r="J116" s="9">
        <f t="shared" si="18"/>
        <v>6.9999999999999991</v>
      </c>
      <c r="K116" s="8">
        <f t="shared" si="19"/>
        <v>1.1842138895278989</v>
      </c>
      <c r="L116" s="9">
        <f t="shared" si="21"/>
        <v>0.03</v>
      </c>
      <c r="M116" s="9">
        <f t="shared" si="33"/>
        <v>9.9999999999999985E-3</v>
      </c>
      <c r="N116" s="9">
        <f>AVERAGE($I$4:I116)</f>
        <v>-0.1648672566371682</v>
      </c>
      <c r="O116" s="9">
        <f>AVERAGEIF($M$4:M116,"&gt;=0", $M$4:M116)</f>
        <v>0.19523809523809527</v>
      </c>
      <c r="P116" s="9">
        <f>AVERAGEIF($M$4:M116,"&lt;=0", $M$4:M116)</f>
        <v>-0.10119999999999996</v>
      </c>
      <c r="Q116" s="10">
        <f t="shared" si="31"/>
        <v>1.6272618486419852</v>
      </c>
      <c r="R116" s="11">
        <f>(COUNTIF($M$4:M116,"&gt;=0"))/E116</f>
        <v>0.55752212389380529</v>
      </c>
      <c r="S116" s="10">
        <f t="shared" si="22"/>
        <v>1.9292301900997564</v>
      </c>
      <c r="T116" s="9">
        <f>AVERAGE($M$4:M116)</f>
        <v>6.4070796460177007E-2</v>
      </c>
      <c r="U116" s="9">
        <f t="shared" si="23"/>
        <v>7.2400000000000011</v>
      </c>
      <c r="V116" s="9">
        <f t="shared" si="24"/>
        <v>7686.6666666666661</v>
      </c>
      <c r="W116" s="26">
        <f t="shared" si="20"/>
        <v>17686.666666666664</v>
      </c>
      <c r="X116" s="9">
        <f t="shared" si="27"/>
        <v>17686.666666666664</v>
      </c>
      <c r="Y116" s="11" t="str">
        <f t="shared" si="28"/>
        <v/>
      </c>
      <c r="Z116" s="11">
        <f t="shared" si="29"/>
        <v>-3.2093685709764203E-2</v>
      </c>
      <c r="AA116" s="11" t="str">
        <f t="shared" si="30"/>
        <v/>
      </c>
      <c r="AB116" s="37" t="str">
        <f>IF(AA116="","",AVERAGE($AA$4:AA116))</f>
        <v/>
      </c>
      <c r="AC116" s="30"/>
      <c r="AD116" s="12"/>
      <c r="AE116" s="12"/>
      <c r="AF116" s="31"/>
      <c r="AG116" s="28"/>
      <c r="AH116" s="28"/>
      <c r="AI116" s="28"/>
      <c r="AJ116" s="28"/>
    </row>
    <row r="117" spans="5:36" ht="19.5" customHeight="1" x14ac:dyDescent="0.25">
      <c r="E117" s="56">
        <f t="shared" si="25"/>
        <v>114</v>
      </c>
      <c r="F117" s="23">
        <v>20</v>
      </c>
      <c r="G117" s="23">
        <v>65</v>
      </c>
      <c r="H117" s="69">
        <f t="shared" si="26"/>
        <v>500</v>
      </c>
      <c r="I117" s="10">
        <f t="shared" si="32"/>
        <v>-0.22</v>
      </c>
      <c r="J117" s="9">
        <f t="shared" si="18"/>
        <v>315</v>
      </c>
      <c r="K117" s="8">
        <f t="shared" si="19"/>
        <v>1.2218335543766579</v>
      </c>
      <c r="L117" s="9">
        <f t="shared" si="21"/>
        <v>0.65</v>
      </c>
      <c r="M117" s="9">
        <f t="shared" si="33"/>
        <v>0.63</v>
      </c>
      <c r="N117" s="9">
        <f>AVERAGE($I$4:I117)</f>
        <v>-0.1653508771929825</v>
      </c>
      <c r="O117" s="9">
        <f>AVERAGEIF($M$4:M117,"&gt;=0", $M$4:M117)</f>
        <v>0.20203125000000005</v>
      </c>
      <c r="P117" s="9">
        <f>AVERAGEIF($M$4:M117,"&lt;=0", $M$4:M117)</f>
        <v>-0.10119999999999996</v>
      </c>
      <c r="Q117" s="10">
        <f t="shared" si="31"/>
        <v>1.6272618486419852</v>
      </c>
      <c r="R117" s="11">
        <f>(COUNTIF($M$4:M117,"&gt;=0"))/E117</f>
        <v>0.56140350877192979</v>
      </c>
      <c r="S117" s="10">
        <f t="shared" si="22"/>
        <v>1.996356225296444</v>
      </c>
      <c r="T117" s="9">
        <f>AVERAGE($M$4:M117)</f>
        <v>6.9035087719298255E-2</v>
      </c>
      <c r="U117" s="9">
        <f t="shared" si="23"/>
        <v>7.870000000000001</v>
      </c>
      <c r="V117" s="9">
        <f t="shared" si="24"/>
        <v>8001.6666666666661</v>
      </c>
      <c r="W117" s="26">
        <f t="shared" si="20"/>
        <v>18001.666666666664</v>
      </c>
      <c r="X117" s="9">
        <f t="shared" si="27"/>
        <v>18001.666666666664</v>
      </c>
      <c r="Y117" s="11" t="str">
        <f t="shared" si="28"/>
        <v/>
      </c>
      <c r="Z117" s="11">
        <f t="shared" si="29"/>
        <v>-3.2093685709764203E-2</v>
      </c>
      <c r="AA117" s="11" t="str">
        <f t="shared" si="30"/>
        <v/>
      </c>
      <c r="AB117" s="37" t="str">
        <f>IF(AA117="","",AVERAGE($AA$4:AA117))</f>
        <v/>
      </c>
      <c r="AC117" s="30"/>
      <c r="AD117" s="12"/>
      <c r="AE117" s="12"/>
      <c r="AF117" s="31"/>
      <c r="AG117" s="28"/>
      <c r="AH117" s="28"/>
      <c r="AI117" s="28"/>
      <c r="AJ117" s="28"/>
    </row>
    <row r="118" spans="5:36" ht="19.5" customHeight="1" x14ac:dyDescent="0.25">
      <c r="E118" s="56">
        <f t="shared" si="25"/>
        <v>115</v>
      </c>
      <c r="F118" s="23">
        <v>7</v>
      </c>
      <c r="G118" s="23">
        <v>4</v>
      </c>
      <c r="H118" s="69">
        <f t="shared" si="26"/>
        <v>1400</v>
      </c>
      <c r="I118" s="10">
        <f t="shared" si="32"/>
        <v>-9.0000000000000011E-2</v>
      </c>
      <c r="J118" s="9">
        <f t="shared" si="18"/>
        <v>28</v>
      </c>
      <c r="K118" s="8">
        <f t="shared" si="19"/>
        <v>1.2096905206725692</v>
      </c>
      <c r="L118" s="9">
        <f t="shared" si="21"/>
        <v>0.04</v>
      </c>
      <c r="M118" s="9">
        <f t="shared" si="33"/>
        <v>0.02</v>
      </c>
      <c r="N118" s="9">
        <f>AVERAGE($I$4:I118)</f>
        <v>-0.16469565217391308</v>
      </c>
      <c r="O118" s="9">
        <f>AVERAGEIF($M$4:M118,"&gt;=0", $M$4:M118)</f>
        <v>0.19923076923076927</v>
      </c>
      <c r="P118" s="9">
        <f>AVERAGEIF($M$4:M118,"&lt;=0", $M$4:M118)</f>
        <v>-0.10119999999999996</v>
      </c>
      <c r="Q118" s="10">
        <f t="shared" si="31"/>
        <v>1.6272618486419852</v>
      </c>
      <c r="R118" s="11">
        <f>(COUNTIF($M$4:M118,"&gt;=0"))/E118</f>
        <v>0.56521739130434778</v>
      </c>
      <c r="S118" s="10">
        <f t="shared" si="22"/>
        <v>1.968683490422622</v>
      </c>
      <c r="T118" s="9">
        <f>AVERAGE($M$4:M118)</f>
        <v>6.8608695652173923E-2</v>
      </c>
      <c r="U118" s="9">
        <f t="shared" si="23"/>
        <v>7.8900000000000006</v>
      </c>
      <c r="V118" s="9">
        <f t="shared" si="24"/>
        <v>8029.6666666666661</v>
      </c>
      <c r="W118" s="26">
        <f t="shared" si="20"/>
        <v>18029.666666666664</v>
      </c>
      <c r="X118" s="9">
        <f t="shared" si="27"/>
        <v>18029.666666666664</v>
      </c>
      <c r="Y118" s="11" t="str">
        <f t="shared" si="28"/>
        <v/>
      </c>
      <c r="Z118" s="11">
        <f t="shared" si="29"/>
        <v>-3.2093685709764203E-2</v>
      </c>
      <c r="AA118" s="11" t="str">
        <f t="shared" si="30"/>
        <v/>
      </c>
      <c r="AB118" s="37" t="str">
        <f>IF(AA118="","",AVERAGE($AA$4:AA118))</f>
        <v/>
      </c>
      <c r="AC118" s="30"/>
      <c r="AD118" s="12"/>
      <c r="AE118" s="12"/>
      <c r="AF118" s="31"/>
      <c r="AG118" s="28"/>
      <c r="AH118" s="28"/>
      <c r="AI118" s="28"/>
      <c r="AJ118" s="28"/>
    </row>
    <row r="119" spans="5:36" ht="19.5" customHeight="1" x14ac:dyDescent="0.25">
      <c r="E119" s="56">
        <f t="shared" si="25"/>
        <v>116</v>
      </c>
      <c r="F119" s="23">
        <v>5</v>
      </c>
      <c r="G119" s="23">
        <v>-15</v>
      </c>
      <c r="H119" s="69">
        <f t="shared" si="26"/>
        <v>2000</v>
      </c>
      <c r="I119" s="10">
        <f t="shared" si="32"/>
        <v>-7.0000000000000007E-2</v>
      </c>
      <c r="J119" s="9">
        <f t="shared" si="18"/>
        <v>-339.99999999999994</v>
      </c>
      <c r="K119" s="8">
        <f t="shared" si="19"/>
        <v>1.2157164245538783</v>
      </c>
      <c r="L119" s="9">
        <f t="shared" si="21"/>
        <v>-0.15</v>
      </c>
      <c r="M119" s="9">
        <f t="shared" si="33"/>
        <v>-0.16999999999999998</v>
      </c>
      <c r="N119" s="9">
        <f>AVERAGE($I$4:I119)</f>
        <v>-0.16387931034482764</v>
      </c>
      <c r="O119" s="9">
        <f>AVERAGEIF($M$4:M119,"&gt;=0", $M$4:M119)</f>
        <v>0.19923076923076927</v>
      </c>
      <c r="P119" s="9">
        <f>AVERAGEIF($M$4:M119,"&lt;=0", $M$4:M119)</f>
        <v>-0.10254901960784309</v>
      </c>
      <c r="Q119" s="10">
        <f t="shared" si="31"/>
        <v>1.5980582844333104</v>
      </c>
      <c r="R119" s="11">
        <f>(COUNTIF($M$4:M119,"&gt;=0"))/E119</f>
        <v>0.56034482758620685</v>
      </c>
      <c r="S119" s="10">
        <f t="shared" si="22"/>
        <v>1.942785703779969</v>
      </c>
      <c r="T119" s="9">
        <f>AVERAGE($M$4:M119)</f>
        <v>6.6551724137931034E-2</v>
      </c>
      <c r="U119" s="9">
        <f t="shared" si="23"/>
        <v>7.7200000000000006</v>
      </c>
      <c r="V119" s="9">
        <f t="shared" si="24"/>
        <v>7689.6666666666661</v>
      </c>
      <c r="W119" s="26">
        <f t="shared" si="20"/>
        <v>17689.666666666664</v>
      </c>
      <c r="X119" s="9">
        <f t="shared" si="27"/>
        <v>18029.666666666664</v>
      </c>
      <c r="Y119" s="11">
        <f t="shared" si="28"/>
        <v>-1.8857808426852044E-2</v>
      </c>
      <c r="Z119" s="11">
        <f t="shared" si="29"/>
        <v>-3.2093685709764203E-2</v>
      </c>
      <c r="AA119" s="11" t="str">
        <f t="shared" si="30"/>
        <v/>
      </c>
      <c r="AB119" s="37" t="str">
        <f>IF(AA119="","",AVERAGE($AA$4:AA119))</f>
        <v/>
      </c>
      <c r="AC119" s="30"/>
      <c r="AD119" s="12"/>
      <c r="AE119" s="12"/>
      <c r="AF119" s="31"/>
      <c r="AG119" s="28"/>
      <c r="AH119" s="28"/>
      <c r="AI119" s="28"/>
      <c r="AJ119" s="28"/>
    </row>
    <row r="120" spans="5:36" ht="19.5" customHeight="1" x14ac:dyDescent="0.25">
      <c r="E120" s="56">
        <f t="shared" si="25"/>
        <v>117</v>
      </c>
      <c r="F120" s="23">
        <v>10</v>
      </c>
      <c r="G120" s="23">
        <v>55</v>
      </c>
      <c r="H120" s="69">
        <f t="shared" si="26"/>
        <v>1000</v>
      </c>
      <c r="I120" s="10">
        <f t="shared" si="32"/>
        <v>-0.12000000000000001</v>
      </c>
      <c r="J120" s="9">
        <f t="shared" si="18"/>
        <v>530</v>
      </c>
      <c r="K120" s="8">
        <f t="shared" si="19"/>
        <v>1.2491564890937603</v>
      </c>
      <c r="L120" s="9">
        <f t="shared" si="21"/>
        <v>0.55000000000000004</v>
      </c>
      <c r="M120" s="9">
        <f t="shared" si="33"/>
        <v>0.53</v>
      </c>
      <c r="N120" s="9">
        <f>AVERAGE($I$4:I120)</f>
        <v>-0.16350427350427355</v>
      </c>
      <c r="O120" s="9">
        <f>AVERAGEIF($M$4:M120,"&gt;=0", $M$4:M120)</f>
        <v>0.20424242424242428</v>
      </c>
      <c r="P120" s="9">
        <f>AVERAGEIF($M$4:M120,"&lt;=0", $M$4:M120)</f>
        <v>-0.10254901960784309</v>
      </c>
      <c r="Q120" s="10">
        <f t="shared" si="31"/>
        <v>1.5980582844333104</v>
      </c>
      <c r="R120" s="11">
        <f>(COUNTIF($M$4:M120,"&gt;=0"))/E120</f>
        <v>0.5641025641025641</v>
      </c>
      <c r="S120" s="10">
        <f t="shared" si="22"/>
        <v>1.9916565270293773</v>
      </c>
      <c r="T120" s="9">
        <f>AVERAGE($M$4:M120)</f>
        <v>7.0512820512820512E-2</v>
      </c>
      <c r="U120" s="9">
        <f t="shared" si="23"/>
        <v>8.25</v>
      </c>
      <c r="V120" s="9">
        <f t="shared" si="24"/>
        <v>8219.6666666666661</v>
      </c>
      <c r="W120" s="26">
        <f t="shared" si="20"/>
        <v>18219.666666666664</v>
      </c>
      <c r="X120" s="9">
        <f t="shared" si="27"/>
        <v>18219.666666666664</v>
      </c>
      <c r="Y120" s="11" t="str">
        <f t="shared" si="28"/>
        <v/>
      </c>
      <c r="Z120" s="11">
        <f t="shared" si="29"/>
        <v>-3.2093685709764203E-2</v>
      </c>
      <c r="AA120" s="11">
        <f t="shared" si="30"/>
        <v>-1.8857808426852044E-2</v>
      </c>
      <c r="AB120" s="37">
        <f>IF(AA120="","",AVERAGE($AA$4:AA120))</f>
        <v>-8.6005276510763024E-3</v>
      </c>
      <c r="AC120" s="30"/>
      <c r="AD120" s="12"/>
      <c r="AE120" s="12"/>
      <c r="AF120" s="31"/>
      <c r="AG120" s="28"/>
      <c r="AH120" s="28"/>
      <c r="AI120" s="28"/>
      <c r="AJ120" s="28"/>
    </row>
    <row r="121" spans="5:36" ht="19.5" customHeight="1" x14ac:dyDescent="0.25">
      <c r="E121" s="56">
        <f t="shared" si="25"/>
        <v>118</v>
      </c>
      <c r="F121" s="23">
        <v>5</v>
      </c>
      <c r="G121" s="23">
        <v>-5</v>
      </c>
      <c r="H121" s="69">
        <f t="shared" si="26"/>
        <v>2000</v>
      </c>
      <c r="I121" s="10">
        <f t="shared" si="32"/>
        <v>-7.0000000000000007E-2</v>
      </c>
      <c r="J121" s="9">
        <f t="shared" si="18"/>
        <v>-140</v>
      </c>
      <c r="K121" s="8">
        <f t="shared" si="19"/>
        <v>1.255239898989899</v>
      </c>
      <c r="L121" s="9">
        <f t="shared" si="21"/>
        <v>-0.05</v>
      </c>
      <c r="M121" s="9">
        <f t="shared" si="33"/>
        <v>-7.0000000000000007E-2</v>
      </c>
      <c r="N121" s="9">
        <f>AVERAGE($I$4:I121)</f>
        <v>-0.1627118644067797</v>
      </c>
      <c r="O121" s="9">
        <f>AVERAGEIF($M$4:M121,"&gt;=0", $M$4:M121)</f>
        <v>0.20424242424242428</v>
      </c>
      <c r="P121" s="9">
        <f>AVERAGEIF($M$4:M121,"&lt;=0", $M$4:M121)</f>
        <v>-0.10192307692307688</v>
      </c>
      <c r="Q121" s="10">
        <f t="shared" si="31"/>
        <v>1.5964182922929335</v>
      </c>
      <c r="R121" s="11">
        <f>(COUNTIF($M$4:M121,"&gt;=0"))/E121</f>
        <v>0.55932203389830504</v>
      </c>
      <c r="S121" s="10">
        <f t="shared" si="22"/>
        <v>2.0038879359634088</v>
      </c>
      <c r="T121" s="9">
        <f>AVERAGE($M$4:M121)</f>
        <v>6.9322033898305088E-2</v>
      </c>
      <c r="U121" s="9">
        <f t="shared" si="23"/>
        <v>8.18</v>
      </c>
      <c r="V121" s="9">
        <f t="shared" si="24"/>
        <v>8079.6666666666661</v>
      </c>
      <c r="W121" s="26">
        <f t="shared" si="20"/>
        <v>18079.666666666664</v>
      </c>
      <c r="X121" s="9">
        <f t="shared" si="27"/>
        <v>18219.666666666664</v>
      </c>
      <c r="Y121" s="11">
        <f t="shared" si="28"/>
        <v>-7.6840044640406899E-3</v>
      </c>
      <c r="Z121" s="11">
        <f t="shared" si="29"/>
        <v>-3.2093685709764203E-2</v>
      </c>
      <c r="AA121" s="11" t="str">
        <f t="shared" si="30"/>
        <v/>
      </c>
      <c r="AB121" s="37" t="str">
        <f>IF(AA121="","",AVERAGE($AA$4:AA121))</f>
        <v/>
      </c>
      <c r="AC121" s="30"/>
      <c r="AD121" s="12"/>
      <c r="AE121" s="12"/>
      <c r="AF121" s="31"/>
      <c r="AG121" s="28"/>
      <c r="AH121" s="28"/>
      <c r="AI121" s="28"/>
      <c r="AJ121" s="28"/>
    </row>
    <row r="122" spans="5:36" ht="19.5" customHeight="1" x14ac:dyDescent="0.25">
      <c r="E122" s="56">
        <f t="shared" si="25"/>
        <v>119</v>
      </c>
      <c r="F122" s="23">
        <v>10</v>
      </c>
      <c r="G122" s="23">
        <v>20</v>
      </c>
      <c r="H122" s="69">
        <f t="shared" si="26"/>
        <v>1000</v>
      </c>
      <c r="I122" s="10">
        <f t="shared" si="32"/>
        <v>-0.12000000000000001</v>
      </c>
      <c r="J122" s="9">
        <f t="shared" si="18"/>
        <v>180.00000000000003</v>
      </c>
      <c r="K122" s="8">
        <f t="shared" si="19"/>
        <v>1.2557862859614966</v>
      </c>
      <c r="L122" s="9">
        <f t="shared" si="21"/>
        <v>0.2</v>
      </c>
      <c r="M122" s="9">
        <f t="shared" si="33"/>
        <v>0.18000000000000002</v>
      </c>
      <c r="N122" s="9">
        <f>AVERAGE($I$4:I122)</f>
        <v>-0.16235294117647064</v>
      </c>
      <c r="O122" s="9">
        <f>AVERAGEIF($M$4:M122,"&gt;=0", $M$4:M122)</f>
        <v>0.20388059701492539</v>
      </c>
      <c r="P122" s="9">
        <f>AVERAGEIF($M$4:M122,"&lt;=0", $M$4:M122)</f>
        <v>-0.10192307692307688</v>
      </c>
      <c r="Q122" s="10">
        <f t="shared" si="31"/>
        <v>1.5964182922929335</v>
      </c>
      <c r="R122" s="11">
        <f>(COUNTIF($M$4:M122,"&gt;=0"))/E122</f>
        <v>0.56302521008403361</v>
      </c>
      <c r="S122" s="10">
        <f t="shared" si="22"/>
        <v>2.0003379329766275</v>
      </c>
      <c r="T122" s="9">
        <f>AVERAGE($M$4:M122)</f>
        <v>7.0252100840336132E-2</v>
      </c>
      <c r="U122" s="9">
        <f t="shared" si="23"/>
        <v>8.36</v>
      </c>
      <c r="V122" s="9">
        <f t="shared" si="24"/>
        <v>8259.6666666666661</v>
      </c>
      <c r="W122" s="26">
        <f t="shared" si="20"/>
        <v>18259.666666666664</v>
      </c>
      <c r="X122" s="9">
        <f t="shared" si="27"/>
        <v>18259.666666666664</v>
      </c>
      <c r="Y122" s="11" t="str">
        <f t="shared" si="28"/>
        <v/>
      </c>
      <c r="Z122" s="11">
        <f t="shared" si="29"/>
        <v>-3.2093685709764203E-2</v>
      </c>
      <c r="AA122" s="11">
        <f t="shared" si="30"/>
        <v>-7.6840044640406899E-3</v>
      </c>
      <c r="AB122" s="37">
        <f>IF(AA122="","",AVERAGE($AA$4:AA122))</f>
        <v>-8.5606788168573634E-3</v>
      </c>
      <c r="AC122" s="30"/>
      <c r="AD122" s="12"/>
      <c r="AE122" s="12"/>
      <c r="AF122" s="31"/>
      <c r="AG122" s="28"/>
      <c r="AH122" s="28"/>
      <c r="AI122" s="28"/>
      <c r="AJ122" s="28"/>
    </row>
    <row r="123" spans="5:36" ht="19.5" customHeight="1" x14ac:dyDescent="0.25">
      <c r="E123" s="56">
        <f t="shared" si="25"/>
        <v>120</v>
      </c>
      <c r="F123" s="23">
        <v>20</v>
      </c>
      <c r="G123" s="23">
        <v>-10</v>
      </c>
      <c r="H123" s="69">
        <f t="shared" si="26"/>
        <v>500</v>
      </c>
      <c r="I123" s="10">
        <f t="shared" si="32"/>
        <v>-0.22</v>
      </c>
      <c r="J123" s="9">
        <f t="shared" si="18"/>
        <v>-60.000000000000007</v>
      </c>
      <c r="K123" s="8">
        <f t="shared" si="19"/>
        <v>1.252081455567607</v>
      </c>
      <c r="L123" s="9">
        <f t="shared" si="21"/>
        <v>-0.1</v>
      </c>
      <c r="M123" s="9">
        <f t="shared" si="33"/>
        <v>-0.12000000000000001</v>
      </c>
      <c r="N123" s="9">
        <f>AVERAGE($I$4:I123)</f>
        <v>-0.16283333333333339</v>
      </c>
      <c r="O123" s="9">
        <f>AVERAGEIF($M$4:M123,"&gt;=0", $M$4:M123)</f>
        <v>0.20388059701492539</v>
      </c>
      <c r="P123" s="9">
        <f>AVERAGEIF($M$4:M123,"&lt;=0", $M$4:M123)</f>
        <v>-0.10226415094339619</v>
      </c>
      <c r="Q123" s="10">
        <f t="shared" si="31"/>
        <v>1.5922816728167293</v>
      </c>
      <c r="R123" s="11">
        <f>(COUNTIF($M$4:M123,"&gt;=0"))/E123</f>
        <v>0.55833333333333335</v>
      </c>
      <c r="S123" s="10">
        <f t="shared" si="22"/>
        <v>1.9936663545739943</v>
      </c>
      <c r="T123" s="9">
        <f>AVERAGE($M$4:M123)</f>
        <v>6.8666666666666668E-2</v>
      </c>
      <c r="U123" s="9">
        <f t="shared" si="23"/>
        <v>8.24</v>
      </c>
      <c r="V123" s="9">
        <f t="shared" si="24"/>
        <v>8199.6666666666661</v>
      </c>
      <c r="W123" s="26">
        <f t="shared" si="20"/>
        <v>18199.666666666664</v>
      </c>
      <c r="X123" s="9">
        <f t="shared" si="27"/>
        <v>18259.666666666664</v>
      </c>
      <c r="Y123" s="11">
        <f t="shared" si="28"/>
        <v>-3.2859307398820721E-3</v>
      </c>
      <c r="Z123" s="11">
        <f t="shared" si="29"/>
        <v>-3.2093685709764203E-2</v>
      </c>
      <c r="AA123" s="11" t="str">
        <f t="shared" si="30"/>
        <v/>
      </c>
      <c r="AB123" s="37" t="str">
        <f>IF(AA123="","",AVERAGE($AA$4:AA123))</f>
        <v/>
      </c>
      <c r="AC123" s="30"/>
      <c r="AD123" s="12"/>
      <c r="AE123" s="12"/>
      <c r="AF123" s="31"/>
      <c r="AG123" s="28"/>
      <c r="AH123" s="28"/>
      <c r="AI123" s="28"/>
      <c r="AJ123" s="28"/>
    </row>
    <row r="124" spans="5:36" ht="19.5" customHeight="1" x14ac:dyDescent="0.25">
      <c r="E124" s="56">
        <f t="shared" si="25"/>
        <v>121</v>
      </c>
      <c r="F124" s="23">
        <v>10</v>
      </c>
      <c r="G124" s="23">
        <v>-10</v>
      </c>
      <c r="H124" s="69">
        <f t="shared" si="26"/>
        <v>1000</v>
      </c>
      <c r="I124" s="10">
        <f t="shared" si="32"/>
        <v>-0.12000000000000001</v>
      </c>
      <c r="J124" s="9">
        <f t="shared" si="18"/>
        <v>-120.00000000000001</v>
      </c>
      <c r="K124" s="8">
        <f t="shared" si="19"/>
        <v>1.2548093712515749</v>
      </c>
      <c r="L124" s="9">
        <f t="shared" si="21"/>
        <v>-0.1</v>
      </c>
      <c r="M124" s="9">
        <f t="shared" si="33"/>
        <v>-0.12000000000000001</v>
      </c>
      <c r="N124" s="9">
        <f>AVERAGE($I$4:I124)</f>
        <v>-0.16247933884297527</v>
      </c>
      <c r="O124" s="9">
        <f>AVERAGEIF($M$4:M124,"&gt;=0", $M$4:M124)</f>
        <v>0.20388059701492539</v>
      </c>
      <c r="P124" s="9">
        <f>AVERAGEIF($M$4:M124,"&lt;=0", $M$4:M124)</f>
        <v>-0.10259259259259255</v>
      </c>
      <c r="Q124" s="10">
        <f t="shared" si="31"/>
        <v>1.5837336277113119</v>
      </c>
      <c r="R124" s="11">
        <f>(COUNTIF($M$4:M124,"&gt;=0"))/E124</f>
        <v>0.55371900826446285</v>
      </c>
      <c r="S124" s="10">
        <f t="shared" si="22"/>
        <v>1.987283797618407</v>
      </c>
      <c r="T124" s="9">
        <f>AVERAGE($M$4:M124)</f>
        <v>6.7107438016528936E-2</v>
      </c>
      <c r="U124" s="9">
        <f t="shared" si="23"/>
        <v>8.120000000000001</v>
      </c>
      <c r="V124" s="9">
        <f t="shared" si="24"/>
        <v>8079.6666666666661</v>
      </c>
      <c r="W124" s="26">
        <f t="shared" si="20"/>
        <v>18079.666666666664</v>
      </c>
      <c r="X124" s="9">
        <f t="shared" si="27"/>
        <v>18259.666666666664</v>
      </c>
      <c r="Y124" s="11">
        <f t="shared" si="28"/>
        <v>-9.8577922196462168E-3</v>
      </c>
      <c r="Z124" s="11">
        <f t="shared" si="29"/>
        <v>-3.2093685709764203E-2</v>
      </c>
      <c r="AA124" s="11" t="str">
        <f t="shared" si="30"/>
        <v/>
      </c>
      <c r="AB124" s="37" t="str">
        <f>IF(AA124="","",AVERAGE($AA$4:AA124))</f>
        <v/>
      </c>
      <c r="AC124" s="30"/>
      <c r="AD124" s="12"/>
      <c r="AE124" s="12"/>
      <c r="AF124" s="31"/>
      <c r="AG124" s="28"/>
      <c r="AH124" s="28"/>
      <c r="AI124" s="28"/>
      <c r="AJ124" s="28"/>
    </row>
    <row r="125" spans="5:36" ht="19.5" customHeight="1" x14ac:dyDescent="0.25">
      <c r="E125" s="56">
        <f t="shared" si="25"/>
        <v>122</v>
      </c>
      <c r="F125" s="23">
        <v>10</v>
      </c>
      <c r="G125" s="23">
        <v>-5</v>
      </c>
      <c r="H125" s="69">
        <f t="shared" si="26"/>
        <v>1000</v>
      </c>
      <c r="I125" s="10">
        <f t="shared" si="32"/>
        <v>-0.12000000000000001</v>
      </c>
      <c r="J125" s="9">
        <f t="shared" si="18"/>
        <v>-70</v>
      </c>
      <c r="K125" s="8">
        <f t="shared" si="19"/>
        <v>1.2575041878574766</v>
      </c>
      <c r="L125" s="9">
        <f t="shared" si="21"/>
        <v>-0.05</v>
      </c>
      <c r="M125" s="9">
        <f t="shared" si="33"/>
        <v>-7.0000000000000007E-2</v>
      </c>
      <c r="N125" s="9">
        <f>AVERAGE($I$4:I125)</f>
        <v>-0.16213114754098368</v>
      </c>
      <c r="O125" s="9">
        <f>AVERAGEIF($M$4:M125,"&gt;=0", $M$4:M125)</f>
        <v>0.20388059701492539</v>
      </c>
      <c r="P125" s="9">
        <f>AVERAGEIF($M$4:M125,"&lt;=0", $M$4:M125)</f>
        <v>-0.10199999999999998</v>
      </c>
      <c r="Q125" s="10">
        <f t="shared" si="31"/>
        <v>1.5895210543233698</v>
      </c>
      <c r="R125" s="11">
        <f>(COUNTIF($M$4:M125,"&gt;=0"))/E125</f>
        <v>0.54918032786885251</v>
      </c>
      <c r="S125" s="10">
        <f t="shared" si="22"/>
        <v>1.9988293824992689</v>
      </c>
      <c r="T125" s="9">
        <f>AVERAGE($M$4:M125)</f>
        <v>6.5983606557377061E-2</v>
      </c>
      <c r="U125" s="9">
        <f t="shared" si="23"/>
        <v>8.0500000000000007</v>
      </c>
      <c r="V125" s="9">
        <f t="shared" si="24"/>
        <v>8009.6666666666661</v>
      </c>
      <c r="W125" s="26">
        <f t="shared" si="20"/>
        <v>18009.666666666664</v>
      </c>
      <c r="X125" s="9">
        <f t="shared" si="27"/>
        <v>18259.666666666664</v>
      </c>
      <c r="Y125" s="11">
        <f t="shared" si="28"/>
        <v>-1.3691378082841967E-2</v>
      </c>
      <c r="Z125" s="11">
        <f t="shared" si="29"/>
        <v>-3.2093685709764203E-2</v>
      </c>
      <c r="AA125" s="11" t="str">
        <f t="shared" si="30"/>
        <v/>
      </c>
      <c r="AB125" s="37" t="str">
        <f>IF(AA125="","",AVERAGE($AA$4:AA125))</f>
        <v/>
      </c>
      <c r="AC125" s="30"/>
      <c r="AD125" s="12"/>
      <c r="AE125" s="12"/>
      <c r="AF125" s="31"/>
      <c r="AG125" s="28"/>
      <c r="AH125" s="28"/>
      <c r="AI125" s="28"/>
      <c r="AJ125" s="28"/>
    </row>
    <row r="126" spans="5:36" ht="19.5" customHeight="1" x14ac:dyDescent="0.25">
      <c r="E126" s="56">
        <f t="shared" si="25"/>
        <v>123</v>
      </c>
      <c r="F126" s="23">
        <v>10</v>
      </c>
      <c r="G126" s="23">
        <v>-5</v>
      </c>
      <c r="H126" s="69">
        <f t="shared" si="26"/>
        <v>1000</v>
      </c>
      <c r="I126" s="10">
        <f t="shared" si="32"/>
        <v>-0.12000000000000001</v>
      </c>
      <c r="J126" s="9">
        <f t="shared" si="18"/>
        <v>-70</v>
      </c>
      <c r="K126" s="8">
        <f t="shared" si="19"/>
        <v>1.2601665041626036</v>
      </c>
      <c r="L126" s="9">
        <f t="shared" si="21"/>
        <v>-0.05</v>
      </c>
      <c r="M126" s="9">
        <f t="shared" si="33"/>
        <v>-7.0000000000000007E-2</v>
      </c>
      <c r="N126" s="9">
        <f>AVERAGE($I$4:I126)</f>
        <v>-0.16178861788617893</v>
      </c>
      <c r="O126" s="9">
        <f>AVERAGEIF($M$4:M126,"&gt;=0", $M$4:M126)</f>
        <v>0.20388059701492539</v>
      </c>
      <c r="P126" s="9">
        <f>AVERAGEIF($M$4:M126,"&lt;=0", $M$4:M126)</f>
        <v>-0.10142857142857141</v>
      </c>
      <c r="Q126" s="10">
        <f t="shared" si="31"/>
        <v>1.5950990495820461</v>
      </c>
      <c r="R126" s="11">
        <f>(COUNTIF($M$4:M126,"&gt;=0"))/E126</f>
        <v>0.54471544715447151</v>
      </c>
      <c r="S126" s="10">
        <f t="shared" si="22"/>
        <v>2.0100903931048988</v>
      </c>
      <c r="T126" s="9">
        <f>AVERAGE($M$4:M126)</f>
        <v>6.4878048780487807E-2</v>
      </c>
      <c r="U126" s="9">
        <f t="shared" si="23"/>
        <v>7.98</v>
      </c>
      <c r="V126" s="9">
        <f t="shared" si="24"/>
        <v>7939.6666666666661</v>
      </c>
      <c r="W126" s="26">
        <f t="shared" si="20"/>
        <v>17939.666666666664</v>
      </c>
      <c r="X126" s="9">
        <f t="shared" si="27"/>
        <v>18259.666666666664</v>
      </c>
      <c r="Y126" s="11">
        <f t="shared" si="28"/>
        <v>-1.7524963946037718E-2</v>
      </c>
      <c r="Z126" s="11">
        <f t="shared" si="29"/>
        <v>-3.2093685709764203E-2</v>
      </c>
      <c r="AA126" s="11" t="str">
        <f t="shared" si="30"/>
        <v/>
      </c>
      <c r="AB126" s="37" t="str">
        <f>IF(AA126="","",AVERAGE($AA$4:AA126))</f>
        <v/>
      </c>
      <c r="AC126" s="30"/>
      <c r="AD126" s="12"/>
      <c r="AE126" s="12"/>
      <c r="AF126" s="31"/>
      <c r="AG126" s="28"/>
      <c r="AH126" s="28"/>
      <c r="AI126" s="28"/>
      <c r="AJ126" s="28"/>
    </row>
    <row r="127" spans="5:36" ht="19.5" customHeight="1" x14ac:dyDescent="0.25">
      <c r="E127" s="56">
        <f t="shared" si="25"/>
        <v>124</v>
      </c>
      <c r="F127" s="23">
        <v>5</v>
      </c>
      <c r="G127" s="23">
        <v>-2</v>
      </c>
      <c r="H127" s="69">
        <f t="shared" si="26"/>
        <v>2000</v>
      </c>
      <c r="I127" s="10">
        <f t="shared" si="32"/>
        <v>-7.0000000000000007E-2</v>
      </c>
      <c r="J127" s="9">
        <f t="shared" si="18"/>
        <v>-80</v>
      </c>
      <c r="K127" s="8">
        <f t="shared" si="19"/>
        <v>1.2659586394517144</v>
      </c>
      <c r="L127" s="9">
        <f t="shared" si="21"/>
        <v>-0.02</v>
      </c>
      <c r="M127" s="9">
        <f t="shared" si="33"/>
        <v>-0.04</v>
      </c>
      <c r="N127" s="9">
        <f>AVERAGE($I$4:I127)</f>
        <v>-0.16104838709677427</v>
      </c>
      <c r="O127" s="9">
        <f>AVERAGEIF($M$4:M127,"&gt;=0", $M$4:M127)</f>
        <v>0.20388059701492539</v>
      </c>
      <c r="P127" s="9">
        <f>AVERAGEIF($M$4:M127,"&lt;=0", $M$4:M127)</f>
        <v>-0.10035087719298244</v>
      </c>
      <c r="Q127" s="10">
        <f t="shared" si="31"/>
        <v>1.6048528084818419</v>
      </c>
      <c r="R127" s="11">
        <f>(COUNTIF($M$4:M127,"&gt;=0"))/E127</f>
        <v>0.54032258064516125</v>
      </c>
      <c r="S127" s="10">
        <f t="shared" si="22"/>
        <v>2.0316772779459353</v>
      </c>
      <c r="T127" s="9">
        <f>AVERAGE($M$4:M127)</f>
        <v>6.4032258064516137E-2</v>
      </c>
      <c r="U127" s="9">
        <f t="shared" si="23"/>
        <v>7.94</v>
      </c>
      <c r="V127" s="9">
        <f t="shared" si="24"/>
        <v>7859.6666666666661</v>
      </c>
      <c r="W127" s="26">
        <f t="shared" si="20"/>
        <v>17859.666666666664</v>
      </c>
      <c r="X127" s="9">
        <f t="shared" si="27"/>
        <v>18259.666666666664</v>
      </c>
      <c r="Y127" s="11">
        <f t="shared" si="28"/>
        <v>-2.1906204932547146E-2</v>
      </c>
      <c r="Z127" s="11">
        <f t="shared" si="29"/>
        <v>-3.2093685709764203E-2</v>
      </c>
      <c r="AA127" s="11" t="str">
        <f t="shared" si="30"/>
        <v/>
      </c>
      <c r="AB127" s="37" t="str">
        <f>IF(AA127="","",AVERAGE($AA$4:AA127))</f>
        <v/>
      </c>
      <c r="AC127" s="30"/>
      <c r="AD127" s="12"/>
      <c r="AE127" s="12"/>
      <c r="AF127" s="31"/>
      <c r="AG127" s="28"/>
      <c r="AH127" s="28"/>
      <c r="AI127" s="28"/>
      <c r="AJ127" s="28"/>
    </row>
    <row r="128" spans="5:36" ht="19.5" customHeight="1" x14ac:dyDescent="0.25">
      <c r="E128" s="56">
        <f t="shared" si="25"/>
        <v>125</v>
      </c>
      <c r="F128" s="23">
        <v>2</v>
      </c>
      <c r="G128" s="23">
        <v>2</v>
      </c>
      <c r="H128" s="69">
        <f t="shared" si="26"/>
        <v>5000</v>
      </c>
      <c r="I128" s="10">
        <f t="shared" si="32"/>
        <v>-0.04</v>
      </c>
      <c r="J128" s="9">
        <f t="shared" si="18"/>
        <v>0</v>
      </c>
      <c r="K128" s="8">
        <f t="shared" si="19"/>
        <v>1.254887262251227</v>
      </c>
      <c r="L128" s="9">
        <f t="shared" si="21"/>
        <v>0.02</v>
      </c>
      <c r="M128" s="9">
        <f t="shared" si="33"/>
        <v>0</v>
      </c>
      <c r="N128" s="9">
        <f>AVERAGE($I$4:I128)</f>
        <v>-0.16008000000000006</v>
      </c>
      <c r="O128" s="9">
        <f>AVERAGEIF($M$4:M128,"&gt;=0", $M$4:M128)</f>
        <v>0.20088235294117651</v>
      </c>
      <c r="P128" s="9">
        <f>AVERAGEIF($M$4:M128,"&lt;=0", $M$4:M128)</f>
        <v>-9.86206896551724E-2</v>
      </c>
      <c r="Q128" s="10">
        <f t="shared" si="31"/>
        <v>1.623188811188812</v>
      </c>
      <c r="R128" s="11">
        <f>(COUNTIF($M$4:M128,"&gt;=0"))/E128</f>
        <v>0.54400000000000004</v>
      </c>
      <c r="S128" s="10">
        <f t="shared" si="22"/>
        <v>2.0369189633895521</v>
      </c>
      <c r="T128" s="9">
        <f>AVERAGE($M$4:M128)</f>
        <v>6.3520000000000007E-2</v>
      </c>
      <c r="U128" s="9">
        <f t="shared" si="23"/>
        <v>7.94</v>
      </c>
      <c r="V128" s="9">
        <f t="shared" si="24"/>
        <v>7859.6666666666661</v>
      </c>
      <c r="W128" s="26">
        <f t="shared" si="20"/>
        <v>17859.666666666664</v>
      </c>
      <c r="X128" s="9">
        <f t="shared" si="27"/>
        <v>18259.666666666664</v>
      </c>
      <c r="Y128" s="11">
        <f t="shared" si="28"/>
        <v>-2.1906204932547146E-2</v>
      </c>
      <c r="Z128" s="11">
        <f t="shared" si="29"/>
        <v>-3.2093685709764203E-2</v>
      </c>
      <c r="AA128" s="11" t="str">
        <f t="shared" si="30"/>
        <v/>
      </c>
      <c r="AB128" s="37" t="str">
        <f>IF(AA128="","",AVERAGE($AA$4:AA128))</f>
        <v/>
      </c>
      <c r="AC128" s="30"/>
      <c r="AD128" s="12"/>
      <c r="AE128" s="12"/>
      <c r="AF128" s="31"/>
      <c r="AG128" s="28"/>
      <c r="AH128" s="28"/>
      <c r="AI128" s="28"/>
      <c r="AJ128" s="28"/>
    </row>
    <row r="129" spans="5:36" ht="19.5" customHeight="1" x14ac:dyDescent="0.25">
      <c r="E129" s="56">
        <f t="shared" si="25"/>
        <v>126</v>
      </c>
      <c r="F129" s="23">
        <v>1</v>
      </c>
      <c r="G129" s="23">
        <v>3</v>
      </c>
      <c r="H129" s="69">
        <f t="shared" si="26"/>
        <v>10000</v>
      </c>
      <c r="I129" s="10">
        <f t="shared" si="32"/>
        <v>-0.03</v>
      </c>
      <c r="J129" s="9">
        <f t="shared" si="18"/>
        <v>99.999999999999986</v>
      </c>
      <c r="K129" s="8">
        <f t="shared" si="19"/>
        <v>1.2456391564696687</v>
      </c>
      <c r="L129" s="9">
        <f t="shared" si="21"/>
        <v>0.03</v>
      </c>
      <c r="M129" s="9">
        <f t="shared" si="33"/>
        <v>9.9999999999999985E-3</v>
      </c>
      <c r="N129" s="9">
        <f>AVERAGE($I$4:I129)</f>
        <v>-0.15904761904761913</v>
      </c>
      <c r="O129" s="9">
        <f>AVERAGEIF($M$4:M129,"&gt;=0", $M$4:M129)</f>
        <v>0.19811594202898553</v>
      </c>
      <c r="P129" s="9">
        <f>AVERAGEIF($M$4:M129,"&lt;=0", $M$4:M129)</f>
        <v>-9.86206896551724E-2</v>
      </c>
      <c r="Q129" s="10">
        <f t="shared" si="31"/>
        <v>1.623188811188812</v>
      </c>
      <c r="R129" s="11">
        <f>(COUNTIF($M$4:M129,"&gt;=0"))/E129</f>
        <v>0.54761904761904767</v>
      </c>
      <c r="S129" s="10">
        <f t="shared" si="22"/>
        <v>2.0088679436505528</v>
      </c>
      <c r="T129" s="9">
        <f>AVERAGE($M$4:M129)</f>
        <v>6.3095238095238093E-2</v>
      </c>
      <c r="U129" s="9">
        <f t="shared" si="23"/>
        <v>7.95</v>
      </c>
      <c r="V129" s="9">
        <f t="shared" si="24"/>
        <v>7959.6666666666661</v>
      </c>
      <c r="W129" s="26">
        <f t="shared" si="20"/>
        <v>17959.666666666664</v>
      </c>
      <c r="X129" s="9">
        <f t="shared" si="27"/>
        <v>18259.666666666664</v>
      </c>
      <c r="Y129" s="11">
        <f t="shared" si="28"/>
        <v>-1.6429653699410362E-2</v>
      </c>
      <c r="Z129" s="11">
        <f t="shared" si="29"/>
        <v>-3.2093685709764203E-2</v>
      </c>
      <c r="AA129" s="11" t="str">
        <f t="shared" si="30"/>
        <v/>
      </c>
      <c r="AB129" s="37" t="str">
        <f>IF(AA129="","",AVERAGE($AA$4:AA129))</f>
        <v/>
      </c>
      <c r="AC129" s="30"/>
      <c r="AD129" s="12"/>
      <c r="AE129" s="12"/>
      <c r="AF129" s="31"/>
      <c r="AG129" s="28"/>
      <c r="AH129" s="28"/>
      <c r="AI129" s="28"/>
      <c r="AJ129" s="28"/>
    </row>
    <row r="130" spans="5:36" ht="19.5" customHeight="1" x14ac:dyDescent="0.25">
      <c r="E130" s="56">
        <f t="shared" si="25"/>
        <v>127</v>
      </c>
      <c r="F130" s="23">
        <v>1</v>
      </c>
      <c r="G130" s="23">
        <v>6</v>
      </c>
      <c r="H130" s="69">
        <f t="shared" si="26"/>
        <v>10000</v>
      </c>
      <c r="I130" s="10">
        <f t="shared" si="32"/>
        <v>-0.03</v>
      </c>
      <c r="J130" s="9">
        <f t="shared" si="18"/>
        <v>399.99999999999994</v>
      </c>
      <c r="K130" s="8">
        <f t="shared" si="19"/>
        <v>1.2393551142430059</v>
      </c>
      <c r="L130" s="9">
        <f t="shared" si="21"/>
        <v>0.06</v>
      </c>
      <c r="M130" s="9">
        <f t="shared" si="33"/>
        <v>3.9999999999999994E-2</v>
      </c>
      <c r="N130" s="9">
        <f>AVERAGE($I$4:I130)</f>
        <v>-0.15803149606299222</v>
      </c>
      <c r="O130" s="9">
        <f>AVERAGEIF($M$4:M130,"&gt;=0", $M$4:M130)</f>
        <v>0.19585714285714287</v>
      </c>
      <c r="P130" s="9">
        <f>AVERAGEIF($M$4:M130,"&lt;=0", $M$4:M130)</f>
        <v>-9.86206896551724E-2</v>
      </c>
      <c r="Q130" s="10">
        <f t="shared" si="31"/>
        <v>1.623188811188812</v>
      </c>
      <c r="R130" s="11">
        <f>(COUNTIF($M$4:M130,"&gt;=0"))/E130</f>
        <v>0.55118110236220474</v>
      </c>
      <c r="S130" s="10">
        <f t="shared" si="22"/>
        <v>1.9859640359640363</v>
      </c>
      <c r="T130" s="9">
        <f>AVERAGE($M$4:M130)</f>
        <v>6.2913385826771653E-2</v>
      </c>
      <c r="U130" s="9">
        <f t="shared" si="23"/>
        <v>7.99</v>
      </c>
      <c r="V130" s="9">
        <f t="shared" si="24"/>
        <v>8359.6666666666661</v>
      </c>
      <c r="W130" s="26">
        <f t="shared" si="20"/>
        <v>18359.666666666664</v>
      </c>
      <c r="X130" s="9">
        <f t="shared" si="27"/>
        <v>18359.666666666664</v>
      </c>
      <c r="Y130" s="11" t="str">
        <f t="shared" si="28"/>
        <v/>
      </c>
      <c r="Z130" s="11">
        <f t="shared" si="29"/>
        <v>-3.2093685709764203E-2</v>
      </c>
      <c r="AA130" s="11">
        <f t="shared" si="30"/>
        <v>-1.6429653699410362E-2</v>
      </c>
      <c r="AB130" s="37">
        <f>IF(AA130="","",AVERAGE($AA$4:AA130))</f>
        <v>-8.8885527702970719E-3</v>
      </c>
      <c r="AC130" s="30"/>
      <c r="AD130" s="12"/>
      <c r="AE130" s="12"/>
      <c r="AF130" s="31"/>
      <c r="AG130" s="28"/>
      <c r="AH130" s="28"/>
      <c r="AI130" s="28"/>
      <c r="AJ130" s="28"/>
    </row>
    <row r="131" spans="5:36" ht="19.5" customHeight="1" x14ac:dyDescent="0.25">
      <c r="E131" s="56">
        <f t="shared" si="25"/>
        <v>128</v>
      </c>
      <c r="F131" s="23">
        <v>5</v>
      </c>
      <c r="G131" s="23">
        <v>-5</v>
      </c>
      <c r="H131" s="69">
        <f t="shared" si="26"/>
        <v>2000</v>
      </c>
      <c r="I131" s="10">
        <f t="shared" si="32"/>
        <v>-7.0000000000000007E-2</v>
      </c>
      <c r="J131" s="9">
        <f t="shared" si="18"/>
        <v>-140</v>
      </c>
      <c r="K131" s="8">
        <f t="shared" si="19"/>
        <v>1.244772308128812</v>
      </c>
      <c r="L131" s="9">
        <f t="shared" si="21"/>
        <v>-0.05</v>
      </c>
      <c r="M131" s="9">
        <f t="shared" si="33"/>
        <v>-7.0000000000000007E-2</v>
      </c>
      <c r="N131" s="9">
        <f>AVERAGE($I$4:I131)</f>
        <v>-0.15734375000000009</v>
      </c>
      <c r="O131" s="9">
        <f>AVERAGEIF($M$4:M131,"&gt;=0", $M$4:M131)</f>
        <v>0.19585714285714287</v>
      </c>
      <c r="P131" s="9">
        <f>AVERAGEIF($M$4:M131,"&lt;=0", $M$4:M131)</f>
        <v>-9.8135593220338962E-2</v>
      </c>
      <c r="Q131" s="10">
        <f t="shared" si="31"/>
        <v>1.6033300949913656</v>
      </c>
      <c r="R131" s="11">
        <f>(COUNTIF($M$4:M131,"&gt;=0"))/E131</f>
        <v>0.546875</v>
      </c>
      <c r="S131" s="10">
        <f t="shared" si="22"/>
        <v>1.9957809030347895</v>
      </c>
      <c r="T131" s="9">
        <f>AVERAGE($M$4:M131)</f>
        <v>6.1874999999999999E-2</v>
      </c>
      <c r="U131" s="9">
        <f t="shared" si="23"/>
        <v>7.92</v>
      </c>
      <c r="V131" s="9">
        <f t="shared" si="24"/>
        <v>8219.6666666666661</v>
      </c>
      <c r="W131" s="26">
        <f t="shared" si="20"/>
        <v>18219.666666666664</v>
      </c>
      <c r="X131" s="9">
        <f t="shared" si="27"/>
        <v>18359.666666666664</v>
      </c>
      <c r="Y131" s="11">
        <f t="shared" si="28"/>
        <v>-7.6254107736160801E-3</v>
      </c>
      <c r="Z131" s="11">
        <f t="shared" si="29"/>
        <v>-3.2093685709764203E-2</v>
      </c>
      <c r="AA131" s="11" t="str">
        <f t="shared" si="30"/>
        <v/>
      </c>
      <c r="AB131" s="37" t="str">
        <f>IF(AA131="","",AVERAGE($AA$4:AA131))</f>
        <v/>
      </c>
      <c r="AC131" s="30"/>
      <c r="AD131" s="12"/>
      <c r="AE131" s="12"/>
      <c r="AF131" s="31"/>
      <c r="AG131" s="28"/>
      <c r="AH131" s="28"/>
      <c r="AI131" s="28"/>
      <c r="AJ131" s="28"/>
    </row>
    <row r="132" spans="5:36" ht="19.5" customHeight="1" x14ac:dyDescent="0.25">
      <c r="E132" s="56">
        <f t="shared" si="25"/>
        <v>129</v>
      </c>
      <c r="F132" s="23">
        <v>5</v>
      </c>
      <c r="G132" s="23">
        <v>-2</v>
      </c>
      <c r="H132" s="69">
        <f t="shared" si="26"/>
        <v>2000</v>
      </c>
      <c r="I132" s="10">
        <f t="shared" si="32"/>
        <v>-7.0000000000000007E-2</v>
      </c>
      <c r="J132" s="9">
        <f t="shared" ref="J132:J195" si="34">(H132)*M132</f>
        <v>-80</v>
      </c>
      <c r="K132" s="8">
        <f t="shared" ref="K132:K195" si="35">(O132/(N132*-1))</f>
        <v>1.2501519756838899</v>
      </c>
      <c r="L132" s="9">
        <f t="shared" si="21"/>
        <v>-0.02</v>
      </c>
      <c r="M132" s="9">
        <f t="shared" si="33"/>
        <v>-0.04</v>
      </c>
      <c r="N132" s="9">
        <f>AVERAGE($I$4:I132)</f>
        <v>-0.15666666666666676</v>
      </c>
      <c r="O132" s="9">
        <f>AVERAGEIF($M$4:M132,"&gt;=0", $M$4:M132)</f>
        <v>0.19585714285714287</v>
      </c>
      <c r="P132" s="9">
        <f>AVERAGEIF($M$4:M132,"&lt;=0", $M$4:M132)</f>
        <v>-9.7166666666666651E-2</v>
      </c>
      <c r="Q132" s="10">
        <f t="shared" si="31"/>
        <v>1.6123499142367079</v>
      </c>
      <c r="R132" s="11">
        <f>(COUNTIF($M$4:M132,"&gt;=0"))/E132</f>
        <v>0.54263565891472865</v>
      </c>
      <c r="S132" s="10">
        <f t="shared" si="22"/>
        <v>2.0156824307767707</v>
      </c>
      <c r="T132" s="9">
        <f>AVERAGE($M$4:M132)</f>
        <v>6.1085271317829454E-2</v>
      </c>
      <c r="U132" s="9">
        <f t="shared" si="23"/>
        <v>7.88</v>
      </c>
      <c r="V132" s="9">
        <f t="shared" si="24"/>
        <v>8139.6666666666661</v>
      </c>
      <c r="W132" s="26">
        <f t="shared" ref="W132:W195" si="36">V132+$C$4</f>
        <v>18139.666666666664</v>
      </c>
      <c r="X132" s="9">
        <f t="shared" si="27"/>
        <v>18359.666666666664</v>
      </c>
      <c r="Y132" s="11">
        <f t="shared" si="28"/>
        <v>-1.1982788358539553E-2</v>
      </c>
      <c r="Z132" s="11">
        <f t="shared" si="29"/>
        <v>-3.2093685709764203E-2</v>
      </c>
      <c r="AA132" s="11" t="str">
        <f t="shared" si="30"/>
        <v/>
      </c>
      <c r="AB132" s="37" t="str">
        <f>IF(AA132="","",AVERAGE($AA$4:AA132))</f>
        <v/>
      </c>
      <c r="AC132" s="30"/>
      <c r="AD132" s="12"/>
      <c r="AE132" s="12"/>
      <c r="AF132" s="31"/>
      <c r="AG132" s="28"/>
      <c r="AH132" s="28"/>
      <c r="AI132" s="28"/>
      <c r="AJ132" s="28"/>
    </row>
    <row r="133" spans="5:36" ht="19.5" customHeight="1" x14ac:dyDescent="0.25">
      <c r="E133" s="56">
        <f t="shared" si="25"/>
        <v>130</v>
      </c>
      <c r="F133" s="23">
        <v>5</v>
      </c>
      <c r="G133" s="23">
        <v>5</v>
      </c>
      <c r="H133" s="69">
        <f t="shared" si="26"/>
        <v>2000</v>
      </c>
      <c r="I133" s="10">
        <f t="shared" si="32"/>
        <v>-7.0000000000000007E-2</v>
      </c>
      <c r="J133" s="9">
        <f t="shared" si="34"/>
        <v>60.000000000000007</v>
      </c>
      <c r="K133" s="8">
        <f t="shared" si="35"/>
        <v>1.2405200433369441</v>
      </c>
      <c r="L133" s="9">
        <f t="shared" ref="L133:L196" si="37">(G133/100)</f>
        <v>0.05</v>
      </c>
      <c r="M133" s="9">
        <f t="shared" si="33"/>
        <v>3.0000000000000002E-2</v>
      </c>
      <c r="N133" s="9">
        <f>AVERAGE($I$4:I133)</f>
        <v>-0.15600000000000008</v>
      </c>
      <c r="O133" s="9">
        <f>AVERAGEIF($M$4:M133,"&gt;=0", $M$4:M133)</f>
        <v>0.19352112676056338</v>
      </c>
      <c r="P133" s="9">
        <f>AVERAGEIF($M$4:M133,"&lt;=0", $M$4:M133)</f>
        <v>-9.7166666666666651E-2</v>
      </c>
      <c r="Q133" s="10">
        <f t="shared" si="31"/>
        <v>1.6123499142367079</v>
      </c>
      <c r="R133" s="11">
        <f>(COUNTIF($M$4:M133,"&gt;=0"))/E133</f>
        <v>0.5461538461538461</v>
      </c>
      <c r="S133" s="10">
        <f t="shared" ref="S133:S196" si="38">O133/(P133*-1)</f>
        <v>1.9916410987365016</v>
      </c>
      <c r="T133" s="9">
        <f>AVERAGE($M$4:M133)</f>
        <v>6.0846153846153848E-2</v>
      </c>
      <c r="U133" s="9">
        <f t="shared" ref="U133:U196" si="39">U132+M133</f>
        <v>7.91</v>
      </c>
      <c r="V133" s="9">
        <f t="shared" ref="V133:V196" si="40">V132+J133</f>
        <v>8199.6666666666661</v>
      </c>
      <c r="W133" s="26">
        <f t="shared" si="36"/>
        <v>18199.666666666664</v>
      </c>
      <c r="X133" s="9">
        <f t="shared" si="27"/>
        <v>18359.666666666664</v>
      </c>
      <c r="Y133" s="11">
        <f t="shared" si="28"/>
        <v>-8.7147551698469484E-3</v>
      </c>
      <c r="Z133" s="11">
        <f t="shared" si="29"/>
        <v>-3.2093685709764203E-2</v>
      </c>
      <c r="AA133" s="11" t="str">
        <f t="shared" si="30"/>
        <v/>
      </c>
      <c r="AB133" s="37" t="str">
        <f>IF(AA133="","",AVERAGE($AA$4:AA133))</f>
        <v/>
      </c>
      <c r="AC133" s="30"/>
      <c r="AD133" s="12"/>
      <c r="AE133" s="12"/>
      <c r="AF133" s="31"/>
      <c r="AG133" s="28"/>
      <c r="AH133" s="28"/>
      <c r="AI133" s="28"/>
      <c r="AJ133" s="28"/>
    </row>
    <row r="134" spans="5:36" ht="19.5" customHeight="1" x14ac:dyDescent="0.25">
      <c r="E134" s="56">
        <f t="shared" ref="E134:E197" si="41">IF(ISBLANK(G134),"",SUM(COUNT(G134)+E133))</f>
        <v>131</v>
      </c>
      <c r="F134" s="23">
        <v>10</v>
      </c>
      <c r="G134" s="23">
        <v>-5</v>
      </c>
      <c r="H134" s="69">
        <f t="shared" ref="H134:H197" si="42">$C$6*ROUND(($C$7/(F134/100)),1)</f>
        <v>1000</v>
      </c>
      <c r="I134" s="10">
        <f t="shared" si="32"/>
        <v>-0.12000000000000001</v>
      </c>
      <c r="J134" s="9">
        <f t="shared" si="34"/>
        <v>-70</v>
      </c>
      <c r="K134" s="8">
        <f t="shared" si="35"/>
        <v>1.2427091963545975</v>
      </c>
      <c r="L134" s="9">
        <f t="shared" si="37"/>
        <v>-0.05</v>
      </c>
      <c r="M134" s="9">
        <f t="shared" si="33"/>
        <v>-7.0000000000000007E-2</v>
      </c>
      <c r="N134" s="9">
        <f>AVERAGE($I$4:I134)</f>
        <v>-0.15572519083969474</v>
      </c>
      <c r="O134" s="9">
        <f>AVERAGEIF($M$4:M134,"&gt;=0", $M$4:M134)</f>
        <v>0.19352112676056338</v>
      </c>
      <c r="P134" s="9">
        <f>AVERAGEIF($M$4:M134,"&lt;=0", $M$4:M134)</f>
        <v>-9.6721311475409827E-2</v>
      </c>
      <c r="Q134" s="10">
        <f t="shared" si="31"/>
        <v>1.6100401086815899</v>
      </c>
      <c r="R134" s="11">
        <f>(COUNTIF($M$4:M134,"&gt;=0"))/E134</f>
        <v>0.5419847328244275</v>
      </c>
      <c r="S134" s="10">
        <f t="shared" si="38"/>
        <v>2.0008116495583672</v>
      </c>
      <c r="T134" s="9">
        <f>AVERAGE($M$4:M134)</f>
        <v>5.9847328244274807E-2</v>
      </c>
      <c r="U134" s="9">
        <f t="shared" si="39"/>
        <v>7.84</v>
      </c>
      <c r="V134" s="9">
        <f t="shared" si="40"/>
        <v>8129.6666666666661</v>
      </c>
      <c r="W134" s="26">
        <f t="shared" si="36"/>
        <v>18129.666666666664</v>
      </c>
      <c r="X134" s="9">
        <f t="shared" ref="X134:X197" si="43">IF(W134&lt;X133,X133,W134)</f>
        <v>18359.666666666664</v>
      </c>
      <c r="Y134" s="11">
        <f t="shared" ref="Y134:Y197" si="44">IF(W134&lt;X134,((W134-X134))/X134,"")</f>
        <v>-1.2527460556654988E-2</v>
      </c>
      <c r="Z134" s="11">
        <f t="shared" ref="Z134:Z197" si="45">IF(Y134&lt;Z133,Y134,Z133)</f>
        <v>-3.2093685709764203E-2</v>
      </c>
      <c r="AA134" s="11" t="str">
        <f t="shared" ref="AA134:AA197" si="46">IF(Y134="",Y133,"")</f>
        <v/>
      </c>
      <c r="AB134" s="37" t="str">
        <f>IF(AA134="","",AVERAGE($AA$4:AA134))</f>
        <v/>
      </c>
      <c r="AC134" s="30"/>
      <c r="AD134" s="12"/>
      <c r="AE134" s="12"/>
      <c r="AF134" s="31"/>
      <c r="AG134" s="28"/>
      <c r="AH134" s="28"/>
      <c r="AI134" s="28"/>
      <c r="AJ134" s="28"/>
    </row>
    <row r="135" spans="5:36" ht="19.5" customHeight="1" x14ac:dyDescent="0.25">
      <c r="E135" s="56">
        <f t="shared" si="41"/>
        <v>132</v>
      </c>
      <c r="F135" s="23">
        <v>5</v>
      </c>
      <c r="G135" s="23">
        <v>1</v>
      </c>
      <c r="H135" s="69">
        <f t="shared" si="42"/>
        <v>2000</v>
      </c>
      <c r="I135" s="10">
        <f t="shared" si="32"/>
        <v>-7.0000000000000007E-2</v>
      </c>
      <c r="J135" s="9">
        <f t="shared" si="34"/>
        <v>-20</v>
      </c>
      <c r="K135" s="8">
        <f t="shared" si="35"/>
        <v>1.2479134700730019</v>
      </c>
      <c r="L135" s="9">
        <f t="shared" si="37"/>
        <v>0.01</v>
      </c>
      <c r="M135" s="9">
        <f t="shared" si="33"/>
        <v>-0.01</v>
      </c>
      <c r="N135" s="9">
        <f>AVERAGE($I$4:I135)</f>
        <v>-0.15507575757575767</v>
      </c>
      <c r="O135" s="9">
        <f>AVERAGEIF($M$4:M135,"&gt;=0", $M$4:M135)</f>
        <v>0.19352112676056338</v>
      </c>
      <c r="P135" s="9">
        <f>AVERAGEIF($M$4:M135,"&lt;=0", $M$4:M135)</f>
        <v>-9.5322580645161276E-2</v>
      </c>
      <c r="Q135" s="10">
        <f t="shared" ref="Q135:Q198" si="47">IF(M135&lt;=0,N135/P135,Q134)</f>
        <v>1.6268522791365443</v>
      </c>
      <c r="R135" s="11">
        <f>(COUNTIF($M$4:M135,"&gt;=0"))/E135</f>
        <v>0.53787878787878785</v>
      </c>
      <c r="S135" s="10">
        <f t="shared" si="38"/>
        <v>2.0301708729534571</v>
      </c>
      <c r="T135" s="9">
        <f>AVERAGE($M$4:M135)</f>
        <v>5.9318181818181819E-2</v>
      </c>
      <c r="U135" s="9">
        <f t="shared" si="39"/>
        <v>7.83</v>
      </c>
      <c r="V135" s="9">
        <f t="shared" si="40"/>
        <v>8109.6666666666661</v>
      </c>
      <c r="W135" s="26">
        <f t="shared" si="36"/>
        <v>18109.666666666664</v>
      </c>
      <c r="X135" s="9">
        <f t="shared" si="43"/>
        <v>18359.666666666664</v>
      </c>
      <c r="Y135" s="11">
        <f t="shared" si="44"/>
        <v>-1.3616804952885857E-2</v>
      </c>
      <c r="Z135" s="11">
        <f t="shared" si="45"/>
        <v>-3.2093685709764203E-2</v>
      </c>
      <c r="AA135" s="11" t="str">
        <f t="shared" si="46"/>
        <v/>
      </c>
      <c r="AB135" s="37" t="str">
        <f>IF(AA135="","",AVERAGE($AA$4:AA135))</f>
        <v/>
      </c>
      <c r="AC135" s="30"/>
      <c r="AD135" s="12"/>
      <c r="AE135" s="12"/>
      <c r="AF135" s="31"/>
      <c r="AG135" s="28"/>
      <c r="AH135" s="28"/>
      <c r="AI135" s="28"/>
      <c r="AJ135" s="28"/>
    </row>
    <row r="136" spans="5:36" ht="19.5" customHeight="1" x14ac:dyDescent="0.25">
      <c r="E136" s="56">
        <f t="shared" si="41"/>
        <v>133</v>
      </c>
      <c r="F136" s="23">
        <v>10</v>
      </c>
      <c r="G136" s="23">
        <v>60</v>
      </c>
      <c r="H136" s="69">
        <f t="shared" si="42"/>
        <v>1000</v>
      </c>
      <c r="I136" s="10">
        <f t="shared" si="32"/>
        <v>-0.12000000000000001</v>
      </c>
      <c r="J136" s="9">
        <f t="shared" si="34"/>
        <v>580</v>
      </c>
      <c r="K136" s="8">
        <f t="shared" si="35"/>
        <v>1.284712104041875</v>
      </c>
      <c r="L136" s="9">
        <f t="shared" si="37"/>
        <v>0.6</v>
      </c>
      <c r="M136" s="9">
        <f t="shared" si="33"/>
        <v>0.57999999999999996</v>
      </c>
      <c r="N136" s="9">
        <f>AVERAGE($I$4:I136)</f>
        <v>-0.15481203007518807</v>
      </c>
      <c r="O136" s="9">
        <f>AVERAGEIF($M$4:M136,"&gt;=0", $M$4:M136)</f>
        <v>0.19888888888888889</v>
      </c>
      <c r="P136" s="9">
        <f>AVERAGEIF($M$4:M136,"&lt;=0", $M$4:M136)</f>
        <v>-9.5322580645161276E-2</v>
      </c>
      <c r="Q136" s="10">
        <f t="shared" si="47"/>
        <v>1.6268522791365443</v>
      </c>
      <c r="R136" s="11">
        <f>(COUNTIF($M$4:M136,"&gt;=0"))/E136</f>
        <v>0.54135338345864659</v>
      </c>
      <c r="S136" s="10">
        <f t="shared" si="38"/>
        <v>2.0864824215078026</v>
      </c>
      <c r="T136" s="9">
        <f>AVERAGE($M$4:M136)</f>
        <v>6.3233082706766919E-2</v>
      </c>
      <c r="U136" s="9">
        <f t="shared" si="39"/>
        <v>8.41</v>
      </c>
      <c r="V136" s="9">
        <f t="shared" si="40"/>
        <v>8689.6666666666661</v>
      </c>
      <c r="W136" s="26">
        <f t="shared" si="36"/>
        <v>18689.666666666664</v>
      </c>
      <c r="X136" s="9">
        <f t="shared" si="43"/>
        <v>18689.666666666664</v>
      </c>
      <c r="Y136" s="11" t="str">
        <f t="shared" si="44"/>
        <v/>
      </c>
      <c r="Z136" s="11">
        <f t="shared" si="45"/>
        <v>-3.2093685709764203E-2</v>
      </c>
      <c r="AA136" s="11">
        <f t="shared" si="46"/>
        <v>-1.3616804952885857E-2</v>
      </c>
      <c r="AB136" s="37">
        <f>IF(AA136="","",AVERAGE($AA$4:AA136))</f>
        <v>-9.0776828576006226E-3</v>
      </c>
      <c r="AC136" s="30"/>
      <c r="AD136" s="12"/>
      <c r="AE136" s="12"/>
      <c r="AF136" s="31"/>
      <c r="AG136" s="28"/>
      <c r="AH136" s="28"/>
      <c r="AI136" s="28"/>
      <c r="AJ136" s="28"/>
    </row>
    <row r="137" spans="5:36" ht="19.5" customHeight="1" x14ac:dyDescent="0.25">
      <c r="E137" s="56">
        <f t="shared" si="41"/>
        <v>134</v>
      </c>
      <c r="F137" s="23">
        <v>5</v>
      </c>
      <c r="G137" s="23">
        <v>-2</v>
      </c>
      <c r="H137" s="69">
        <f t="shared" si="42"/>
        <v>2000</v>
      </c>
      <c r="I137" s="10">
        <f t="shared" si="32"/>
        <v>-7.0000000000000007E-2</v>
      </c>
      <c r="J137" s="9">
        <f t="shared" si="34"/>
        <v>-80</v>
      </c>
      <c r="K137" s="8">
        <f t="shared" si="35"/>
        <v>1.2899860169947286</v>
      </c>
      <c r="L137" s="9">
        <f t="shared" si="37"/>
        <v>-0.02</v>
      </c>
      <c r="M137" s="9">
        <f t="shared" si="33"/>
        <v>-0.04</v>
      </c>
      <c r="N137" s="9">
        <f>AVERAGE($I$4:I137)</f>
        <v>-0.15417910447761204</v>
      </c>
      <c r="O137" s="9">
        <f>AVERAGEIF($M$4:M137,"&gt;=0", $M$4:M137)</f>
        <v>0.19888888888888889</v>
      </c>
      <c r="P137" s="9">
        <f>AVERAGEIF($M$4:M137,"&lt;=0", $M$4:M137)</f>
        <v>-9.4444444444444428E-2</v>
      </c>
      <c r="Q137" s="10">
        <f t="shared" si="47"/>
        <v>1.6324846356453042</v>
      </c>
      <c r="R137" s="11">
        <f>(COUNTIF($M$4:M137,"&gt;=0"))/E137</f>
        <v>0.53731343283582089</v>
      </c>
      <c r="S137" s="10">
        <f t="shared" si="38"/>
        <v>2.105882352941177</v>
      </c>
      <c r="T137" s="9">
        <f>AVERAGE($M$4:M137)</f>
        <v>6.2462686567164187E-2</v>
      </c>
      <c r="U137" s="9">
        <f t="shared" si="39"/>
        <v>8.370000000000001</v>
      </c>
      <c r="V137" s="9">
        <f t="shared" si="40"/>
        <v>8609.6666666666661</v>
      </c>
      <c r="W137" s="26">
        <f t="shared" si="36"/>
        <v>18609.666666666664</v>
      </c>
      <c r="X137" s="9">
        <f t="shared" si="43"/>
        <v>18689.666666666664</v>
      </c>
      <c r="Y137" s="11">
        <f t="shared" si="44"/>
        <v>-4.2804401719310145E-3</v>
      </c>
      <c r="Z137" s="11">
        <f t="shared" si="45"/>
        <v>-3.2093685709764203E-2</v>
      </c>
      <c r="AA137" s="11" t="str">
        <f t="shared" si="46"/>
        <v/>
      </c>
      <c r="AB137" s="37" t="str">
        <f>IF(AA137="","",AVERAGE($AA$4:AA137))</f>
        <v/>
      </c>
      <c r="AC137" s="30"/>
      <c r="AD137" s="12"/>
      <c r="AE137" s="12"/>
      <c r="AF137" s="31"/>
      <c r="AG137" s="28"/>
      <c r="AH137" s="28"/>
      <c r="AI137" s="28"/>
      <c r="AJ137" s="28"/>
    </row>
    <row r="138" spans="5:36" ht="19.5" customHeight="1" x14ac:dyDescent="0.25">
      <c r="E138" s="56">
        <f t="shared" si="41"/>
        <v>135</v>
      </c>
      <c r="F138" s="23">
        <v>10</v>
      </c>
      <c r="G138" s="23">
        <v>10</v>
      </c>
      <c r="H138" s="69">
        <f t="shared" si="42"/>
        <v>1000</v>
      </c>
      <c r="I138" s="10">
        <f t="shared" si="32"/>
        <v>-0.12000000000000001</v>
      </c>
      <c r="J138" s="9">
        <f t="shared" si="34"/>
        <v>80</v>
      </c>
      <c r="K138" s="8">
        <f t="shared" si="35"/>
        <v>1.2815272851925577</v>
      </c>
      <c r="L138" s="9">
        <f t="shared" si="37"/>
        <v>0.1</v>
      </c>
      <c r="M138" s="9">
        <f t="shared" si="33"/>
        <v>0.08</v>
      </c>
      <c r="N138" s="9">
        <f>AVERAGE($I$4:I138)</f>
        <v>-0.15392592592592605</v>
      </c>
      <c r="O138" s="9">
        <f>AVERAGEIF($M$4:M138,"&gt;=0", $M$4:M138)</f>
        <v>0.19726027397260273</v>
      </c>
      <c r="P138" s="9">
        <f>AVERAGEIF($M$4:M138,"&lt;=0", $M$4:M138)</f>
        <v>-9.4444444444444428E-2</v>
      </c>
      <c r="Q138" s="10">
        <f t="shared" si="47"/>
        <v>1.6324846356453042</v>
      </c>
      <c r="R138" s="11">
        <f>(COUNTIF($M$4:M138,"&gt;=0"))/E138</f>
        <v>0.54074074074074074</v>
      </c>
      <c r="S138" s="10">
        <f t="shared" si="38"/>
        <v>2.0886381950040294</v>
      </c>
      <c r="T138" s="9">
        <f>AVERAGE($M$4:M138)</f>
        <v>6.2592592592592602E-2</v>
      </c>
      <c r="U138" s="9">
        <f t="shared" si="39"/>
        <v>8.4500000000000011</v>
      </c>
      <c r="V138" s="9">
        <f t="shared" si="40"/>
        <v>8689.6666666666661</v>
      </c>
      <c r="W138" s="26">
        <f t="shared" si="36"/>
        <v>18689.666666666664</v>
      </c>
      <c r="X138" s="9">
        <f t="shared" si="43"/>
        <v>18689.666666666664</v>
      </c>
      <c r="Y138" s="11" t="str">
        <f t="shared" si="44"/>
        <v/>
      </c>
      <c r="Z138" s="11">
        <f t="shared" si="45"/>
        <v>-3.2093685709764203E-2</v>
      </c>
      <c r="AA138" s="11">
        <f t="shared" si="46"/>
        <v>-4.2804401719310145E-3</v>
      </c>
      <c r="AB138" s="37">
        <f>IF(AA138="","",AVERAGE($AA$4:AA138))</f>
        <v>-8.8931735235364077E-3</v>
      </c>
      <c r="AC138" s="30"/>
      <c r="AD138" s="12"/>
      <c r="AE138" s="12"/>
      <c r="AF138" s="31"/>
      <c r="AG138" s="28"/>
      <c r="AH138" s="28"/>
      <c r="AI138" s="28"/>
      <c r="AJ138" s="28"/>
    </row>
    <row r="139" spans="5:36" ht="19.5" customHeight="1" x14ac:dyDescent="0.25">
      <c r="E139" s="56">
        <f t="shared" si="41"/>
        <v>136</v>
      </c>
      <c r="F139" s="23">
        <v>5</v>
      </c>
      <c r="G139" s="23">
        <v>-5</v>
      </c>
      <c r="H139" s="69">
        <f t="shared" si="42"/>
        <v>2000</v>
      </c>
      <c r="I139" s="10">
        <f t="shared" si="32"/>
        <v>-7.0000000000000007E-2</v>
      </c>
      <c r="J139" s="9">
        <f t="shared" si="34"/>
        <v>-140</v>
      </c>
      <c r="K139" s="8">
        <f t="shared" si="35"/>
        <v>1.2866857199172159</v>
      </c>
      <c r="L139" s="9">
        <f t="shared" si="37"/>
        <v>-0.05</v>
      </c>
      <c r="M139" s="9">
        <f t="shared" si="33"/>
        <v>-7.0000000000000007E-2</v>
      </c>
      <c r="N139" s="9">
        <f>AVERAGE($I$4:I139)</f>
        <v>-0.15330882352941189</v>
      </c>
      <c r="O139" s="9">
        <f>AVERAGEIF($M$4:M139,"&gt;=0", $M$4:M139)</f>
        <v>0.19726027397260273</v>
      </c>
      <c r="P139" s="9">
        <f>AVERAGEIF($M$4:M139,"&lt;=0", $M$4:M139)</f>
        <v>-9.4062499999999993E-2</v>
      </c>
      <c r="Q139" s="10">
        <f t="shared" si="47"/>
        <v>1.6298612468243125</v>
      </c>
      <c r="R139" s="11">
        <f>(COUNTIF($M$4:M139,"&gt;=0"))/E139</f>
        <v>0.53676470588235292</v>
      </c>
      <c r="S139" s="10">
        <f t="shared" si="38"/>
        <v>2.0971191917353118</v>
      </c>
      <c r="T139" s="9">
        <f>AVERAGE($M$4:M139)</f>
        <v>6.1617647058823534E-2</v>
      </c>
      <c r="U139" s="9">
        <f t="shared" si="39"/>
        <v>8.3800000000000008</v>
      </c>
      <c r="V139" s="9">
        <f t="shared" si="40"/>
        <v>8549.6666666666661</v>
      </c>
      <c r="W139" s="26">
        <f t="shared" si="36"/>
        <v>18549.666666666664</v>
      </c>
      <c r="X139" s="9">
        <f t="shared" si="43"/>
        <v>18689.666666666664</v>
      </c>
      <c r="Y139" s="11">
        <f t="shared" si="44"/>
        <v>-7.4907703008792745E-3</v>
      </c>
      <c r="Z139" s="11">
        <f t="shared" si="45"/>
        <v>-3.2093685709764203E-2</v>
      </c>
      <c r="AA139" s="11" t="str">
        <f t="shared" si="46"/>
        <v/>
      </c>
      <c r="AB139" s="37" t="str">
        <f>IF(AA139="","",AVERAGE($AA$4:AA139))</f>
        <v/>
      </c>
      <c r="AC139" s="30"/>
      <c r="AD139" s="12"/>
      <c r="AE139" s="12"/>
      <c r="AF139" s="31"/>
      <c r="AG139" s="28"/>
      <c r="AH139" s="28"/>
      <c r="AI139" s="28"/>
      <c r="AJ139" s="28"/>
    </row>
    <row r="140" spans="5:36" ht="19.5" customHeight="1" x14ac:dyDescent="0.25">
      <c r="E140" s="56">
        <f t="shared" si="41"/>
        <v>137</v>
      </c>
      <c r="F140" s="23">
        <v>20</v>
      </c>
      <c r="G140" s="23">
        <v>20</v>
      </c>
      <c r="H140" s="69">
        <f t="shared" si="42"/>
        <v>500</v>
      </c>
      <c r="I140" s="10">
        <f t="shared" si="32"/>
        <v>-0.22</v>
      </c>
      <c r="J140" s="9">
        <f t="shared" si="34"/>
        <v>90.000000000000014</v>
      </c>
      <c r="K140" s="8">
        <f t="shared" si="35"/>
        <v>1.281096473787503</v>
      </c>
      <c r="L140" s="9">
        <f t="shared" si="37"/>
        <v>0.2</v>
      </c>
      <c r="M140" s="9">
        <f t="shared" si="33"/>
        <v>0.18000000000000002</v>
      </c>
      <c r="N140" s="9">
        <f>AVERAGE($I$4:I140)</f>
        <v>-0.1537956204379563</v>
      </c>
      <c r="O140" s="9">
        <f>AVERAGEIF($M$4:M140,"&gt;=0", $M$4:M140)</f>
        <v>0.19702702702702704</v>
      </c>
      <c r="P140" s="9">
        <f>AVERAGEIF($M$4:M140,"&lt;=0", $M$4:M140)</f>
        <v>-9.4062499999999993E-2</v>
      </c>
      <c r="Q140" s="10">
        <f t="shared" si="47"/>
        <v>1.6298612468243125</v>
      </c>
      <c r="R140" s="11">
        <f>(COUNTIF($M$4:M140,"&gt;=0"))/E140</f>
        <v>0.54014598540145986</v>
      </c>
      <c r="S140" s="10">
        <f t="shared" si="38"/>
        <v>2.0946394899883276</v>
      </c>
      <c r="T140" s="9">
        <f>AVERAGE($M$4:M140)</f>
        <v>6.2481751824817522E-2</v>
      </c>
      <c r="U140" s="9">
        <f t="shared" si="39"/>
        <v>8.56</v>
      </c>
      <c r="V140" s="9">
        <f t="shared" si="40"/>
        <v>8639.6666666666661</v>
      </c>
      <c r="W140" s="26">
        <f t="shared" si="36"/>
        <v>18639.666666666664</v>
      </c>
      <c r="X140" s="9">
        <f t="shared" si="43"/>
        <v>18689.666666666664</v>
      </c>
      <c r="Y140" s="11">
        <f t="shared" si="44"/>
        <v>-2.6752751074568836E-3</v>
      </c>
      <c r="Z140" s="11">
        <f t="shared" si="45"/>
        <v>-3.2093685709764203E-2</v>
      </c>
      <c r="AA140" s="11" t="str">
        <f t="shared" si="46"/>
        <v/>
      </c>
      <c r="AB140" s="37" t="str">
        <f>IF(AA140="","",AVERAGE($AA$4:AA140))</f>
        <v/>
      </c>
      <c r="AC140" s="30"/>
      <c r="AD140" s="12"/>
      <c r="AE140" s="12"/>
      <c r="AF140" s="31"/>
      <c r="AG140" s="28"/>
      <c r="AH140" s="28"/>
      <c r="AI140" s="28"/>
      <c r="AJ140" s="28"/>
    </row>
    <row r="141" spans="5:36" ht="19.5" customHeight="1" x14ac:dyDescent="0.25">
      <c r="E141" s="56">
        <f t="shared" si="41"/>
        <v>138</v>
      </c>
      <c r="F141" s="23">
        <v>5</v>
      </c>
      <c r="G141" s="23">
        <v>-5</v>
      </c>
      <c r="H141" s="69">
        <f t="shared" si="42"/>
        <v>2000</v>
      </c>
      <c r="I141" s="10">
        <f t="shared" si="32"/>
        <v>-7.0000000000000007E-2</v>
      </c>
      <c r="J141" s="9">
        <f t="shared" si="34"/>
        <v>-140</v>
      </c>
      <c r="K141" s="8">
        <f t="shared" si="35"/>
        <v>1.2861745378301661</v>
      </c>
      <c r="L141" s="9">
        <f t="shared" si="37"/>
        <v>-0.05</v>
      </c>
      <c r="M141" s="9">
        <f t="shared" si="33"/>
        <v>-7.0000000000000007E-2</v>
      </c>
      <c r="N141" s="9">
        <f>AVERAGE($I$4:I141)</f>
        <v>-0.15318840579710155</v>
      </c>
      <c r="O141" s="9">
        <f>AVERAGEIF($M$4:M141,"&gt;=0", $M$4:M141)</f>
        <v>0.19702702702702704</v>
      </c>
      <c r="P141" s="9">
        <f>AVERAGEIF($M$4:M141,"&lt;=0", $M$4:M141)</f>
        <v>-9.3692307692307686E-2</v>
      </c>
      <c r="Q141" s="10">
        <f t="shared" si="47"/>
        <v>1.6350158254206242</v>
      </c>
      <c r="R141" s="11">
        <f>(COUNTIF($M$4:M141,"&gt;=0"))/E141</f>
        <v>0.53623188405797106</v>
      </c>
      <c r="S141" s="10">
        <f t="shared" si="38"/>
        <v>2.102915723605379</v>
      </c>
      <c r="T141" s="9">
        <f>AVERAGE($M$4:M141)</f>
        <v>6.1521739130434787E-2</v>
      </c>
      <c r="U141" s="9">
        <f t="shared" si="39"/>
        <v>8.49</v>
      </c>
      <c r="V141" s="9">
        <f t="shared" si="40"/>
        <v>8499.6666666666661</v>
      </c>
      <c r="W141" s="26">
        <f t="shared" si="36"/>
        <v>18499.666666666664</v>
      </c>
      <c r="X141" s="9">
        <f t="shared" si="43"/>
        <v>18689.666666666664</v>
      </c>
      <c r="Y141" s="11">
        <f t="shared" si="44"/>
        <v>-1.0166045408336159E-2</v>
      </c>
      <c r="Z141" s="11">
        <f t="shared" si="45"/>
        <v>-3.2093685709764203E-2</v>
      </c>
      <c r="AA141" s="11" t="str">
        <f t="shared" si="46"/>
        <v/>
      </c>
      <c r="AB141" s="37" t="str">
        <f>IF(AA141="","",AVERAGE($AA$4:AA141))</f>
        <v/>
      </c>
      <c r="AC141" s="30"/>
      <c r="AD141" s="12"/>
      <c r="AE141" s="12"/>
      <c r="AF141" s="31"/>
      <c r="AG141" s="28"/>
      <c r="AH141" s="28"/>
      <c r="AI141" s="28"/>
      <c r="AJ141" s="28"/>
    </row>
    <row r="142" spans="5:36" ht="19.5" customHeight="1" x14ac:dyDescent="0.25">
      <c r="E142" s="56">
        <f t="shared" si="41"/>
        <v>139</v>
      </c>
      <c r="F142" s="23">
        <v>10</v>
      </c>
      <c r="G142" s="23">
        <v>5</v>
      </c>
      <c r="H142" s="69">
        <f t="shared" si="42"/>
        <v>1000</v>
      </c>
      <c r="I142" s="10">
        <f t="shared" si="32"/>
        <v>-0.12000000000000001</v>
      </c>
      <c r="J142" s="9">
        <f t="shared" si="34"/>
        <v>30.000000000000004</v>
      </c>
      <c r="K142" s="8">
        <f t="shared" si="35"/>
        <v>1.2736218250235174</v>
      </c>
      <c r="L142" s="9">
        <f t="shared" si="37"/>
        <v>0.05</v>
      </c>
      <c r="M142" s="9">
        <f t="shared" si="33"/>
        <v>3.0000000000000002E-2</v>
      </c>
      <c r="N142" s="9">
        <f>AVERAGE($I$4:I142)</f>
        <v>-0.15294964028776989</v>
      </c>
      <c r="O142" s="9">
        <f>AVERAGEIF($M$4:M142,"&gt;=0", $M$4:M142)</f>
        <v>0.1948</v>
      </c>
      <c r="P142" s="9">
        <f>AVERAGEIF($M$4:M142,"&lt;=0", $M$4:M142)</f>
        <v>-9.3692307692307686E-2</v>
      </c>
      <c r="Q142" s="10">
        <f t="shared" si="47"/>
        <v>1.6350158254206242</v>
      </c>
      <c r="R142" s="11">
        <f>(COUNTIF($M$4:M142,"&gt;=0"))/E142</f>
        <v>0.53956834532374098</v>
      </c>
      <c r="S142" s="10">
        <f t="shared" si="38"/>
        <v>2.0791461412151069</v>
      </c>
      <c r="T142" s="9">
        <f>AVERAGE($M$4:M142)</f>
        <v>6.1294964028776974E-2</v>
      </c>
      <c r="U142" s="9">
        <f t="shared" si="39"/>
        <v>8.52</v>
      </c>
      <c r="V142" s="9">
        <f t="shared" si="40"/>
        <v>8529.6666666666661</v>
      </c>
      <c r="W142" s="26">
        <f t="shared" si="36"/>
        <v>18529.666666666664</v>
      </c>
      <c r="X142" s="9">
        <f t="shared" si="43"/>
        <v>18689.666666666664</v>
      </c>
      <c r="Y142" s="11">
        <f t="shared" si="44"/>
        <v>-8.560880343862029E-3</v>
      </c>
      <c r="Z142" s="11">
        <f t="shared" si="45"/>
        <v>-3.2093685709764203E-2</v>
      </c>
      <c r="AA142" s="11" t="str">
        <f t="shared" si="46"/>
        <v/>
      </c>
      <c r="AB142" s="37" t="str">
        <f>IF(AA142="","",AVERAGE($AA$4:AA142))</f>
        <v/>
      </c>
      <c r="AC142" s="30"/>
      <c r="AD142" s="12"/>
      <c r="AE142" s="12"/>
      <c r="AF142" s="31"/>
      <c r="AG142" s="28"/>
      <c r="AH142" s="28"/>
      <c r="AI142" s="28"/>
      <c r="AJ142" s="28"/>
    </row>
    <row r="143" spans="5:36" ht="19.5" customHeight="1" x14ac:dyDescent="0.25">
      <c r="E143" s="56">
        <f t="shared" si="41"/>
        <v>140</v>
      </c>
      <c r="F143" s="23">
        <v>7</v>
      </c>
      <c r="G143" s="23">
        <v>5</v>
      </c>
      <c r="H143" s="69">
        <f t="shared" si="42"/>
        <v>1400</v>
      </c>
      <c r="I143" s="10">
        <f t="shared" si="32"/>
        <v>-9.0000000000000011E-2</v>
      </c>
      <c r="J143" s="9">
        <f t="shared" si="34"/>
        <v>42</v>
      </c>
      <c r="K143" s="8">
        <f t="shared" si="35"/>
        <v>1.2631578947368411</v>
      </c>
      <c r="L143" s="9">
        <f t="shared" si="37"/>
        <v>0.05</v>
      </c>
      <c r="M143" s="9">
        <f t="shared" si="33"/>
        <v>3.0000000000000002E-2</v>
      </c>
      <c r="N143" s="9">
        <f>AVERAGE($I$4:I143)</f>
        <v>-0.15250000000000011</v>
      </c>
      <c r="O143" s="9">
        <f>AVERAGEIF($M$4:M143,"&gt;=0", $M$4:M143)</f>
        <v>0.1926315789473684</v>
      </c>
      <c r="P143" s="9">
        <f>AVERAGEIF($M$4:M143,"&lt;=0", $M$4:M143)</f>
        <v>-9.3692307692307686E-2</v>
      </c>
      <c r="Q143" s="10">
        <f t="shared" si="47"/>
        <v>1.6350158254206242</v>
      </c>
      <c r="R143" s="11">
        <f>(COUNTIF($M$4:M143,"&gt;=0"))/E143</f>
        <v>0.54285714285714282</v>
      </c>
      <c r="S143" s="10">
        <f t="shared" si="38"/>
        <v>2.0560020741508946</v>
      </c>
      <c r="T143" s="9">
        <f>AVERAGE($M$4:M143)</f>
        <v>6.1071428571428561E-2</v>
      </c>
      <c r="U143" s="9">
        <f t="shared" si="39"/>
        <v>8.5499999999999989</v>
      </c>
      <c r="V143" s="9">
        <f t="shared" si="40"/>
        <v>8571.6666666666661</v>
      </c>
      <c r="W143" s="26">
        <f t="shared" si="36"/>
        <v>18571.666666666664</v>
      </c>
      <c r="X143" s="9">
        <f t="shared" si="43"/>
        <v>18689.666666666664</v>
      </c>
      <c r="Y143" s="11">
        <f t="shared" si="44"/>
        <v>-6.3136492535982459E-3</v>
      </c>
      <c r="Z143" s="11">
        <f t="shared" si="45"/>
        <v>-3.2093685709764203E-2</v>
      </c>
      <c r="AA143" s="11" t="str">
        <f t="shared" si="46"/>
        <v/>
      </c>
      <c r="AB143" s="37" t="str">
        <f>IF(AA143="","",AVERAGE($AA$4:AA143))</f>
        <v/>
      </c>
      <c r="AC143" s="30"/>
      <c r="AD143" s="12"/>
      <c r="AE143" s="12"/>
      <c r="AF143" s="31"/>
      <c r="AG143" s="28"/>
      <c r="AH143" s="28"/>
      <c r="AI143" s="28"/>
      <c r="AJ143" s="28"/>
    </row>
    <row r="144" spans="5:36" ht="19.5" customHeight="1" x14ac:dyDescent="0.25">
      <c r="E144" s="56">
        <f t="shared" si="41"/>
        <v>141</v>
      </c>
      <c r="F144" s="23">
        <v>13</v>
      </c>
      <c r="G144" s="23">
        <v>-13</v>
      </c>
      <c r="H144" s="69">
        <f t="shared" si="42"/>
        <v>800</v>
      </c>
      <c r="I144" s="10">
        <f t="shared" si="32"/>
        <v>-0.15</v>
      </c>
      <c r="J144" s="9">
        <f t="shared" si="34"/>
        <v>-120</v>
      </c>
      <c r="K144" s="8">
        <f t="shared" si="35"/>
        <v>1.2633047735618106</v>
      </c>
      <c r="L144" s="9">
        <f t="shared" si="37"/>
        <v>-0.13</v>
      </c>
      <c r="M144" s="9">
        <f t="shared" si="33"/>
        <v>-0.15</v>
      </c>
      <c r="N144" s="9">
        <f>AVERAGE($I$4:I144)</f>
        <v>-0.15248226950354621</v>
      </c>
      <c r="O144" s="9">
        <f>AVERAGEIF($M$4:M144,"&gt;=0", $M$4:M144)</f>
        <v>0.1926315789473684</v>
      </c>
      <c r="P144" s="9">
        <f>AVERAGEIF($M$4:M144,"&lt;=0", $M$4:M144)</f>
        <v>-9.4545454545454544E-2</v>
      </c>
      <c r="Q144" s="10">
        <f t="shared" si="47"/>
        <v>1.6127932351336618</v>
      </c>
      <c r="R144" s="11">
        <f>(COUNTIF($M$4:M144,"&gt;=0"))/E144</f>
        <v>0.53900709219858156</v>
      </c>
      <c r="S144" s="10">
        <f t="shared" si="38"/>
        <v>2.0374493927125505</v>
      </c>
      <c r="T144" s="9">
        <f>AVERAGE($M$4:M144)</f>
        <v>5.9574468085106372E-2</v>
      </c>
      <c r="U144" s="9">
        <f t="shared" si="39"/>
        <v>8.3999999999999986</v>
      </c>
      <c r="V144" s="9">
        <f t="shared" si="40"/>
        <v>8451.6666666666661</v>
      </c>
      <c r="W144" s="26">
        <f t="shared" si="36"/>
        <v>18451.666666666664</v>
      </c>
      <c r="X144" s="9">
        <f t="shared" si="43"/>
        <v>18689.666666666664</v>
      </c>
      <c r="Y144" s="11">
        <f t="shared" si="44"/>
        <v>-1.2734309511494768E-2</v>
      </c>
      <c r="Z144" s="11">
        <f t="shared" si="45"/>
        <v>-3.2093685709764203E-2</v>
      </c>
      <c r="AA144" s="11" t="str">
        <f t="shared" si="46"/>
        <v/>
      </c>
      <c r="AB144" s="37" t="str">
        <f>IF(AA144="","",AVERAGE($AA$4:AA144))</f>
        <v/>
      </c>
      <c r="AC144" s="30"/>
      <c r="AD144" s="12"/>
      <c r="AE144" s="12"/>
      <c r="AF144" s="31"/>
      <c r="AG144" s="28"/>
      <c r="AH144" s="28"/>
      <c r="AI144" s="28"/>
      <c r="AJ144" s="28"/>
    </row>
    <row r="145" spans="5:36" ht="19.5" customHeight="1" x14ac:dyDescent="0.25">
      <c r="E145" s="56">
        <f t="shared" si="41"/>
        <v>142</v>
      </c>
      <c r="F145" s="23">
        <v>10</v>
      </c>
      <c r="G145" s="23">
        <v>25</v>
      </c>
      <c r="H145" s="69">
        <f t="shared" si="42"/>
        <v>1000</v>
      </c>
      <c r="I145" s="10">
        <f t="shared" si="32"/>
        <v>-0.12000000000000001</v>
      </c>
      <c r="J145" s="9">
        <f t="shared" si="34"/>
        <v>230</v>
      </c>
      <c r="K145" s="8">
        <f t="shared" si="35"/>
        <v>1.2683902591395644</v>
      </c>
      <c r="L145" s="9">
        <f t="shared" si="37"/>
        <v>0.25</v>
      </c>
      <c r="M145" s="9">
        <f t="shared" si="33"/>
        <v>0.23</v>
      </c>
      <c r="N145" s="9">
        <f>AVERAGE($I$4:I145)</f>
        <v>-0.15225352112676066</v>
      </c>
      <c r="O145" s="9">
        <f>AVERAGEIF($M$4:M145,"&gt;=0", $M$4:M145)</f>
        <v>0.1931168831168831</v>
      </c>
      <c r="P145" s="9">
        <f>AVERAGEIF($M$4:M145,"&lt;=0", $M$4:M145)</f>
        <v>-9.4545454545454544E-2</v>
      </c>
      <c r="Q145" s="10">
        <f t="shared" si="47"/>
        <v>1.6127932351336618</v>
      </c>
      <c r="R145" s="11">
        <f>(COUNTIF($M$4:M145,"&gt;=0"))/E145</f>
        <v>0.54225352112676062</v>
      </c>
      <c r="S145" s="10">
        <f t="shared" si="38"/>
        <v>2.0425824175824174</v>
      </c>
      <c r="T145" s="9">
        <f>AVERAGE($M$4:M145)</f>
        <v>6.0774647887323938E-2</v>
      </c>
      <c r="U145" s="9">
        <f t="shared" si="39"/>
        <v>8.629999999999999</v>
      </c>
      <c r="V145" s="9">
        <f t="shared" si="40"/>
        <v>8681.6666666666661</v>
      </c>
      <c r="W145" s="26">
        <f t="shared" si="36"/>
        <v>18681.666666666664</v>
      </c>
      <c r="X145" s="9">
        <f t="shared" si="43"/>
        <v>18689.666666666664</v>
      </c>
      <c r="Y145" s="11">
        <f t="shared" si="44"/>
        <v>-4.2804401719310142E-4</v>
      </c>
      <c r="Z145" s="11">
        <f t="shared" si="45"/>
        <v>-3.2093685709764203E-2</v>
      </c>
      <c r="AA145" s="11" t="str">
        <f t="shared" si="46"/>
        <v/>
      </c>
      <c r="AB145" s="37" t="str">
        <f>IF(AA145="","",AVERAGE($AA$4:AA145))</f>
        <v/>
      </c>
      <c r="AC145" s="30"/>
      <c r="AD145" s="12"/>
      <c r="AE145" s="12"/>
      <c r="AF145" s="31"/>
      <c r="AG145" s="28"/>
      <c r="AH145" s="28"/>
      <c r="AI145" s="28"/>
      <c r="AJ145" s="28"/>
    </row>
    <row r="146" spans="5:36" ht="19.5" customHeight="1" x14ac:dyDescent="0.25">
      <c r="E146" s="56">
        <f t="shared" si="41"/>
        <v>143</v>
      </c>
      <c r="F146" s="23">
        <v>8</v>
      </c>
      <c r="G146" s="23">
        <v>0</v>
      </c>
      <c r="H146" s="69">
        <f t="shared" si="42"/>
        <v>1300</v>
      </c>
      <c r="I146" s="10">
        <f t="shared" si="32"/>
        <v>-0.1</v>
      </c>
      <c r="J146" s="9">
        <f t="shared" si="34"/>
        <v>-26</v>
      </c>
      <c r="K146" s="8">
        <f t="shared" si="35"/>
        <v>1.2714417258616144</v>
      </c>
      <c r="L146" s="9">
        <f t="shared" si="37"/>
        <v>0</v>
      </c>
      <c r="M146" s="9">
        <f t="shared" si="33"/>
        <v>-0.02</v>
      </c>
      <c r="N146" s="9">
        <f>AVERAGE($I$4:I146)</f>
        <v>-0.15188811188811199</v>
      </c>
      <c r="O146" s="9">
        <f>AVERAGEIF($M$4:M146,"&gt;=0", $M$4:M146)</f>
        <v>0.1931168831168831</v>
      </c>
      <c r="P146" s="9">
        <f>AVERAGEIF($M$4:M146,"&lt;=0", $M$4:M146)</f>
        <v>-9.3432835820895524E-2</v>
      </c>
      <c r="Q146" s="10">
        <f t="shared" si="47"/>
        <v>1.6256395361826683</v>
      </c>
      <c r="R146" s="11">
        <f>(COUNTIF($M$4:M146,"&gt;=0"))/E146</f>
        <v>0.53846153846153844</v>
      </c>
      <c r="S146" s="10">
        <f t="shared" si="38"/>
        <v>2.0669059375129661</v>
      </c>
      <c r="T146" s="9">
        <f>AVERAGE($M$4:M146)</f>
        <v>6.0209790209790205E-2</v>
      </c>
      <c r="U146" s="9">
        <f t="shared" si="39"/>
        <v>8.61</v>
      </c>
      <c r="V146" s="9">
        <f t="shared" si="40"/>
        <v>8655.6666666666661</v>
      </c>
      <c r="W146" s="26">
        <f t="shared" si="36"/>
        <v>18655.666666666664</v>
      </c>
      <c r="X146" s="9">
        <f t="shared" si="43"/>
        <v>18689.666666666664</v>
      </c>
      <c r="Y146" s="11">
        <f t="shared" si="44"/>
        <v>-1.8191870730706809E-3</v>
      </c>
      <c r="Z146" s="11">
        <f t="shared" si="45"/>
        <v>-3.2093685709764203E-2</v>
      </c>
      <c r="AA146" s="11" t="str">
        <f t="shared" si="46"/>
        <v/>
      </c>
      <c r="AB146" s="37" t="str">
        <f>IF(AA146="","",AVERAGE($AA$4:AA146))</f>
        <v/>
      </c>
      <c r="AC146" s="30"/>
      <c r="AD146" s="12"/>
      <c r="AE146" s="12"/>
      <c r="AF146" s="31"/>
      <c r="AG146" s="28"/>
      <c r="AH146" s="28"/>
      <c r="AI146" s="28"/>
      <c r="AJ146" s="28"/>
    </row>
    <row r="147" spans="5:36" ht="19.5" customHeight="1" x14ac:dyDescent="0.25">
      <c r="E147" s="56">
        <f t="shared" si="41"/>
        <v>144</v>
      </c>
      <c r="F147" s="23">
        <v>5</v>
      </c>
      <c r="G147" s="23">
        <v>-5</v>
      </c>
      <c r="H147" s="69">
        <f t="shared" si="42"/>
        <v>2000</v>
      </c>
      <c r="I147" s="10">
        <f t="shared" si="32"/>
        <v>-7.0000000000000007E-2</v>
      </c>
      <c r="J147" s="9">
        <f t="shared" si="34"/>
        <v>-140</v>
      </c>
      <c r="K147" s="8">
        <f t="shared" si="35"/>
        <v>1.2762198792487904</v>
      </c>
      <c r="L147" s="9">
        <f t="shared" si="37"/>
        <v>-0.05</v>
      </c>
      <c r="M147" s="9">
        <f t="shared" si="33"/>
        <v>-7.0000000000000007E-2</v>
      </c>
      <c r="N147" s="9">
        <f>AVERAGE($I$4:I147)</f>
        <v>-0.15131944444444456</v>
      </c>
      <c r="O147" s="9">
        <f>AVERAGEIF($M$4:M147,"&gt;=0", $M$4:M147)</f>
        <v>0.1931168831168831</v>
      </c>
      <c r="P147" s="9">
        <f>AVERAGEIF($M$4:M147,"&lt;=0", $M$4:M147)</f>
        <v>-9.3088235294117652E-2</v>
      </c>
      <c r="Q147" s="10">
        <f t="shared" si="47"/>
        <v>1.6255485343163081</v>
      </c>
      <c r="R147" s="11">
        <f>(COUNTIF($M$4:M147,"&gt;=0"))/E147</f>
        <v>0.53472222222222221</v>
      </c>
      <c r="S147" s="10">
        <f t="shared" si="38"/>
        <v>2.0745573541782072</v>
      </c>
      <c r="T147" s="9">
        <f>AVERAGE($M$4:M147)</f>
        <v>5.9305555555555549E-2</v>
      </c>
      <c r="U147" s="9">
        <f t="shared" si="39"/>
        <v>8.5399999999999991</v>
      </c>
      <c r="V147" s="9">
        <f t="shared" si="40"/>
        <v>8515.6666666666661</v>
      </c>
      <c r="W147" s="26">
        <f t="shared" si="36"/>
        <v>18515.666666666664</v>
      </c>
      <c r="X147" s="9">
        <f t="shared" si="43"/>
        <v>18689.666666666664</v>
      </c>
      <c r="Y147" s="11">
        <f t="shared" si="44"/>
        <v>-9.309957373949955E-3</v>
      </c>
      <c r="Z147" s="11">
        <f t="shared" si="45"/>
        <v>-3.2093685709764203E-2</v>
      </c>
      <c r="AA147" s="11" t="str">
        <f t="shared" si="46"/>
        <v/>
      </c>
      <c r="AB147" s="37" t="str">
        <f>IF(AA147="","",AVERAGE($AA$4:AA147))</f>
        <v/>
      </c>
      <c r="AC147" s="30"/>
      <c r="AD147" s="12"/>
      <c r="AE147" s="12"/>
      <c r="AF147" s="31"/>
      <c r="AG147" s="28"/>
      <c r="AH147" s="28"/>
      <c r="AI147" s="28"/>
      <c r="AJ147" s="28"/>
    </row>
    <row r="148" spans="5:36" ht="19.5" customHeight="1" x14ac:dyDescent="0.25">
      <c r="E148" s="56">
        <f t="shared" si="41"/>
        <v>145</v>
      </c>
      <c r="F148" s="23">
        <v>15</v>
      </c>
      <c r="G148" s="23">
        <v>20</v>
      </c>
      <c r="H148" s="69">
        <f t="shared" si="42"/>
        <v>700</v>
      </c>
      <c r="I148" s="10">
        <f t="shared" si="32"/>
        <v>-0.16999999999999998</v>
      </c>
      <c r="J148" s="9">
        <f t="shared" si="34"/>
        <v>126.00000000000001</v>
      </c>
      <c r="K148" s="8">
        <f t="shared" si="35"/>
        <v>1.2740238662369796</v>
      </c>
      <c r="L148" s="9">
        <f t="shared" si="37"/>
        <v>0.2</v>
      </c>
      <c r="M148" s="9">
        <f t="shared" si="33"/>
        <v>0.18000000000000002</v>
      </c>
      <c r="N148" s="9">
        <f>AVERAGE($I$4:I148)</f>
        <v>-0.1514482758620691</v>
      </c>
      <c r="O148" s="9">
        <f>AVERAGEIF($M$4:M148,"&gt;=0", $M$4:M148)</f>
        <v>0.19294871794871793</v>
      </c>
      <c r="P148" s="9">
        <f>AVERAGEIF($M$4:M148,"&lt;=0", $M$4:M148)</f>
        <v>-9.3088235294117652E-2</v>
      </c>
      <c r="Q148" s="10">
        <f t="shared" si="47"/>
        <v>1.6255485343163081</v>
      </c>
      <c r="R148" s="11">
        <f>(COUNTIF($M$4:M148,"&gt;=0"))/E148</f>
        <v>0.53793103448275859</v>
      </c>
      <c r="S148" s="10">
        <f t="shared" si="38"/>
        <v>2.0727508405233519</v>
      </c>
      <c r="T148" s="9">
        <f>AVERAGE($M$4:M148)</f>
        <v>6.0137931034482749E-2</v>
      </c>
      <c r="U148" s="9">
        <f t="shared" si="39"/>
        <v>8.7199999999999989</v>
      </c>
      <c r="V148" s="9">
        <f t="shared" si="40"/>
        <v>8641.6666666666661</v>
      </c>
      <c r="W148" s="26">
        <f t="shared" si="36"/>
        <v>18641.666666666664</v>
      </c>
      <c r="X148" s="9">
        <f t="shared" si="43"/>
        <v>18689.666666666664</v>
      </c>
      <c r="Y148" s="11">
        <f t="shared" si="44"/>
        <v>-2.5682641031586086E-3</v>
      </c>
      <c r="Z148" s="11">
        <f t="shared" si="45"/>
        <v>-3.2093685709764203E-2</v>
      </c>
      <c r="AA148" s="11" t="str">
        <f t="shared" si="46"/>
        <v/>
      </c>
      <c r="AB148" s="37" t="str">
        <f>IF(AA148="","",AVERAGE($AA$4:AA148))</f>
        <v/>
      </c>
      <c r="AC148" s="30"/>
      <c r="AD148" s="12"/>
      <c r="AE148" s="12"/>
      <c r="AF148" s="31"/>
      <c r="AG148" s="28"/>
      <c r="AH148" s="28"/>
      <c r="AI148" s="28"/>
      <c r="AJ148" s="28"/>
    </row>
    <row r="149" spans="5:36" ht="19.5" customHeight="1" x14ac:dyDescent="0.25">
      <c r="E149" s="56">
        <f t="shared" si="41"/>
        <v>146</v>
      </c>
      <c r="F149" s="23">
        <v>5</v>
      </c>
      <c r="G149" s="23">
        <v>-3</v>
      </c>
      <c r="H149" s="69">
        <f t="shared" si="42"/>
        <v>2000</v>
      </c>
      <c r="I149" s="10">
        <f t="shared" si="32"/>
        <v>-7.0000000000000007E-2</v>
      </c>
      <c r="J149" s="9">
        <f t="shared" si="34"/>
        <v>-100</v>
      </c>
      <c r="K149" s="8">
        <f t="shared" si="35"/>
        <v>1.2787341271226871</v>
      </c>
      <c r="L149" s="9">
        <f t="shared" si="37"/>
        <v>-0.03</v>
      </c>
      <c r="M149" s="9">
        <f t="shared" si="33"/>
        <v>-0.05</v>
      </c>
      <c r="N149" s="9">
        <f>AVERAGE($I$4:I149)</f>
        <v>-0.15089041095890424</v>
      </c>
      <c r="O149" s="9">
        <f>AVERAGEIF($M$4:M149,"&gt;=0", $M$4:M149)</f>
        <v>0.19294871794871793</v>
      </c>
      <c r="P149" s="9">
        <f>AVERAGEIF($M$4:M149,"&lt;=0", $M$4:M149)</f>
        <v>-9.2463768115942022E-2</v>
      </c>
      <c r="Q149" s="10">
        <f t="shared" si="47"/>
        <v>1.6318868896809393</v>
      </c>
      <c r="R149" s="11">
        <f>(COUNTIF($M$4:M149,"&gt;=0"))/E149</f>
        <v>0.53424657534246578</v>
      </c>
      <c r="S149" s="10">
        <f t="shared" si="38"/>
        <v>2.0867494574391126</v>
      </c>
      <c r="T149" s="9">
        <f>AVERAGE($M$4:M149)</f>
        <v>5.9383561643835604E-2</v>
      </c>
      <c r="U149" s="9">
        <f t="shared" si="39"/>
        <v>8.6699999999999982</v>
      </c>
      <c r="V149" s="9">
        <f t="shared" si="40"/>
        <v>8541.6666666666661</v>
      </c>
      <c r="W149" s="26">
        <f t="shared" si="36"/>
        <v>18541.666666666664</v>
      </c>
      <c r="X149" s="9">
        <f t="shared" si="43"/>
        <v>18689.666666666664</v>
      </c>
      <c r="Y149" s="11">
        <f t="shared" si="44"/>
        <v>-7.9188143180723754E-3</v>
      </c>
      <c r="Z149" s="11">
        <f t="shared" si="45"/>
        <v>-3.2093685709764203E-2</v>
      </c>
      <c r="AA149" s="11" t="str">
        <f t="shared" si="46"/>
        <v/>
      </c>
      <c r="AB149" s="37" t="str">
        <f>IF(AA149="","",AVERAGE($AA$4:AA149))</f>
        <v/>
      </c>
      <c r="AC149" s="30"/>
      <c r="AD149" s="12"/>
      <c r="AE149" s="12"/>
      <c r="AF149" s="31"/>
      <c r="AG149" s="28"/>
      <c r="AH149" s="28"/>
      <c r="AI149" s="28"/>
      <c r="AJ149" s="28"/>
    </row>
    <row r="150" spans="5:36" ht="19.5" customHeight="1" x14ac:dyDescent="0.25">
      <c r="E150" s="56">
        <f t="shared" si="41"/>
        <v>147</v>
      </c>
      <c r="F150" s="23">
        <v>5</v>
      </c>
      <c r="G150" s="23">
        <v>-7</v>
      </c>
      <c r="H150" s="69">
        <f t="shared" si="42"/>
        <v>2000</v>
      </c>
      <c r="I150" s="10">
        <f t="shared" si="32"/>
        <v>-7.0000000000000007E-2</v>
      </c>
      <c r="J150" s="9">
        <f t="shared" si="34"/>
        <v>-180.00000000000003</v>
      </c>
      <c r="K150" s="8">
        <f t="shared" si="35"/>
        <v>1.283414549251652</v>
      </c>
      <c r="L150" s="9">
        <f t="shared" si="37"/>
        <v>-7.0000000000000007E-2</v>
      </c>
      <c r="M150" s="9">
        <f t="shared" si="33"/>
        <v>-9.0000000000000011E-2</v>
      </c>
      <c r="N150" s="9">
        <f>AVERAGE($I$4:I150)</f>
        <v>-0.1503401360544219</v>
      </c>
      <c r="O150" s="9">
        <f>AVERAGEIF($M$4:M150,"&gt;=0", $M$4:M150)</f>
        <v>0.19294871794871793</v>
      </c>
      <c r="P150" s="9">
        <f>AVERAGEIF($M$4:M150,"&lt;=0", $M$4:M150)</f>
        <v>-9.2428571428571429E-2</v>
      </c>
      <c r="Q150" s="10">
        <f t="shared" si="47"/>
        <v>1.6265547950246573</v>
      </c>
      <c r="R150" s="11">
        <f>(COUNTIF($M$4:M150,"&gt;=0"))/E150</f>
        <v>0.53061224489795922</v>
      </c>
      <c r="S150" s="10">
        <f t="shared" si="38"/>
        <v>2.0875440890896839</v>
      </c>
      <c r="T150" s="9">
        <f>AVERAGE($M$4:M150)</f>
        <v>5.8367346938775495E-2</v>
      </c>
      <c r="U150" s="9">
        <f t="shared" si="39"/>
        <v>8.5799999999999983</v>
      </c>
      <c r="V150" s="9">
        <f t="shared" si="40"/>
        <v>8361.6666666666661</v>
      </c>
      <c r="W150" s="26">
        <f t="shared" si="36"/>
        <v>18361.666666666664</v>
      </c>
      <c r="X150" s="9">
        <f t="shared" si="43"/>
        <v>18689.666666666664</v>
      </c>
      <c r="Y150" s="11">
        <f t="shared" si="44"/>
        <v>-1.7549804704917158E-2</v>
      </c>
      <c r="Z150" s="11">
        <f t="shared" si="45"/>
        <v>-3.2093685709764203E-2</v>
      </c>
      <c r="AA150" s="11" t="str">
        <f t="shared" si="46"/>
        <v/>
      </c>
      <c r="AB150" s="37" t="str">
        <f>IF(AA150="","",AVERAGE($AA$4:AA150))</f>
        <v/>
      </c>
      <c r="AC150" s="30"/>
      <c r="AD150" s="12"/>
      <c r="AE150" s="12"/>
      <c r="AF150" s="31"/>
      <c r="AG150" s="28"/>
      <c r="AH150" s="28"/>
      <c r="AI150" s="28"/>
      <c r="AJ150" s="28"/>
    </row>
    <row r="151" spans="5:36" ht="19.5" customHeight="1" x14ac:dyDescent="0.25">
      <c r="E151" s="56">
        <f t="shared" si="41"/>
        <v>148</v>
      </c>
      <c r="F151" s="23">
        <v>20</v>
      </c>
      <c r="G151" s="23">
        <v>5</v>
      </c>
      <c r="H151" s="69">
        <f t="shared" si="42"/>
        <v>500</v>
      </c>
      <c r="I151" s="10">
        <f t="shared" ref="I151:I214" si="48">IF(F151="","",((F151/100)+$C$9)*-1)</f>
        <v>-0.22</v>
      </c>
      <c r="J151" s="9">
        <f t="shared" si="34"/>
        <v>15.000000000000002</v>
      </c>
      <c r="K151" s="8">
        <f t="shared" si="35"/>
        <v>1.2657320448255511</v>
      </c>
      <c r="L151" s="9">
        <f t="shared" si="37"/>
        <v>0.05</v>
      </c>
      <c r="M151" s="9">
        <f t="shared" ref="M151:M214" si="49">IF(F151="","",L151-$C$9)</f>
        <v>3.0000000000000002E-2</v>
      </c>
      <c r="N151" s="9">
        <f>AVERAGE($I$4:I151)</f>
        <v>-0.15081081081081094</v>
      </c>
      <c r="O151" s="9">
        <f>AVERAGEIF($M$4:M151,"&gt;=0", $M$4:M151)</f>
        <v>0.19088607594936707</v>
      </c>
      <c r="P151" s="9">
        <f>AVERAGEIF($M$4:M151,"&lt;=0", $M$4:M151)</f>
        <v>-9.2428571428571429E-2</v>
      </c>
      <c r="Q151" s="10">
        <f t="shared" si="47"/>
        <v>1.6265547950246573</v>
      </c>
      <c r="R151" s="11">
        <f>(COUNTIF($M$4:M151,"&gt;=0"))/E151</f>
        <v>0.53378378378378377</v>
      </c>
      <c r="S151" s="10">
        <f t="shared" si="38"/>
        <v>2.0652280241817147</v>
      </c>
      <c r="T151" s="9">
        <f>AVERAGE($M$4:M151)</f>
        <v>5.8175675675675657E-2</v>
      </c>
      <c r="U151" s="9">
        <f t="shared" si="39"/>
        <v>8.6099999999999977</v>
      </c>
      <c r="V151" s="9">
        <f t="shared" si="40"/>
        <v>8376.6666666666661</v>
      </c>
      <c r="W151" s="26">
        <f t="shared" si="36"/>
        <v>18376.666666666664</v>
      </c>
      <c r="X151" s="9">
        <f t="shared" si="43"/>
        <v>18689.666666666664</v>
      </c>
      <c r="Y151" s="11">
        <f t="shared" si="44"/>
        <v>-1.6747222172680092E-2</v>
      </c>
      <c r="Z151" s="11">
        <f t="shared" si="45"/>
        <v>-3.2093685709764203E-2</v>
      </c>
      <c r="AA151" s="11" t="str">
        <f t="shared" si="46"/>
        <v/>
      </c>
      <c r="AB151" s="37" t="str">
        <f>IF(AA151="","",AVERAGE($AA$4:AA151))</f>
        <v/>
      </c>
      <c r="AC151" s="30"/>
      <c r="AD151" s="12"/>
      <c r="AE151" s="12"/>
      <c r="AF151" s="31"/>
      <c r="AG151" s="28"/>
      <c r="AH151" s="28"/>
      <c r="AI151" s="28"/>
      <c r="AJ151" s="28"/>
    </row>
    <row r="152" spans="5:36" ht="19.5" customHeight="1" x14ac:dyDescent="0.25">
      <c r="E152" s="56">
        <f t="shared" si="41"/>
        <v>149</v>
      </c>
      <c r="F152" s="23">
        <v>20</v>
      </c>
      <c r="G152" s="23">
        <v>10</v>
      </c>
      <c r="H152" s="69">
        <f t="shared" si="42"/>
        <v>500</v>
      </c>
      <c r="I152" s="10">
        <f t="shared" si="48"/>
        <v>-0.22</v>
      </c>
      <c r="J152" s="9">
        <f t="shared" si="34"/>
        <v>40</v>
      </c>
      <c r="K152" s="8">
        <f t="shared" si="35"/>
        <v>1.25268411712511</v>
      </c>
      <c r="L152" s="9">
        <f t="shared" si="37"/>
        <v>0.1</v>
      </c>
      <c r="M152" s="9">
        <f t="shared" si="49"/>
        <v>0.08</v>
      </c>
      <c r="N152" s="9">
        <f>AVERAGE($I$4:I152)</f>
        <v>-0.151275167785235</v>
      </c>
      <c r="O152" s="9">
        <f>AVERAGEIF($M$4:M152,"&gt;=0", $M$4:M152)</f>
        <v>0.18949999999999997</v>
      </c>
      <c r="P152" s="9">
        <f>AVERAGEIF($M$4:M152,"&lt;=0", $M$4:M152)</f>
        <v>-9.2428571428571429E-2</v>
      </c>
      <c r="Q152" s="10">
        <f t="shared" si="47"/>
        <v>1.6265547950246573</v>
      </c>
      <c r="R152" s="11">
        <f>(COUNTIF($M$4:M152,"&gt;=0"))/E152</f>
        <v>0.53691275167785235</v>
      </c>
      <c r="S152" s="10">
        <f t="shared" si="38"/>
        <v>2.0502318392581143</v>
      </c>
      <c r="T152" s="9">
        <f>AVERAGE($M$4:M152)</f>
        <v>5.8322147651006698E-2</v>
      </c>
      <c r="U152" s="9">
        <f t="shared" si="39"/>
        <v>8.6899999999999977</v>
      </c>
      <c r="V152" s="9">
        <f t="shared" si="40"/>
        <v>8416.6666666666661</v>
      </c>
      <c r="W152" s="26">
        <f t="shared" si="36"/>
        <v>18416.666666666664</v>
      </c>
      <c r="X152" s="9">
        <f t="shared" si="43"/>
        <v>18689.666666666664</v>
      </c>
      <c r="Y152" s="11">
        <f t="shared" si="44"/>
        <v>-1.4607002086714586E-2</v>
      </c>
      <c r="Z152" s="11">
        <f t="shared" si="45"/>
        <v>-3.2093685709764203E-2</v>
      </c>
      <c r="AA152" s="11" t="str">
        <f t="shared" si="46"/>
        <v/>
      </c>
      <c r="AB152" s="37" t="str">
        <f>IF(AA152="","",AVERAGE($AA$4:AA152))</f>
        <v/>
      </c>
      <c r="AC152" s="30"/>
      <c r="AD152" s="12"/>
      <c r="AE152" s="12"/>
      <c r="AF152" s="31"/>
      <c r="AG152" s="28"/>
      <c r="AH152" s="28"/>
      <c r="AI152" s="28"/>
      <c r="AJ152" s="28"/>
    </row>
    <row r="153" spans="5:36" ht="19.5" customHeight="1" x14ac:dyDescent="0.25">
      <c r="E153" s="56">
        <f t="shared" si="41"/>
        <v>150</v>
      </c>
      <c r="F153" s="23">
        <v>15</v>
      </c>
      <c r="G153" s="23">
        <v>-10</v>
      </c>
      <c r="H153" s="69">
        <f t="shared" si="42"/>
        <v>700</v>
      </c>
      <c r="I153" s="10">
        <f t="shared" si="48"/>
        <v>-0.16999999999999998</v>
      </c>
      <c r="J153" s="9">
        <f t="shared" si="34"/>
        <v>-84</v>
      </c>
      <c r="K153" s="8">
        <f t="shared" si="35"/>
        <v>1.2516512549537637</v>
      </c>
      <c r="L153" s="9">
        <f t="shared" si="37"/>
        <v>-0.1</v>
      </c>
      <c r="M153" s="9">
        <f t="shared" si="49"/>
        <v>-0.12000000000000001</v>
      </c>
      <c r="N153" s="9">
        <f>AVERAGE($I$4:I153)</f>
        <v>-0.15140000000000012</v>
      </c>
      <c r="O153" s="9">
        <f>AVERAGEIF($M$4:M153,"&gt;=0", $M$4:M153)</f>
        <v>0.18949999999999997</v>
      </c>
      <c r="P153" s="9">
        <f>AVERAGEIF($M$4:M153,"&lt;=0", $M$4:M153)</f>
        <v>-9.2816901408450697E-2</v>
      </c>
      <c r="Q153" s="10">
        <f t="shared" si="47"/>
        <v>1.6311684370257979</v>
      </c>
      <c r="R153" s="11">
        <f>(COUNTIF($M$4:M153,"&gt;=0"))/E153</f>
        <v>0.53333333333333333</v>
      </c>
      <c r="S153" s="10">
        <f t="shared" si="38"/>
        <v>2.0416540212443093</v>
      </c>
      <c r="T153" s="9">
        <f>AVERAGE($M$4:M153)</f>
        <v>5.7133333333333321E-2</v>
      </c>
      <c r="U153" s="9">
        <f t="shared" si="39"/>
        <v>8.5699999999999985</v>
      </c>
      <c r="V153" s="9">
        <f t="shared" si="40"/>
        <v>8332.6666666666661</v>
      </c>
      <c r="W153" s="26">
        <f t="shared" si="36"/>
        <v>18332.666666666664</v>
      </c>
      <c r="X153" s="9">
        <f t="shared" si="43"/>
        <v>18689.666666666664</v>
      </c>
      <c r="Y153" s="11">
        <f t="shared" si="44"/>
        <v>-1.9101464267242151E-2</v>
      </c>
      <c r="Z153" s="11">
        <f t="shared" si="45"/>
        <v>-3.2093685709764203E-2</v>
      </c>
      <c r="AA153" s="11" t="str">
        <f t="shared" si="46"/>
        <v/>
      </c>
      <c r="AB153" s="37" t="str">
        <f>IF(AA153="","",AVERAGE($AA$4:AA153))</f>
        <v/>
      </c>
      <c r="AC153" s="30"/>
      <c r="AD153" s="12"/>
      <c r="AE153" s="12"/>
      <c r="AF153" s="31"/>
      <c r="AG153" s="28"/>
      <c r="AH153" s="28"/>
      <c r="AI153" s="28"/>
      <c r="AJ153" s="28"/>
    </row>
    <row r="154" spans="5:36" ht="19.5" customHeight="1" x14ac:dyDescent="0.25">
      <c r="E154" s="56">
        <f t="shared" si="41"/>
        <v>151</v>
      </c>
      <c r="F154" s="23">
        <v>10</v>
      </c>
      <c r="G154" s="23">
        <v>-5</v>
      </c>
      <c r="H154" s="69">
        <f t="shared" si="42"/>
        <v>1000</v>
      </c>
      <c r="I154" s="10">
        <f t="shared" si="48"/>
        <v>-0.12000000000000001</v>
      </c>
      <c r="J154" s="9">
        <f t="shared" si="34"/>
        <v>-70</v>
      </c>
      <c r="K154" s="8">
        <f t="shared" si="35"/>
        <v>1.2533727551467355</v>
      </c>
      <c r="L154" s="9">
        <f t="shared" si="37"/>
        <v>-0.05</v>
      </c>
      <c r="M154" s="9">
        <f t="shared" si="49"/>
        <v>-7.0000000000000007E-2</v>
      </c>
      <c r="N154" s="9">
        <f>AVERAGE($I$4:I154)</f>
        <v>-0.15119205298013258</v>
      </c>
      <c r="O154" s="9">
        <f>AVERAGEIF($M$4:M154,"&gt;=0", $M$4:M154)</f>
        <v>0.18949999999999997</v>
      </c>
      <c r="P154" s="9">
        <f>AVERAGEIF($M$4:M154,"&lt;=0", $M$4:M154)</f>
        <v>-9.2499999999999999E-2</v>
      </c>
      <c r="Q154" s="10">
        <f t="shared" si="47"/>
        <v>1.6345086808662981</v>
      </c>
      <c r="R154" s="11">
        <f>(COUNTIF($M$4:M154,"&gt;=0"))/E154</f>
        <v>0.5298013245033113</v>
      </c>
      <c r="S154" s="10">
        <f t="shared" si="38"/>
        <v>2.0486486486486486</v>
      </c>
      <c r="T154" s="9">
        <f>AVERAGE($M$4:M154)</f>
        <v>5.629139072847681E-2</v>
      </c>
      <c r="U154" s="9">
        <f t="shared" si="39"/>
        <v>8.4999999999999982</v>
      </c>
      <c r="V154" s="9">
        <f t="shared" si="40"/>
        <v>8262.6666666666661</v>
      </c>
      <c r="W154" s="26">
        <f t="shared" si="36"/>
        <v>18262.666666666664</v>
      </c>
      <c r="X154" s="9">
        <f t="shared" si="43"/>
        <v>18689.666666666664</v>
      </c>
      <c r="Y154" s="11">
        <f t="shared" si="44"/>
        <v>-2.2846849417681787E-2</v>
      </c>
      <c r="Z154" s="11">
        <f t="shared" si="45"/>
        <v>-3.2093685709764203E-2</v>
      </c>
      <c r="AA154" s="11" t="str">
        <f t="shared" si="46"/>
        <v/>
      </c>
      <c r="AB154" s="37" t="str">
        <f>IF(AA154="","",AVERAGE($AA$4:AA154))</f>
        <v/>
      </c>
      <c r="AC154" s="30"/>
      <c r="AD154" s="12"/>
      <c r="AE154" s="12"/>
      <c r="AF154" s="31"/>
      <c r="AG154" s="28"/>
      <c r="AH154" s="28"/>
      <c r="AI154" s="28"/>
      <c r="AJ154" s="28"/>
    </row>
    <row r="155" spans="5:36" ht="19.5" customHeight="1" x14ac:dyDescent="0.25">
      <c r="E155" s="56">
        <f t="shared" si="41"/>
        <v>152</v>
      </c>
      <c r="F155" s="23">
        <v>10</v>
      </c>
      <c r="G155" s="23">
        <v>-10</v>
      </c>
      <c r="H155" s="69">
        <f t="shared" si="42"/>
        <v>1000</v>
      </c>
      <c r="I155" s="10">
        <f t="shared" si="48"/>
        <v>-0.12000000000000001</v>
      </c>
      <c r="J155" s="9">
        <f t="shared" si="34"/>
        <v>-120.00000000000001</v>
      </c>
      <c r="K155" s="8">
        <f t="shared" si="35"/>
        <v>1.2550762527233104</v>
      </c>
      <c r="L155" s="9">
        <f t="shared" si="37"/>
        <v>-0.1</v>
      </c>
      <c r="M155" s="9">
        <f t="shared" si="49"/>
        <v>-0.12000000000000001</v>
      </c>
      <c r="N155" s="9">
        <f>AVERAGE($I$4:I155)</f>
        <v>-0.15098684210526328</v>
      </c>
      <c r="O155" s="9">
        <f>AVERAGEIF($M$4:M155,"&gt;=0", $M$4:M155)</f>
        <v>0.18949999999999997</v>
      </c>
      <c r="P155" s="9">
        <f>AVERAGEIF($M$4:M155,"&lt;=0", $M$4:M155)</f>
        <v>-9.2876712328767125E-2</v>
      </c>
      <c r="Q155" s="10">
        <f t="shared" si="47"/>
        <v>1.6256695388914777</v>
      </c>
      <c r="R155" s="11">
        <f>(COUNTIF($M$4:M155,"&gt;=0"))/E155</f>
        <v>0.52631578947368418</v>
      </c>
      <c r="S155" s="10">
        <f t="shared" si="38"/>
        <v>2.0403392330383476</v>
      </c>
      <c r="T155" s="9">
        <f>AVERAGE($M$4:M155)</f>
        <v>5.5131578947368413E-2</v>
      </c>
      <c r="U155" s="9">
        <f t="shared" si="39"/>
        <v>8.379999999999999</v>
      </c>
      <c r="V155" s="9">
        <f t="shared" si="40"/>
        <v>8142.6666666666661</v>
      </c>
      <c r="W155" s="26">
        <f t="shared" si="36"/>
        <v>18142.666666666664</v>
      </c>
      <c r="X155" s="9">
        <f t="shared" si="43"/>
        <v>18689.666666666664</v>
      </c>
      <c r="Y155" s="11">
        <f t="shared" si="44"/>
        <v>-2.9267509675578309E-2</v>
      </c>
      <c r="Z155" s="11">
        <f t="shared" si="45"/>
        <v>-3.2093685709764203E-2</v>
      </c>
      <c r="AA155" s="11" t="str">
        <f t="shared" si="46"/>
        <v/>
      </c>
      <c r="AB155" s="37" t="str">
        <f>IF(AA155="","",AVERAGE($AA$4:AA155))</f>
        <v/>
      </c>
      <c r="AC155" s="30"/>
      <c r="AD155" s="12"/>
      <c r="AE155" s="12"/>
      <c r="AF155" s="31"/>
      <c r="AG155" s="28"/>
      <c r="AH155" s="28"/>
      <c r="AI155" s="28"/>
      <c r="AJ155" s="28"/>
    </row>
    <row r="156" spans="5:36" ht="19.5" customHeight="1" x14ac:dyDescent="0.25">
      <c r="E156" s="56">
        <f t="shared" si="41"/>
        <v>153</v>
      </c>
      <c r="F156" s="23">
        <v>10</v>
      </c>
      <c r="G156" s="23">
        <v>-5</v>
      </c>
      <c r="H156" s="69">
        <f t="shared" si="42"/>
        <v>1000</v>
      </c>
      <c r="I156" s="10">
        <f t="shared" si="48"/>
        <v>-0.12000000000000001</v>
      </c>
      <c r="J156" s="9">
        <f t="shared" si="34"/>
        <v>-70</v>
      </c>
      <c r="K156" s="8">
        <f t="shared" si="35"/>
        <v>1.2567620286085812</v>
      </c>
      <c r="L156" s="9">
        <f t="shared" si="37"/>
        <v>-0.05</v>
      </c>
      <c r="M156" s="9">
        <f t="shared" si="49"/>
        <v>-7.0000000000000007E-2</v>
      </c>
      <c r="N156" s="9">
        <f>AVERAGE($I$4:I156)</f>
        <v>-0.15078431372549034</v>
      </c>
      <c r="O156" s="9">
        <f>AVERAGEIF($M$4:M156,"&gt;=0", $M$4:M156)</f>
        <v>0.18949999999999997</v>
      </c>
      <c r="P156" s="9">
        <f>AVERAGEIF($M$4:M156,"&lt;=0", $M$4:M156)</f>
        <v>-9.256756756756758E-2</v>
      </c>
      <c r="Q156" s="10">
        <f t="shared" si="47"/>
        <v>1.6289108344067567</v>
      </c>
      <c r="R156" s="11">
        <f>(COUNTIF($M$4:M156,"&gt;=0"))/E156</f>
        <v>0.52287581699346408</v>
      </c>
      <c r="S156" s="10">
        <f t="shared" si="38"/>
        <v>2.0471532846715323</v>
      </c>
      <c r="T156" s="9">
        <f>AVERAGE($M$4:M156)</f>
        <v>5.4313725490196071E-2</v>
      </c>
      <c r="U156" s="9">
        <f t="shared" si="39"/>
        <v>8.3099999999999987</v>
      </c>
      <c r="V156" s="9">
        <f t="shared" si="40"/>
        <v>8072.6666666666661</v>
      </c>
      <c r="W156" s="26">
        <f t="shared" si="36"/>
        <v>18072.666666666664</v>
      </c>
      <c r="X156" s="9">
        <f t="shared" si="43"/>
        <v>18689.666666666664</v>
      </c>
      <c r="Y156" s="11">
        <f t="shared" si="44"/>
        <v>-3.3012894826017949E-2</v>
      </c>
      <c r="Z156" s="11">
        <f t="shared" si="45"/>
        <v>-3.3012894826017949E-2</v>
      </c>
      <c r="AA156" s="11" t="str">
        <f t="shared" si="46"/>
        <v/>
      </c>
      <c r="AB156" s="37" t="str">
        <f>IF(AA156="","",AVERAGE($AA$4:AA156))</f>
        <v/>
      </c>
      <c r="AC156" s="30"/>
      <c r="AD156" s="12"/>
      <c r="AE156" s="12"/>
      <c r="AF156" s="31"/>
      <c r="AG156" s="28"/>
      <c r="AH156" s="28"/>
      <c r="AI156" s="28"/>
      <c r="AJ156" s="28"/>
    </row>
    <row r="157" spans="5:36" ht="19.5" customHeight="1" x14ac:dyDescent="0.25">
      <c r="E157" s="56">
        <f t="shared" si="41"/>
        <v>154</v>
      </c>
      <c r="F157" s="23">
        <v>7</v>
      </c>
      <c r="G157" s="23">
        <v>17</v>
      </c>
      <c r="H157" s="69">
        <f t="shared" si="42"/>
        <v>1400</v>
      </c>
      <c r="I157" s="10">
        <f t="shared" si="48"/>
        <v>-9.0000000000000011E-2</v>
      </c>
      <c r="J157" s="9">
        <f t="shared" si="34"/>
        <v>210.00000000000003</v>
      </c>
      <c r="K157" s="8">
        <f t="shared" si="35"/>
        <v>1.256817842597922</v>
      </c>
      <c r="L157" s="9">
        <f t="shared" si="37"/>
        <v>0.17</v>
      </c>
      <c r="M157" s="9">
        <f t="shared" si="49"/>
        <v>0.15000000000000002</v>
      </c>
      <c r="N157" s="9">
        <f>AVERAGE($I$4:I157)</f>
        <v>-0.15038961038961052</v>
      </c>
      <c r="O157" s="9">
        <f>AVERAGEIF($M$4:M157,"&gt;=0", $M$4:M157)</f>
        <v>0.18901234567901232</v>
      </c>
      <c r="P157" s="9">
        <f>AVERAGEIF($M$4:M157,"&lt;=0", $M$4:M157)</f>
        <v>-9.256756756756758E-2</v>
      </c>
      <c r="Q157" s="10">
        <f t="shared" si="47"/>
        <v>1.6289108344067567</v>
      </c>
      <c r="R157" s="11">
        <f>(COUNTIF($M$4:M157,"&gt;=0"))/E157</f>
        <v>0.52597402597402598</v>
      </c>
      <c r="S157" s="10">
        <f t="shared" si="38"/>
        <v>2.0418851941966292</v>
      </c>
      <c r="T157" s="9">
        <f>AVERAGE($M$4:M157)</f>
        <v>5.4935064935064927E-2</v>
      </c>
      <c r="U157" s="9">
        <f t="shared" si="39"/>
        <v>8.4599999999999991</v>
      </c>
      <c r="V157" s="9">
        <f t="shared" si="40"/>
        <v>8282.6666666666661</v>
      </c>
      <c r="W157" s="26">
        <f t="shared" si="36"/>
        <v>18282.666666666664</v>
      </c>
      <c r="X157" s="9">
        <f t="shared" si="43"/>
        <v>18689.666666666664</v>
      </c>
      <c r="Y157" s="11">
        <f t="shared" si="44"/>
        <v>-2.1776739374699036E-2</v>
      </c>
      <c r="Z157" s="11">
        <f t="shared" si="45"/>
        <v>-3.3012894826017949E-2</v>
      </c>
      <c r="AA157" s="11" t="str">
        <f t="shared" si="46"/>
        <v/>
      </c>
      <c r="AB157" s="37" t="str">
        <f>IF(AA157="","",AVERAGE($AA$4:AA157))</f>
        <v/>
      </c>
      <c r="AC157" s="30"/>
      <c r="AD157" s="12"/>
      <c r="AE157" s="12"/>
      <c r="AF157" s="31"/>
      <c r="AG157" s="28"/>
      <c r="AH157" s="28"/>
      <c r="AI157" s="28"/>
      <c r="AJ157" s="28"/>
    </row>
    <row r="158" spans="5:36" ht="19.5" customHeight="1" x14ac:dyDescent="0.25">
      <c r="E158" s="56">
        <f t="shared" si="41"/>
        <v>155</v>
      </c>
      <c r="F158" s="23">
        <v>10</v>
      </c>
      <c r="G158" s="23">
        <v>2</v>
      </c>
      <c r="H158" s="69">
        <f t="shared" si="42"/>
        <v>1000</v>
      </c>
      <c r="I158" s="10">
        <f t="shared" si="48"/>
        <v>-0.12000000000000001</v>
      </c>
      <c r="J158" s="9">
        <f t="shared" si="34"/>
        <v>0</v>
      </c>
      <c r="K158" s="8">
        <f t="shared" si="35"/>
        <v>1.2431114324029824</v>
      </c>
      <c r="L158" s="9">
        <f t="shared" si="37"/>
        <v>0.02</v>
      </c>
      <c r="M158" s="9">
        <f t="shared" si="49"/>
        <v>0</v>
      </c>
      <c r="N158" s="9">
        <f>AVERAGE($I$4:I158)</f>
        <v>-0.15019354838709692</v>
      </c>
      <c r="O158" s="9">
        <f>AVERAGEIF($M$4:M158,"&gt;=0", $M$4:M158)</f>
        <v>0.1867073170731707</v>
      </c>
      <c r="P158" s="9">
        <f>AVERAGEIF($M$4:M158,"&lt;=0", $M$4:M158)</f>
        <v>-9.1333333333333336E-2</v>
      </c>
      <c r="Q158" s="10">
        <f t="shared" si="47"/>
        <v>1.6444549093477765</v>
      </c>
      <c r="R158" s="11">
        <f>(COUNTIF($M$4:M158,"&gt;=0"))/E158</f>
        <v>0.52903225806451615</v>
      </c>
      <c r="S158" s="10">
        <f t="shared" si="38"/>
        <v>2.0442406978814311</v>
      </c>
      <c r="T158" s="9">
        <f>AVERAGE($M$4:M158)</f>
        <v>5.4580645161290318E-2</v>
      </c>
      <c r="U158" s="9">
        <f t="shared" si="39"/>
        <v>8.4599999999999991</v>
      </c>
      <c r="V158" s="9">
        <f t="shared" si="40"/>
        <v>8282.6666666666661</v>
      </c>
      <c r="W158" s="26">
        <f t="shared" si="36"/>
        <v>18282.666666666664</v>
      </c>
      <c r="X158" s="9">
        <f t="shared" si="43"/>
        <v>18689.666666666664</v>
      </c>
      <c r="Y158" s="11">
        <f t="shared" si="44"/>
        <v>-2.1776739374699036E-2</v>
      </c>
      <c r="Z158" s="11">
        <f t="shared" si="45"/>
        <v>-3.3012894826017949E-2</v>
      </c>
      <c r="AA158" s="11" t="str">
        <f t="shared" si="46"/>
        <v/>
      </c>
      <c r="AB158" s="37" t="str">
        <f>IF(AA158="","",AVERAGE($AA$4:AA158))</f>
        <v/>
      </c>
      <c r="AC158" s="30"/>
      <c r="AD158" s="12"/>
      <c r="AE158" s="12"/>
      <c r="AF158" s="31"/>
      <c r="AG158" s="28"/>
      <c r="AH158" s="28"/>
      <c r="AI158" s="28"/>
      <c r="AJ158" s="28"/>
    </row>
    <row r="159" spans="5:36" ht="19.5" customHeight="1" x14ac:dyDescent="0.25">
      <c r="E159" s="56">
        <f t="shared" si="41"/>
        <v>156</v>
      </c>
      <c r="F159" s="23">
        <v>7</v>
      </c>
      <c r="G159" s="23">
        <v>-5</v>
      </c>
      <c r="H159" s="69">
        <f t="shared" si="42"/>
        <v>1400</v>
      </c>
      <c r="I159" s="10">
        <f t="shared" si="48"/>
        <v>-9.0000000000000011E-2</v>
      </c>
      <c r="J159" s="9">
        <f t="shared" si="34"/>
        <v>-98.000000000000014</v>
      </c>
      <c r="K159" s="8">
        <f t="shared" si="35"/>
        <v>1.246313284698956</v>
      </c>
      <c r="L159" s="9">
        <f t="shared" si="37"/>
        <v>-0.05</v>
      </c>
      <c r="M159" s="9">
        <f t="shared" si="49"/>
        <v>-7.0000000000000007E-2</v>
      </c>
      <c r="N159" s="9">
        <f>AVERAGE($I$4:I159)</f>
        <v>-0.14980769230769245</v>
      </c>
      <c r="O159" s="9">
        <f>AVERAGEIF($M$4:M159,"&gt;=0", $M$4:M159)</f>
        <v>0.1867073170731707</v>
      </c>
      <c r="P159" s="9">
        <f>AVERAGEIF($M$4:M159,"&lt;=0", $M$4:M159)</f>
        <v>-9.1052631578947385E-2</v>
      </c>
      <c r="Q159" s="10">
        <f t="shared" si="47"/>
        <v>1.6452867941307261</v>
      </c>
      <c r="R159" s="11">
        <f>(COUNTIF($M$4:M159,"&gt;=0"))/E159</f>
        <v>0.52564102564102566</v>
      </c>
      <c r="S159" s="10">
        <f t="shared" si="38"/>
        <v>2.0505427886648802</v>
      </c>
      <c r="T159" s="9">
        <f>AVERAGE($M$4:M159)</f>
        <v>5.3782051282051276E-2</v>
      </c>
      <c r="U159" s="9">
        <f t="shared" si="39"/>
        <v>8.3899999999999988</v>
      </c>
      <c r="V159" s="9">
        <f t="shared" si="40"/>
        <v>8184.6666666666661</v>
      </c>
      <c r="W159" s="26">
        <f t="shared" si="36"/>
        <v>18184.666666666664</v>
      </c>
      <c r="X159" s="9">
        <f t="shared" si="43"/>
        <v>18689.666666666664</v>
      </c>
      <c r="Y159" s="11">
        <f t="shared" si="44"/>
        <v>-2.7020278585314528E-2</v>
      </c>
      <c r="Z159" s="11">
        <f t="shared" si="45"/>
        <v>-3.3012894826017949E-2</v>
      </c>
      <c r="AA159" s="11" t="str">
        <f t="shared" si="46"/>
        <v/>
      </c>
      <c r="AB159" s="37" t="str">
        <f>IF(AA159="","",AVERAGE($AA$4:AA159))</f>
        <v/>
      </c>
      <c r="AC159" s="30"/>
      <c r="AD159" s="12"/>
      <c r="AE159" s="12"/>
      <c r="AF159" s="31"/>
      <c r="AG159" s="28"/>
      <c r="AH159" s="28"/>
      <c r="AI159" s="28"/>
      <c r="AJ159" s="28"/>
    </row>
    <row r="160" spans="5:36" ht="19.5" customHeight="1" x14ac:dyDescent="0.25">
      <c r="E160" s="56">
        <f t="shared" si="41"/>
        <v>157</v>
      </c>
      <c r="F160" s="23">
        <v>20</v>
      </c>
      <c r="G160" s="23">
        <v>20</v>
      </c>
      <c r="H160" s="69">
        <f t="shared" si="42"/>
        <v>500</v>
      </c>
      <c r="I160" s="10">
        <f t="shared" si="48"/>
        <v>-0.22</v>
      </c>
      <c r="J160" s="9">
        <f t="shared" si="34"/>
        <v>90.000000000000014</v>
      </c>
      <c r="K160" s="8">
        <f t="shared" si="35"/>
        <v>1.2420670388208184</v>
      </c>
      <c r="L160" s="9">
        <f t="shared" si="37"/>
        <v>0.2</v>
      </c>
      <c r="M160" s="9">
        <f t="shared" si="49"/>
        <v>0.18000000000000002</v>
      </c>
      <c r="N160" s="9">
        <f>AVERAGE($I$4:I160)</f>
        <v>-0.15025477707006382</v>
      </c>
      <c r="O160" s="9">
        <f>AVERAGEIF($M$4:M160,"&gt;=0", $M$4:M160)</f>
        <v>0.18662650602409636</v>
      </c>
      <c r="P160" s="9">
        <f>AVERAGEIF($M$4:M160,"&lt;=0", $M$4:M160)</f>
        <v>-9.1052631578947385E-2</v>
      </c>
      <c r="Q160" s="10">
        <f t="shared" si="47"/>
        <v>1.6452867941307261</v>
      </c>
      <c r="R160" s="11">
        <f>(COUNTIF($M$4:M160,"&gt;=0"))/E160</f>
        <v>0.5286624203821656</v>
      </c>
      <c r="S160" s="10">
        <f t="shared" si="38"/>
        <v>2.0496552684727343</v>
      </c>
      <c r="T160" s="9">
        <f>AVERAGE($M$4:M160)</f>
        <v>5.4585987261146489E-2</v>
      </c>
      <c r="U160" s="9">
        <f t="shared" si="39"/>
        <v>8.5699999999999985</v>
      </c>
      <c r="V160" s="9">
        <f t="shared" si="40"/>
        <v>8274.6666666666661</v>
      </c>
      <c r="W160" s="26">
        <f t="shared" si="36"/>
        <v>18274.666666666664</v>
      </c>
      <c r="X160" s="9">
        <f t="shared" si="43"/>
        <v>18689.666666666664</v>
      </c>
      <c r="Y160" s="11">
        <f t="shared" si="44"/>
        <v>-2.2204783391892136E-2</v>
      </c>
      <c r="Z160" s="11">
        <f t="shared" si="45"/>
        <v>-3.3012894826017949E-2</v>
      </c>
      <c r="AA160" s="11" t="str">
        <f t="shared" si="46"/>
        <v/>
      </c>
      <c r="AB160" s="37" t="str">
        <f>IF(AA160="","",AVERAGE($AA$4:AA160))</f>
        <v/>
      </c>
      <c r="AC160" s="30"/>
      <c r="AD160" s="12"/>
      <c r="AE160" s="12"/>
      <c r="AF160" s="31"/>
      <c r="AG160" s="28"/>
      <c r="AH160" s="28"/>
      <c r="AI160" s="28"/>
      <c r="AJ160" s="28"/>
    </row>
    <row r="161" spans="5:36" ht="19.5" customHeight="1" x14ac:dyDescent="0.25">
      <c r="E161" s="56">
        <f t="shared" si="41"/>
        <v>158</v>
      </c>
      <c r="F161" s="23">
        <v>25</v>
      </c>
      <c r="G161" s="23">
        <v>-15</v>
      </c>
      <c r="H161" s="69">
        <f t="shared" si="42"/>
        <v>400</v>
      </c>
      <c r="I161" s="10">
        <f t="shared" si="48"/>
        <v>-0.27</v>
      </c>
      <c r="J161" s="9">
        <f t="shared" si="34"/>
        <v>-68</v>
      </c>
      <c r="K161" s="8">
        <f t="shared" si="35"/>
        <v>1.2358335268988767</v>
      </c>
      <c r="L161" s="9">
        <f t="shared" si="37"/>
        <v>-0.15</v>
      </c>
      <c r="M161" s="9">
        <f t="shared" si="49"/>
        <v>-0.16999999999999998</v>
      </c>
      <c r="N161" s="9">
        <f>AVERAGE($I$4:I161)</f>
        <v>-0.15101265822784823</v>
      </c>
      <c r="O161" s="9">
        <f>AVERAGEIF($M$4:M161,"&gt;=0", $M$4:M161)</f>
        <v>0.18662650602409636</v>
      </c>
      <c r="P161" s="9">
        <f>AVERAGEIF($M$4:M161,"&lt;=0", $M$4:M161)</f>
        <v>-9.2077922077922092E-2</v>
      </c>
      <c r="Q161" s="10">
        <f t="shared" si="47"/>
        <v>1.6400528467622444</v>
      </c>
      <c r="R161" s="11">
        <f>(COUNTIF($M$4:M161,"&gt;=0"))/E161</f>
        <v>0.52531645569620256</v>
      </c>
      <c r="S161" s="10">
        <f t="shared" si="38"/>
        <v>2.0268322939147274</v>
      </c>
      <c r="T161" s="9">
        <f>AVERAGE($M$4:M161)</f>
        <v>5.3164556962025308E-2</v>
      </c>
      <c r="U161" s="9">
        <f t="shared" si="39"/>
        <v>8.3999999999999986</v>
      </c>
      <c r="V161" s="9">
        <f t="shared" si="40"/>
        <v>8206.6666666666661</v>
      </c>
      <c r="W161" s="26">
        <f t="shared" si="36"/>
        <v>18206.666666666664</v>
      </c>
      <c r="X161" s="9">
        <f t="shared" si="43"/>
        <v>18689.666666666664</v>
      </c>
      <c r="Y161" s="11">
        <f t="shared" si="44"/>
        <v>-2.5843157538033498E-2</v>
      </c>
      <c r="Z161" s="11">
        <f t="shared" si="45"/>
        <v>-3.3012894826017949E-2</v>
      </c>
      <c r="AA161" s="11" t="str">
        <f t="shared" si="46"/>
        <v/>
      </c>
      <c r="AB161" s="37" t="str">
        <f>IF(AA161="","",AVERAGE($AA$4:AA161))</f>
        <v/>
      </c>
      <c r="AC161" s="30"/>
      <c r="AD161" s="12"/>
      <c r="AE161" s="12"/>
      <c r="AF161" s="31"/>
      <c r="AG161" s="28"/>
      <c r="AH161" s="28"/>
      <c r="AI161" s="28"/>
      <c r="AJ161" s="28"/>
    </row>
    <row r="162" spans="5:36" ht="19.5" customHeight="1" x14ac:dyDescent="0.25">
      <c r="E162" s="56">
        <f t="shared" si="41"/>
        <v>159</v>
      </c>
      <c r="F162" s="23">
        <v>15</v>
      </c>
      <c r="G162" s="23">
        <v>-10</v>
      </c>
      <c r="H162" s="69">
        <f t="shared" si="42"/>
        <v>700</v>
      </c>
      <c r="I162" s="10">
        <f t="shared" si="48"/>
        <v>-0.16999999999999998</v>
      </c>
      <c r="J162" s="9">
        <f t="shared" si="34"/>
        <v>-84</v>
      </c>
      <c r="K162" s="8">
        <f t="shared" si="35"/>
        <v>1.2348570311207365</v>
      </c>
      <c r="L162" s="9">
        <f t="shared" si="37"/>
        <v>-0.1</v>
      </c>
      <c r="M162" s="9">
        <f t="shared" si="49"/>
        <v>-0.12000000000000001</v>
      </c>
      <c r="N162" s="9">
        <f>AVERAGE($I$4:I162)</f>
        <v>-0.15113207547169824</v>
      </c>
      <c r="O162" s="9">
        <f>AVERAGEIF($M$4:M162,"&gt;=0", $M$4:M162)</f>
        <v>0.18662650602409636</v>
      </c>
      <c r="P162" s="9">
        <f>AVERAGEIF($M$4:M162,"&lt;=0", $M$4:M162)</f>
        <v>-9.2435897435897446E-2</v>
      </c>
      <c r="Q162" s="10">
        <f t="shared" si="47"/>
        <v>1.6349933268782888</v>
      </c>
      <c r="R162" s="11">
        <f>(COUNTIF($M$4:M162,"&gt;=0"))/E162</f>
        <v>0.5220125786163522</v>
      </c>
      <c r="S162" s="10">
        <f t="shared" si="38"/>
        <v>2.0189830055311395</v>
      </c>
      <c r="T162" s="9">
        <f>AVERAGE($M$4:M162)</f>
        <v>5.2075471698113204E-2</v>
      </c>
      <c r="U162" s="9">
        <f t="shared" si="39"/>
        <v>8.2799999999999994</v>
      </c>
      <c r="V162" s="9">
        <f t="shared" si="40"/>
        <v>8122.6666666666661</v>
      </c>
      <c r="W162" s="26">
        <f t="shared" si="36"/>
        <v>18122.666666666664</v>
      </c>
      <c r="X162" s="9">
        <f t="shared" si="43"/>
        <v>18689.666666666664</v>
      </c>
      <c r="Y162" s="11">
        <f t="shared" si="44"/>
        <v>-3.0337619718561061E-2</v>
      </c>
      <c r="Z162" s="11">
        <f t="shared" si="45"/>
        <v>-3.3012894826017949E-2</v>
      </c>
      <c r="AA162" s="11" t="str">
        <f t="shared" si="46"/>
        <v/>
      </c>
      <c r="AB162" s="37" t="str">
        <f>IF(AA162="","",AVERAGE($AA$4:AA162))</f>
        <v/>
      </c>
      <c r="AC162" s="30"/>
      <c r="AD162" s="12"/>
      <c r="AE162" s="12"/>
      <c r="AF162" s="31"/>
      <c r="AG162" s="28"/>
      <c r="AH162" s="28"/>
      <c r="AI162" s="28"/>
      <c r="AJ162" s="28"/>
    </row>
    <row r="163" spans="5:36" ht="19.5" customHeight="1" x14ac:dyDescent="0.25">
      <c r="E163" s="56">
        <f t="shared" si="41"/>
        <v>160</v>
      </c>
      <c r="F163" s="23">
        <v>2</v>
      </c>
      <c r="G163" s="23">
        <v>-2</v>
      </c>
      <c r="H163" s="69">
        <f t="shared" si="42"/>
        <v>5000</v>
      </c>
      <c r="I163" s="10">
        <f t="shared" si="48"/>
        <v>-0.04</v>
      </c>
      <c r="J163" s="9">
        <f t="shared" si="34"/>
        <v>-200</v>
      </c>
      <c r="K163" s="8">
        <f t="shared" si="35"/>
        <v>1.2405584114605479</v>
      </c>
      <c r="L163" s="9">
        <f t="shared" si="37"/>
        <v>-0.02</v>
      </c>
      <c r="M163" s="9">
        <f t="shared" si="49"/>
        <v>-0.04</v>
      </c>
      <c r="N163" s="9">
        <f>AVERAGE($I$4:I163)</f>
        <v>-0.15043750000000014</v>
      </c>
      <c r="O163" s="9">
        <f>AVERAGEIF($M$4:M163,"&gt;=0", $M$4:M163)</f>
        <v>0.18662650602409636</v>
      </c>
      <c r="P163" s="9">
        <f>AVERAGEIF($M$4:M163,"&lt;=0", $M$4:M163)</f>
        <v>-9.1772151898734194E-2</v>
      </c>
      <c r="Q163" s="10">
        <f t="shared" si="47"/>
        <v>1.6392500000000012</v>
      </c>
      <c r="R163" s="11">
        <f>(COUNTIF($M$4:M163,"&gt;=0"))/E163</f>
        <v>0.51875000000000004</v>
      </c>
      <c r="S163" s="10">
        <f t="shared" si="38"/>
        <v>2.0335853759867049</v>
      </c>
      <c r="T163" s="9">
        <f>AVERAGE($M$4:M163)</f>
        <v>5.1500000000000004E-2</v>
      </c>
      <c r="U163" s="9">
        <f t="shared" si="39"/>
        <v>8.24</v>
      </c>
      <c r="V163" s="9">
        <f t="shared" si="40"/>
        <v>7922.6666666666661</v>
      </c>
      <c r="W163" s="26">
        <f t="shared" si="36"/>
        <v>17922.666666666664</v>
      </c>
      <c r="X163" s="9">
        <f t="shared" si="43"/>
        <v>18689.666666666664</v>
      </c>
      <c r="Y163" s="11">
        <f t="shared" si="44"/>
        <v>-4.1038720148388601E-2</v>
      </c>
      <c r="Z163" s="11">
        <f t="shared" si="45"/>
        <v>-4.1038720148388601E-2</v>
      </c>
      <c r="AA163" s="11" t="str">
        <f t="shared" si="46"/>
        <v/>
      </c>
      <c r="AB163" s="37" t="str">
        <f>IF(AA163="","",AVERAGE($AA$4:AA163))</f>
        <v/>
      </c>
      <c r="AC163" s="30"/>
      <c r="AD163" s="12"/>
      <c r="AE163" s="12"/>
      <c r="AF163" s="31"/>
      <c r="AG163" s="28"/>
      <c r="AH163" s="28"/>
      <c r="AI163" s="28"/>
      <c r="AJ163" s="28"/>
    </row>
    <row r="164" spans="5:36" ht="19.5" customHeight="1" x14ac:dyDescent="0.25">
      <c r="E164" s="56">
        <f t="shared" si="41"/>
        <v>161</v>
      </c>
      <c r="F164" s="23">
        <v>5</v>
      </c>
      <c r="G164" s="23">
        <v>3</v>
      </c>
      <c r="H164" s="69">
        <f t="shared" si="42"/>
        <v>2000</v>
      </c>
      <c r="I164" s="10">
        <f t="shared" si="48"/>
        <v>-7.0000000000000007E-2</v>
      </c>
      <c r="J164" s="9">
        <f t="shared" si="34"/>
        <v>19.999999999999996</v>
      </c>
      <c r="K164" s="8">
        <f t="shared" si="35"/>
        <v>1.230668323667494</v>
      </c>
      <c r="L164" s="9">
        <f t="shared" si="37"/>
        <v>0.03</v>
      </c>
      <c r="M164" s="9">
        <f t="shared" si="49"/>
        <v>9.9999999999999985E-3</v>
      </c>
      <c r="N164" s="9">
        <f>AVERAGE($I$4:I164)</f>
        <v>-0.14993788819875789</v>
      </c>
      <c r="O164" s="9">
        <f>AVERAGEIF($M$4:M164,"&gt;=0", $M$4:M164)</f>
        <v>0.18452380952380951</v>
      </c>
      <c r="P164" s="9">
        <f>AVERAGEIF($M$4:M164,"&lt;=0", $M$4:M164)</f>
        <v>-9.1772151898734194E-2</v>
      </c>
      <c r="Q164" s="10">
        <f t="shared" si="47"/>
        <v>1.6392500000000012</v>
      </c>
      <c r="R164" s="11">
        <f>(COUNTIF($M$4:M164,"&gt;=0"))/E164</f>
        <v>0.52173913043478259</v>
      </c>
      <c r="S164" s="10">
        <f t="shared" si="38"/>
        <v>2.0106732348111653</v>
      </c>
      <c r="T164" s="9">
        <f>AVERAGE($M$4:M164)</f>
        <v>5.124223602484472E-2</v>
      </c>
      <c r="U164" s="9">
        <f t="shared" si="39"/>
        <v>8.25</v>
      </c>
      <c r="V164" s="9">
        <f t="shared" si="40"/>
        <v>7942.6666666666661</v>
      </c>
      <c r="W164" s="26">
        <f t="shared" si="36"/>
        <v>17942.666666666664</v>
      </c>
      <c r="X164" s="9">
        <f t="shared" si="43"/>
        <v>18689.666666666664</v>
      </c>
      <c r="Y164" s="11">
        <f t="shared" si="44"/>
        <v>-3.9968610105405845E-2</v>
      </c>
      <c r="Z164" s="11">
        <f t="shared" si="45"/>
        <v>-4.1038720148388601E-2</v>
      </c>
      <c r="AA164" s="11" t="str">
        <f t="shared" si="46"/>
        <v/>
      </c>
      <c r="AB164" s="37" t="str">
        <f>IF(AA164="","",AVERAGE($AA$4:AA164))</f>
        <v/>
      </c>
      <c r="AC164" s="30"/>
      <c r="AD164" s="12"/>
      <c r="AE164" s="12"/>
      <c r="AF164" s="31"/>
      <c r="AG164" s="28"/>
      <c r="AH164" s="28"/>
      <c r="AI164" s="28"/>
      <c r="AJ164" s="28"/>
    </row>
    <row r="165" spans="5:36" ht="19.5" customHeight="1" x14ac:dyDescent="0.25">
      <c r="E165" s="56">
        <f t="shared" si="41"/>
        <v>162</v>
      </c>
      <c r="F165" s="23">
        <v>3</v>
      </c>
      <c r="G165" s="23">
        <v>15</v>
      </c>
      <c r="H165" s="69">
        <f t="shared" si="42"/>
        <v>3300</v>
      </c>
      <c r="I165" s="10">
        <f t="shared" si="48"/>
        <v>-0.05</v>
      </c>
      <c r="J165" s="9">
        <f t="shared" si="34"/>
        <v>429</v>
      </c>
      <c r="K165" s="8">
        <f t="shared" si="35"/>
        <v>1.2314568489652982</v>
      </c>
      <c r="L165" s="9">
        <f t="shared" si="37"/>
        <v>0.15</v>
      </c>
      <c r="M165" s="9">
        <f t="shared" si="49"/>
        <v>0.13</v>
      </c>
      <c r="N165" s="9">
        <f>AVERAGE($I$4:I165)</f>
        <v>-0.14932098765432111</v>
      </c>
      <c r="O165" s="9">
        <f>AVERAGEIF($M$4:M165,"&gt;=0", $M$4:M165)</f>
        <v>0.18388235294117647</v>
      </c>
      <c r="P165" s="9">
        <f>AVERAGEIF($M$4:M165,"&lt;=0", $M$4:M165)</f>
        <v>-9.1772151898734194E-2</v>
      </c>
      <c r="Q165" s="10">
        <f t="shared" si="47"/>
        <v>1.6392500000000012</v>
      </c>
      <c r="R165" s="11">
        <f>(COUNTIF($M$4:M165,"&gt;=0"))/E165</f>
        <v>0.52469135802469136</v>
      </c>
      <c r="S165" s="10">
        <f t="shared" si="38"/>
        <v>2.0036835699797155</v>
      </c>
      <c r="T165" s="9">
        <f>AVERAGE($M$4:M165)</f>
        <v>5.1728395061728397E-2</v>
      </c>
      <c r="U165" s="9">
        <f t="shared" si="39"/>
        <v>8.3800000000000008</v>
      </c>
      <c r="V165" s="9">
        <f t="shared" si="40"/>
        <v>8371.6666666666661</v>
      </c>
      <c r="W165" s="26">
        <f t="shared" si="36"/>
        <v>18371.666666666664</v>
      </c>
      <c r="X165" s="9">
        <f t="shared" si="43"/>
        <v>18689.666666666664</v>
      </c>
      <c r="Y165" s="11">
        <f t="shared" si="44"/>
        <v>-1.701474968342578E-2</v>
      </c>
      <c r="Z165" s="11">
        <f t="shared" si="45"/>
        <v>-4.1038720148388601E-2</v>
      </c>
      <c r="AA165" s="11" t="str">
        <f t="shared" si="46"/>
        <v/>
      </c>
      <c r="AB165" s="37" t="str">
        <f>IF(AA165="","",AVERAGE($AA$4:AA165))</f>
        <v/>
      </c>
      <c r="AC165" s="30"/>
      <c r="AD165" s="12"/>
      <c r="AE165" s="12"/>
      <c r="AF165" s="31"/>
      <c r="AG165" s="28"/>
      <c r="AH165" s="28"/>
      <c r="AI165" s="28"/>
      <c r="AJ165" s="28"/>
    </row>
    <row r="166" spans="5:36" ht="19.5" customHeight="1" x14ac:dyDescent="0.25">
      <c r="E166" s="56">
        <f t="shared" si="41"/>
        <v>163</v>
      </c>
      <c r="F166" s="23">
        <v>7</v>
      </c>
      <c r="G166" s="23">
        <v>7</v>
      </c>
      <c r="H166" s="69">
        <f t="shared" si="42"/>
        <v>1400</v>
      </c>
      <c r="I166" s="10">
        <f t="shared" si="48"/>
        <v>-9.0000000000000011E-2</v>
      </c>
      <c r="J166" s="9">
        <f t="shared" si="34"/>
        <v>70</v>
      </c>
      <c r="K166" s="8">
        <f t="shared" si="35"/>
        <v>1.2240144055783291</v>
      </c>
      <c r="L166" s="9">
        <f t="shared" si="37"/>
        <v>7.0000000000000007E-2</v>
      </c>
      <c r="M166" s="9">
        <f t="shared" si="49"/>
        <v>0.05</v>
      </c>
      <c r="N166" s="9">
        <f>AVERAGE($I$4:I166)</f>
        <v>-0.14895705521472408</v>
      </c>
      <c r="O166" s="9">
        <f>AVERAGEIF($M$4:M166,"&gt;=0", $M$4:M166)</f>
        <v>0.18232558139534882</v>
      </c>
      <c r="P166" s="9">
        <f>AVERAGEIF($M$4:M166,"&lt;=0", $M$4:M166)</f>
        <v>-9.1772151898734194E-2</v>
      </c>
      <c r="Q166" s="10">
        <f t="shared" si="47"/>
        <v>1.6392500000000012</v>
      </c>
      <c r="R166" s="11">
        <f>(COUNTIF($M$4:M166,"&gt;=0"))/E166</f>
        <v>0.52760736196319014</v>
      </c>
      <c r="S166" s="10">
        <f t="shared" si="38"/>
        <v>1.9867201283079385</v>
      </c>
      <c r="T166" s="9">
        <f>AVERAGE($M$4:M166)</f>
        <v>5.1717791411042956E-2</v>
      </c>
      <c r="U166" s="9">
        <f t="shared" si="39"/>
        <v>8.4300000000000015</v>
      </c>
      <c r="V166" s="9">
        <f t="shared" si="40"/>
        <v>8441.6666666666661</v>
      </c>
      <c r="W166" s="26">
        <f t="shared" si="36"/>
        <v>18441.666666666664</v>
      </c>
      <c r="X166" s="9">
        <f t="shared" si="43"/>
        <v>18689.666666666664</v>
      </c>
      <c r="Y166" s="11">
        <f t="shared" si="44"/>
        <v>-1.3269364532986144E-2</v>
      </c>
      <c r="Z166" s="11">
        <f t="shared" si="45"/>
        <v>-4.1038720148388601E-2</v>
      </c>
      <c r="AA166" s="11" t="str">
        <f t="shared" si="46"/>
        <v/>
      </c>
      <c r="AB166" s="37" t="str">
        <f>IF(AA166="","",AVERAGE($AA$4:AA166))</f>
        <v/>
      </c>
      <c r="AC166" s="30"/>
      <c r="AD166" s="12"/>
      <c r="AE166" s="12"/>
      <c r="AF166" s="31"/>
      <c r="AG166" s="28"/>
      <c r="AH166" s="28"/>
      <c r="AI166" s="28"/>
      <c r="AJ166" s="28"/>
    </row>
    <row r="167" spans="5:36" ht="19.5" customHeight="1" x14ac:dyDescent="0.25">
      <c r="E167" s="56">
        <f t="shared" si="41"/>
        <v>164</v>
      </c>
      <c r="F167" s="23">
        <v>3</v>
      </c>
      <c r="G167" s="23">
        <v>15</v>
      </c>
      <c r="H167" s="69">
        <f t="shared" si="42"/>
        <v>3300</v>
      </c>
      <c r="I167" s="10">
        <f t="shared" si="48"/>
        <v>-0.05</v>
      </c>
      <c r="J167" s="9">
        <f t="shared" si="34"/>
        <v>429</v>
      </c>
      <c r="K167" s="8">
        <f t="shared" si="35"/>
        <v>1.2249387020423192</v>
      </c>
      <c r="L167" s="9">
        <f t="shared" si="37"/>
        <v>0.15</v>
      </c>
      <c r="M167" s="9">
        <f t="shared" si="49"/>
        <v>0.13</v>
      </c>
      <c r="N167" s="9">
        <f>AVERAGE($I$4:I167)</f>
        <v>-0.1483536585365855</v>
      </c>
      <c r="O167" s="9">
        <f>AVERAGEIF($M$4:M167,"&gt;=0", $M$4:M167)</f>
        <v>0.18172413793103448</v>
      </c>
      <c r="P167" s="9">
        <f>AVERAGEIF($M$4:M167,"&lt;=0", $M$4:M167)</f>
        <v>-9.1772151898734194E-2</v>
      </c>
      <c r="Q167" s="10">
        <f t="shared" si="47"/>
        <v>1.6392500000000012</v>
      </c>
      <c r="R167" s="11">
        <f>(COUNTIF($M$4:M167,"&gt;=0"))/E167</f>
        <v>0.53048780487804881</v>
      </c>
      <c r="S167" s="10">
        <f t="shared" si="38"/>
        <v>1.9801664684898925</v>
      </c>
      <c r="T167" s="9">
        <f>AVERAGE($M$4:M167)</f>
        <v>5.2195121951219524E-2</v>
      </c>
      <c r="U167" s="9">
        <f t="shared" si="39"/>
        <v>8.5600000000000023</v>
      </c>
      <c r="V167" s="9">
        <f t="shared" si="40"/>
        <v>8870.6666666666661</v>
      </c>
      <c r="W167" s="26">
        <f t="shared" si="36"/>
        <v>18870.666666666664</v>
      </c>
      <c r="X167" s="9">
        <f t="shared" si="43"/>
        <v>18870.666666666664</v>
      </c>
      <c r="Y167" s="11" t="str">
        <f t="shared" si="44"/>
        <v/>
      </c>
      <c r="Z167" s="11">
        <f t="shared" si="45"/>
        <v>-4.1038720148388601E-2</v>
      </c>
      <c r="AA167" s="11">
        <f t="shared" si="46"/>
        <v>-1.3269364532986144E-2</v>
      </c>
      <c r="AB167" s="37">
        <f>IF(AA167="","",AVERAGE($AA$4:AA167))</f>
        <v>-9.0552546720345448E-3</v>
      </c>
      <c r="AC167" s="30"/>
      <c r="AD167" s="12"/>
      <c r="AE167" s="12"/>
      <c r="AF167" s="31"/>
      <c r="AG167" s="28"/>
      <c r="AH167" s="28"/>
      <c r="AI167" s="28"/>
      <c r="AJ167" s="28"/>
    </row>
    <row r="168" spans="5:36" ht="19.5" customHeight="1" x14ac:dyDescent="0.25">
      <c r="E168" s="56">
        <f t="shared" si="41"/>
        <v>165</v>
      </c>
      <c r="F168" s="23">
        <v>5</v>
      </c>
      <c r="G168" s="23">
        <v>35</v>
      </c>
      <c r="H168" s="69">
        <f t="shared" si="42"/>
        <v>2000</v>
      </c>
      <c r="I168" s="10">
        <f t="shared" si="48"/>
        <v>-7.0000000000000007E-2</v>
      </c>
      <c r="J168" s="9">
        <f t="shared" si="34"/>
        <v>659.99999999999989</v>
      </c>
      <c r="K168" s="8">
        <f t="shared" si="35"/>
        <v>1.2402663934426217</v>
      </c>
      <c r="L168" s="9">
        <f t="shared" si="37"/>
        <v>0.35</v>
      </c>
      <c r="M168" s="9">
        <f t="shared" si="49"/>
        <v>0.32999999999999996</v>
      </c>
      <c r="N168" s="9">
        <f>AVERAGE($I$4:I168)</f>
        <v>-0.14787878787878803</v>
      </c>
      <c r="O168" s="9">
        <f>AVERAGEIF($M$4:M168,"&gt;=0", $M$4:M168)</f>
        <v>0.18340909090909091</v>
      </c>
      <c r="P168" s="9">
        <f>AVERAGEIF($M$4:M168,"&lt;=0", $M$4:M168)</f>
        <v>-9.1772151898734194E-2</v>
      </c>
      <c r="Q168" s="10">
        <f t="shared" si="47"/>
        <v>1.6392500000000012</v>
      </c>
      <c r="R168" s="11">
        <f>(COUNTIF($M$4:M168,"&gt;=0"))/E168</f>
        <v>0.53333333333333333</v>
      </c>
      <c r="S168" s="10">
        <f t="shared" si="38"/>
        <v>1.9985266457680246</v>
      </c>
      <c r="T168" s="9">
        <f>AVERAGE($M$4:M168)</f>
        <v>5.3878787878787894E-2</v>
      </c>
      <c r="U168" s="9">
        <f t="shared" si="39"/>
        <v>8.8900000000000023</v>
      </c>
      <c r="V168" s="9">
        <f t="shared" si="40"/>
        <v>9530.6666666666661</v>
      </c>
      <c r="W168" s="26">
        <f t="shared" si="36"/>
        <v>19530.666666666664</v>
      </c>
      <c r="X168" s="9">
        <f t="shared" si="43"/>
        <v>19530.666666666664</v>
      </c>
      <c r="Y168" s="11" t="str">
        <f t="shared" si="44"/>
        <v/>
      </c>
      <c r="Z168" s="11">
        <f t="shared" si="45"/>
        <v>-4.1038720148388601E-2</v>
      </c>
      <c r="AA168" s="11" t="str">
        <f t="shared" si="46"/>
        <v/>
      </c>
      <c r="AB168" s="37" t="str">
        <f>IF(AA168="","",AVERAGE($AA$4:AA168))</f>
        <v/>
      </c>
      <c r="AC168" s="30"/>
      <c r="AD168" s="12"/>
      <c r="AE168" s="12"/>
      <c r="AF168" s="31"/>
      <c r="AG168" s="28"/>
      <c r="AH168" s="28"/>
      <c r="AI168" s="28"/>
      <c r="AJ168" s="28"/>
    </row>
    <row r="169" spans="5:36" ht="19.5" customHeight="1" x14ac:dyDescent="0.25">
      <c r="E169" s="56">
        <f t="shared" si="41"/>
        <v>166</v>
      </c>
      <c r="F169" s="23">
        <v>17</v>
      </c>
      <c r="G169" s="23">
        <v>-10</v>
      </c>
      <c r="H169" s="69">
        <f t="shared" si="42"/>
        <v>600</v>
      </c>
      <c r="I169" s="10">
        <f t="shared" si="48"/>
        <v>-0.19</v>
      </c>
      <c r="J169" s="9">
        <f t="shared" si="34"/>
        <v>-72</v>
      </c>
      <c r="K169" s="8">
        <f t="shared" si="35"/>
        <v>1.238141890642906</v>
      </c>
      <c r="L169" s="9">
        <f t="shared" si="37"/>
        <v>-0.1</v>
      </c>
      <c r="M169" s="9">
        <f t="shared" si="49"/>
        <v>-0.12000000000000001</v>
      </c>
      <c r="N169" s="9">
        <f>AVERAGE($I$4:I169)</f>
        <v>-0.14813253012048208</v>
      </c>
      <c r="O169" s="9">
        <f>AVERAGEIF($M$4:M169,"&gt;=0", $M$4:M169)</f>
        <v>0.18340909090909091</v>
      </c>
      <c r="P169" s="9">
        <f>AVERAGEIF($M$4:M169,"&lt;=0", $M$4:M169)</f>
        <v>-9.2125000000000012E-2</v>
      </c>
      <c r="Q169" s="10">
        <f t="shared" si="47"/>
        <v>1.6079514802766031</v>
      </c>
      <c r="R169" s="11">
        <f>(COUNTIF($M$4:M169,"&gt;=0"))/E169</f>
        <v>0.53012048192771088</v>
      </c>
      <c r="S169" s="10">
        <f t="shared" si="38"/>
        <v>1.9908720858517328</v>
      </c>
      <c r="T169" s="9">
        <f>AVERAGE($M$4:M169)</f>
        <v>5.2831325301204837E-2</v>
      </c>
      <c r="U169" s="9">
        <f t="shared" si="39"/>
        <v>8.7700000000000031</v>
      </c>
      <c r="V169" s="9">
        <f t="shared" si="40"/>
        <v>9458.6666666666661</v>
      </c>
      <c r="W169" s="26">
        <f t="shared" si="36"/>
        <v>19458.666666666664</v>
      </c>
      <c r="X169" s="9">
        <f t="shared" si="43"/>
        <v>19530.666666666664</v>
      </c>
      <c r="Y169" s="11">
        <f t="shared" si="44"/>
        <v>-3.6865101037684331E-3</v>
      </c>
      <c r="Z169" s="11">
        <f t="shared" si="45"/>
        <v>-4.1038720148388601E-2</v>
      </c>
      <c r="AA169" s="11" t="str">
        <f t="shared" si="46"/>
        <v/>
      </c>
      <c r="AB169" s="37" t="str">
        <f>IF(AA169="","",AVERAGE($AA$4:AA169))</f>
        <v/>
      </c>
      <c r="AC169" s="30"/>
      <c r="AD169" s="12"/>
      <c r="AE169" s="12"/>
      <c r="AF169" s="31"/>
      <c r="AG169" s="28"/>
      <c r="AH169" s="28"/>
      <c r="AI169" s="28"/>
      <c r="AJ169" s="28"/>
    </row>
    <row r="170" spans="5:36" ht="19.5" customHeight="1" x14ac:dyDescent="0.25">
      <c r="E170" s="56">
        <f t="shared" si="41"/>
        <v>167</v>
      </c>
      <c r="F170" s="23">
        <v>5</v>
      </c>
      <c r="G170" s="23">
        <v>-3</v>
      </c>
      <c r="H170" s="69">
        <f t="shared" si="42"/>
        <v>2000</v>
      </c>
      <c r="I170" s="10">
        <f t="shared" si="48"/>
        <v>-7.0000000000000007E-2</v>
      </c>
      <c r="J170" s="9">
        <f t="shared" si="34"/>
        <v>-100</v>
      </c>
      <c r="K170" s="8">
        <f t="shared" si="35"/>
        <v>1.2420648086706469</v>
      </c>
      <c r="L170" s="9">
        <f t="shared" si="37"/>
        <v>-0.03</v>
      </c>
      <c r="M170" s="9">
        <f t="shared" si="49"/>
        <v>-0.05</v>
      </c>
      <c r="N170" s="9">
        <f>AVERAGE($I$4:I170)</f>
        <v>-0.14766467065868277</v>
      </c>
      <c r="O170" s="9">
        <f>AVERAGEIF($M$4:M170,"&gt;=0", $M$4:M170)</f>
        <v>0.18340909090909091</v>
      </c>
      <c r="P170" s="9">
        <f>AVERAGEIF($M$4:M170,"&lt;=0", $M$4:M170)</f>
        <v>-9.1604938271604944E-2</v>
      </c>
      <c r="Q170" s="10">
        <f t="shared" si="47"/>
        <v>1.6119728198589358</v>
      </c>
      <c r="R170" s="11">
        <f>(COUNTIF($M$4:M170,"&gt;=0"))/E170</f>
        <v>0.52694610778443118</v>
      </c>
      <c r="S170" s="10">
        <f t="shared" si="38"/>
        <v>2.0021747120803726</v>
      </c>
      <c r="T170" s="9">
        <f>AVERAGE($M$4:M170)</f>
        <v>5.2215568862275463E-2</v>
      </c>
      <c r="U170" s="9">
        <f t="shared" si="39"/>
        <v>8.7200000000000024</v>
      </c>
      <c r="V170" s="9">
        <f t="shared" si="40"/>
        <v>9358.6666666666661</v>
      </c>
      <c r="W170" s="26">
        <f t="shared" si="36"/>
        <v>19358.666666666664</v>
      </c>
      <c r="X170" s="9">
        <f t="shared" si="43"/>
        <v>19530.666666666664</v>
      </c>
      <c r="Y170" s="11">
        <f t="shared" si="44"/>
        <v>-8.8066630256690339E-3</v>
      </c>
      <c r="Z170" s="11">
        <f t="shared" si="45"/>
        <v>-4.1038720148388601E-2</v>
      </c>
      <c r="AA170" s="11" t="str">
        <f t="shared" si="46"/>
        <v/>
      </c>
      <c r="AB170" s="37" t="str">
        <f>IF(AA170="","",AVERAGE($AA$4:AA170))</f>
        <v/>
      </c>
      <c r="AC170" s="30"/>
      <c r="AD170" s="12"/>
      <c r="AE170" s="12"/>
      <c r="AF170" s="31"/>
      <c r="AG170" s="28"/>
      <c r="AH170" s="28"/>
      <c r="AI170" s="28"/>
      <c r="AJ170" s="28"/>
    </row>
    <row r="171" spans="5:36" ht="19.5" customHeight="1" x14ac:dyDescent="0.25">
      <c r="E171" s="56">
        <f t="shared" si="41"/>
        <v>168</v>
      </c>
      <c r="F171" s="23">
        <v>35</v>
      </c>
      <c r="G171" s="23">
        <v>-15</v>
      </c>
      <c r="H171" s="69">
        <f t="shared" si="42"/>
        <v>300</v>
      </c>
      <c r="I171" s="10">
        <f t="shared" si="48"/>
        <v>-0.37</v>
      </c>
      <c r="J171" s="9">
        <f t="shared" si="34"/>
        <v>-50.999999999999993</v>
      </c>
      <c r="K171" s="8">
        <f t="shared" si="35"/>
        <v>1.2310318526858666</v>
      </c>
      <c r="L171" s="9">
        <f t="shared" si="37"/>
        <v>-0.15</v>
      </c>
      <c r="M171" s="9">
        <f t="shared" si="49"/>
        <v>-0.16999999999999998</v>
      </c>
      <c r="N171" s="9">
        <f>AVERAGE($I$4:I171)</f>
        <v>-0.14898809523809539</v>
      </c>
      <c r="O171" s="9">
        <f>AVERAGEIF($M$4:M171,"&gt;=0", $M$4:M171)</f>
        <v>0.18340909090909091</v>
      </c>
      <c r="P171" s="9">
        <f>AVERAGEIF($M$4:M171,"&lt;=0", $M$4:M171)</f>
        <v>-9.256097560975611E-2</v>
      </c>
      <c r="Q171" s="10">
        <f t="shared" si="47"/>
        <v>1.6096210552732306</v>
      </c>
      <c r="R171" s="11">
        <f>(COUNTIF($M$4:M171,"&gt;=0"))/E171</f>
        <v>0.52380952380952384</v>
      </c>
      <c r="S171" s="10">
        <f t="shared" si="38"/>
        <v>1.9814947897951849</v>
      </c>
      <c r="T171" s="9">
        <f>AVERAGE($M$4:M171)</f>
        <v>5.0892857142857156E-2</v>
      </c>
      <c r="U171" s="9">
        <f t="shared" si="39"/>
        <v>8.5500000000000025</v>
      </c>
      <c r="V171" s="9">
        <f t="shared" si="40"/>
        <v>9307.6666666666661</v>
      </c>
      <c r="W171" s="26">
        <f t="shared" si="36"/>
        <v>19307.666666666664</v>
      </c>
      <c r="X171" s="9">
        <f t="shared" si="43"/>
        <v>19530.666666666664</v>
      </c>
      <c r="Y171" s="11">
        <f t="shared" si="44"/>
        <v>-1.1417941015838342E-2</v>
      </c>
      <c r="Z171" s="11">
        <f t="shared" si="45"/>
        <v>-4.1038720148388601E-2</v>
      </c>
      <c r="AA171" s="11" t="str">
        <f t="shared" si="46"/>
        <v/>
      </c>
      <c r="AB171" s="37" t="str">
        <f>IF(AA171="","",AVERAGE($AA$4:AA171))</f>
        <v/>
      </c>
      <c r="AC171" s="30"/>
      <c r="AD171" s="12"/>
      <c r="AE171" s="12"/>
      <c r="AF171" s="31"/>
      <c r="AG171" s="28"/>
      <c r="AH171" s="28"/>
      <c r="AI171" s="28"/>
      <c r="AJ171" s="28"/>
    </row>
    <row r="172" spans="5:36" ht="19.5" customHeight="1" x14ac:dyDescent="0.25">
      <c r="E172" s="56">
        <f t="shared" si="41"/>
        <v>169</v>
      </c>
      <c r="F172" s="23">
        <v>10</v>
      </c>
      <c r="G172" s="23">
        <v>-5</v>
      </c>
      <c r="H172" s="69">
        <f t="shared" si="42"/>
        <v>1000</v>
      </c>
      <c r="I172" s="10">
        <f t="shared" si="48"/>
        <v>-0.12000000000000001</v>
      </c>
      <c r="J172" s="9">
        <f t="shared" si="34"/>
        <v>-70</v>
      </c>
      <c r="K172" s="8">
        <f t="shared" si="35"/>
        <v>1.232450750045182</v>
      </c>
      <c r="L172" s="9">
        <f t="shared" si="37"/>
        <v>-0.05</v>
      </c>
      <c r="M172" s="9">
        <f t="shared" si="49"/>
        <v>-7.0000000000000007E-2</v>
      </c>
      <c r="N172" s="9">
        <f>AVERAGE($I$4:I172)</f>
        <v>-0.14881656804733745</v>
      </c>
      <c r="O172" s="9">
        <f>AVERAGEIF($M$4:M172,"&gt;=0", $M$4:M172)</f>
        <v>0.18340909090909091</v>
      </c>
      <c r="P172" s="9">
        <f>AVERAGEIF($M$4:M172,"&lt;=0", $M$4:M172)</f>
        <v>-9.2289156626506039E-2</v>
      </c>
      <c r="Q172" s="10">
        <f t="shared" si="47"/>
        <v>1.6125032830194526</v>
      </c>
      <c r="R172" s="11">
        <f>(COUNTIF($M$4:M172,"&gt;=0"))/E172</f>
        <v>0.52071005917159763</v>
      </c>
      <c r="S172" s="10">
        <f t="shared" si="38"/>
        <v>1.9873308806076426</v>
      </c>
      <c r="T172" s="9">
        <f>AVERAGE($M$4:M172)</f>
        <v>5.0177514792899419E-2</v>
      </c>
      <c r="U172" s="9">
        <f t="shared" si="39"/>
        <v>8.4800000000000022</v>
      </c>
      <c r="V172" s="9">
        <f t="shared" si="40"/>
        <v>9237.6666666666661</v>
      </c>
      <c r="W172" s="26">
        <f t="shared" si="36"/>
        <v>19237.666666666664</v>
      </c>
      <c r="X172" s="9">
        <f t="shared" si="43"/>
        <v>19530.666666666664</v>
      </c>
      <c r="Y172" s="11">
        <f t="shared" si="44"/>
        <v>-1.5002048061168761E-2</v>
      </c>
      <c r="Z172" s="11">
        <f t="shared" si="45"/>
        <v>-4.1038720148388601E-2</v>
      </c>
      <c r="AA172" s="11" t="str">
        <f t="shared" si="46"/>
        <v/>
      </c>
      <c r="AB172" s="37" t="str">
        <f>IF(AA172="","",AVERAGE($AA$4:AA172))</f>
        <v/>
      </c>
      <c r="AC172" s="30"/>
      <c r="AD172" s="12"/>
      <c r="AE172" s="12"/>
      <c r="AF172" s="31"/>
      <c r="AG172" s="28"/>
      <c r="AH172" s="28"/>
      <c r="AI172" s="28"/>
      <c r="AJ172" s="28"/>
    </row>
    <row r="173" spans="5:36" ht="19.5" customHeight="1" x14ac:dyDescent="0.25">
      <c r="E173" s="56">
        <f t="shared" si="41"/>
        <v>170</v>
      </c>
      <c r="F173" s="23">
        <v>7</v>
      </c>
      <c r="G173" s="23">
        <v>20</v>
      </c>
      <c r="H173" s="69">
        <f t="shared" si="42"/>
        <v>1400</v>
      </c>
      <c r="I173" s="10">
        <f t="shared" si="48"/>
        <v>-9.0000000000000011E-2</v>
      </c>
      <c r="J173" s="9">
        <f t="shared" si="34"/>
        <v>252.00000000000003</v>
      </c>
      <c r="K173" s="8">
        <f t="shared" si="35"/>
        <v>1.2350647269360195</v>
      </c>
      <c r="L173" s="9">
        <f t="shared" si="37"/>
        <v>0.2</v>
      </c>
      <c r="M173" s="9">
        <f t="shared" si="49"/>
        <v>0.18000000000000002</v>
      </c>
      <c r="N173" s="9">
        <f>AVERAGE($I$4:I173)</f>
        <v>-0.14847058823529427</v>
      </c>
      <c r="O173" s="9">
        <f>AVERAGEIF($M$4:M173,"&gt;=0", $M$4:M173)</f>
        <v>0.18337078651685393</v>
      </c>
      <c r="P173" s="9">
        <f>AVERAGEIF($M$4:M173,"&lt;=0", $M$4:M173)</f>
        <v>-9.2289156626506039E-2</v>
      </c>
      <c r="Q173" s="10">
        <f t="shared" si="47"/>
        <v>1.6125032830194526</v>
      </c>
      <c r="R173" s="11">
        <f>(COUNTIF($M$4:M173,"&gt;=0"))/E173</f>
        <v>0.52352941176470591</v>
      </c>
      <c r="S173" s="10">
        <f t="shared" si="38"/>
        <v>1.9869158330155188</v>
      </c>
      <c r="T173" s="9">
        <f>AVERAGE($M$4:M173)</f>
        <v>5.0941176470588247E-2</v>
      </c>
      <c r="U173" s="9">
        <f t="shared" si="39"/>
        <v>8.6600000000000019</v>
      </c>
      <c r="V173" s="9">
        <f t="shared" si="40"/>
        <v>9489.6666666666661</v>
      </c>
      <c r="W173" s="26">
        <f t="shared" si="36"/>
        <v>19489.666666666664</v>
      </c>
      <c r="X173" s="9">
        <f t="shared" si="43"/>
        <v>19530.666666666664</v>
      </c>
      <c r="Y173" s="11">
        <f t="shared" si="44"/>
        <v>-2.0992626979792466E-3</v>
      </c>
      <c r="Z173" s="11">
        <f t="shared" si="45"/>
        <v>-4.1038720148388601E-2</v>
      </c>
      <c r="AA173" s="11" t="str">
        <f t="shared" si="46"/>
        <v/>
      </c>
      <c r="AB173" s="37" t="str">
        <f>IF(AA173="","",AVERAGE($AA$4:AA173))</f>
        <v/>
      </c>
      <c r="AC173" s="30"/>
      <c r="AD173" s="12"/>
      <c r="AE173" s="12"/>
      <c r="AF173" s="31"/>
      <c r="AG173" s="28"/>
      <c r="AH173" s="28"/>
      <c r="AI173" s="28"/>
      <c r="AJ173" s="28"/>
    </row>
    <row r="174" spans="5:36" ht="19.5" customHeight="1" x14ac:dyDescent="0.25">
      <c r="E174" s="56">
        <f t="shared" si="41"/>
        <v>171</v>
      </c>
      <c r="F174" s="23">
        <v>4</v>
      </c>
      <c r="G174" s="23">
        <v>-2</v>
      </c>
      <c r="H174" s="69">
        <f t="shared" si="42"/>
        <v>2500</v>
      </c>
      <c r="I174" s="10">
        <f t="shared" si="48"/>
        <v>-0.06</v>
      </c>
      <c r="J174" s="9">
        <f t="shared" si="34"/>
        <v>-100</v>
      </c>
      <c r="K174" s="8">
        <f t="shared" si="35"/>
        <v>1.2393835768530432</v>
      </c>
      <c r="L174" s="9">
        <f t="shared" si="37"/>
        <v>-0.02</v>
      </c>
      <c r="M174" s="9">
        <f t="shared" si="49"/>
        <v>-0.04</v>
      </c>
      <c r="N174" s="9">
        <f>AVERAGE($I$4:I174)</f>
        <v>-0.14795321637426914</v>
      </c>
      <c r="O174" s="9">
        <f>AVERAGEIF($M$4:M174,"&gt;=0", $M$4:M174)</f>
        <v>0.18337078651685393</v>
      </c>
      <c r="P174" s="9">
        <f>AVERAGEIF($M$4:M174,"&lt;=0", $M$4:M174)</f>
        <v>-9.1666666666666674E-2</v>
      </c>
      <c r="Q174" s="10">
        <f t="shared" si="47"/>
        <v>1.6140350877192997</v>
      </c>
      <c r="R174" s="11">
        <f>(COUNTIF($M$4:M174,"&gt;=0"))/E174</f>
        <v>0.52046783625730997</v>
      </c>
      <c r="S174" s="10">
        <f t="shared" si="38"/>
        <v>2.0004085801838607</v>
      </c>
      <c r="T174" s="9">
        <f>AVERAGE($M$4:M174)</f>
        <v>5.0409356725146216E-2</v>
      </c>
      <c r="U174" s="9">
        <f t="shared" si="39"/>
        <v>8.6200000000000028</v>
      </c>
      <c r="V174" s="9">
        <f t="shared" si="40"/>
        <v>9389.6666666666661</v>
      </c>
      <c r="W174" s="26">
        <f t="shared" si="36"/>
        <v>19389.666666666664</v>
      </c>
      <c r="X174" s="9">
        <f t="shared" si="43"/>
        <v>19530.666666666664</v>
      </c>
      <c r="Y174" s="11">
        <f t="shared" si="44"/>
        <v>-7.2194156198798478E-3</v>
      </c>
      <c r="Z174" s="11">
        <f t="shared" si="45"/>
        <v>-4.1038720148388601E-2</v>
      </c>
      <c r="AA174" s="11" t="str">
        <f t="shared" si="46"/>
        <v/>
      </c>
      <c r="AB174" s="37" t="str">
        <f>IF(AA174="","",AVERAGE($AA$4:AA174))</f>
        <v/>
      </c>
      <c r="AC174" s="30"/>
      <c r="AD174" s="12"/>
      <c r="AE174" s="12"/>
      <c r="AF174" s="31"/>
      <c r="AG174" s="28"/>
      <c r="AH174" s="28"/>
      <c r="AI174" s="28"/>
      <c r="AJ174" s="28"/>
    </row>
    <row r="175" spans="5:36" ht="19.5" customHeight="1" x14ac:dyDescent="0.25">
      <c r="E175" s="56">
        <f t="shared" si="41"/>
        <v>172</v>
      </c>
      <c r="F175" s="23">
        <v>6</v>
      </c>
      <c r="G175" s="23">
        <v>-6</v>
      </c>
      <c r="H175" s="69">
        <f t="shared" si="42"/>
        <v>1700</v>
      </c>
      <c r="I175" s="10">
        <f t="shared" si="48"/>
        <v>-0.08</v>
      </c>
      <c r="J175" s="9">
        <f t="shared" si="34"/>
        <v>-136</v>
      </c>
      <c r="K175" s="8">
        <f t="shared" si="35"/>
        <v>1.2427019417217826</v>
      </c>
      <c r="L175" s="9">
        <f t="shared" si="37"/>
        <v>-0.06</v>
      </c>
      <c r="M175" s="9">
        <f t="shared" si="49"/>
        <v>-0.08</v>
      </c>
      <c r="N175" s="9">
        <f>AVERAGE($I$4:I175)</f>
        <v>-0.14755813953488386</v>
      </c>
      <c r="O175" s="9">
        <f>AVERAGEIF($M$4:M175,"&gt;=0", $M$4:M175)</f>
        <v>0.18337078651685393</v>
      </c>
      <c r="P175" s="9">
        <f>AVERAGEIF($M$4:M175,"&lt;=0", $M$4:M175)</f>
        <v>-9.1529411764705901E-2</v>
      </c>
      <c r="Q175" s="10">
        <f t="shared" si="47"/>
        <v>1.6121390566150549</v>
      </c>
      <c r="R175" s="11">
        <f>(COUNTIF($M$4:M175,"&gt;=0"))/E175</f>
        <v>0.51744186046511631</v>
      </c>
      <c r="S175" s="10">
        <f t="shared" si="38"/>
        <v>2.0034083359810517</v>
      </c>
      <c r="T175" s="9">
        <f>AVERAGE($M$4:M175)</f>
        <v>4.9651162790697694E-2</v>
      </c>
      <c r="U175" s="9">
        <f t="shared" si="39"/>
        <v>8.5400000000000027</v>
      </c>
      <c r="V175" s="9">
        <f t="shared" si="40"/>
        <v>9253.6666666666661</v>
      </c>
      <c r="W175" s="26">
        <f t="shared" si="36"/>
        <v>19253.666666666664</v>
      </c>
      <c r="X175" s="9">
        <f t="shared" si="43"/>
        <v>19530.666666666664</v>
      </c>
      <c r="Y175" s="11">
        <f t="shared" si="44"/>
        <v>-1.4182823593664667E-2</v>
      </c>
      <c r="Z175" s="11">
        <f t="shared" si="45"/>
        <v>-4.1038720148388601E-2</v>
      </c>
      <c r="AA175" s="11" t="str">
        <f t="shared" si="46"/>
        <v/>
      </c>
      <c r="AB175" s="37" t="str">
        <f>IF(AA175="","",AVERAGE($AA$4:AA175))</f>
        <v/>
      </c>
      <c r="AC175" s="30"/>
      <c r="AD175" s="12"/>
      <c r="AE175" s="12"/>
      <c r="AF175" s="31"/>
      <c r="AG175" s="28"/>
      <c r="AH175" s="28"/>
      <c r="AI175" s="28"/>
      <c r="AJ175" s="28"/>
    </row>
    <row r="176" spans="5:36" ht="19.5" customHeight="1" x14ac:dyDescent="0.25">
      <c r="E176" s="56">
        <f t="shared" si="41"/>
        <v>173</v>
      </c>
      <c r="F176" s="23">
        <v>6</v>
      </c>
      <c r="G176" s="23">
        <v>7</v>
      </c>
      <c r="H176" s="69">
        <f t="shared" si="42"/>
        <v>1700</v>
      </c>
      <c r="I176" s="10">
        <f t="shared" si="48"/>
        <v>-0.08</v>
      </c>
      <c r="J176" s="9">
        <f t="shared" si="34"/>
        <v>85</v>
      </c>
      <c r="K176" s="8">
        <f t="shared" si="35"/>
        <v>1.2359299991271702</v>
      </c>
      <c r="L176" s="9">
        <f t="shared" si="37"/>
        <v>7.0000000000000007E-2</v>
      </c>
      <c r="M176" s="9">
        <f t="shared" si="49"/>
        <v>0.05</v>
      </c>
      <c r="N176" s="9">
        <f>AVERAGE($I$4:I176)</f>
        <v>-0.14716763005780359</v>
      </c>
      <c r="O176" s="9">
        <f>AVERAGEIF($M$4:M176,"&gt;=0", $M$4:M176)</f>
        <v>0.18188888888888891</v>
      </c>
      <c r="P176" s="9">
        <f>AVERAGEIF($M$4:M176,"&lt;=0", $M$4:M176)</f>
        <v>-9.1529411764705901E-2</v>
      </c>
      <c r="Q176" s="10">
        <f t="shared" si="47"/>
        <v>1.6121390566150549</v>
      </c>
      <c r="R176" s="11">
        <f>(COUNTIF($M$4:M176,"&gt;=0"))/E176</f>
        <v>0.52023121387283233</v>
      </c>
      <c r="S176" s="10">
        <f t="shared" si="38"/>
        <v>1.9872179377320762</v>
      </c>
      <c r="T176" s="9">
        <f>AVERAGE($M$4:M176)</f>
        <v>4.9653179190751462E-2</v>
      </c>
      <c r="U176" s="9">
        <f t="shared" si="39"/>
        <v>8.5900000000000034</v>
      </c>
      <c r="V176" s="9">
        <f t="shared" si="40"/>
        <v>9338.6666666666661</v>
      </c>
      <c r="W176" s="26">
        <f t="shared" si="36"/>
        <v>19338.666666666664</v>
      </c>
      <c r="X176" s="9">
        <f t="shared" si="43"/>
        <v>19530.666666666664</v>
      </c>
      <c r="Y176" s="11">
        <f t="shared" si="44"/>
        <v>-9.830693610049155E-3</v>
      </c>
      <c r="Z176" s="11">
        <f t="shared" si="45"/>
        <v>-4.1038720148388601E-2</v>
      </c>
      <c r="AA176" s="11" t="str">
        <f t="shared" si="46"/>
        <v/>
      </c>
      <c r="AB176" s="37" t="str">
        <f>IF(AA176="","",AVERAGE($AA$4:AA176))</f>
        <v/>
      </c>
      <c r="AC176" s="30"/>
      <c r="AD176" s="12"/>
      <c r="AE176" s="12"/>
      <c r="AF176" s="31"/>
      <c r="AG176" s="28"/>
      <c r="AH176" s="28"/>
      <c r="AI176" s="28"/>
      <c r="AJ176" s="28"/>
    </row>
    <row r="177" spans="5:36" ht="19.5" customHeight="1" x14ac:dyDescent="0.25">
      <c r="E177" s="56">
        <f t="shared" si="41"/>
        <v>174</v>
      </c>
      <c r="F177" s="23">
        <v>6</v>
      </c>
      <c r="G177" s="23">
        <v>-5</v>
      </c>
      <c r="H177" s="69">
        <f t="shared" si="42"/>
        <v>1700</v>
      </c>
      <c r="I177" s="10">
        <f t="shared" si="48"/>
        <v>-0.08</v>
      </c>
      <c r="J177" s="9">
        <f t="shared" si="34"/>
        <v>-119.00000000000001</v>
      </c>
      <c r="K177" s="8">
        <f t="shared" si="35"/>
        <v>1.239180370660401</v>
      </c>
      <c r="L177" s="9">
        <f t="shared" si="37"/>
        <v>-0.05</v>
      </c>
      <c r="M177" s="9">
        <f t="shared" si="49"/>
        <v>-7.0000000000000007E-2</v>
      </c>
      <c r="N177" s="9">
        <f>AVERAGE($I$4:I177)</f>
        <v>-0.14678160919540242</v>
      </c>
      <c r="O177" s="9">
        <f>AVERAGEIF($M$4:M177,"&gt;=0", $M$4:M177)</f>
        <v>0.18188888888888891</v>
      </c>
      <c r="P177" s="9">
        <f>AVERAGEIF($M$4:M177,"&lt;=0", $M$4:M177)</f>
        <v>-9.1279069767441878E-2</v>
      </c>
      <c r="Q177" s="10">
        <f t="shared" si="47"/>
        <v>1.6080532981916695</v>
      </c>
      <c r="R177" s="11">
        <f>(COUNTIF($M$4:M177,"&gt;=0"))/E177</f>
        <v>0.51724137931034486</v>
      </c>
      <c r="S177" s="10">
        <f t="shared" si="38"/>
        <v>1.9926680820948335</v>
      </c>
      <c r="T177" s="9">
        <f>AVERAGE($M$4:M177)</f>
        <v>4.8965517241379326E-2</v>
      </c>
      <c r="U177" s="9">
        <f t="shared" si="39"/>
        <v>8.5200000000000031</v>
      </c>
      <c r="V177" s="9">
        <f t="shared" si="40"/>
        <v>9219.6666666666661</v>
      </c>
      <c r="W177" s="26">
        <f t="shared" si="36"/>
        <v>19219.666666666664</v>
      </c>
      <c r="X177" s="9">
        <f t="shared" si="43"/>
        <v>19530.666666666664</v>
      </c>
      <c r="Y177" s="11">
        <f t="shared" si="44"/>
        <v>-1.5923675587110872E-2</v>
      </c>
      <c r="Z177" s="11">
        <f t="shared" si="45"/>
        <v>-4.1038720148388601E-2</v>
      </c>
      <c r="AA177" s="11" t="str">
        <f t="shared" si="46"/>
        <v/>
      </c>
      <c r="AB177" s="37" t="str">
        <f>IF(AA177="","",AVERAGE($AA$4:AA177))</f>
        <v/>
      </c>
      <c r="AC177" s="30"/>
      <c r="AD177" s="12"/>
      <c r="AE177" s="12"/>
      <c r="AF177" s="31"/>
      <c r="AG177" s="28"/>
      <c r="AH177" s="28"/>
      <c r="AI177" s="28"/>
      <c r="AJ177" s="28"/>
    </row>
    <row r="178" spans="5:36" ht="19.5" customHeight="1" x14ac:dyDescent="0.25">
      <c r="E178" s="56">
        <f t="shared" si="41"/>
        <v>175</v>
      </c>
      <c r="F178" s="23">
        <v>8</v>
      </c>
      <c r="G178" s="23">
        <v>3</v>
      </c>
      <c r="H178" s="69">
        <f t="shared" si="42"/>
        <v>1300</v>
      </c>
      <c r="I178" s="10">
        <f t="shared" si="48"/>
        <v>-0.1</v>
      </c>
      <c r="J178" s="9">
        <f t="shared" si="34"/>
        <v>12.999999999999998</v>
      </c>
      <c r="K178" s="8">
        <f t="shared" si="35"/>
        <v>1.2285491419656775</v>
      </c>
      <c r="L178" s="9">
        <f t="shared" si="37"/>
        <v>0.03</v>
      </c>
      <c r="M178" s="9">
        <f t="shared" si="49"/>
        <v>9.9999999999999985E-3</v>
      </c>
      <c r="N178" s="9">
        <f>AVERAGE($I$4:I178)</f>
        <v>-0.14651428571428585</v>
      </c>
      <c r="O178" s="9">
        <f>AVERAGEIF($M$4:M178,"&gt;=0", $M$4:M178)</f>
        <v>0.18000000000000002</v>
      </c>
      <c r="P178" s="9">
        <f>AVERAGEIF($M$4:M178,"&lt;=0", $M$4:M178)</f>
        <v>-9.1279069767441878E-2</v>
      </c>
      <c r="Q178" s="10">
        <f t="shared" si="47"/>
        <v>1.6080532981916695</v>
      </c>
      <c r="R178" s="11">
        <f>(COUNTIF($M$4:M178,"&gt;=0"))/E178</f>
        <v>0.52</v>
      </c>
      <c r="S178" s="10">
        <f t="shared" si="38"/>
        <v>1.9719745222929934</v>
      </c>
      <c r="T178" s="9">
        <f>AVERAGE($M$4:M178)</f>
        <v>4.8742857142857157E-2</v>
      </c>
      <c r="U178" s="9">
        <f t="shared" si="39"/>
        <v>8.5300000000000029</v>
      </c>
      <c r="V178" s="9">
        <f t="shared" si="40"/>
        <v>9232.6666666666661</v>
      </c>
      <c r="W178" s="26">
        <f t="shared" si="36"/>
        <v>19232.666666666664</v>
      </c>
      <c r="X178" s="9">
        <f t="shared" si="43"/>
        <v>19530.666666666664</v>
      </c>
      <c r="Y178" s="11">
        <f t="shared" si="44"/>
        <v>-1.5258055707263792E-2</v>
      </c>
      <c r="Z178" s="11">
        <f t="shared" si="45"/>
        <v>-4.1038720148388601E-2</v>
      </c>
      <c r="AA178" s="11" t="str">
        <f t="shared" si="46"/>
        <v/>
      </c>
      <c r="AB178" s="37" t="str">
        <f>IF(AA178="","",AVERAGE($AA$4:AA178))</f>
        <v/>
      </c>
      <c r="AC178" s="30"/>
      <c r="AD178" s="12"/>
      <c r="AE178" s="12"/>
      <c r="AF178" s="31"/>
      <c r="AG178" s="28"/>
      <c r="AH178" s="28"/>
      <c r="AI178" s="28"/>
      <c r="AJ178" s="28"/>
    </row>
    <row r="179" spans="5:36" ht="19.5" customHeight="1" x14ac:dyDescent="0.25">
      <c r="E179" s="56">
        <f t="shared" si="41"/>
        <v>176</v>
      </c>
      <c r="F179" s="23">
        <v>3</v>
      </c>
      <c r="G179" s="23">
        <v>1</v>
      </c>
      <c r="H179" s="69">
        <f t="shared" si="42"/>
        <v>3300</v>
      </c>
      <c r="I179" s="10">
        <f t="shared" si="48"/>
        <v>-0.05</v>
      </c>
      <c r="J179" s="9">
        <f t="shared" si="34"/>
        <v>-33</v>
      </c>
      <c r="K179" s="8">
        <f t="shared" si="35"/>
        <v>1.2331646555079787</v>
      </c>
      <c r="L179" s="9">
        <f t="shared" si="37"/>
        <v>0.01</v>
      </c>
      <c r="M179" s="9">
        <f t="shared" si="49"/>
        <v>-0.01</v>
      </c>
      <c r="N179" s="9">
        <f>AVERAGE($I$4:I179)</f>
        <v>-0.14596590909090923</v>
      </c>
      <c r="O179" s="9">
        <f>AVERAGEIF($M$4:M179,"&gt;=0", $M$4:M179)</f>
        <v>0.18000000000000002</v>
      </c>
      <c r="P179" s="9">
        <f>AVERAGEIF($M$4:M179,"&lt;=0", $M$4:M179)</f>
        <v>-9.0344827586206905E-2</v>
      </c>
      <c r="Q179" s="10">
        <f t="shared" si="47"/>
        <v>1.6156531922276212</v>
      </c>
      <c r="R179" s="11">
        <f>(COUNTIF($M$4:M179,"&gt;=0"))/E179</f>
        <v>0.51704545454545459</v>
      </c>
      <c r="S179" s="10">
        <f t="shared" si="38"/>
        <v>1.9923664122137406</v>
      </c>
      <c r="T179" s="9">
        <f>AVERAGE($M$4:M179)</f>
        <v>4.8409090909090929E-2</v>
      </c>
      <c r="U179" s="9">
        <f t="shared" si="39"/>
        <v>8.5200000000000031</v>
      </c>
      <c r="V179" s="9">
        <f t="shared" si="40"/>
        <v>9199.6666666666661</v>
      </c>
      <c r="W179" s="26">
        <f t="shared" si="36"/>
        <v>19199.666666666664</v>
      </c>
      <c r="X179" s="9">
        <f t="shared" si="43"/>
        <v>19530.666666666664</v>
      </c>
      <c r="Y179" s="11">
        <f t="shared" si="44"/>
        <v>-1.6947706171490991E-2</v>
      </c>
      <c r="Z179" s="11">
        <f t="shared" si="45"/>
        <v>-4.1038720148388601E-2</v>
      </c>
      <c r="AA179" s="11" t="str">
        <f t="shared" si="46"/>
        <v/>
      </c>
      <c r="AB179" s="37" t="str">
        <f>IF(AA179="","",AVERAGE($AA$4:AA179))</f>
        <v/>
      </c>
      <c r="AC179" s="30"/>
      <c r="AD179" s="12"/>
      <c r="AE179" s="12"/>
      <c r="AF179" s="31"/>
      <c r="AG179" s="28"/>
      <c r="AH179" s="28"/>
      <c r="AI179" s="28"/>
      <c r="AJ179" s="28"/>
    </row>
    <row r="180" spans="5:36" ht="19.5" customHeight="1" x14ac:dyDescent="0.25">
      <c r="E180" s="56">
        <f t="shared" si="41"/>
        <v>177</v>
      </c>
      <c r="F180" s="23">
        <v>5</v>
      </c>
      <c r="G180" s="23">
        <v>4</v>
      </c>
      <c r="H180" s="69">
        <f t="shared" si="42"/>
        <v>2000</v>
      </c>
      <c r="I180" s="10">
        <f t="shared" si="48"/>
        <v>-7.0000000000000007E-2</v>
      </c>
      <c r="J180" s="9">
        <f t="shared" si="34"/>
        <v>40</v>
      </c>
      <c r="K180" s="8">
        <f t="shared" si="35"/>
        <v>1.224851471779637</v>
      </c>
      <c r="L180" s="9">
        <f t="shared" si="37"/>
        <v>0.04</v>
      </c>
      <c r="M180" s="9">
        <f t="shared" si="49"/>
        <v>0.02</v>
      </c>
      <c r="N180" s="9">
        <f>AVERAGE($I$4:I180)</f>
        <v>-0.14553672316384195</v>
      </c>
      <c r="O180" s="9">
        <f>AVERAGEIF($M$4:M180,"&gt;=0", $M$4:M180)</f>
        <v>0.17826086956521742</v>
      </c>
      <c r="P180" s="9">
        <f>AVERAGEIF($M$4:M180,"&lt;=0", $M$4:M180)</f>
        <v>-9.0344827586206905E-2</v>
      </c>
      <c r="Q180" s="10">
        <f t="shared" si="47"/>
        <v>1.6156531922276212</v>
      </c>
      <c r="R180" s="11">
        <f>(COUNTIF($M$4:M180,"&gt;=0"))/E180</f>
        <v>0.51977401129943501</v>
      </c>
      <c r="S180" s="10">
        <f t="shared" si="38"/>
        <v>1.9731164951875209</v>
      </c>
      <c r="T180" s="9">
        <f>AVERAGE($M$4:M180)</f>
        <v>4.8248587570621483E-2</v>
      </c>
      <c r="U180" s="9">
        <f t="shared" si="39"/>
        <v>8.5400000000000027</v>
      </c>
      <c r="V180" s="9">
        <f t="shared" si="40"/>
        <v>9239.6666666666661</v>
      </c>
      <c r="W180" s="26">
        <f t="shared" si="36"/>
        <v>19239.666666666664</v>
      </c>
      <c r="X180" s="9">
        <f t="shared" si="43"/>
        <v>19530.666666666664</v>
      </c>
      <c r="Y180" s="11">
        <f t="shared" si="44"/>
        <v>-1.4899645002730749E-2</v>
      </c>
      <c r="Z180" s="11">
        <f t="shared" si="45"/>
        <v>-4.1038720148388601E-2</v>
      </c>
      <c r="AA180" s="11" t="str">
        <f t="shared" si="46"/>
        <v/>
      </c>
      <c r="AB180" s="37" t="str">
        <f>IF(AA180="","",AVERAGE($AA$4:AA180))</f>
        <v/>
      </c>
      <c r="AC180" s="30"/>
      <c r="AD180" s="12"/>
      <c r="AE180" s="12"/>
      <c r="AF180" s="31"/>
      <c r="AG180" s="28"/>
      <c r="AH180" s="28"/>
      <c r="AI180" s="28"/>
      <c r="AJ180" s="28"/>
    </row>
    <row r="181" spans="5:36" ht="19.5" customHeight="1" x14ac:dyDescent="0.25">
      <c r="E181" s="56">
        <f t="shared" si="41"/>
        <v>178</v>
      </c>
      <c r="F181" s="23">
        <v>15</v>
      </c>
      <c r="G181" s="23">
        <v>13</v>
      </c>
      <c r="H181" s="69">
        <f t="shared" si="42"/>
        <v>700</v>
      </c>
      <c r="I181" s="10">
        <f t="shared" si="48"/>
        <v>-0.16999999999999998</v>
      </c>
      <c r="J181" s="9">
        <f t="shared" si="34"/>
        <v>77</v>
      </c>
      <c r="K181" s="8">
        <f t="shared" si="35"/>
        <v>1.218657344629253</v>
      </c>
      <c r="L181" s="9">
        <f t="shared" si="37"/>
        <v>0.13</v>
      </c>
      <c r="M181" s="9">
        <f t="shared" si="49"/>
        <v>0.11</v>
      </c>
      <c r="N181" s="9">
        <f>AVERAGE($I$4:I181)</f>
        <v>-0.14567415730337094</v>
      </c>
      <c r="O181" s="9">
        <f>AVERAGEIF($M$4:M181,"&gt;=0", $M$4:M181)</f>
        <v>0.17752688172043013</v>
      </c>
      <c r="P181" s="9">
        <f>AVERAGEIF($M$4:M181,"&lt;=0", $M$4:M181)</f>
        <v>-9.0344827586206905E-2</v>
      </c>
      <c r="Q181" s="10">
        <f t="shared" si="47"/>
        <v>1.6156531922276212</v>
      </c>
      <c r="R181" s="11">
        <f>(COUNTIF($M$4:M181,"&gt;=0"))/E181</f>
        <v>0.52247191011235961</v>
      </c>
      <c r="S181" s="10">
        <f t="shared" si="38"/>
        <v>1.9649922022490356</v>
      </c>
      <c r="T181" s="9">
        <f>AVERAGE($M$4:M181)</f>
        <v>4.8595505617977541E-2</v>
      </c>
      <c r="U181" s="9">
        <f t="shared" si="39"/>
        <v>8.6500000000000021</v>
      </c>
      <c r="V181" s="9">
        <f t="shared" si="40"/>
        <v>9316.6666666666661</v>
      </c>
      <c r="W181" s="26">
        <f t="shared" si="36"/>
        <v>19316.666666666664</v>
      </c>
      <c r="X181" s="9">
        <f t="shared" si="43"/>
        <v>19530.666666666664</v>
      </c>
      <c r="Y181" s="11">
        <f t="shared" si="44"/>
        <v>-1.0957127252867287E-2</v>
      </c>
      <c r="Z181" s="11">
        <f t="shared" si="45"/>
        <v>-4.1038720148388601E-2</v>
      </c>
      <c r="AA181" s="11" t="str">
        <f t="shared" si="46"/>
        <v/>
      </c>
      <c r="AB181" s="37" t="str">
        <f>IF(AA181="","",AVERAGE($AA$4:AA181))</f>
        <v/>
      </c>
      <c r="AC181" s="30"/>
      <c r="AD181" s="12"/>
      <c r="AE181" s="12"/>
      <c r="AF181" s="31"/>
      <c r="AG181" s="28"/>
      <c r="AH181" s="28"/>
      <c r="AI181" s="28"/>
      <c r="AJ181" s="28"/>
    </row>
    <row r="182" spans="5:36" ht="19.5" customHeight="1" x14ac:dyDescent="0.25">
      <c r="E182" s="56">
        <f t="shared" si="41"/>
        <v>179</v>
      </c>
      <c r="F182" s="23">
        <v>2</v>
      </c>
      <c r="G182" s="23">
        <v>17</v>
      </c>
      <c r="H182" s="69">
        <f t="shared" si="42"/>
        <v>5000</v>
      </c>
      <c r="I182" s="10">
        <f t="shared" si="48"/>
        <v>-0.04</v>
      </c>
      <c r="J182" s="9">
        <f t="shared" si="34"/>
        <v>750.00000000000011</v>
      </c>
      <c r="K182" s="8">
        <f t="shared" si="35"/>
        <v>1.2215977519068637</v>
      </c>
      <c r="L182" s="9">
        <f t="shared" si="37"/>
        <v>0.17</v>
      </c>
      <c r="M182" s="9">
        <f t="shared" si="49"/>
        <v>0.15000000000000002</v>
      </c>
      <c r="N182" s="9">
        <f>AVERAGE($I$4:I182)</f>
        <v>-0.14508379888268169</v>
      </c>
      <c r="O182" s="9">
        <f>AVERAGEIF($M$4:M182,"&gt;=0", $M$4:M182)</f>
        <v>0.1772340425531915</v>
      </c>
      <c r="P182" s="9">
        <f>AVERAGEIF($M$4:M182,"&lt;=0", $M$4:M182)</f>
        <v>-9.0344827586206905E-2</v>
      </c>
      <c r="Q182" s="10">
        <f t="shared" si="47"/>
        <v>1.6156531922276212</v>
      </c>
      <c r="R182" s="11">
        <f>(COUNTIF($M$4:M182,"&gt;=0"))/E182</f>
        <v>0.52513966480446927</v>
      </c>
      <c r="S182" s="10">
        <f t="shared" si="38"/>
        <v>1.9617508526879974</v>
      </c>
      <c r="T182" s="9">
        <f>AVERAGE($M$4:M182)</f>
        <v>4.9162011173184368E-2</v>
      </c>
      <c r="U182" s="9">
        <f t="shared" si="39"/>
        <v>8.8000000000000025</v>
      </c>
      <c r="V182" s="9">
        <f t="shared" si="40"/>
        <v>10066.666666666666</v>
      </c>
      <c r="W182" s="26">
        <f t="shared" si="36"/>
        <v>20066.666666666664</v>
      </c>
      <c r="X182" s="9">
        <f t="shared" si="43"/>
        <v>20066.666666666664</v>
      </c>
      <c r="Y182" s="11" t="str">
        <f t="shared" si="44"/>
        <v/>
      </c>
      <c r="Z182" s="11">
        <f t="shared" si="45"/>
        <v>-4.1038720148388601E-2</v>
      </c>
      <c r="AA182" s="11">
        <f t="shared" si="46"/>
        <v>-1.0957127252867287E-2</v>
      </c>
      <c r="AB182" s="37">
        <f>IF(AA182="","",AVERAGE($AA$4:AA182))</f>
        <v>-9.1231786927785715E-3</v>
      </c>
      <c r="AC182" s="30"/>
      <c r="AD182" s="12"/>
      <c r="AE182" s="12"/>
      <c r="AF182" s="31"/>
      <c r="AG182" s="28"/>
      <c r="AH182" s="28"/>
      <c r="AI182" s="28"/>
      <c r="AJ182" s="28"/>
    </row>
    <row r="183" spans="5:36" ht="19.5" customHeight="1" x14ac:dyDescent="0.25">
      <c r="E183" s="56">
        <f t="shared" si="41"/>
        <v>180</v>
      </c>
      <c r="F183" s="23">
        <v>10</v>
      </c>
      <c r="G183" s="23">
        <v>10</v>
      </c>
      <c r="H183" s="69">
        <f t="shared" si="42"/>
        <v>1000</v>
      </c>
      <c r="I183" s="10">
        <f t="shared" si="48"/>
        <v>-0.12000000000000001</v>
      </c>
      <c r="J183" s="9">
        <f t="shared" si="34"/>
        <v>80</v>
      </c>
      <c r="K183" s="8">
        <f t="shared" si="35"/>
        <v>1.2157107986524367</v>
      </c>
      <c r="L183" s="9">
        <f t="shared" si="37"/>
        <v>0.1</v>
      </c>
      <c r="M183" s="9">
        <f t="shared" si="49"/>
        <v>0.08</v>
      </c>
      <c r="N183" s="9">
        <f>AVERAGE($I$4:I183)</f>
        <v>-0.14494444444444457</v>
      </c>
      <c r="O183" s="9">
        <f>AVERAGEIF($M$4:M183,"&gt;=0", $M$4:M183)</f>
        <v>0.17621052631578946</v>
      </c>
      <c r="P183" s="9">
        <f>AVERAGEIF($M$4:M183,"&lt;=0", $M$4:M183)</f>
        <v>-9.0344827586206905E-2</v>
      </c>
      <c r="Q183" s="10">
        <f t="shared" si="47"/>
        <v>1.6156531922276212</v>
      </c>
      <c r="R183" s="11">
        <f>(COUNTIF($M$4:M183,"&gt;=0"))/E183</f>
        <v>0.52777777777777779</v>
      </c>
      <c r="S183" s="10">
        <f t="shared" si="38"/>
        <v>1.9504218561671349</v>
      </c>
      <c r="T183" s="9">
        <f>AVERAGE($M$4:M183)</f>
        <v>4.9333333333333347E-2</v>
      </c>
      <c r="U183" s="9">
        <f t="shared" si="39"/>
        <v>8.8800000000000026</v>
      </c>
      <c r="V183" s="9">
        <f t="shared" si="40"/>
        <v>10146.666666666666</v>
      </c>
      <c r="W183" s="26">
        <f t="shared" si="36"/>
        <v>20146.666666666664</v>
      </c>
      <c r="X183" s="9">
        <f t="shared" si="43"/>
        <v>20146.666666666664</v>
      </c>
      <c r="Y183" s="11" t="str">
        <f t="shared" si="44"/>
        <v/>
      </c>
      <c r="Z183" s="11">
        <f t="shared" si="45"/>
        <v>-4.1038720148388601E-2</v>
      </c>
      <c r="AA183" s="11" t="str">
        <f t="shared" si="46"/>
        <v/>
      </c>
      <c r="AB183" s="37" t="str">
        <f>IF(AA183="","",AVERAGE($AA$4:AA183))</f>
        <v/>
      </c>
      <c r="AC183" s="30"/>
      <c r="AD183" s="12"/>
      <c r="AE183" s="12"/>
      <c r="AF183" s="31"/>
      <c r="AG183" s="28"/>
      <c r="AH183" s="28"/>
      <c r="AI183" s="28"/>
      <c r="AJ183" s="28"/>
    </row>
    <row r="184" spans="5:36" ht="19.5" customHeight="1" x14ac:dyDescent="0.25">
      <c r="E184" s="56">
        <f t="shared" si="41"/>
        <v>181</v>
      </c>
      <c r="F184" s="23">
        <v>7</v>
      </c>
      <c r="G184" s="23">
        <v>5</v>
      </c>
      <c r="H184" s="69">
        <f t="shared" si="42"/>
        <v>1400</v>
      </c>
      <c r="I184" s="10">
        <f t="shared" si="48"/>
        <v>-9.0000000000000011E-2</v>
      </c>
      <c r="J184" s="9">
        <f t="shared" si="34"/>
        <v>42</v>
      </c>
      <c r="K184" s="8">
        <f t="shared" si="35"/>
        <v>1.2077325248281121</v>
      </c>
      <c r="L184" s="9">
        <f t="shared" si="37"/>
        <v>0.05</v>
      </c>
      <c r="M184" s="9">
        <f t="shared" si="49"/>
        <v>3.0000000000000002E-2</v>
      </c>
      <c r="N184" s="9">
        <f>AVERAGE($I$4:I184)</f>
        <v>-0.14464088397790067</v>
      </c>
      <c r="O184" s="9">
        <f>AVERAGEIF($M$4:M184,"&gt;=0", $M$4:M184)</f>
        <v>0.1746875</v>
      </c>
      <c r="P184" s="9">
        <f>AVERAGEIF($M$4:M184,"&lt;=0", $M$4:M184)</f>
        <v>-9.0344827586206905E-2</v>
      </c>
      <c r="Q184" s="10">
        <f t="shared" si="47"/>
        <v>1.6156531922276212</v>
      </c>
      <c r="R184" s="11">
        <f>(COUNTIF($M$4:M184,"&gt;=0"))/E184</f>
        <v>0.53038674033149169</v>
      </c>
      <c r="S184" s="10">
        <f t="shared" si="38"/>
        <v>1.9335639312977098</v>
      </c>
      <c r="T184" s="9">
        <f>AVERAGE($M$4:M184)</f>
        <v>4.9226519337016585E-2</v>
      </c>
      <c r="U184" s="9">
        <f t="shared" si="39"/>
        <v>8.9100000000000019</v>
      </c>
      <c r="V184" s="9">
        <f t="shared" si="40"/>
        <v>10188.666666666666</v>
      </c>
      <c r="W184" s="26">
        <f t="shared" si="36"/>
        <v>20188.666666666664</v>
      </c>
      <c r="X184" s="9">
        <f t="shared" si="43"/>
        <v>20188.666666666664</v>
      </c>
      <c r="Y184" s="11" t="str">
        <f t="shared" si="44"/>
        <v/>
      </c>
      <c r="Z184" s="11">
        <f t="shared" si="45"/>
        <v>-4.1038720148388601E-2</v>
      </c>
      <c r="AA184" s="11" t="str">
        <f t="shared" si="46"/>
        <v/>
      </c>
      <c r="AB184" s="37" t="str">
        <f>IF(AA184="","",AVERAGE($AA$4:AA184))</f>
        <v/>
      </c>
      <c r="AC184" s="30"/>
      <c r="AD184" s="12"/>
      <c r="AE184" s="12"/>
      <c r="AF184" s="31"/>
      <c r="AG184" s="28"/>
      <c r="AH184" s="28"/>
      <c r="AI184" s="28"/>
      <c r="AJ184" s="28"/>
    </row>
    <row r="185" spans="5:36" ht="19.5" customHeight="1" x14ac:dyDescent="0.25">
      <c r="E185" s="56">
        <f t="shared" si="41"/>
        <v>182</v>
      </c>
      <c r="F185" s="23">
        <v>7</v>
      </c>
      <c r="G185" s="23">
        <v>-3</v>
      </c>
      <c r="H185" s="69">
        <f t="shared" si="42"/>
        <v>1400</v>
      </c>
      <c r="I185" s="10">
        <f t="shared" si="48"/>
        <v>-9.0000000000000011E-2</v>
      </c>
      <c r="J185" s="9">
        <f t="shared" si="34"/>
        <v>-70</v>
      </c>
      <c r="K185" s="8">
        <f t="shared" si="35"/>
        <v>1.2102445755614757</v>
      </c>
      <c r="L185" s="9">
        <f t="shared" si="37"/>
        <v>-0.03</v>
      </c>
      <c r="M185" s="9">
        <f t="shared" si="49"/>
        <v>-0.05</v>
      </c>
      <c r="N185" s="9">
        <f>AVERAGE($I$4:I185)</f>
        <v>-0.14434065934065948</v>
      </c>
      <c r="O185" s="9">
        <f>AVERAGEIF($M$4:M185,"&gt;=0", $M$4:M185)</f>
        <v>0.1746875</v>
      </c>
      <c r="P185" s="9">
        <f>AVERAGEIF($M$4:M185,"&lt;=0", $M$4:M185)</f>
        <v>-8.9886363636363653E-2</v>
      </c>
      <c r="Q185" s="10">
        <f t="shared" si="47"/>
        <v>1.6058126450035439</v>
      </c>
      <c r="R185" s="11">
        <f>(COUNTIF($M$4:M185,"&gt;=0"))/E185</f>
        <v>0.52747252747252749</v>
      </c>
      <c r="S185" s="10">
        <f t="shared" si="38"/>
        <v>1.9434260429835648</v>
      </c>
      <c r="T185" s="9">
        <f>AVERAGE($M$4:M185)</f>
        <v>4.868131868131869E-2</v>
      </c>
      <c r="U185" s="9">
        <f t="shared" si="39"/>
        <v>8.8600000000000012</v>
      </c>
      <c r="V185" s="9">
        <f t="shared" si="40"/>
        <v>10118.666666666666</v>
      </c>
      <c r="W185" s="26">
        <f t="shared" si="36"/>
        <v>20118.666666666664</v>
      </c>
      <c r="X185" s="9">
        <f t="shared" si="43"/>
        <v>20188.666666666664</v>
      </c>
      <c r="Y185" s="11">
        <f t="shared" si="44"/>
        <v>-3.4672918799326358E-3</v>
      </c>
      <c r="Z185" s="11">
        <f t="shared" si="45"/>
        <v>-4.1038720148388601E-2</v>
      </c>
      <c r="AA185" s="11" t="str">
        <f t="shared" si="46"/>
        <v/>
      </c>
      <c r="AB185" s="37" t="str">
        <f>IF(AA185="","",AVERAGE($AA$4:AA185))</f>
        <v/>
      </c>
      <c r="AC185" s="30"/>
      <c r="AD185" s="12"/>
      <c r="AE185" s="12"/>
      <c r="AF185" s="31"/>
      <c r="AG185" s="28"/>
      <c r="AH185" s="28"/>
      <c r="AI185" s="28"/>
      <c r="AJ185" s="28"/>
    </row>
    <row r="186" spans="5:36" ht="19.5" customHeight="1" x14ac:dyDescent="0.25">
      <c r="E186" s="56">
        <f t="shared" si="41"/>
        <v>183</v>
      </c>
      <c r="F186" s="23">
        <v>8</v>
      </c>
      <c r="G186" s="23">
        <v>12</v>
      </c>
      <c r="H186" s="69">
        <f t="shared" si="42"/>
        <v>1300</v>
      </c>
      <c r="I186" s="10">
        <f t="shared" si="48"/>
        <v>-0.1</v>
      </c>
      <c r="J186" s="9">
        <f t="shared" si="34"/>
        <v>130</v>
      </c>
      <c r="K186" s="8">
        <f t="shared" si="35"/>
        <v>1.2069361856842935</v>
      </c>
      <c r="L186" s="9">
        <f t="shared" si="37"/>
        <v>0.12</v>
      </c>
      <c r="M186" s="9">
        <f t="shared" si="49"/>
        <v>9.9999999999999992E-2</v>
      </c>
      <c r="N186" s="9">
        <f>AVERAGE($I$4:I186)</f>
        <v>-0.14409836065573783</v>
      </c>
      <c r="O186" s="9">
        <f>AVERAGEIF($M$4:M186,"&gt;=0", $M$4:M186)</f>
        <v>0.17391752577319589</v>
      </c>
      <c r="P186" s="9">
        <f>AVERAGEIF($M$4:M186,"&lt;=0", $M$4:M186)</f>
        <v>-8.9886363636363653E-2</v>
      </c>
      <c r="Q186" s="10">
        <f t="shared" si="47"/>
        <v>1.6058126450035439</v>
      </c>
      <c r="R186" s="11">
        <f>(COUNTIF($M$4:M186,"&gt;=0"))/E186</f>
        <v>0.5300546448087432</v>
      </c>
      <c r="S186" s="10">
        <f t="shared" si="38"/>
        <v>1.9348599580330259</v>
      </c>
      <c r="T186" s="9">
        <f>AVERAGE($M$4:M186)</f>
        <v>4.8961748633879788E-2</v>
      </c>
      <c r="U186" s="9">
        <f t="shared" si="39"/>
        <v>8.9600000000000009</v>
      </c>
      <c r="V186" s="9">
        <f t="shared" si="40"/>
        <v>10248.666666666666</v>
      </c>
      <c r="W186" s="26">
        <f t="shared" si="36"/>
        <v>20248.666666666664</v>
      </c>
      <c r="X186" s="9">
        <f t="shared" si="43"/>
        <v>20248.666666666664</v>
      </c>
      <c r="Y186" s="11" t="str">
        <f t="shared" si="44"/>
        <v/>
      </c>
      <c r="Z186" s="11">
        <f t="shared" si="45"/>
        <v>-4.1038720148388601E-2</v>
      </c>
      <c r="AA186" s="11">
        <f t="shared" si="46"/>
        <v>-3.4672918799326358E-3</v>
      </c>
      <c r="AB186" s="37">
        <f>IF(AA186="","",AVERAGE($AA$4:AA186))</f>
        <v>-8.9281481130252631E-3</v>
      </c>
      <c r="AC186" s="30"/>
      <c r="AD186" s="12"/>
      <c r="AE186" s="12"/>
      <c r="AF186" s="31"/>
      <c r="AG186" s="28"/>
      <c r="AH186" s="28"/>
      <c r="AI186" s="28"/>
      <c r="AJ186" s="28"/>
    </row>
    <row r="187" spans="5:36" ht="19.5" customHeight="1" x14ac:dyDescent="0.25">
      <c r="E187" s="56">
        <f t="shared" si="41"/>
        <v>184</v>
      </c>
      <c r="F187" s="23">
        <v>7</v>
      </c>
      <c r="G187" s="23">
        <v>-2</v>
      </c>
      <c r="H187" s="69">
        <f t="shared" si="42"/>
        <v>1400</v>
      </c>
      <c r="I187" s="10">
        <f t="shared" si="48"/>
        <v>-9.0000000000000011E-2</v>
      </c>
      <c r="J187" s="9">
        <f t="shared" si="34"/>
        <v>-56</v>
      </c>
      <c r="K187" s="8">
        <f t="shared" si="35"/>
        <v>1.2094038073419506</v>
      </c>
      <c r="L187" s="9">
        <f t="shared" si="37"/>
        <v>-0.02</v>
      </c>
      <c r="M187" s="9">
        <f t="shared" si="49"/>
        <v>-0.04</v>
      </c>
      <c r="N187" s="9">
        <f>AVERAGE($I$4:I187)</f>
        <v>-0.14380434782608709</v>
      </c>
      <c r="O187" s="9">
        <f>AVERAGEIF($M$4:M187,"&gt;=0", $M$4:M187)</f>
        <v>0.17391752577319589</v>
      </c>
      <c r="P187" s="9">
        <f>AVERAGEIF($M$4:M187,"&lt;=0", $M$4:M187)</f>
        <v>-8.9325842696629229E-2</v>
      </c>
      <c r="Q187" s="10">
        <f t="shared" si="47"/>
        <v>1.609885151763742</v>
      </c>
      <c r="R187" s="11">
        <f>(COUNTIF($M$4:M187,"&gt;=0"))/E187</f>
        <v>0.52717391304347827</v>
      </c>
      <c r="S187" s="10">
        <f t="shared" si="38"/>
        <v>1.9470012319263434</v>
      </c>
      <c r="T187" s="9">
        <f>AVERAGE($M$4:M187)</f>
        <v>4.8478260869565228E-2</v>
      </c>
      <c r="U187" s="9">
        <f t="shared" si="39"/>
        <v>8.9200000000000017</v>
      </c>
      <c r="V187" s="9">
        <f t="shared" si="40"/>
        <v>10192.666666666666</v>
      </c>
      <c r="W187" s="26">
        <f t="shared" si="36"/>
        <v>20192.666666666664</v>
      </c>
      <c r="X187" s="9">
        <f t="shared" si="43"/>
        <v>20248.666666666664</v>
      </c>
      <c r="Y187" s="11">
        <f t="shared" si="44"/>
        <v>-2.7656141968195442E-3</v>
      </c>
      <c r="Z187" s="11">
        <f t="shared" si="45"/>
        <v>-4.1038720148388601E-2</v>
      </c>
      <c r="AA187" s="11" t="str">
        <f t="shared" si="46"/>
        <v/>
      </c>
      <c r="AB187" s="37" t="str">
        <f>IF(AA187="","",AVERAGE($AA$4:AA187))</f>
        <v/>
      </c>
      <c r="AC187" s="30"/>
      <c r="AD187" s="12"/>
      <c r="AE187" s="12"/>
      <c r="AF187" s="31"/>
      <c r="AG187" s="28"/>
      <c r="AH187" s="28"/>
      <c r="AI187" s="28"/>
      <c r="AJ187" s="28"/>
    </row>
    <row r="188" spans="5:36" ht="19.5" customHeight="1" x14ac:dyDescent="0.25">
      <c r="E188" s="56">
        <f t="shared" si="41"/>
        <v>185</v>
      </c>
      <c r="F188" s="23">
        <v>15</v>
      </c>
      <c r="G188" s="23">
        <v>15</v>
      </c>
      <c r="H188" s="69">
        <f t="shared" si="42"/>
        <v>700</v>
      </c>
      <c r="I188" s="10">
        <f t="shared" si="48"/>
        <v>-0.16999999999999998</v>
      </c>
      <c r="J188" s="9">
        <f t="shared" si="34"/>
        <v>91</v>
      </c>
      <c r="K188" s="8">
        <f t="shared" si="35"/>
        <v>1.2051008912765244</v>
      </c>
      <c r="L188" s="9">
        <f t="shared" si="37"/>
        <v>0.15</v>
      </c>
      <c r="M188" s="9">
        <f t="shared" si="49"/>
        <v>0.13</v>
      </c>
      <c r="N188" s="9">
        <f>AVERAGE($I$4:I188)</f>
        <v>-0.14394594594594609</v>
      </c>
      <c r="O188" s="9">
        <f>AVERAGEIF($M$4:M188,"&gt;=0", $M$4:M188)</f>
        <v>0.17346938775510204</v>
      </c>
      <c r="P188" s="9">
        <f>AVERAGEIF($M$4:M188,"&lt;=0", $M$4:M188)</f>
        <v>-8.9325842696629229E-2</v>
      </c>
      <c r="Q188" s="10">
        <f t="shared" si="47"/>
        <v>1.609885151763742</v>
      </c>
      <c r="R188" s="11">
        <f>(COUNTIF($M$4:M188,"&gt;=0"))/E188</f>
        <v>0.52972972972972976</v>
      </c>
      <c r="S188" s="10">
        <f t="shared" si="38"/>
        <v>1.9419843409061734</v>
      </c>
      <c r="T188" s="9">
        <f>AVERAGE($M$4:M188)</f>
        <v>4.8918918918918933E-2</v>
      </c>
      <c r="U188" s="9">
        <f t="shared" si="39"/>
        <v>9.0500000000000025</v>
      </c>
      <c r="V188" s="9">
        <f t="shared" si="40"/>
        <v>10283.666666666666</v>
      </c>
      <c r="W188" s="26">
        <f t="shared" si="36"/>
        <v>20283.666666666664</v>
      </c>
      <c r="X188" s="9">
        <f t="shared" si="43"/>
        <v>20283.666666666664</v>
      </c>
      <c r="Y188" s="11" t="str">
        <f t="shared" si="44"/>
        <v/>
      </c>
      <c r="Z188" s="11">
        <f t="shared" si="45"/>
        <v>-4.1038720148388601E-2</v>
      </c>
      <c r="AA188" s="11">
        <f t="shared" si="46"/>
        <v>-2.7656141968195442E-3</v>
      </c>
      <c r="AB188" s="37">
        <f>IF(AA188="","",AVERAGE($AA$4:AA188))</f>
        <v>-8.7227303158184059E-3</v>
      </c>
      <c r="AC188" s="30"/>
      <c r="AD188" s="12"/>
      <c r="AE188" s="12"/>
      <c r="AF188" s="31"/>
      <c r="AG188" s="28"/>
      <c r="AH188" s="28"/>
      <c r="AI188" s="28"/>
      <c r="AJ188" s="28"/>
    </row>
    <row r="189" spans="5:36" ht="19.5" customHeight="1" x14ac:dyDescent="0.25">
      <c r="E189" s="56">
        <f t="shared" si="41"/>
        <v>186</v>
      </c>
      <c r="F189" s="23">
        <v>12</v>
      </c>
      <c r="G189" s="23">
        <v>0</v>
      </c>
      <c r="H189" s="69">
        <f t="shared" si="42"/>
        <v>800</v>
      </c>
      <c r="I189" s="10">
        <f t="shared" si="48"/>
        <v>-0.13999999999999999</v>
      </c>
      <c r="J189" s="9">
        <f t="shared" si="34"/>
        <v>-16</v>
      </c>
      <c r="K189" s="8">
        <f t="shared" si="35"/>
        <v>1.2052785253062734</v>
      </c>
      <c r="L189" s="9">
        <f t="shared" si="37"/>
        <v>0</v>
      </c>
      <c r="M189" s="9">
        <f t="shared" si="49"/>
        <v>-0.02</v>
      </c>
      <c r="N189" s="9">
        <f>AVERAGE($I$4:I189)</f>
        <v>-0.14392473118279586</v>
      </c>
      <c r="O189" s="9">
        <f>AVERAGEIF($M$4:M189,"&gt;=0", $M$4:M189)</f>
        <v>0.17346938775510204</v>
      </c>
      <c r="P189" s="9">
        <f>AVERAGEIF($M$4:M189,"&lt;=0", $M$4:M189)</f>
        <v>-8.8555555555555568E-2</v>
      </c>
      <c r="Q189" s="10">
        <f t="shared" si="47"/>
        <v>1.6252479054518978</v>
      </c>
      <c r="R189" s="11">
        <f>(COUNTIF($M$4:M189,"&gt;=0"))/E189</f>
        <v>0.5268817204301075</v>
      </c>
      <c r="S189" s="10">
        <f t="shared" si="38"/>
        <v>1.9588763987401734</v>
      </c>
      <c r="T189" s="9">
        <f>AVERAGE($M$4:M189)</f>
        <v>4.8548387096774212E-2</v>
      </c>
      <c r="U189" s="9">
        <f t="shared" si="39"/>
        <v>9.0300000000000029</v>
      </c>
      <c r="V189" s="9">
        <f t="shared" si="40"/>
        <v>10267.666666666666</v>
      </c>
      <c r="W189" s="26">
        <f t="shared" si="36"/>
        <v>20267.666666666664</v>
      </c>
      <c r="X189" s="9">
        <f t="shared" si="43"/>
        <v>20283.666666666664</v>
      </c>
      <c r="Y189" s="11">
        <f t="shared" si="44"/>
        <v>-7.8881201623638079E-4</v>
      </c>
      <c r="Z189" s="11">
        <f t="shared" si="45"/>
        <v>-4.1038720148388601E-2</v>
      </c>
      <c r="AA189" s="11" t="str">
        <f t="shared" si="46"/>
        <v/>
      </c>
      <c r="AB189" s="37" t="str">
        <f>IF(AA189="","",AVERAGE($AA$4:AA189))</f>
        <v/>
      </c>
      <c r="AC189" s="30"/>
      <c r="AD189" s="12"/>
      <c r="AE189" s="12"/>
      <c r="AF189" s="31"/>
      <c r="AG189" s="28"/>
      <c r="AH189" s="28"/>
      <c r="AI189" s="28"/>
      <c r="AJ189" s="28"/>
    </row>
    <row r="190" spans="5:36" ht="19.5" customHeight="1" x14ac:dyDescent="0.25">
      <c r="E190" s="56">
        <f t="shared" si="41"/>
        <v>187</v>
      </c>
      <c r="F190" s="23">
        <v>15</v>
      </c>
      <c r="G190" s="23">
        <v>45</v>
      </c>
      <c r="H190" s="69">
        <f t="shared" si="42"/>
        <v>700</v>
      </c>
      <c r="I190" s="10">
        <f t="shared" si="48"/>
        <v>-0.16999999999999998</v>
      </c>
      <c r="J190" s="9">
        <f t="shared" si="34"/>
        <v>301</v>
      </c>
      <c r="K190" s="8">
        <f t="shared" si="35"/>
        <v>1.222098490472654</v>
      </c>
      <c r="L190" s="9">
        <f t="shared" si="37"/>
        <v>0.45</v>
      </c>
      <c r="M190" s="9">
        <f t="shared" si="49"/>
        <v>0.43</v>
      </c>
      <c r="N190" s="9">
        <f>AVERAGE($I$4:I190)</f>
        <v>-0.1440641711229948</v>
      </c>
      <c r="O190" s="9">
        <f>AVERAGEIF($M$4:M190,"&gt;=0", $M$4:M190)</f>
        <v>0.17606060606060606</v>
      </c>
      <c r="P190" s="9">
        <f>AVERAGEIF($M$4:M190,"&lt;=0", $M$4:M190)</f>
        <v>-8.8555555555555568E-2</v>
      </c>
      <c r="Q190" s="10">
        <f t="shared" si="47"/>
        <v>1.6252479054518978</v>
      </c>
      <c r="R190" s="11">
        <f>(COUNTIF($M$4:M190,"&gt;=0"))/E190</f>
        <v>0.52941176470588236</v>
      </c>
      <c r="S190" s="10">
        <f t="shared" si="38"/>
        <v>1.9881373331812475</v>
      </c>
      <c r="T190" s="9">
        <f>AVERAGE($M$4:M190)</f>
        <v>5.0588235294117663E-2</v>
      </c>
      <c r="U190" s="9">
        <f t="shared" si="39"/>
        <v>9.4600000000000026</v>
      </c>
      <c r="V190" s="9">
        <f t="shared" si="40"/>
        <v>10568.666666666666</v>
      </c>
      <c r="W190" s="26">
        <f t="shared" si="36"/>
        <v>20568.666666666664</v>
      </c>
      <c r="X190" s="9">
        <f t="shared" si="43"/>
        <v>20568.666666666664</v>
      </c>
      <c r="Y190" s="11" t="str">
        <f t="shared" si="44"/>
        <v/>
      </c>
      <c r="Z190" s="11">
        <f t="shared" si="45"/>
        <v>-4.1038720148388601E-2</v>
      </c>
      <c r="AA190" s="11">
        <f t="shared" si="46"/>
        <v>-7.8881201623638079E-4</v>
      </c>
      <c r="AB190" s="37">
        <f>IF(AA190="","",AVERAGE($AA$4:AA190))</f>
        <v>-8.4667974674447911E-3</v>
      </c>
      <c r="AC190" s="30"/>
      <c r="AD190" s="12"/>
      <c r="AE190" s="12"/>
      <c r="AF190" s="31"/>
      <c r="AG190" s="28"/>
      <c r="AH190" s="28"/>
      <c r="AI190" s="28"/>
      <c r="AJ190" s="28"/>
    </row>
    <row r="191" spans="5:36" ht="19.5" customHeight="1" x14ac:dyDescent="0.25">
      <c r="E191" s="56">
        <f t="shared" si="41"/>
        <v>188</v>
      </c>
      <c r="F191" s="23">
        <v>20</v>
      </c>
      <c r="G191" s="23">
        <v>-10</v>
      </c>
      <c r="H191" s="69">
        <f t="shared" si="42"/>
        <v>500</v>
      </c>
      <c r="I191" s="10">
        <f t="shared" si="48"/>
        <v>-0.22</v>
      </c>
      <c r="J191" s="9">
        <f t="shared" si="34"/>
        <v>-60.000000000000007</v>
      </c>
      <c r="K191" s="8">
        <f t="shared" si="35"/>
        <v>1.2186816619806298</v>
      </c>
      <c r="L191" s="9">
        <f t="shared" si="37"/>
        <v>-0.1</v>
      </c>
      <c r="M191" s="9">
        <f t="shared" si="49"/>
        <v>-0.12000000000000001</v>
      </c>
      <c r="N191" s="9">
        <f>AVERAGE($I$4:I191)</f>
        <v>-0.14446808510638312</v>
      </c>
      <c r="O191" s="9">
        <f>AVERAGEIF($M$4:M191,"&gt;=0", $M$4:M191)</f>
        <v>0.17606060606060606</v>
      </c>
      <c r="P191" s="9">
        <f>AVERAGEIF($M$4:M191,"&lt;=0", $M$4:M191)</f>
        <v>-8.8901098901098902E-2</v>
      </c>
      <c r="Q191" s="10">
        <f t="shared" si="47"/>
        <v>1.6250427372905889</v>
      </c>
      <c r="R191" s="11">
        <f>(COUNTIF($M$4:M191,"&gt;=0"))/E191</f>
        <v>0.52659574468085102</v>
      </c>
      <c r="S191" s="10">
        <f t="shared" si="38"/>
        <v>1.9804097838708468</v>
      </c>
      <c r="T191" s="9">
        <f>AVERAGE($M$4:M191)</f>
        <v>4.9680851063829808E-2</v>
      </c>
      <c r="U191" s="9">
        <f t="shared" si="39"/>
        <v>9.3400000000000034</v>
      </c>
      <c r="V191" s="9">
        <f t="shared" si="40"/>
        <v>10508.666666666666</v>
      </c>
      <c r="W191" s="26">
        <f t="shared" si="36"/>
        <v>20508.666666666664</v>
      </c>
      <c r="X191" s="9">
        <f t="shared" si="43"/>
        <v>20568.666666666664</v>
      </c>
      <c r="Y191" s="11">
        <f t="shared" si="44"/>
        <v>-2.9170583087544163E-3</v>
      </c>
      <c r="Z191" s="11">
        <f t="shared" si="45"/>
        <v>-4.1038720148388601E-2</v>
      </c>
      <c r="AA191" s="11" t="str">
        <f t="shared" si="46"/>
        <v/>
      </c>
      <c r="AB191" s="37" t="str">
        <f>IF(AA191="","",AVERAGE($AA$4:AA191))</f>
        <v/>
      </c>
      <c r="AC191" s="30"/>
      <c r="AD191" s="12"/>
      <c r="AE191" s="12"/>
      <c r="AF191" s="31"/>
      <c r="AG191" s="28"/>
      <c r="AH191" s="28"/>
      <c r="AI191" s="28"/>
      <c r="AJ191" s="28"/>
    </row>
    <row r="192" spans="5:36" ht="19.5" customHeight="1" x14ac:dyDescent="0.25">
      <c r="E192" s="56">
        <f t="shared" si="41"/>
        <v>189</v>
      </c>
      <c r="F192" s="23">
        <v>25</v>
      </c>
      <c r="G192" s="23">
        <v>60</v>
      </c>
      <c r="H192" s="69">
        <f t="shared" si="42"/>
        <v>400</v>
      </c>
      <c r="I192" s="10">
        <f t="shared" si="48"/>
        <v>-0.27</v>
      </c>
      <c r="J192" s="9">
        <f t="shared" si="34"/>
        <v>231.99999999999997</v>
      </c>
      <c r="K192" s="8">
        <f t="shared" si="35"/>
        <v>1.2409369303682085</v>
      </c>
      <c r="L192" s="9">
        <f t="shared" si="37"/>
        <v>0.6</v>
      </c>
      <c r="M192" s="9">
        <f t="shared" si="49"/>
        <v>0.57999999999999996</v>
      </c>
      <c r="N192" s="9">
        <f>AVERAGE($I$4:I192)</f>
        <v>-0.14513227513227528</v>
      </c>
      <c r="O192" s="9">
        <f>AVERAGEIF($M$4:M192,"&gt;=0", $M$4:M192)</f>
        <v>0.18009999999999998</v>
      </c>
      <c r="P192" s="9">
        <f>AVERAGEIF($M$4:M192,"&lt;=0", $M$4:M192)</f>
        <v>-8.8901098901098902E-2</v>
      </c>
      <c r="Q192" s="10">
        <f t="shared" si="47"/>
        <v>1.6250427372905889</v>
      </c>
      <c r="R192" s="11">
        <f>(COUNTIF($M$4:M192,"&gt;=0"))/E192</f>
        <v>0.52910052910052907</v>
      </c>
      <c r="S192" s="10">
        <f t="shared" si="38"/>
        <v>2.0258467243510503</v>
      </c>
      <c r="T192" s="9">
        <f>AVERAGE($M$4:M192)</f>
        <v>5.2486772486772505E-2</v>
      </c>
      <c r="U192" s="9">
        <f t="shared" si="39"/>
        <v>9.9200000000000035</v>
      </c>
      <c r="V192" s="9">
        <f t="shared" si="40"/>
        <v>10740.666666666666</v>
      </c>
      <c r="W192" s="26">
        <f t="shared" si="36"/>
        <v>20740.666666666664</v>
      </c>
      <c r="X192" s="9">
        <f t="shared" si="43"/>
        <v>20740.666666666664</v>
      </c>
      <c r="Y192" s="11" t="str">
        <f t="shared" si="44"/>
        <v/>
      </c>
      <c r="Z192" s="11">
        <f t="shared" si="45"/>
        <v>-4.1038720148388601E-2</v>
      </c>
      <c r="AA192" s="11">
        <f t="shared" si="46"/>
        <v>-2.9170583087544163E-3</v>
      </c>
      <c r="AB192" s="37">
        <f>IF(AA192="","",AVERAGE($AA$4:AA192))</f>
        <v>-8.2933681187357181E-3</v>
      </c>
      <c r="AC192" s="30"/>
      <c r="AD192" s="12"/>
      <c r="AE192" s="12"/>
      <c r="AF192" s="31"/>
      <c r="AG192" s="28"/>
      <c r="AH192" s="28"/>
      <c r="AI192" s="28"/>
      <c r="AJ192" s="28"/>
    </row>
    <row r="193" spans="5:36" ht="19.5" customHeight="1" x14ac:dyDescent="0.25">
      <c r="E193" s="56">
        <f t="shared" si="41"/>
        <v>190</v>
      </c>
      <c r="F193" s="23">
        <v>20</v>
      </c>
      <c r="G193" s="23">
        <v>-20</v>
      </c>
      <c r="H193" s="69">
        <f t="shared" si="42"/>
        <v>500</v>
      </c>
      <c r="I193" s="10">
        <f t="shared" si="48"/>
        <v>-0.22</v>
      </c>
      <c r="J193" s="9">
        <f t="shared" si="34"/>
        <v>-110</v>
      </c>
      <c r="K193" s="8">
        <f t="shared" si="35"/>
        <v>1.2375768535262193</v>
      </c>
      <c r="L193" s="9">
        <f t="shared" si="37"/>
        <v>-0.2</v>
      </c>
      <c r="M193" s="9">
        <f t="shared" si="49"/>
        <v>-0.22</v>
      </c>
      <c r="N193" s="9">
        <f>AVERAGE($I$4:I193)</f>
        <v>-0.14552631578947384</v>
      </c>
      <c r="O193" s="9">
        <f>AVERAGEIF($M$4:M193,"&gt;=0", $M$4:M193)</f>
        <v>0.18009999999999998</v>
      </c>
      <c r="P193" s="9">
        <f>AVERAGEIF($M$4:M193,"&lt;=0", $M$4:M193)</f>
        <v>-9.0326086956521751E-2</v>
      </c>
      <c r="Q193" s="10">
        <f t="shared" si="47"/>
        <v>1.6111216669833444</v>
      </c>
      <c r="R193" s="11">
        <f>(COUNTIF($M$4:M193,"&gt;=0"))/E193</f>
        <v>0.52631578947368418</v>
      </c>
      <c r="S193" s="10">
        <f t="shared" si="38"/>
        <v>1.9938868832731644</v>
      </c>
      <c r="T193" s="9">
        <f>AVERAGE($M$4:M193)</f>
        <v>5.1052631578947384E-2</v>
      </c>
      <c r="U193" s="9">
        <f t="shared" si="39"/>
        <v>9.7000000000000028</v>
      </c>
      <c r="V193" s="9">
        <f t="shared" si="40"/>
        <v>10630.666666666666</v>
      </c>
      <c r="W193" s="26">
        <f t="shared" si="36"/>
        <v>20630.666666666664</v>
      </c>
      <c r="X193" s="9">
        <f t="shared" si="43"/>
        <v>20740.666666666664</v>
      </c>
      <c r="Y193" s="11">
        <f t="shared" si="44"/>
        <v>-5.303590369965608E-3</v>
      </c>
      <c r="Z193" s="11">
        <f t="shared" si="45"/>
        <v>-4.1038720148388601E-2</v>
      </c>
      <c r="AA193" s="11" t="str">
        <f t="shared" si="46"/>
        <v/>
      </c>
      <c r="AB193" s="37" t="str">
        <f>IF(AA193="","",AVERAGE($AA$4:AA193))</f>
        <v/>
      </c>
      <c r="AC193" s="30"/>
      <c r="AD193" s="12"/>
      <c r="AE193" s="12"/>
      <c r="AF193" s="31"/>
      <c r="AG193" s="28"/>
      <c r="AH193" s="28"/>
      <c r="AI193" s="28"/>
      <c r="AJ193" s="28"/>
    </row>
    <row r="194" spans="5:36" ht="19.5" customHeight="1" x14ac:dyDescent="0.25">
      <c r="E194" s="56">
        <f t="shared" si="41"/>
        <v>191</v>
      </c>
      <c r="F194" s="23">
        <v>20</v>
      </c>
      <c r="G194" s="23">
        <v>20</v>
      </c>
      <c r="H194" s="69">
        <f t="shared" si="42"/>
        <v>500</v>
      </c>
      <c r="I194" s="10">
        <f t="shared" si="48"/>
        <v>-0.22</v>
      </c>
      <c r="J194" s="9">
        <f t="shared" si="34"/>
        <v>90.000000000000014</v>
      </c>
      <c r="K194" s="8">
        <f t="shared" si="35"/>
        <v>1.2342630387904223</v>
      </c>
      <c r="L194" s="9">
        <f t="shared" si="37"/>
        <v>0.2</v>
      </c>
      <c r="M194" s="9">
        <f t="shared" si="49"/>
        <v>0.18000000000000002</v>
      </c>
      <c r="N194" s="9">
        <f>AVERAGE($I$4:I194)</f>
        <v>-0.14591623036649229</v>
      </c>
      <c r="O194" s="9">
        <f>AVERAGEIF($M$4:M194,"&gt;=0", $M$4:M194)</f>
        <v>0.18009900990099006</v>
      </c>
      <c r="P194" s="9">
        <f>AVERAGEIF($M$4:M194,"&lt;=0", $M$4:M194)</f>
        <v>-9.0326086956521751E-2</v>
      </c>
      <c r="Q194" s="10">
        <f t="shared" si="47"/>
        <v>1.6111216669833444</v>
      </c>
      <c r="R194" s="11">
        <f>(COUNTIF($M$4:M194,"&gt;=0"))/E194</f>
        <v>0.52879581151832455</v>
      </c>
      <c r="S194" s="10">
        <f t="shared" si="38"/>
        <v>1.9938759218882172</v>
      </c>
      <c r="T194" s="9">
        <f>AVERAGE($M$4:M194)</f>
        <v>5.1727748691099487E-2</v>
      </c>
      <c r="U194" s="9">
        <f t="shared" si="39"/>
        <v>9.8800000000000026</v>
      </c>
      <c r="V194" s="9">
        <f t="shared" si="40"/>
        <v>10720.666666666666</v>
      </c>
      <c r="W194" s="26">
        <f t="shared" si="36"/>
        <v>20720.666666666664</v>
      </c>
      <c r="X194" s="9">
        <f t="shared" si="43"/>
        <v>20740.666666666664</v>
      </c>
      <c r="Y194" s="11">
        <f t="shared" si="44"/>
        <v>-9.64289158175565E-4</v>
      </c>
      <c r="Z194" s="11">
        <f t="shared" si="45"/>
        <v>-4.1038720148388601E-2</v>
      </c>
      <c r="AA194" s="11" t="str">
        <f t="shared" si="46"/>
        <v/>
      </c>
      <c r="AB194" s="37" t="str">
        <f>IF(AA194="","",AVERAGE($AA$4:AA194))</f>
        <v/>
      </c>
      <c r="AC194" s="30"/>
      <c r="AD194" s="12"/>
      <c r="AE194" s="12"/>
      <c r="AF194" s="31"/>
      <c r="AG194" s="28"/>
      <c r="AH194" s="28"/>
      <c r="AI194" s="28"/>
      <c r="AJ194" s="28"/>
    </row>
    <row r="195" spans="5:36" ht="19.5" customHeight="1" x14ac:dyDescent="0.25">
      <c r="E195" s="56">
        <f t="shared" si="41"/>
        <v>192</v>
      </c>
      <c r="F195" s="23">
        <v>20</v>
      </c>
      <c r="G195" s="23">
        <v>-10</v>
      </c>
      <c r="H195" s="69">
        <f t="shared" si="42"/>
        <v>500</v>
      </c>
      <c r="I195" s="10">
        <f t="shared" si="48"/>
        <v>-0.22</v>
      </c>
      <c r="J195" s="9">
        <f t="shared" si="34"/>
        <v>-60.000000000000007</v>
      </c>
      <c r="K195" s="8">
        <f t="shared" si="35"/>
        <v>1.2310078284439323</v>
      </c>
      <c r="L195" s="9">
        <f t="shared" si="37"/>
        <v>-0.1</v>
      </c>
      <c r="M195" s="9">
        <f t="shared" si="49"/>
        <v>-0.12000000000000001</v>
      </c>
      <c r="N195" s="9">
        <f>AVERAGE($I$4:I195)</f>
        <v>-0.14630208333333347</v>
      </c>
      <c r="O195" s="9">
        <f>AVERAGEIF($M$4:M195,"&gt;=0", $M$4:M195)</f>
        <v>0.18009900990099006</v>
      </c>
      <c r="P195" s="9">
        <f>AVERAGEIF($M$4:M195,"&lt;=0", $M$4:M195)</f>
        <v>-9.0645161290322573E-2</v>
      </c>
      <c r="Q195" s="10">
        <f t="shared" si="47"/>
        <v>1.6140087485172021</v>
      </c>
      <c r="R195" s="11">
        <f>(COUNTIF($M$4:M195,"&gt;=0"))/E195</f>
        <v>0.52604166666666663</v>
      </c>
      <c r="S195" s="10">
        <f t="shared" si="38"/>
        <v>1.9868574046016698</v>
      </c>
      <c r="T195" s="9">
        <f>AVERAGE($M$4:M195)</f>
        <v>5.0833333333333348E-2</v>
      </c>
      <c r="U195" s="9">
        <f t="shared" si="39"/>
        <v>9.7600000000000033</v>
      </c>
      <c r="V195" s="9">
        <f t="shared" si="40"/>
        <v>10660.666666666666</v>
      </c>
      <c r="W195" s="26">
        <f t="shared" si="36"/>
        <v>20660.666666666664</v>
      </c>
      <c r="X195" s="9">
        <f t="shared" si="43"/>
        <v>20740.666666666664</v>
      </c>
      <c r="Y195" s="11">
        <f t="shared" si="44"/>
        <v>-3.85715663270226E-3</v>
      </c>
      <c r="Z195" s="11">
        <f t="shared" si="45"/>
        <v>-4.1038720148388601E-2</v>
      </c>
      <c r="AA195" s="11" t="str">
        <f t="shared" si="46"/>
        <v/>
      </c>
      <c r="AB195" s="37" t="str">
        <f>IF(AA195="","",AVERAGE($AA$4:AA195))</f>
        <v/>
      </c>
      <c r="AC195" s="30"/>
      <c r="AD195" s="12"/>
      <c r="AE195" s="12"/>
      <c r="AF195" s="31"/>
      <c r="AG195" s="28"/>
      <c r="AH195" s="28"/>
      <c r="AI195" s="28"/>
      <c r="AJ195" s="28"/>
    </row>
    <row r="196" spans="5:36" ht="19.5" customHeight="1" x14ac:dyDescent="0.25">
      <c r="E196" s="56">
        <f t="shared" si="41"/>
        <v>193</v>
      </c>
      <c r="F196" s="23">
        <v>12</v>
      </c>
      <c r="G196" s="23">
        <v>-7</v>
      </c>
      <c r="H196" s="69">
        <f t="shared" si="42"/>
        <v>800</v>
      </c>
      <c r="I196" s="10">
        <f t="shared" si="48"/>
        <v>-0.13999999999999999</v>
      </c>
      <c r="J196" s="9">
        <f t="shared" ref="J196:J259" si="50">(H196)*M196</f>
        <v>-72.000000000000014</v>
      </c>
      <c r="K196" s="8">
        <f t="shared" ref="K196:K259" si="51">(O196/(N196*-1))</f>
        <v>1.2312826394222829</v>
      </c>
      <c r="L196" s="9">
        <f t="shared" si="37"/>
        <v>-7.0000000000000007E-2</v>
      </c>
      <c r="M196" s="9">
        <f t="shared" si="49"/>
        <v>-9.0000000000000011E-2</v>
      </c>
      <c r="N196" s="9">
        <f>AVERAGE($I$4:I196)</f>
        <v>-0.14626943005181361</v>
      </c>
      <c r="O196" s="9">
        <f>AVERAGEIF($M$4:M196,"&gt;=0", $M$4:M196)</f>
        <v>0.18009900990099006</v>
      </c>
      <c r="P196" s="9">
        <f>AVERAGEIF($M$4:M196,"&lt;=0", $M$4:M196)</f>
        <v>-9.0638297872340415E-2</v>
      </c>
      <c r="Q196" s="10">
        <f t="shared" si="47"/>
        <v>1.6137707071444227</v>
      </c>
      <c r="R196" s="11">
        <f>(COUNTIF($M$4:M196,"&gt;=0"))/E196</f>
        <v>0.52331606217616577</v>
      </c>
      <c r="S196" s="10">
        <f t="shared" si="38"/>
        <v>1.9870078557151489</v>
      </c>
      <c r="T196" s="9">
        <f>AVERAGE($M$4:M196)</f>
        <v>5.01036269430052E-2</v>
      </c>
      <c r="U196" s="9">
        <f t="shared" si="39"/>
        <v>9.6700000000000035</v>
      </c>
      <c r="V196" s="9">
        <f t="shared" si="40"/>
        <v>10588.666666666666</v>
      </c>
      <c r="W196" s="26">
        <f t="shared" ref="W196:W259" si="52">V196+$C$4</f>
        <v>20588.666666666664</v>
      </c>
      <c r="X196" s="9">
        <f t="shared" si="43"/>
        <v>20740.666666666664</v>
      </c>
      <c r="Y196" s="11">
        <f t="shared" si="44"/>
        <v>-7.3285976021342939E-3</v>
      </c>
      <c r="Z196" s="11">
        <f t="shared" si="45"/>
        <v>-4.1038720148388601E-2</v>
      </c>
      <c r="AA196" s="11" t="str">
        <f t="shared" si="46"/>
        <v/>
      </c>
      <c r="AB196" s="37" t="str">
        <f>IF(AA196="","",AVERAGE($AA$4:AA196))</f>
        <v/>
      </c>
      <c r="AC196" s="30"/>
      <c r="AD196" s="12"/>
      <c r="AE196" s="12"/>
      <c r="AF196" s="31"/>
      <c r="AG196" s="28"/>
      <c r="AH196" s="28"/>
      <c r="AI196" s="28"/>
      <c r="AJ196" s="28"/>
    </row>
    <row r="197" spans="5:36" ht="19.5" customHeight="1" x14ac:dyDescent="0.25">
      <c r="E197" s="56">
        <f t="shared" si="41"/>
        <v>194</v>
      </c>
      <c r="F197" s="23">
        <v>7</v>
      </c>
      <c r="G197" s="23">
        <v>32</v>
      </c>
      <c r="H197" s="69">
        <f t="shared" si="42"/>
        <v>1400</v>
      </c>
      <c r="I197" s="10">
        <f t="shared" si="48"/>
        <v>-9.0000000000000011E-2</v>
      </c>
      <c r="J197" s="9">
        <f t="shared" si="50"/>
        <v>420</v>
      </c>
      <c r="K197" s="8">
        <f t="shared" si="51"/>
        <v>1.2417815996455066</v>
      </c>
      <c r="L197" s="9">
        <f t="shared" ref="L197:L260" si="53">(G197/100)</f>
        <v>0.32</v>
      </c>
      <c r="M197" s="9">
        <f t="shared" si="49"/>
        <v>0.3</v>
      </c>
      <c r="N197" s="9">
        <f>AVERAGE($I$4:I197)</f>
        <v>-0.14597938144329911</v>
      </c>
      <c r="O197" s="9">
        <f>AVERAGEIF($M$4:M197,"&gt;=0", $M$4:M197)</f>
        <v>0.18127450980392154</v>
      </c>
      <c r="P197" s="9">
        <f>AVERAGEIF($M$4:M197,"&lt;=0", $M$4:M197)</f>
        <v>-9.0638297872340415E-2</v>
      </c>
      <c r="Q197" s="10">
        <f t="shared" si="47"/>
        <v>1.6137707071444227</v>
      </c>
      <c r="R197" s="11">
        <f>(COUNTIF($M$4:M197,"&gt;=0"))/E197</f>
        <v>0.52577319587628868</v>
      </c>
      <c r="S197" s="10">
        <f t="shared" ref="S197:S260" si="54">O197/(P197*-1)</f>
        <v>1.9999769860996042</v>
      </c>
      <c r="T197" s="9">
        <f>AVERAGE($M$4:M197)</f>
        <v>5.1391752577319608E-2</v>
      </c>
      <c r="U197" s="9">
        <f t="shared" ref="U197:U260" si="55">U196+M197</f>
        <v>9.9700000000000042</v>
      </c>
      <c r="V197" s="9">
        <f t="shared" ref="V197:V260" si="56">V196+J197</f>
        <v>11008.666666666666</v>
      </c>
      <c r="W197" s="26">
        <f t="shared" si="52"/>
        <v>21008.666666666664</v>
      </c>
      <c r="X197" s="9">
        <f t="shared" si="43"/>
        <v>21008.666666666664</v>
      </c>
      <c r="Y197" s="11" t="str">
        <f t="shared" si="44"/>
        <v/>
      </c>
      <c r="Z197" s="11">
        <f t="shared" si="45"/>
        <v>-4.1038720148388601E-2</v>
      </c>
      <c r="AA197" s="11">
        <f t="shared" si="46"/>
        <v>-7.3285976021342939E-3</v>
      </c>
      <c r="AB197" s="37">
        <f>IF(AA197="","",AVERAGE($AA$4:AA197))</f>
        <v>-8.2641326485356752E-3</v>
      </c>
      <c r="AC197" s="30"/>
      <c r="AD197" s="12"/>
      <c r="AE197" s="12"/>
      <c r="AF197" s="31"/>
      <c r="AG197" s="28"/>
      <c r="AH197" s="28"/>
      <c r="AI197" s="28"/>
      <c r="AJ197" s="28"/>
    </row>
    <row r="198" spans="5:36" ht="19.5" customHeight="1" x14ac:dyDescent="0.25">
      <c r="E198" s="56">
        <f t="shared" ref="E198:E261" si="57">IF(ISBLANK(G198),"",SUM(COUNT(G198)+E197))</f>
        <v>195</v>
      </c>
      <c r="F198" s="23">
        <v>15</v>
      </c>
      <c r="G198" s="23">
        <v>8</v>
      </c>
      <c r="H198" s="69">
        <f t="shared" ref="H198:H261" si="58">$C$6*ROUND(($C$7/(F198/100)),1)</f>
        <v>700</v>
      </c>
      <c r="I198" s="10">
        <f t="shared" si="48"/>
        <v>-0.16999999999999998</v>
      </c>
      <c r="J198" s="9">
        <f t="shared" si="50"/>
        <v>42</v>
      </c>
      <c r="K198" s="8">
        <f t="shared" si="51"/>
        <v>1.2326757472388525</v>
      </c>
      <c r="L198" s="9">
        <f t="shared" si="53"/>
        <v>0.08</v>
      </c>
      <c r="M198" s="9">
        <f t="shared" si="49"/>
        <v>0.06</v>
      </c>
      <c r="N198" s="9">
        <f>AVERAGE($I$4:I198)</f>
        <v>-0.14610256410256425</v>
      </c>
      <c r="O198" s="9">
        <f>AVERAGEIF($M$4:M198,"&gt;=0", $M$4:M198)</f>
        <v>0.18009708737864075</v>
      </c>
      <c r="P198" s="9">
        <f>AVERAGEIF($M$4:M198,"&lt;=0", $M$4:M198)</f>
        <v>-9.0638297872340415E-2</v>
      </c>
      <c r="Q198" s="10">
        <f t="shared" si="47"/>
        <v>1.6137707071444227</v>
      </c>
      <c r="R198" s="11">
        <f>(COUNTIF($M$4:M198,"&gt;=0"))/E198</f>
        <v>0.52820512820512822</v>
      </c>
      <c r="S198" s="10">
        <f t="shared" si="54"/>
        <v>1.9869866447878206</v>
      </c>
      <c r="T198" s="9">
        <f>AVERAGE($M$4:M198)</f>
        <v>5.1435897435897458E-2</v>
      </c>
      <c r="U198" s="9">
        <f t="shared" si="55"/>
        <v>10.030000000000005</v>
      </c>
      <c r="V198" s="9">
        <f t="shared" si="56"/>
        <v>11050.666666666666</v>
      </c>
      <c r="W198" s="26">
        <f t="shared" si="52"/>
        <v>21050.666666666664</v>
      </c>
      <c r="X198" s="9">
        <f t="shared" ref="X198:X261" si="59">IF(W198&lt;X197,X197,W198)</f>
        <v>21050.666666666664</v>
      </c>
      <c r="Y198" s="11" t="str">
        <f t="shared" ref="Y198:Y261" si="60">IF(W198&lt;X198,((W198-X198))/X198,"")</f>
        <v/>
      </c>
      <c r="Z198" s="11">
        <f t="shared" ref="Z198:Z261" si="61">IF(Y198&lt;Z197,Y198,Z197)</f>
        <v>-4.1038720148388601E-2</v>
      </c>
      <c r="AA198" s="11" t="str">
        <f t="shared" ref="AA198:AA261" si="62">IF(Y198="",Y197,"")</f>
        <v/>
      </c>
      <c r="AB198" s="37" t="str">
        <f>IF(AA198="","",AVERAGE($AA$4:AA198))</f>
        <v/>
      </c>
      <c r="AC198" s="30"/>
      <c r="AD198" s="12"/>
      <c r="AE198" s="12"/>
      <c r="AF198" s="31"/>
      <c r="AG198" s="28"/>
      <c r="AH198" s="28"/>
      <c r="AI198" s="28"/>
      <c r="AJ198" s="28"/>
    </row>
    <row r="199" spans="5:36" ht="19.5" customHeight="1" x14ac:dyDescent="0.25">
      <c r="E199" s="56">
        <f t="shared" si="57"/>
        <v>196</v>
      </c>
      <c r="F199" s="23">
        <v>10</v>
      </c>
      <c r="G199" s="23">
        <v>-10</v>
      </c>
      <c r="H199" s="69">
        <f t="shared" si="58"/>
        <v>1000</v>
      </c>
      <c r="I199" s="10">
        <f t="shared" si="48"/>
        <v>-0.12000000000000001</v>
      </c>
      <c r="J199" s="9">
        <f t="shared" si="50"/>
        <v>-120.00000000000001</v>
      </c>
      <c r="K199" s="8">
        <f t="shared" si="51"/>
        <v>1.2338003888924696</v>
      </c>
      <c r="L199" s="9">
        <f t="shared" si="53"/>
        <v>-0.1</v>
      </c>
      <c r="M199" s="9">
        <f t="shared" si="49"/>
        <v>-0.12000000000000001</v>
      </c>
      <c r="N199" s="9">
        <f>AVERAGE($I$4:I199)</f>
        <v>-0.14596938775510218</v>
      </c>
      <c r="O199" s="9">
        <f>AVERAGEIF($M$4:M199,"&gt;=0", $M$4:M199)</f>
        <v>0.18009708737864075</v>
      </c>
      <c r="P199" s="9">
        <f>AVERAGEIF($M$4:M199,"&lt;=0", $M$4:M199)</f>
        <v>-9.0947368421052624E-2</v>
      </c>
      <c r="Q199" s="10">
        <f t="shared" ref="Q199:Q262" si="63">IF(M199&lt;=0,N199/P199,Q198)</f>
        <v>1.6049874811035543</v>
      </c>
      <c r="R199" s="11">
        <f>(COUNTIF($M$4:M199,"&gt;=0"))/E199</f>
        <v>0.52551020408163263</v>
      </c>
      <c r="S199" s="10">
        <f t="shared" si="54"/>
        <v>1.9802341783531103</v>
      </c>
      <c r="T199" s="9">
        <f>AVERAGE($M$4:M199)</f>
        <v>5.0561224489795949E-2</v>
      </c>
      <c r="U199" s="9">
        <f t="shared" si="55"/>
        <v>9.9100000000000055</v>
      </c>
      <c r="V199" s="9">
        <f t="shared" si="56"/>
        <v>10930.666666666666</v>
      </c>
      <c r="W199" s="26">
        <f t="shared" si="52"/>
        <v>20930.666666666664</v>
      </c>
      <c r="X199" s="9">
        <f t="shared" si="59"/>
        <v>21050.666666666664</v>
      </c>
      <c r="Y199" s="11">
        <f t="shared" si="60"/>
        <v>-5.7005320496579691E-3</v>
      </c>
      <c r="Z199" s="11">
        <f t="shared" si="61"/>
        <v>-4.1038720148388601E-2</v>
      </c>
      <c r="AA199" s="11" t="str">
        <f t="shared" si="62"/>
        <v/>
      </c>
      <c r="AB199" s="37" t="str">
        <f>IF(AA199="","",AVERAGE($AA$4:AA199))</f>
        <v/>
      </c>
      <c r="AC199" s="30"/>
      <c r="AD199" s="12"/>
      <c r="AE199" s="12"/>
      <c r="AF199" s="31"/>
      <c r="AG199" s="28"/>
      <c r="AH199" s="28"/>
      <c r="AI199" s="28"/>
      <c r="AJ199" s="28"/>
    </row>
    <row r="200" spans="5:36" ht="19.5" customHeight="1" x14ac:dyDescent="0.25">
      <c r="E200" s="56">
        <f t="shared" si="57"/>
        <v>197</v>
      </c>
      <c r="F200" s="23">
        <v>5</v>
      </c>
      <c r="G200" s="23">
        <v>27</v>
      </c>
      <c r="H200" s="69">
        <f t="shared" si="58"/>
        <v>2000</v>
      </c>
      <c r="I200" s="10">
        <f t="shared" si="48"/>
        <v>-7.0000000000000007E-2</v>
      </c>
      <c r="J200" s="9">
        <f t="shared" si="50"/>
        <v>500</v>
      </c>
      <c r="K200" s="8">
        <f t="shared" si="51"/>
        <v>1.2416854414762351</v>
      </c>
      <c r="L200" s="9">
        <f t="shared" si="53"/>
        <v>0.27</v>
      </c>
      <c r="M200" s="9">
        <f t="shared" si="49"/>
        <v>0.25</v>
      </c>
      <c r="N200" s="9">
        <f>AVERAGE($I$4:I200)</f>
        <v>-0.14558375634517781</v>
      </c>
      <c r="O200" s="9">
        <f>AVERAGEIF($M$4:M200,"&gt;=0", $M$4:M200)</f>
        <v>0.18076923076923074</v>
      </c>
      <c r="P200" s="9">
        <f>AVERAGEIF($M$4:M200,"&lt;=0", $M$4:M200)</f>
        <v>-9.0947368421052624E-2</v>
      </c>
      <c r="Q200" s="10">
        <f t="shared" si="63"/>
        <v>1.6049874811035543</v>
      </c>
      <c r="R200" s="11">
        <f>(COUNTIF($M$4:M200,"&gt;=0"))/E200</f>
        <v>0.52791878172588835</v>
      </c>
      <c r="S200" s="10">
        <f t="shared" si="54"/>
        <v>1.9876246438746437</v>
      </c>
      <c r="T200" s="9">
        <f>AVERAGE($M$4:M200)</f>
        <v>5.1573604060913734E-2</v>
      </c>
      <c r="U200" s="9">
        <f t="shared" si="55"/>
        <v>10.160000000000005</v>
      </c>
      <c r="V200" s="9">
        <f t="shared" si="56"/>
        <v>11430.666666666666</v>
      </c>
      <c r="W200" s="26">
        <f t="shared" si="52"/>
        <v>21430.666666666664</v>
      </c>
      <c r="X200" s="9">
        <f t="shared" si="59"/>
        <v>21430.666666666664</v>
      </c>
      <c r="Y200" s="11" t="str">
        <f t="shared" si="60"/>
        <v/>
      </c>
      <c r="Z200" s="11">
        <f t="shared" si="61"/>
        <v>-4.1038720148388601E-2</v>
      </c>
      <c r="AA200" s="11">
        <f t="shared" si="62"/>
        <v>-5.7005320496579691E-3</v>
      </c>
      <c r="AB200" s="37">
        <f>IF(AA200="","",AVERAGE($AA$4:AA200))</f>
        <v>-8.1887326309216246E-3</v>
      </c>
      <c r="AC200" s="30"/>
      <c r="AD200" s="12"/>
      <c r="AE200" s="12"/>
      <c r="AF200" s="31"/>
      <c r="AG200" s="28"/>
      <c r="AH200" s="28"/>
      <c r="AI200" s="28"/>
      <c r="AJ200" s="28"/>
    </row>
    <row r="201" spans="5:36" ht="19.5" customHeight="1" x14ac:dyDescent="0.25">
      <c r="E201" s="56">
        <f t="shared" si="57"/>
        <v>198</v>
      </c>
      <c r="F201" s="23">
        <v>20</v>
      </c>
      <c r="G201" s="23">
        <v>10</v>
      </c>
      <c r="H201" s="69">
        <f t="shared" si="58"/>
        <v>500</v>
      </c>
      <c r="I201" s="10">
        <f t="shared" si="48"/>
        <v>-0.22</v>
      </c>
      <c r="J201" s="9">
        <f t="shared" si="50"/>
        <v>40</v>
      </c>
      <c r="K201" s="8">
        <f t="shared" si="51"/>
        <v>1.2319130004943137</v>
      </c>
      <c r="L201" s="9">
        <f t="shared" si="53"/>
        <v>0.1</v>
      </c>
      <c r="M201" s="9">
        <f t="shared" si="49"/>
        <v>0.08</v>
      </c>
      <c r="N201" s="9">
        <f>AVERAGE($I$4:I201)</f>
        <v>-0.14595959595959609</v>
      </c>
      <c r="O201" s="9">
        <f>AVERAGEIF($M$4:M201,"&gt;=0", $M$4:M201)</f>
        <v>0.17980952380952375</v>
      </c>
      <c r="P201" s="9">
        <f>AVERAGEIF($M$4:M201,"&lt;=0", $M$4:M201)</f>
        <v>-9.0947368421052624E-2</v>
      </c>
      <c r="Q201" s="10">
        <f t="shared" si="63"/>
        <v>1.6049874811035543</v>
      </c>
      <c r="R201" s="11">
        <f>(COUNTIF($M$4:M201,"&gt;=0"))/E201</f>
        <v>0.53030303030303028</v>
      </c>
      <c r="S201" s="10">
        <f t="shared" si="54"/>
        <v>1.9770723104056434</v>
      </c>
      <c r="T201" s="9">
        <f>AVERAGE($M$4:M201)</f>
        <v>5.1717171717171745E-2</v>
      </c>
      <c r="U201" s="9">
        <f t="shared" si="55"/>
        <v>10.240000000000006</v>
      </c>
      <c r="V201" s="9">
        <f t="shared" si="56"/>
        <v>11470.666666666666</v>
      </c>
      <c r="W201" s="26">
        <f t="shared" si="52"/>
        <v>21470.666666666664</v>
      </c>
      <c r="X201" s="9">
        <f t="shared" si="59"/>
        <v>21470.666666666664</v>
      </c>
      <c r="Y201" s="11" t="str">
        <f t="shared" si="60"/>
        <v/>
      </c>
      <c r="Z201" s="11">
        <f t="shared" si="61"/>
        <v>-4.1038720148388601E-2</v>
      </c>
      <c r="AA201" s="11" t="str">
        <f t="shared" si="62"/>
        <v/>
      </c>
      <c r="AB201" s="37" t="str">
        <f>IF(AA201="","",AVERAGE($AA$4:AA201))</f>
        <v/>
      </c>
      <c r="AC201" s="30"/>
      <c r="AD201" s="12"/>
      <c r="AE201" s="12"/>
      <c r="AF201" s="31"/>
      <c r="AG201" s="28"/>
      <c r="AH201" s="28"/>
      <c r="AI201" s="28"/>
      <c r="AJ201" s="28"/>
    </row>
    <row r="202" spans="5:36" ht="19.5" customHeight="1" x14ac:dyDescent="0.25">
      <c r="E202" s="56">
        <f t="shared" si="57"/>
        <v>199</v>
      </c>
      <c r="F202" s="23">
        <v>20</v>
      </c>
      <c r="G202" s="23">
        <v>-10</v>
      </c>
      <c r="H202" s="69">
        <f t="shared" si="58"/>
        <v>500</v>
      </c>
      <c r="I202" s="10">
        <f t="shared" si="48"/>
        <v>-0.22</v>
      </c>
      <c r="J202" s="9">
        <f t="shared" si="50"/>
        <v>-60.000000000000007</v>
      </c>
      <c r="K202" s="8">
        <f t="shared" si="51"/>
        <v>1.2287807430664559</v>
      </c>
      <c r="L202" s="9">
        <f t="shared" si="53"/>
        <v>-0.1</v>
      </c>
      <c r="M202" s="9">
        <f t="shared" si="49"/>
        <v>-0.12000000000000001</v>
      </c>
      <c r="N202" s="9">
        <f>AVERAGE($I$4:I202)</f>
        <v>-0.14633165829145742</v>
      </c>
      <c r="O202" s="9">
        <f>AVERAGEIF($M$4:M202,"&gt;=0", $M$4:M202)</f>
        <v>0.17980952380952375</v>
      </c>
      <c r="P202" s="9">
        <f>AVERAGEIF($M$4:M202,"&lt;=0", $M$4:M202)</f>
        <v>-9.1249999999999984E-2</v>
      </c>
      <c r="Q202" s="10">
        <f t="shared" si="63"/>
        <v>1.6036346114132323</v>
      </c>
      <c r="R202" s="11">
        <f>(COUNTIF($M$4:M202,"&gt;=0"))/E202</f>
        <v>0.52763819095477382</v>
      </c>
      <c r="S202" s="10">
        <f t="shared" si="54"/>
        <v>1.9705153294194386</v>
      </c>
      <c r="T202" s="9">
        <f>AVERAGE($M$4:M202)</f>
        <v>5.0854271356783949E-2</v>
      </c>
      <c r="U202" s="9">
        <f t="shared" si="55"/>
        <v>10.120000000000006</v>
      </c>
      <c r="V202" s="9">
        <f t="shared" si="56"/>
        <v>11410.666666666666</v>
      </c>
      <c r="W202" s="26">
        <f t="shared" si="52"/>
        <v>21410.666666666664</v>
      </c>
      <c r="X202" s="9">
        <f t="shared" si="59"/>
        <v>21470.666666666664</v>
      </c>
      <c r="Y202" s="11">
        <f t="shared" si="60"/>
        <v>-2.7945103396882572E-3</v>
      </c>
      <c r="Z202" s="11">
        <f t="shared" si="61"/>
        <v>-4.1038720148388601E-2</v>
      </c>
      <c r="AA202" s="11" t="str">
        <f t="shared" si="62"/>
        <v/>
      </c>
      <c r="AB202" s="37" t="str">
        <f>IF(AA202="","",AVERAGE($AA$4:AA202))</f>
        <v/>
      </c>
      <c r="AC202" s="30"/>
      <c r="AD202" s="12"/>
      <c r="AE202" s="12"/>
      <c r="AF202" s="31"/>
      <c r="AG202" s="28"/>
      <c r="AH202" s="28"/>
      <c r="AI202" s="28"/>
      <c r="AJ202" s="28"/>
    </row>
    <row r="203" spans="5:36" ht="19.5" customHeight="1" x14ac:dyDescent="0.25">
      <c r="E203" s="56">
        <f t="shared" si="57"/>
        <v>200</v>
      </c>
      <c r="F203" s="23">
        <v>40</v>
      </c>
      <c r="G203" s="23">
        <v>-40</v>
      </c>
      <c r="H203" s="69">
        <f t="shared" si="58"/>
        <v>300</v>
      </c>
      <c r="I203" s="10">
        <f t="shared" si="48"/>
        <v>-0.42000000000000004</v>
      </c>
      <c r="J203" s="9">
        <f t="shared" si="50"/>
        <v>-126.00000000000001</v>
      </c>
      <c r="K203" s="8">
        <f t="shared" si="51"/>
        <v>1.217396911371182</v>
      </c>
      <c r="L203" s="9">
        <f t="shared" si="53"/>
        <v>-0.4</v>
      </c>
      <c r="M203" s="9">
        <f t="shared" si="49"/>
        <v>-0.42000000000000004</v>
      </c>
      <c r="N203" s="9">
        <f>AVERAGE($I$4:I203)</f>
        <v>-0.14770000000000014</v>
      </c>
      <c r="O203" s="9">
        <f>AVERAGEIF($M$4:M203,"&gt;=0", $M$4:M203)</f>
        <v>0.17980952380952375</v>
      </c>
      <c r="P203" s="9">
        <f>AVERAGEIF($M$4:M203,"&lt;=0", $M$4:M203)</f>
        <v>-9.4639175257731939E-2</v>
      </c>
      <c r="Q203" s="10">
        <f t="shared" si="63"/>
        <v>1.560664488017431</v>
      </c>
      <c r="R203" s="11">
        <f>(COUNTIF($M$4:M203,"&gt;=0"))/E203</f>
        <v>0.52500000000000002</v>
      </c>
      <c r="S203" s="10">
        <f t="shared" si="54"/>
        <v>1.8999481273991077</v>
      </c>
      <c r="T203" s="9">
        <f>AVERAGE($M$4:M203)</f>
        <v>4.8500000000000029E-2</v>
      </c>
      <c r="U203" s="9">
        <f t="shared" si="55"/>
        <v>9.7000000000000064</v>
      </c>
      <c r="V203" s="9">
        <f t="shared" si="56"/>
        <v>11284.666666666666</v>
      </c>
      <c r="W203" s="26">
        <f t="shared" si="52"/>
        <v>21284.666666666664</v>
      </c>
      <c r="X203" s="9">
        <f t="shared" si="59"/>
        <v>21470.666666666664</v>
      </c>
      <c r="Y203" s="11">
        <f t="shared" si="60"/>
        <v>-8.662982053033598E-3</v>
      </c>
      <c r="Z203" s="11">
        <f t="shared" si="61"/>
        <v>-4.1038720148388601E-2</v>
      </c>
      <c r="AA203" s="11" t="str">
        <f t="shared" si="62"/>
        <v/>
      </c>
      <c r="AB203" s="37" t="str">
        <f>IF(AA203="","",AVERAGE($AA$4:AA203))</f>
        <v/>
      </c>
      <c r="AC203" s="30"/>
      <c r="AD203" s="12"/>
      <c r="AE203" s="12"/>
      <c r="AF203" s="31"/>
      <c r="AG203" s="28"/>
      <c r="AH203" s="28"/>
      <c r="AI203" s="28"/>
      <c r="AJ203" s="28"/>
    </row>
    <row r="204" spans="5:36" ht="19.5" customHeight="1" x14ac:dyDescent="0.25">
      <c r="E204" s="56">
        <f t="shared" si="57"/>
        <v>201</v>
      </c>
      <c r="F204" s="23">
        <v>30</v>
      </c>
      <c r="G204" s="23">
        <v>-5</v>
      </c>
      <c r="H204" s="69">
        <f t="shared" si="58"/>
        <v>300</v>
      </c>
      <c r="I204" s="10">
        <f t="shared" si="48"/>
        <v>-0.32</v>
      </c>
      <c r="J204" s="9">
        <f t="shared" si="50"/>
        <v>-21.000000000000004</v>
      </c>
      <c r="K204" s="8">
        <f t="shared" si="51"/>
        <v>1.2103722131853396</v>
      </c>
      <c r="L204" s="9">
        <f t="shared" si="53"/>
        <v>-0.05</v>
      </c>
      <c r="M204" s="9">
        <f t="shared" si="49"/>
        <v>-7.0000000000000007E-2</v>
      </c>
      <c r="N204" s="9">
        <f>AVERAGE($I$4:I204)</f>
        <v>-0.1485572139303484</v>
      </c>
      <c r="O204" s="9">
        <f>AVERAGEIF($M$4:M204,"&gt;=0", $M$4:M204)</f>
        <v>0.17980952380952375</v>
      </c>
      <c r="P204" s="9">
        <f>AVERAGEIF($M$4:M204,"&lt;=0", $M$4:M204)</f>
        <v>-9.4387755102040796E-2</v>
      </c>
      <c r="Q204" s="10">
        <f t="shared" si="63"/>
        <v>1.5739034556945024</v>
      </c>
      <c r="R204" s="11">
        <f>(COUNTIF($M$4:M204,"&gt;=0"))/E204</f>
        <v>0.52238805970149249</v>
      </c>
      <c r="S204" s="10">
        <f t="shared" si="54"/>
        <v>1.9050090090090088</v>
      </c>
      <c r="T204" s="9">
        <f>AVERAGE($M$4:M204)</f>
        <v>4.7910447761194061E-2</v>
      </c>
      <c r="U204" s="9">
        <f t="shared" si="55"/>
        <v>9.6300000000000061</v>
      </c>
      <c r="V204" s="9">
        <f t="shared" si="56"/>
        <v>11263.666666666666</v>
      </c>
      <c r="W204" s="26">
        <f t="shared" si="52"/>
        <v>21263.666666666664</v>
      </c>
      <c r="X204" s="9">
        <f t="shared" si="59"/>
        <v>21470.666666666664</v>
      </c>
      <c r="Y204" s="11">
        <f t="shared" si="60"/>
        <v>-9.6410606719244864E-3</v>
      </c>
      <c r="Z204" s="11">
        <f t="shared" si="61"/>
        <v>-4.1038720148388601E-2</v>
      </c>
      <c r="AA204" s="11" t="str">
        <f t="shared" si="62"/>
        <v/>
      </c>
      <c r="AB204" s="37" t="str">
        <f>IF(AA204="","",AVERAGE($AA$4:AA204))</f>
        <v/>
      </c>
      <c r="AC204" s="30"/>
      <c r="AD204" s="12"/>
      <c r="AE204" s="12"/>
      <c r="AF204" s="31"/>
      <c r="AG204" s="28"/>
      <c r="AH204" s="28"/>
      <c r="AI204" s="28"/>
      <c r="AJ204" s="28"/>
    </row>
    <row r="205" spans="5:36" ht="19.5" customHeight="1" x14ac:dyDescent="0.25">
      <c r="E205" s="56">
        <f t="shared" si="57"/>
        <v>202</v>
      </c>
      <c r="F205" s="23">
        <v>17</v>
      </c>
      <c r="G205" s="23">
        <v>4</v>
      </c>
      <c r="H205" s="69">
        <f t="shared" si="58"/>
        <v>600</v>
      </c>
      <c r="I205" s="10">
        <f t="shared" si="48"/>
        <v>-0.19</v>
      </c>
      <c r="J205" s="9">
        <f t="shared" si="50"/>
        <v>12</v>
      </c>
      <c r="K205" s="8">
        <f t="shared" si="51"/>
        <v>1.1985684236963539</v>
      </c>
      <c r="L205" s="9">
        <f t="shared" si="53"/>
        <v>0.04</v>
      </c>
      <c r="M205" s="9">
        <f t="shared" si="49"/>
        <v>0.02</v>
      </c>
      <c r="N205" s="9">
        <f>AVERAGE($I$4:I205)</f>
        <v>-0.14876237623762389</v>
      </c>
      <c r="O205" s="9">
        <f>AVERAGEIF($M$4:M205,"&gt;=0", $M$4:M205)</f>
        <v>0.17830188679245279</v>
      </c>
      <c r="P205" s="9">
        <f>AVERAGEIF($M$4:M205,"&lt;=0", $M$4:M205)</f>
        <v>-9.4387755102040796E-2</v>
      </c>
      <c r="Q205" s="10">
        <f t="shared" si="63"/>
        <v>1.5739034556945024</v>
      </c>
      <c r="R205" s="11">
        <f>(COUNTIF($M$4:M205,"&gt;=0"))/E205</f>
        <v>0.52475247524752477</v>
      </c>
      <c r="S205" s="10">
        <f t="shared" si="54"/>
        <v>1.889036206017338</v>
      </c>
      <c r="T205" s="9">
        <f>AVERAGE($M$4:M205)</f>
        <v>4.7772277227722801E-2</v>
      </c>
      <c r="U205" s="9">
        <f t="shared" si="55"/>
        <v>9.6500000000000057</v>
      </c>
      <c r="V205" s="9">
        <f t="shared" si="56"/>
        <v>11275.666666666666</v>
      </c>
      <c r="W205" s="26">
        <f t="shared" si="52"/>
        <v>21275.666666666664</v>
      </c>
      <c r="X205" s="9">
        <f t="shared" si="59"/>
        <v>21470.666666666664</v>
      </c>
      <c r="Y205" s="11">
        <f t="shared" si="60"/>
        <v>-9.0821586039868361E-3</v>
      </c>
      <c r="Z205" s="11">
        <f t="shared" si="61"/>
        <v>-4.1038720148388601E-2</v>
      </c>
      <c r="AA205" s="11" t="str">
        <f t="shared" si="62"/>
        <v/>
      </c>
      <c r="AB205" s="37" t="str">
        <f>IF(AA205="","",AVERAGE($AA$4:AA205))</f>
        <v/>
      </c>
      <c r="AC205" s="30"/>
      <c r="AD205" s="12"/>
      <c r="AE205" s="12"/>
      <c r="AF205" s="31"/>
      <c r="AG205" s="28"/>
      <c r="AH205" s="28"/>
      <c r="AI205" s="28"/>
      <c r="AJ205" s="28"/>
    </row>
    <row r="206" spans="5:36" ht="19.5" customHeight="1" x14ac:dyDescent="0.25">
      <c r="E206" s="56">
        <f t="shared" si="57"/>
        <v>203</v>
      </c>
      <c r="F206" s="23">
        <v>10</v>
      </c>
      <c r="G206" s="23">
        <v>-6</v>
      </c>
      <c r="H206" s="69">
        <f t="shared" si="58"/>
        <v>1000</v>
      </c>
      <c r="I206" s="10">
        <f t="shared" si="48"/>
        <v>-0.12000000000000001</v>
      </c>
      <c r="J206" s="9">
        <f t="shared" si="50"/>
        <v>-80</v>
      </c>
      <c r="K206" s="8">
        <f t="shared" si="51"/>
        <v>1.1997110712253192</v>
      </c>
      <c r="L206" s="9">
        <f t="shared" si="53"/>
        <v>-0.06</v>
      </c>
      <c r="M206" s="9">
        <f t="shared" si="49"/>
        <v>-0.08</v>
      </c>
      <c r="N206" s="9">
        <f>AVERAGE($I$4:I206)</f>
        <v>-0.14862068965517256</v>
      </c>
      <c r="O206" s="9">
        <f>AVERAGEIF($M$4:M206,"&gt;=0", $M$4:M206)</f>
        <v>0.17830188679245279</v>
      </c>
      <c r="P206" s="9">
        <f>AVERAGEIF($M$4:M206,"&lt;=0", $M$4:M206)</f>
        <v>-9.4242424242424225E-2</v>
      </c>
      <c r="Q206" s="10">
        <f t="shared" si="63"/>
        <v>1.5770041024503842</v>
      </c>
      <c r="R206" s="11">
        <f>(COUNTIF($M$4:M206,"&gt;=0"))/E206</f>
        <v>0.52216748768472909</v>
      </c>
      <c r="S206" s="10">
        <f t="shared" si="54"/>
        <v>1.8919492810774736</v>
      </c>
      <c r="T206" s="9">
        <f>AVERAGE($M$4:M206)</f>
        <v>4.7142857142857174E-2</v>
      </c>
      <c r="U206" s="9">
        <f t="shared" si="55"/>
        <v>9.5700000000000056</v>
      </c>
      <c r="V206" s="9">
        <f t="shared" si="56"/>
        <v>11195.666666666666</v>
      </c>
      <c r="W206" s="26">
        <f t="shared" si="52"/>
        <v>21195.666666666664</v>
      </c>
      <c r="X206" s="9">
        <f t="shared" si="59"/>
        <v>21470.666666666664</v>
      </c>
      <c r="Y206" s="11">
        <f t="shared" si="60"/>
        <v>-1.2808172390237845E-2</v>
      </c>
      <c r="Z206" s="11">
        <f t="shared" si="61"/>
        <v>-4.1038720148388601E-2</v>
      </c>
      <c r="AA206" s="11" t="str">
        <f t="shared" si="62"/>
        <v/>
      </c>
      <c r="AB206" s="37" t="str">
        <f>IF(AA206="","",AVERAGE($AA$4:AA206))</f>
        <v/>
      </c>
      <c r="AC206" s="30"/>
      <c r="AD206" s="12"/>
      <c r="AE206" s="12"/>
      <c r="AF206" s="31"/>
      <c r="AG206" s="28"/>
      <c r="AH206" s="28"/>
      <c r="AI206" s="28"/>
      <c r="AJ206" s="28"/>
    </row>
    <row r="207" spans="5:36" ht="19.5" customHeight="1" x14ac:dyDescent="0.25">
      <c r="E207" s="56">
        <f t="shared" si="57"/>
        <v>204</v>
      </c>
      <c r="F207" s="23">
        <v>4</v>
      </c>
      <c r="G207" s="23">
        <v>10</v>
      </c>
      <c r="H207" s="69">
        <f t="shared" si="58"/>
        <v>2500</v>
      </c>
      <c r="I207" s="10">
        <f t="shared" si="48"/>
        <v>-0.06</v>
      </c>
      <c r="J207" s="9">
        <f t="shared" si="50"/>
        <v>200</v>
      </c>
      <c r="K207" s="8">
        <f t="shared" si="51"/>
        <v>1.197028389821337</v>
      </c>
      <c r="L207" s="9">
        <f t="shared" si="53"/>
        <v>0.1</v>
      </c>
      <c r="M207" s="9">
        <f t="shared" si="49"/>
        <v>0.08</v>
      </c>
      <c r="N207" s="9">
        <f>AVERAGE($I$4:I207)</f>
        <v>-0.14818627450980407</v>
      </c>
      <c r="O207" s="9">
        <f>AVERAGEIF($M$4:M207,"&gt;=0", $M$4:M207)</f>
        <v>0.17738317757009339</v>
      </c>
      <c r="P207" s="9">
        <f>AVERAGEIF($M$4:M207,"&lt;=0", $M$4:M207)</f>
        <v>-9.4242424242424225E-2</v>
      </c>
      <c r="Q207" s="10">
        <f t="shared" si="63"/>
        <v>1.5770041024503842</v>
      </c>
      <c r="R207" s="11">
        <f>(COUNTIF($M$4:M207,"&gt;=0"))/E207</f>
        <v>0.52450980392156865</v>
      </c>
      <c r="S207" s="10">
        <f t="shared" si="54"/>
        <v>1.8822009195540459</v>
      </c>
      <c r="T207" s="9">
        <f>AVERAGE($M$4:M207)</f>
        <v>4.7303921568627477E-2</v>
      </c>
      <c r="U207" s="9">
        <f t="shared" si="55"/>
        <v>9.6500000000000057</v>
      </c>
      <c r="V207" s="9">
        <f t="shared" si="56"/>
        <v>11395.666666666666</v>
      </c>
      <c r="W207" s="26">
        <f t="shared" si="52"/>
        <v>21395.666666666664</v>
      </c>
      <c r="X207" s="9">
        <f t="shared" si="59"/>
        <v>21470.666666666664</v>
      </c>
      <c r="Y207" s="11">
        <f t="shared" si="60"/>
        <v>-3.4931379246103214E-3</v>
      </c>
      <c r="Z207" s="11">
        <f t="shared" si="61"/>
        <v>-4.1038720148388601E-2</v>
      </c>
      <c r="AA207" s="11" t="str">
        <f t="shared" si="62"/>
        <v/>
      </c>
      <c r="AB207" s="37" t="str">
        <f>IF(AA207="","",AVERAGE($AA$4:AA207))</f>
        <v/>
      </c>
      <c r="AC207" s="30"/>
      <c r="AD207" s="12"/>
      <c r="AE207" s="12"/>
      <c r="AF207" s="31"/>
      <c r="AG207" s="28"/>
      <c r="AH207" s="28"/>
      <c r="AI207" s="28"/>
      <c r="AJ207" s="28"/>
    </row>
    <row r="208" spans="5:36" ht="19.5" customHeight="1" x14ac:dyDescent="0.25">
      <c r="E208" s="56">
        <f t="shared" si="57"/>
        <v>205</v>
      </c>
      <c r="F208" s="23">
        <v>10</v>
      </c>
      <c r="G208" s="23">
        <v>10</v>
      </c>
      <c r="H208" s="69">
        <f t="shared" si="58"/>
        <v>1000</v>
      </c>
      <c r="I208" s="10">
        <f t="shared" si="48"/>
        <v>-0.12000000000000001</v>
      </c>
      <c r="J208" s="9">
        <f t="shared" si="50"/>
        <v>80</v>
      </c>
      <c r="K208" s="8">
        <f t="shared" si="51"/>
        <v>1.192049545426809</v>
      </c>
      <c r="L208" s="9">
        <f t="shared" si="53"/>
        <v>0.1</v>
      </c>
      <c r="M208" s="9">
        <f t="shared" si="49"/>
        <v>0.08</v>
      </c>
      <c r="N208" s="9">
        <f>AVERAGE($I$4:I208)</f>
        <v>-0.14804878048780504</v>
      </c>
      <c r="O208" s="9">
        <f>AVERAGEIF($M$4:M208,"&gt;=0", $M$4:M208)</f>
        <v>0.17648148148148141</v>
      </c>
      <c r="P208" s="9">
        <f>AVERAGEIF($M$4:M208,"&lt;=0", $M$4:M208)</f>
        <v>-9.4242424242424225E-2</v>
      </c>
      <c r="Q208" s="10">
        <f t="shared" si="63"/>
        <v>1.5770041024503842</v>
      </c>
      <c r="R208" s="11">
        <f>(COUNTIF($M$4:M208,"&gt;=0"))/E208</f>
        <v>0.52682926829268295</v>
      </c>
      <c r="S208" s="10">
        <f t="shared" si="54"/>
        <v>1.8726330832440152</v>
      </c>
      <c r="T208" s="9">
        <f>AVERAGE($M$4:M208)</f>
        <v>4.746341463414637E-2</v>
      </c>
      <c r="U208" s="9">
        <f t="shared" si="55"/>
        <v>9.7300000000000058</v>
      </c>
      <c r="V208" s="9">
        <f t="shared" si="56"/>
        <v>11475.666666666666</v>
      </c>
      <c r="W208" s="26">
        <f t="shared" si="52"/>
        <v>21475.666666666664</v>
      </c>
      <c r="X208" s="9">
        <f t="shared" si="59"/>
        <v>21475.666666666664</v>
      </c>
      <c r="Y208" s="11" t="str">
        <f t="shared" si="60"/>
        <v/>
      </c>
      <c r="Z208" s="11">
        <f t="shared" si="61"/>
        <v>-4.1038720148388601E-2</v>
      </c>
      <c r="AA208" s="11">
        <f t="shared" si="62"/>
        <v>-3.4931379246103214E-3</v>
      </c>
      <c r="AB208" s="37">
        <f>IF(AA208="","",AVERAGE($AA$4:AA208))</f>
        <v>-8.0545727821698734E-3</v>
      </c>
      <c r="AC208" s="30"/>
      <c r="AD208" s="12"/>
      <c r="AE208" s="12"/>
      <c r="AF208" s="31"/>
      <c r="AG208" s="28"/>
      <c r="AH208" s="28"/>
      <c r="AI208" s="28"/>
      <c r="AJ208" s="28"/>
    </row>
    <row r="209" spans="5:36" ht="19.5" customHeight="1" x14ac:dyDescent="0.25">
      <c r="E209" s="56">
        <f t="shared" si="57"/>
        <v>206</v>
      </c>
      <c r="F209" s="23">
        <v>10</v>
      </c>
      <c r="G209" s="23">
        <v>10</v>
      </c>
      <c r="H209" s="69">
        <f t="shared" si="58"/>
        <v>1000</v>
      </c>
      <c r="I209" s="10">
        <f t="shared" si="48"/>
        <v>-0.12000000000000001</v>
      </c>
      <c r="J209" s="9">
        <f t="shared" si="50"/>
        <v>80</v>
      </c>
      <c r="K209" s="8">
        <f t="shared" si="51"/>
        <v>1.1871625873546832</v>
      </c>
      <c r="L209" s="9">
        <f t="shared" si="53"/>
        <v>0.1</v>
      </c>
      <c r="M209" s="9">
        <f t="shared" si="49"/>
        <v>0.08</v>
      </c>
      <c r="N209" s="9">
        <f>AVERAGE($I$4:I209)</f>
        <v>-0.14791262135922345</v>
      </c>
      <c r="O209" s="9">
        <f>AVERAGEIF($M$4:M209,"&gt;=0", $M$4:M209)</f>
        <v>0.17559633027522928</v>
      </c>
      <c r="P209" s="9">
        <f>AVERAGEIF($M$4:M209,"&lt;=0", $M$4:M209)</f>
        <v>-9.4242424242424225E-2</v>
      </c>
      <c r="Q209" s="10">
        <f t="shared" si="63"/>
        <v>1.5770041024503842</v>
      </c>
      <c r="R209" s="11">
        <f>(COUNTIF($M$4:M209,"&gt;=0"))/E209</f>
        <v>0.529126213592233</v>
      </c>
      <c r="S209" s="10">
        <f t="shared" si="54"/>
        <v>1.8632408035635264</v>
      </c>
      <c r="T209" s="9">
        <f>AVERAGE($M$4:M209)</f>
        <v>4.7621359223300998E-2</v>
      </c>
      <c r="U209" s="9">
        <f t="shared" si="55"/>
        <v>9.8100000000000058</v>
      </c>
      <c r="V209" s="9">
        <f t="shared" si="56"/>
        <v>11555.666666666666</v>
      </c>
      <c r="W209" s="26">
        <f t="shared" si="52"/>
        <v>21555.666666666664</v>
      </c>
      <c r="X209" s="9">
        <f t="shared" si="59"/>
        <v>21555.666666666664</v>
      </c>
      <c r="Y209" s="11" t="str">
        <f t="shared" si="60"/>
        <v/>
      </c>
      <c r="Z209" s="11">
        <f t="shared" si="61"/>
        <v>-4.1038720148388601E-2</v>
      </c>
      <c r="AA209" s="11" t="str">
        <f t="shared" si="62"/>
        <v/>
      </c>
      <c r="AB209" s="37" t="str">
        <f>IF(AA209="","",AVERAGE($AA$4:AA209))</f>
        <v/>
      </c>
      <c r="AC209" s="30"/>
      <c r="AD209" s="12"/>
      <c r="AE209" s="12"/>
      <c r="AF209" s="31"/>
      <c r="AG209" s="28"/>
      <c r="AH209" s="28"/>
      <c r="AI209" s="28"/>
      <c r="AJ209" s="28"/>
    </row>
    <row r="210" spans="5:36" ht="19.5" customHeight="1" x14ac:dyDescent="0.25">
      <c r="E210" s="56">
        <f t="shared" si="57"/>
        <v>207</v>
      </c>
      <c r="F210" s="23">
        <v>23</v>
      </c>
      <c r="G210" s="23">
        <v>-5</v>
      </c>
      <c r="H210" s="69">
        <f t="shared" si="58"/>
        <v>400</v>
      </c>
      <c r="I210" s="10">
        <f t="shared" si="48"/>
        <v>-0.25</v>
      </c>
      <c r="J210" s="9">
        <f t="shared" si="50"/>
        <v>-28.000000000000004</v>
      </c>
      <c r="K210" s="8">
        <f t="shared" si="51"/>
        <v>1.1832174598623835</v>
      </c>
      <c r="L210" s="9">
        <f t="shared" si="53"/>
        <v>-0.05</v>
      </c>
      <c r="M210" s="9">
        <f t="shared" si="49"/>
        <v>-7.0000000000000007E-2</v>
      </c>
      <c r="N210" s="9">
        <f>AVERAGE($I$4:I210)</f>
        <v>-0.14840579710144944</v>
      </c>
      <c r="O210" s="9">
        <f>AVERAGEIF($M$4:M210,"&gt;=0", $M$4:M210)</f>
        <v>0.17559633027522928</v>
      </c>
      <c r="P210" s="9">
        <f>AVERAGEIF($M$4:M210,"&lt;=0", $M$4:M210)</f>
        <v>-9.3999999999999986E-2</v>
      </c>
      <c r="Q210" s="10">
        <f t="shared" si="63"/>
        <v>1.5787850755473347</v>
      </c>
      <c r="R210" s="11">
        <f>(COUNTIF($M$4:M210,"&gt;=0"))/E210</f>
        <v>0.52657004830917875</v>
      </c>
      <c r="S210" s="10">
        <f t="shared" si="54"/>
        <v>1.8680460667577585</v>
      </c>
      <c r="T210" s="9">
        <f>AVERAGE($M$4:M210)</f>
        <v>4.7053140096618387E-2</v>
      </c>
      <c r="U210" s="9">
        <f t="shared" si="55"/>
        <v>9.7400000000000055</v>
      </c>
      <c r="V210" s="9">
        <f t="shared" si="56"/>
        <v>11527.666666666666</v>
      </c>
      <c r="W210" s="26">
        <f t="shared" si="52"/>
        <v>21527.666666666664</v>
      </c>
      <c r="X210" s="9">
        <f t="shared" si="59"/>
        <v>21555.666666666664</v>
      </c>
      <c r="Y210" s="11">
        <f t="shared" si="60"/>
        <v>-1.2989623764825956E-3</v>
      </c>
      <c r="Z210" s="11">
        <f t="shared" si="61"/>
        <v>-4.1038720148388601E-2</v>
      </c>
      <c r="AA210" s="11" t="str">
        <f t="shared" si="62"/>
        <v/>
      </c>
      <c r="AB210" s="37" t="str">
        <f>IF(AA210="","",AVERAGE($AA$4:AA210))</f>
        <v/>
      </c>
      <c r="AC210" s="30"/>
      <c r="AD210" s="12"/>
      <c r="AE210" s="12"/>
      <c r="AF210" s="31"/>
      <c r="AG210" s="28"/>
      <c r="AH210" s="28"/>
      <c r="AI210" s="28"/>
      <c r="AJ210" s="28"/>
    </row>
    <row r="211" spans="5:36" ht="19.5" customHeight="1" x14ac:dyDescent="0.25">
      <c r="E211" s="56">
        <f t="shared" si="57"/>
        <v>208</v>
      </c>
      <c r="F211" s="23">
        <v>15</v>
      </c>
      <c r="G211" s="23">
        <v>10</v>
      </c>
      <c r="H211" s="69">
        <f t="shared" si="58"/>
        <v>700</v>
      </c>
      <c r="I211" s="10">
        <f t="shared" si="48"/>
        <v>-0.16999999999999998</v>
      </c>
      <c r="J211" s="9">
        <f t="shared" si="50"/>
        <v>56</v>
      </c>
      <c r="K211" s="8">
        <f t="shared" si="51"/>
        <v>1.1765384502192511</v>
      </c>
      <c r="L211" s="9">
        <f t="shared" si="53"/>
        <v>0.1</v>
      </c>
      <c r="M211" s="9">
        <f t="shared" si="49"/>
        <v>0.08</v>
      </c>
      <c r="N211" s="9">
        <f>AVERAGE($I$4:I211)</f>
        <v>-0.14850961538461555</v>
      </c>
      <c r="O211" s="9">
        <f>AVERAGEIF($M$4:M211,"&gt;=0", $M$4:M211)</f>
        <v>0.17472727272727262</v>
      </c>
      <c r="P211" s="9">
        <f>AVERAGEIF($M$4:M211,"&lt;=0", $M$4:M211)</f>
        <v>-9.3999999999999986E-2</v>
      </c>
      <c r="Q211" s="10">
        <f t="shared" si="63"/>
        <v>1.5787850755473347</v>
      </c>
      <c r="R211" s="11">
        <f>(COUNTIF($M$4:M211,"&gt;=0"))/E211</f>
        <v>0.52884615384615385</v>
      </c>
      <c r="S211" s="10">
        <f t="shared" si="54"/>
        <v>1.8588007736943899</v>
      </c>
      <c r="T211" s="9">
        <f>AVERAGE($M$4:M211)</f>
        <v>4.7211538461538485E-2</v>
      </c>
      <c r="U211" s="9">
        <f t="shared" si="55"/>
        <v>9.8200000000000056</v>
      </c>
      <c r="V211" s="9">
        <f t="shared" si="56"/>
        <v>11583.666666666666</v>
      </c>
      <c r="W211" s="26">
        <f t="shared" si="52"/>
        <v>21583.666666666664</v>
      </c>
      <c r="X211" s="9">
        <f t="shared" si="59"/>
        <v>21583.666666666664</v>
      </c>
      <c r="Y211" s="11" t="str">
        <f t="shared" si="60"/>
        <v/>
      </c>
      <c r="Z211" s="11">
        <f t="shared" si="61"/>
        <v>-4.1038720148388601E-2</v>
      </c>
      <c r="AA211" s="11">
        <f t="shared" si="62"/>
        <v>-1.2989623764825956E-3</v>
      </c>
      <c r="AB211" s="37">
        <f>IF(AA211="","",AVERAGE($AA$4:AA211))</f>
        <v>-7.8669169375674489E-3</v>
      </c>
      <c r="AC211" s="30"/>
      <c r="AD211" s="12"/>
      <c r="AE211" s="12"/>
      <c r="AF211" s="31"/>
      <c r="AG211" s="28"/>
      <c r="AH211" s="28"/>
      <c r="AI211" s="28"/>
      <c r="AJ211" s="28"/>
    </row>
    <row r="212" spans="5:36" ht="19.5" customHeight="1" x14ac:dyDescent="0.25">
      <c r="E212" s="56">
        <f t="shared" si="57"/>
        <v>209</v>
      </c>
      <c r="F212" s="23">
        <v>5</v>
      </c>
      <c r="G212" s="23">
        <v>-5</v>
      </c>
      <c r="H212" s="69">
        <f t="shared" si="58"/>
        <v>2000</v>
      </c>
      <c r="I212" s="10">
        <f t="shared" si="48"/>
        <v>-7.0000000000000007E-2</v>
      </c>
      <c r="J212" s="9">
        <f t="shared" si="50"/>
        <v>-140</v>
      </c>
      <c r="K212" s="8">
        <f t="shared" si="51"/>
        <v>1.1795219638242875</v>
      </c>
      <c r="L212" s="9">
        <f t="shared" si="53"/>
        <v>-0.05</v>
      </c>
      <c r="M212" s="9">
        <f t="shared" si="49"/>
        <v>-7.0000000000000007E-2</v>
      </c>
      <c r="N212" s="9">
        <f>AVERAGE($I$4:I212)</f>
        <v>-0.14813397129186617</v>
      </c>
      <c r="O212" s="9">
        <f>AVERAGEIF($M$4:M212,"&gt;=0", $M$4:M212)</f>
        <v>0.17472727272727262</v>
      </c>
      <c r="P212" s="9">
        <f>AVERAGEIF($M$4:M212,"&lt;=0", $M$4:M212)</f>
        <v>-9.3762376237623749E-2</v>
      </c>
      <c r="Q212" s="10">
        <f t="shared" si="63"/>
        <v>1.5798871278224378</v>
      </c>
      <c r="R212" s="11">
        <f>(COUNTIF($M$4:M212,"&gt;=0"))/E212</f>
        <v>0.52631578947368418</v>
      </c>
      <c r="S212" s="10">
        <f t="shared" si="54"/>
        <v>1.8635115676298351</v>
      </c>
      <c r="T212" s="9">
        <f>AVERAGE($M$4:M212)</f>
        <v>4.6650717703349311E-2</v>
      </c>
      <c r="U212" s="9">
        <f t="shared" si="55"/>
        <v>9.7500000000000053</v>
      </c>
      <c r="V212" s="9">
        <f t="shared" si="56"/>
        <v>11443.666666666666</v>
      </c>
      <c r="W212" s="26">
        <f t="shared" si="52"/>
        <v>21443.666666666664</v>
      </c>
      <c r="X212" s="9">
        <f t="shared" si="59"/>
        <v>21583.666666666664</v>
      </c>
      <c r="Y212" s="11">
        <f t="shared" si="60"/>
        <v>-6.4863863106361299E-3</v>
      </c>
      <c r="Z212" s="11">
        <f t="shared" si="61"/>
        <v>-4.1038720148388601E-2</v>
      </c>
      <c r="AA212" s="11" t="str">
        <f t="shared" si="62"/>
        <v/>
      </c>
      <c r="AB212" s="37" t="str">
        <f>IF(AA212="","",AVERAGE($AA$4:AA212))</f>
        <v/>
      </c>
      <c r="AC212" s="30"/>
      <c r="AD212" s="12"/>
      <c r="AE212" s="12"/>
      <c r="AF212" s="31"/>
      <c r="AG212" s="28"/>
      <c r="AH212" s="28"/>
      <c r="AI212" s="28"/>
      <c r="AJ212" s="28"/>
    </row>
    <row r="213" spans="5:36" ht="19.5" customHeight="1" x14ac:dyDescent="0.25">
      <c r="E213" s="56">
        <f t="shared" si="57"/>
        <v>210</v>
      </c>
      <c r="F213" s="23">
        <v>3</v>
      </c>
      <c r="G213" s="23">
        <v>-5</v>
      </c>
      <c r="H213" s="69">
        <f t="shared" si="58"/>
        <v>3300</v>
      </c>
      <c r="I213" s="10">
        <f t="shared" si="48"/>
        <v>-0.05</v>
      </c>
      <c r="J213" s="9">
        <f t="shared" si="50"/>
        <v>-231.00000000000003</v>
      </c>
      <c r="K213" s="8">
        <f t="shared" si="51"/>
        <v>1.1832546685819803</v>
      </c>
      <c r="L213" s="9">
        <f t="shared" si="53"/>
        <v>-0.05</v>
      </c>
      <c r="M213" s="9">
        <f t="shared" si="49"/>
        <v>-7.0000000000000007E-2</v>
      </c>
      <c r="N213" s="9">
        <f>AVERAGE($I$4:I213)</f>
        <v>-0.14766666666666683</v>
      </c>
      <c r="O213" s="9">
        <f>AVERAGEIF($M$4:M213,"&gt;=0", $M$4:M213)</f>
        <v>0.17472727272727262</v>
      </c>
      <c r="P213" s="9">
        <f>AVERAGEIF($M$4:M213,"&lt;=0", $M$4:M213)</f>
        <v>-9.3529411764705875E-2</v>
      </c>
      <c r="Q213" s="10">
        <f t="shared" si="63"/>
        <v>1.5788259958071298</v>
      </c>
      <c r="R213" s="11">
        <f>(COUNTIF($M$4:M213,"&gt;=0"))/E213</f>
        <v>0.52380952380952384</v>
      </c>
      <c r="S213" s="10">
        <f t="shared" si="54"/>
        <v>1.8681532304173805</v>
      </c>
      <c r="T213" s="9">
        <f>AVERAGE($M$4:M213)</f>
        <v>4.609523809523812E-2</v>
      </c>
      <c r="U213" s="9">
        <f t="shared" si="55"/>
        <v>9.680000000000005</v>
      </c>
      <c r="V213" s="9">
        <f t="shared" si="56"/>
        <v>11212.666666666666</v>
      </c>
      <c r="W213" s="26">
        <f t="shared" si="52"/>
        <v>21212.666666666664</v>
      </c>
      <c r="X213" s="9">
        <f t="shared" si="59"/>
        <v>21583.666666666664</v>
      </c>
      <c r="Y213" s="11">
        <f t="shared" si="60"/>
        <v>-1.7188923723185746E-2</v>
      </c>
      <c r="Z213" s="11">
        <f t="shared" si="61"/>
        <v>-4.1038720148388601E-2</v>
      </c>
      <c r="AA213" s="11" t="str">
        <f t="shared" si="62"/>
        <v/>
      </c>
      <c r="AB213" s="37" t="str">
        <f>IF(AA213="","",AVERAGE($AA$4:AA213))</f>
        <v/>
      </c>
      <c r="AC213" s="30"/>
      <c r="AD213" s="12"/>
      <c r="AE213" s="12"/>
      <c r="AF213" s="31"/>
      <c r="AG213" s="28"/>
      <c r="AH213" s="28"/>
      <c r="AI213" s="28"/>
      <c r="AJ213" s="28"/>
    </row>
    <row r="214" spans="5:36" ht="19.5" customHeight="1" x14ac:dyDescent="0.25">
      <c r="E214" s="56">
        <f t="shared" si="57"/>
        <v>211</v>
      </c>
      <c r="F214" s="23">
        <v>20</v>
      </c>
      <c r="G214" s="23">
        <v>-20</v>
      </c>
      <c r="H214" s="69">
        <f t="shared" si="58"/>
        <v>500</v>
      </c>
      <c r="I214" s="10">
        <f t="shared" si="48"/>
        <v>-0.22</v>
      </c>
      <c r="J214" s="9">
        <f t="shared" si="50"/>
        <v>-110</v>
      </c>
      <c r="K214" s="8">
        <f t="shared" si="51"/>
        <v>1.1805140744621991</v>
      </c>
      <c r="L214" s="9">
        <f t="shared" si="53"/>
        <v>-0.2</v>
      </c>
      <c r="M214" s="9">
        <f t="shared" si="49"/>
        <v>-0.22</v>
      </c>
      <c r="N214" s="9">
        <f>AVERAGE($I$4:I214)</f>
        <v>-0.14800947867298594</v>
      </c>
      <c r="O214" s="9">
        <f>AVERAGEIF($M$4:M214,"&gt;=0", $M$4:M214)</f>
        <v>0.17472727272727262</v>
      </c>
      <c r="P214" s="9">
        <f>AVERAGEIF($M$4:M214,"&lt;=0", $M$4:M214)</f>
        <v>-9.4757281553398062E-2</v>
      </c>
      <c r="Q214" s="10">
        <f t="shared" si="63"/>
        <v>1.5619852769792573</v>
      </c>
      <c r="R214" s="11">
        <f>(COUNTIF($M$4:M214,"&gt;=0"))/E214</f>
        <v>0.52132701421800953</v>
      </c>
      <c r="S214" s="10">
        <f t="shared" si="54"/>
        <v>1.8439456035767499</v>
      </c>
      <c r="T214" s="9">
        <f>AVERAGE($M$4:M214)</f>
        <v>4.4834123222748837E-2</v>
      </c>
      <c r="U214" s="9">
        <f t="shared" si="55"/>
        <v>9.4600000000000044</v>
      </c>
      <c r="V214" s="9">
        <f t="shared" si="56"/>
        <v>11102.666666666666</v>
      </c>
      <c r="W214" s="26">
        <f t="shared" si="52"/>
        <v>21102.666666666664</v>
      </c>
      <c r="X214" s="9">
        <f t="shared" si="59"/>
        <v>21583.666666666664</v>
      </c>
      <c r="Y214" s="11">
        <f t="shared" si="60"/>
        <v>-2.2285370110114132E-2</v>
      </c>
      <c r="Z214" s="11">
        <f t="shared" si="61"/>
        <v>-4.1038720148388601E-2</v>
      </c>
      <c r="AA214" s="11" t="str">
        <f t="shared" si="62"/>
        <v/>
      </c>
      <c r="AB214" s="37" t="str">
        <f>IF(AA214="","",AVERAGE($AA$4:AA214))</f>
        <v/>
      </c>
      <c r="AC214" s="30"/>
      <c r="AD214" s="12"/>
      <c r="AE214" s="12"/>
      <c r="AF214" s="31"/>
      <c r="AG214" s="28"/>
      <c r="AH214" s="28"/>
      <c r="AI214" s="28"/>
      <c r="AJ214" s="28"/>
    </row>
    <row r="215" spans="5:36" ht="19.5" customHeight="1" x14ac:dyDescent="0.25">
      <c r="E215" s="56">
        <f t="shared" si="57"/>
        <v>212</v>
      </c>
      <c r="F215" s="23">
        <v>20</v>
      </c>
      <c r="G215" s="23">
        <v>50</v>
      </c>
      <c r="H215" s="69">
        <f t="shared" si="58"/>
        <v>500</v>
      </c>
      <c r="I215" s="10">
        <f t="shared" ref="I215:I278" si="64">IF(F215="","",((F215/100)+$C$9)*-1)</f>
        <v>-0.22</v>
      </c>
      <c r="J215" s="9">
        <f t="shared" si="50"/>
        <v>240</v>
      </c>
      <c r="K215" s="8">
        <f t="shared" si="51"/>
        <v>1.1963505636001643</v>
      </c>
      <c r="L215" s="9">
        <f t="shared" si="53"/>
        <v>0.5</v>
      </c>
      <c r="M215" s="9">
        <f t="shared" ref="M215:M278" si="65">IF(F215="","",L215-$C$9)</f>
        <v>0.48</v>
      </c>
      <c r="N215" s="9">
        <f>AVERAGE($I$4:I215)</f>
        <v>-0.14834905660377373</v>
      </c>
      <c r="O215" s="9">
        <f>AVERAGEIF($M$4:M215,"&gt;=0", $M$4:M215)</f>
        <v>0.17747747747747739</v>
      </c>
      <c r="P215" s="9">
        <f>AVERAGEIF($M$4:M215,"&lt;=0", $M$4:M215)</f>
        <v>-9.4757281553398062E-2</v>
      </c>
      <c r="Q215" s="10">
        <f t="shared" si="63"/>
        <v>1.5619852769792573</v>
      </c>
      <c r="R215" s="11">
        <f>(COUNTIF($M$4:M215,"&gt;=0"))/E215</f>
        <v>0.52358490566037741</v>
      </c>
      <c r="S215" s="10">
        <f t="shared" si="54"/>
        <v>1.8729692807561649</v>
      </c>
      <c r="T215" s="9">
        <f>AVERAGE($M$4:M215)</f>
        <v>4.6886792452830214E-2</v>
      </c>
      <c r="U215" s="9">
        <f t="shared" si="55"/>
        <v>9.9400000000000048</v>
      </c>
      <c r="V215" s="9">
        <f t="shared" si="56"/>
        <v>11342.666666666666</v>
      </c>
      <c r="W215" s="26">
        <f t="shared" si="52"/>
        <v>21342.666666666664</v>
      </c>
      <c r="X215" s="9">
        <f t="shared" si="59"/>
        <v>21583.666666666664</v>
      </c>
      <c r="Y215" s="11">
        <f t="shared" si="60"/>
        <v>-1.1165850720452196E-2</v>
      </c>
      <c r="Z215" s="11">
        <f t="shared" si="61"/>
        <v>-4.1038720148388601E-2</v>
      </c>
      <c r="AA215" s="11" t="str">
        <f t="shared" si="62"/>
        <v/>
      </c>
      <c r="AB215" s="37" t="str">
        <f>IF(AA215="","",AVERAGE($AA$4:AA215))</f>
        <v/>
      </c>
      <c r="AC215" s="30"/>
      <c r="AD215" s="12"/>
      <c r="AE215" s="12"/>
      <c r="AF215" s="31"/>
      <c r="AG215" s="28"/>
      <c r="AH215" s="28"/>
      <c r="AI215" s="28"/>
      <c r="AJ215" s="28"/>
    </row>
    <row r="216" spans="5:36" ht="19.5" customHeight="1" x14ac:dyDescent="0.25">
      <c r="E216" s="56">
        <f t="shared" si="57"/>
        <v>213</v>
      </c>
      <c r="F216" s="23">
        <v>25</v>
      </c>
      <c r="G216" s="23">
        <v>-7</v>
      </c>
      <c r="H216" s="69">
        <f t="shared" si="58"/>
        <v>400</v>
      </c>
      <c r="I216" s="10">
        <f t="shared" si="64"/>
        <v>-0.27</v>
      </c>
      <c r="J216" s="9">
        <f t="shared" si="50"/>
        <v>-36.000000000000007</v>
      </c>
      <c r="K216" s="8">
        <f t="shared" si="51"/>
        <v>1.1917623802869688</v>
      </c>
      <c r="L216" s="9">
        <f t="shared" si="53"/>
        <v>-7.0000000000000007E-2</v>
      </c>
      <c r="M216" s="9">
        <f t="shared" si="65"/>
        <v>-9.0000000000000011E-2</v>
      </c>
      <c r="N216" s="9">
        <f>AVERAGE($I$4:I216)</f>
        <v>-0.14892018779342736</v>
      </c>
      <c r="O216" s="9">
        <f>AVERAGEIF($M$4:M216,"&gt;=0", $M$4:M216)</f>
        <v>0.17747747747747739</v>
      </c>
      <c r="P216" s="9">
        <f>AVERAGEIF($M$4:M216,"&lt;=0", $M$4:M216)</f>
        <v>-9.4711538461538458E-2</v>
      </c>
      <c r="Q216" s="10">
        <f t="shared" si="63"/>
        <v>1.5723552822859337</v>
      </c>
      <c r="R216" s="11">
        <f>(COUNTIF($M$4:M216,"&gt;=0"))/E216</f>
        <v>0.52112676056338025</v>
      </c>
      <c r="S216" s="10">
        <f t="shared" si="54"/>
        <v>1.8738738738738729</v>
      </c>
      <c r="T216" s="9">
        <f>AVERAGE($M$4:M216)</f>
        <v>4.6244131455399087E-2</v>
      </c>
      <c r="U216" s="9">
        <f t="shared" si="55"/>
        <v>9.850000000000005</v>
      </c>
      <c r="V216" s="9">
        <f t="shared" si="56"/>
        <v>11306.666666666666</v>
      </c>
      <c r="W216" s="26">
        <f t="shared" si="52"/>
        <v>21306.666666666664</v>
      </c>
      <c r="X216" s="9">
        <f t="shared" si="59"/>
        <v>21583.666666666664</v>
      </c>
      <c r="Y216" s="11">
        <f t="shared" si="60"/>
        <v>-1.2833778628901485E-2</v>
      </c>
      <c r="Z216" s="11">
        <f t="shared" si="61"/>
        <v>-4.1038720148388601E-2</v>
      </c>
      <c r="AA216" s="11" t="str">
        <f t="shared" si="62"/>
        <v/>
      </c>
      <c r="AB216" s="37" t="str">
        <f>IF(AA216="","",AVERAGE($AA$4:AA216))</f>
        <v/>
      </c>
      <c r="AC216" s="30"/>
      <c r="AD216" s="12"/>
      <c r="AE216" s="12"/>
      <c r="AF216" s="31"/>
      <c r="AG216" s="28"/>
      <c r="AH216" s="28"/>
      <c r="AI216" s="28"/>
      <c r="AJ216" s="28"/>
    </row>
    <row r="217" spans="5:36" ht="19.5" customHeight="1" x14ac:dyDescent="0.25">
      <c r="E217" s="56">
        <f t="shared" si="57"/>
        <v>214</v>
      </c>
      <c r="F217" s="23">
        <v>25</v>
      </c>
      <c r="G217" s="23">
        <v>-5</v>
      </c>
      <c r="H217" s="69">
        <f t="shared" si="58"/>
        <v>400</v>
      </c>
      <c r="I217" s="10">
        <f t="shared" si="64"/>
        <v>-0.27</v>
      </c>
      <c r="J217" s="9">
        <f t="shared" si="50"/>
        <v>-28.000000000000004</v>
      </c>
      <c r="K217" s="8">
        <f t="shared" si="51"/>
        <v>1.1872516467702445</v>
      </c>
      <c r="L217" s="9">
        <f t="shared" si="53"/>
        <v>-0.05</v>
      </c>
      <c r="M217" s="9">
        <f t="shared" si="65"/>
        <v>-7.0000000000000007E-2</v>
      </c>
      <c r="N217" s="9">
        <f>AVERAGE($I$4:I217)</f>
        <v>-0.14948598130841137</v>
      </c>
      <c r="O217" s="9">
        <f>AVERAGEIF($M$4:M217,"&gt;=0", $M$4:M217)</f>
        <v>0.17747747747747739</v>
      </c>
      <c r="P217" s="9">
        <f>AVERAGEIF($M$4:M217,"&lt;=0", $M$4:M217)</f>
        <v>-9.4476190476190477E-2</v>
      </c>
      <c r="Q217" s="10">
        <f t="shared" si="63"/>
        <v>1.5822608908652414</v>
      </c>
      <c r="R217" s="11">
        <f>(COUNTIF($M$4:M217,"&gt;=0"))/E217</f>
        <v>0.51869158878504673</v>
      </c>
      <c r="S217" s="10">
        <f t="shared" si="54"/>
        <v>1.8785418482999119</v>
      </c>
      <c r="T217" s="9">
        <f>AVERAGE($M$4:M217)</f>
        <v>4.5700934579439273E-2</v>
      </c>
      <c r="U217" s="9">
        <f t="shared" si="55"/>
        <v>9.7800000000000047</v>
      </c>
      <c r="V217" s="9">
        <f t="shared" si="56"/>
        <v>11278.666666666666</v>
      </c>
      <c r="W217" s="26">
        <f t="shared" si="52"/>
        <v>21278.666666666664</v>
      </c>
      <c r="X217" s="9">
        <f t="shared" si="59"/>
        <v>21583.666666666664</v>
      </c>
      <c r="Y217" s="11">
        <f t="shared" si="60"/>
        <v>-1.4131055891028711E-2</v>
      </c>
      <c r="Z217" s="11">
        <f t="shared" si="61"/>
        <v>-4.1038720148388601E-2</v>
      </c>
      <c r="AA217" s="11" t="str">
        <f t="shared" si="62"/>
        <v/>
      </c>
      <c r="AB217" s="37" t="str">
        <f>IF(AA217="","",AVERAGE($AA$4:AA217))</f>
        <v/>
      </c>
      <c r="AC217" s="30"/>
      <c r="AD217" s="12"/>
      <c r="AE217" s="12"/>
      <c r="AF217" s="31"/>
      <c r="AG217" s="28"/>
      <c r="AH217" s="28"/>
      <c r="AI217" s="28"/>
      <c r="AJ217" s="28"/>
    </row>
    <row r="218" spans="5:36" ht="19.5" customHeight="1" x14ac:dyDescent="0.25">
      <c r="E218" s="56">
        <f t="shared" si="57"/>
        <v>215</v>
      </c>
      <c r="F218" s="23">
        <v>18</v>
      </c>
      <c r="G218" s="23">
        <v>65</v>
      </c>
      <c r="H218" s="69">
        <f t="shared" si="58"/>
        <v>600</v>
      </c>
      <c r="I218" s="10">
        <f t="shared" si="64"/>
        <v>-0.19999999999999998</v>
      </c>
      <c r="J218" s="9">
        <f t="shared" si="50"/>
        <v>378</v>
      </c>
      <c r="K218" s="8">
        <f t="shared" si="51"/>
        <v>1.2123746283229022</v>
      </c>
      <c r="L218" s="9">
        <f t="shared" si="53"/>
        <v>0.65</v>
      </c>
      <c r="M218" s="9">
        <f t="shared" si="65"/>
        <v>0.63</v>
      </c>
      <c r="N218" s="9">
        <f>AVERAGE($I$4:I218)</f>
        <v>-0.14972093023255831</v>
      </c>
      <c r="O218" s="9">
        <f>AVERAGEIF($M$4:M218,"&gt;=0", $M$4:M218)</f>
        <v>0.18151785714285704</v>
      </c>
      <c r="P218" s="9">
        <f>AVERAGEIF($M$4:M218,"&lt;=0", $M$4:M218)</f>
        <v>-9.4476190476190477E-2</v>
      </c>
      <c r="Q218" s="10">
        <f t="shared" si="63"/>
        <v>1.5822608908652414</v>
      </c>
      <c r="R218" s="11">
        <f>(COUNTIF($M$4:M218,"&gt;=0"))/E218</f>
        <v>0.52093023255813953</v>
      </c>
      <c r="S218" s="10">
        <f t="shared" si="54"/>
        <v>1.9213079637096762</v>
      </c>
      <c r="T218" s="9">
        <f>AVERAGE($M$4:M218)</f>
        <v>4.8418604651162815E-2</v>
      </c>
      <c r="U218" s="9">
        <f t="shared" si="55"/>
        <v>10.410000000000005</v>
      </c>
      <c r="V218" s="9">
        <f t="shared" si="56"/>
        <v>11656.666666666666</v>
      </c>
      <c r="W218" s="26">
        <f t="shared" si="52"/>
        <v>21656.666666666664</v>
      </c>
      <c r="X218" s="9">
        <f t="shared" si="59"/>
        <v>21656.666666666664</v>
      </c>
      <c r="Y218" s="11" t="str">
        <f t="shared" si="60"/>
        <v/>
      </c>
      <c r="Z218" s="11">
        <f t="shared" si="61"/>
        <v>-4.1038720148388601E-2</v>
      </c>
      <c r="AA218" s="11">
        <f t="shared" si="62"/>
        <v>-1.4131055891028711E-2</v>
      </c>
      <c r="AB218" s="37">
        <f>IF(AA218="","",AVERAGE($AA$4:AA218))</f>
        <v>-8.0362179903636973E-3</v>
      </c>
      <c r="AC218" s="30"/>
      <c r="AD218" s="12"/>
      <c r="AE218" s="12"/>
      <c r="AF218" s="31"/>
      <c r="AG218" s="28"/>
      <c r="AH218" s="28"/>
      <c r="AI218" s="28"/>
      <c r="AJ218" s="28"/>
    </row>
    <row r="219" spans="5:36" ht="19.5" customHeight="1" x14ac:dyDescent="0.25">
      <c r="E219" s="56">
        <f t="shared" si="57"/>
        <v>216</v>
      </c>
      <c r="F219" s="23">
        <v>20</v>
      </c>
      <c r="G219" s="23">
        <v>35</v>
      </c>
      <c r="H219" s="69">
        <f t="shared" si="58"/>
        <v>500</v>
      </c>
      <c r="I219" s="10">
        <f t="shared" si="64"/>
        <v>-0.22</v>
      </c>
      <c r="J219" s="9">
        <f t="shared" si="50"/>
        <v>164.99999999999997</v>
      </c>
      <c r="K219" s="8">
        <f t="shared" si="51"/>
        <v>1.2185029748821083</v>
      </c>
      <c r="L219" s="9">
        <f t="shared" si="53"/>
        <v>0.35</v>
      </c>
      <c r="M219" s="9">
        <f t="shared" si="65"/>
        <v>0.32999999999999996</v>
      </c>
      <c r="N219" s="9">
        <f>AVERAGE($I$4:I219)</f>
        <v>-0.15004629629629646</v>
      </c>
      <c r="O219" s="9">
        <f>AVERAGEIF($M$4:M219,"&gt;=0", $M$4:M219)</f>
        <v>0.18283185840707952</v>
      </c>
      <c r="P219" s="9">
        <f>AVERAGEIF($M$4:M219,"&lt;=0", $M$4:M219)</f>
        <v>-9.4476190476190477E-2</v>
      </c>
      <c r="Q219" s="10">
        <f t="shared" si="63"/>
        <v>1.5822608908652414</v>
      </c>
      <c r="R219" s="11">
        <f>(COUNTIF($M$4:M219,"&gt;=0"))/E219</f>
        <v>0.52314814814814814</v>
      </c>
      <c r="S219" s="10">
        <f t="shared" si="54"/>
        <v>1.9352162432200957</v>
      </c>
      <c r="T219" s="9">
        <f>AVERAGE($M$4:M219)</f>
        <v>4.9722222222222251E-2</v>
      </c>
      <c r="U219" s="9">
        <f t="shared" si="55"/>
        <v>10.740000000000006</v>
      </c>
      <c r="V219" s="9">
        <f t="shared" si="56"/>
        <v>11821.666666666666</v>
      </c>
      <c r="W219" s="26">
        <f t="shared" si="52"/>
        <v>21821.666666666664</v>
      </c>
      <c r="X219" s="9">
        <f t="shared" si="59"/>
        <v>21821.666666666664</v>
      </c>
      <c r="Y219" s="11" t="str">
        <f t="shared" si="60"/>
        <v/>
      </c>
      <c r="Z219" s="11">
        <f t="shared" si="61"/>
        <v>-4.1038720148388601E-2</v>
      </c>
      <c r="AA219" s="11" t="str">
        <f t="shared" si="62"/>
        <v/>
      </c>
      <c r="AB219" s="37" t="str">
        <f>IF(AA219="","",AVERAGE($AA$4:AA219))</f>
        <v/>
      </c>
      <c r="AC219" s="30"/>
      <c r="AD219" s="12"/>
      <c r="AE219" s="12"/>
      <c r="AF219" s="31"/>
      <c r="AG219" s="28"/>
      <c r="AH219" s="28"/>
      <c r="AI219" s="28"/>
      <c r="AJ219" s="28"/>
    </row>
    <row r="220" spans="5:36" ht="19.5" customHeight="1" x14ac:dyDescent="0.25">
      <c r="E220" s="56">
        <f t="shared" si="57"/>
        <v>217</v>
      </c>
      <c r="F220" s="23">
        <v>15</v>
      </c>
      <c r="G220" s="23">
        <v>-10</v>
      </c>
      <c r="H220" s="69">
        <f t="shared" si="58"/>
        <v>700</v>
      </c>
      <c r="I220" s="10">
        <f t="shared" si="64"/>
        <v>-0.16999999999999998</v>
      </c>
      <c r="J220" s="9">
        <f t="shared" si="50"/>
        <v>-84</v>
      </c>
      <c r="K220" s="8">
        <f t="shared" si="51"/>
        <v>1.2177566996419955</v>
      </c>
      <c r="L220" s="9">
        <f t="shared" si="53"/>
        <v>-0.1</v>
      </c>
      <c r="M220" s="9">
        <f t="shared" si="65"/>
        <v>-0.12000000000000001</v>
      </c>
      <c r="N220" s="9">
        <f>AVERAGE($I$4:I220)</f>
        <v>-0.15013824884792643</v>
      </c>
      <c r="O220" s="9">
        <f>AVERAGEIF($M$4:M220,"&gt;=0", $M$4:M220)</f>
        <v>0.18283185840707952</v>
      </c>
      <c r="P220" s="9">
        <f>AVERAGEIF($M$4:M220,"&lt;=0", $M$4:M220)</f>
        <v>-9.4716981132075467E-2</v>
      </c>
      <c r="Q220" s="10">
        <f t="shared" si="63"/>
        <v>1.5851249380358767</v>
      </c>
      <c r="R220" s="11">
        <f>(COUNTIF($M$4:M220,"&gt;=0"))/E220</f>
        <v>0.52073732718894006</v>
      </c>
      <c r="S220" s="10">
        <f t="shared" si="54"/>
        <v>1.9302965130627918</v>
      </c>
      <c r="T220" s="9">
        <f>AVERAGE($M$4:M220)</f>
        <v>4.8940092165898647E-2</v>
      </c>
      <c r="U220" s="9">
        <f t="shared" si="55"/>
        <v>10.620000000000006</v>
      </c>
      <c r="V220" s="9">
        <f t="shared" si="56"/>
        <v>11737.666666666666</v>
      </c>
      <c r="W220" s="26">
        <f t="shared" si="52"/>
        <v>21737.666666666664</v>
      </c>
      <c r="X220" s="9">
        <f t="shared" si="59"/>
        <v>21821.666666666664</v>
      </c>
      <c r="Y220" s="11">
        <f t="shared" si="60"/>
        <v>-3.8493851676468347E-3</v>
      </c>
      <c r="Z220" s="11">
        <f t="shared" si="61"/>
        <v>-4.1038720148388601E-2</v>
      </c>
      <c r="AA220" s="11" t="str">
        <f t="shared" si="62"/>
        <v/>
      </c>
      <c r="AB220" s="37" t="str">
        <f>IF(AA220="","",AVERAGE($AA$4:AA220))</f>
        <v/>
      </c>
      <c r="AC220" s="30"/>
      <c r="AD220" s="12"/>
      <c r="AE220" s="12"/>
      <c r="AF220" s="31"/>
      <c r="AG220" s="28"/>
      <c r="AH220" s="28"/>
      <c r="AI220" s="28"/>
      <c r="AJ220" s="28"/>
    </row>
    <row r="221" spans="5:36" ht="19.5" customHeight="1" x14ac:dyDescent="0.25">
      <c r="E221" s="56">
        <f t="shared" si="57"/>
        <v>218</v>
      </c>
      <c r="F221" s="23">
        <v>20</v>
      </c>
      <c r="G221" s="23">
        <v>35</v>
      </c>
      <c r="H221" s="69">
        <f t="shared" si="58"/>
        <v>500</v>
      </c>
      <c r="I221" s="10">
        <f t="shared" si="64"/>
        <v>-0.22</v>
      </c>
      <c r="J221" s="9">
        <f t="shared" si="50"/>
        <v>164.99999999999997</v>
      </c>
      <c r="K221" s="8">
        <f t="shared" si="51"/>
        <v>1.2237430466409907</v>
      </c>
      <c r="L221" s="9">
        <f t="shared" si="53"/>
        <v>0.35</v>
      </c>
      <c r="M221" s="9">
        <f t="shared" si="65"/>
        <v>0.32999999999999996</v>
      </c>
      <c r="N221" s="9">
        <f>AVERAGE($I$4:I221)</f>
        <v>-0.15045871559633042</v>
      </c>
      <c r="O221" s="9">
        <f>AVERAGEIF($M$4:M221,"&gt;=0", $M$4:M221)</f>
        <v>0.18412280701754372</v>
      </c>
      <c r="P221" s="9">
        <f>AVERAGEIF($M$4:M221,"&lt;=0", $M$4:M221)</f>
        <v>-9.4716981132075467E-2</v>
      </c>
      <c r="Q221" s="10">
        <f t="shared" si="63"/>
        <v>1.5851249380358767</v>
      </c>
      <c r="R221" s="11">
        <f>(COUNTIF($M$4:M221,"&gt;=0"))/E221</f>
        <v>0.52293577981651373</v>
      </c>
      <c r="S221" s="10">
        <f t="shared" si="54"/>
        <v>1.9439260501852227</v>
      </c>
      <c r="T221" s="9">
        <f>AVERAGE($M$4:M221)</f>
        <v>5.0229357798165168E-2</v>
      </c>
      <c r="U221" s="9">
        <f t="shared" si="55"/>
        <v>10.950000000000006</v>
      </c>
      <c r="V221" s="9">
        <f t="shared" si="56"/>
        <v>11902.666666666666</v>
      </c>
      <c r="W221" s="26">
        <f t="shared" si="52"/>
        <v>21902.666666666664</v>
      </c>
      <c r="X221" s="9">
        <f t="shared" si="59"/>
        <v>21902.666666666664</v>
      </c>
      <c r="Y221" s="11" t="str">
        <f t="shared" si="60"/>
        <v/>
      </c>
      <c r="Z221" s="11">
        <f t="shared" si="61"/>
        <v>-4.1038720148388601E-2</v>
      </c>
      <c r="AA221" s="11">
        <f t="shared" si="62"/>
        <v>-3.8493851676468347E-3</v>
      </c>
      <c r="AB221" s="37">
        <f>IF(AA221="","",AVERAGE($AA$4:AA221))</f>
        <v>-7.9260381792395692E-3</v>
      </c>
      <c r="AC221" s="30"/>
      <c r="AD221" s="12"/>
      <c r="AE221" s="12"/>
      <c r="AF221" s="31"/>
      <c r="AG221" s="28"/>
      <c r="AH221" s="28"/>
      <c r="AI221" s="28"/>
      <c r="AJ221" s="28"/>
    </row>
    <row r="222" spans="5:36" ht="19.5" customHeight="1" x14ac:dyDescent="0.25">
      <c r="E222" s="56">
        <f t="shared" si="57"/>
        <v>219</v>
      </c>
      <c r="F222" s="23">
        <v>12</v>
      </c>
      <c r="G222" s="23">
        <v>10</v>
      </c>
      <c r="H222" s="69">
        <f t="shared" si="58"/>
        <v>800</v>
      </c>
      <c r="I222" s="10">
        <f t="shared" si="64"/>
        <v>-0.13999999999999999</v>
      </c>
      <c r="J222" s="9">
        <f t="shared" si="50"/>
        <v>64</v>
      </c>
      <c r="K222" s="8">
        <f t="shared" si="51"/>
        <v>1.2181119822602338</v>
      </c>
      <c r="L222" s="9">
        <f t="shared" si="53"/>
        <v>0.1</v>
      </c>
      <c r="M222" s="9">
        <f t="shared" si="65"/>
        <v>0.08</v>
      </c>
      <c r="N222" s="9">
        <f>AVERAGE($I$4:I222)</f>
        <v>-0.15041095890410974</v>
      </c>
      <c r="O222" s="9">
        <f>AVERAGEIF($M$4:M222,"&gt;=0", $M$4:M222)</f>
        <v>0.18321739130434767</v>
      </c>
      <c r="P222" s="9">
        <f>AVERAGEIF($M$4:M222,"&lt;=0", $M$4:M222)</f>
        <v>-9.4716981132075467E-2</v>
      </c>
      <c r="Q222" s="10">
        <f t="shared" si="63"/>
        <v>1.5851249380358767</v>
      </c>
      <c r="R222" s="11">
        <f>(COUNTIF($M$4:M222,"&gt;=0"))/E222</f>
        <v>0.52511415525114158</v>
      </c>
      <c r="S222" s="10">
        <f t="shared" si="54"/>
        <v>1.9343668803048659</v>
      </c>
      <c r="T222" s="9">
        <f>AVERAGE($M$4:M222)</f>
        <v>5.0365296803652995E-2</v>
      </c>
      <c r="U222" s="9">
        <f t="shared" si="55"/>
        <v>11.030000000000006</v>
      </c>
      <c r="V222" s="9">
        <f t="shared" si="56"/>
        <v>11966.666666666666</v>
      </c>
      <c r="W222" s="26">
        <f t="shared" si="52"/>
        <v>21966.666666666664</v>
      </c>
      <c r="X222" s="9">
        <f t="shared" si="59"/>
        <v>21966.666666666664</v>
      </c>
      <c r="Y222" s="11" t="str">
        <f t="shared" si="60"/>
        <v/>
      </c>
      <c r="Z222" s="11">
        <f t="shared" si="61"/>
        <v>-4.1038720148388601E-2</v>
      </c>
      <c r="AA222" s="11" t="str">
        <f t="shared" si="62"/>
        <v/>
      </c>
      <c r="AB222" s="37" t="str">
        <f>IF(AA222="","",AVERAGE($AA$4:AA222))</f>
        <v/>
      </c>
      <c r="AC222" s="30"/>
      <c r="AD222" s="12"/>
      <c r="AE222" s="12"/>
      <c r="AF222" s="31"/>
      <c r="AG222" s="28"/>
      <c r="AH222" s="28"/>
      <c r="AI222" s="28"/>
      <c r="AJ222" s="28"/>
    </row>
    <row r="223" spans="5:36" ht="19.5" customHeight="1" x14ac:dyDescent="0.25">
      <c r="E223" s="56">
        <f t="shared" si="57"/>
        <v>220</v>
      </c>
      <c r="F223" s="23">
        <v>10</v>
      </c>
      <c r="G223" s="23">
        <v>-7</v>
      </c>
      <c r="H223" s="69">
        <f t="shared" si="58"/>
        <v>1000</v>
      </c>
      <c r="I223" s="10">
        <f t="shared" si="64"/>
        <v>-0.12000000000000001</v>
      </c>
      <c r="J223" s="9">
        <f t="shared" si="50"/>
        <v>-90.000000000000014</v>
      </c>
      <c r="K223" s="8">
        <f t="shared" si="51"/>
        <v>1.2192324890186463</v>
      </c>
      <c r="L223" s="9">
        <f t="shared" si="53"/>
        <v>-7.0000000000000007E-2</v>
      </c>
      <c r="M223" s="9">
        <f t="shared" si="65"/>
        <v>-9.0000000000000011E-2</v>
      </c>
      <c r="N223" s="9">
        <f>AVERAGE($I$4:I223)</f>
        <v>-0.15027272727272742</v>
      </c>
      <c r="O223" s="9">
        <f>AVERAGEIF($M$4:M223,"&gt;=0", $M$4:M223)</f>
        <v>0.18321739130434767</v>
      </c>
      <c r="P223" s="9">
        <f>AVERAGEIF($M$4:M223,"&lt;=0", $M$4:M223)</f>
        <v>-9.4672897196261679E-2</v>
      </c>
      <c r="Q223" s="10">
        <f t="shared" si="63"/>
        <v>1.5872834963654328</v>
      </c>
      <c r="R223" s="11">
        <f>(COUNTIF($M$4:M223,"&gt;=0"))/E223</f>
        <v>0.52272727272727271</v>
      </c>
      <c r="S223" s="10">
        <f t="shared" si="54"/>
        <v>1.9352676080518461</v>
      </c>
      <c r="T223" s="9">
        <f>AVERAGE($M$4:M223)</f>
        <v>4.9727272727272759E-2</v>
      </c>
      <c r="U223" s="9">
        <f t="shared" si="55"/>
        <v>10.940000000000007</v>
      </c>
      <c r="V223" s="9">
        <f t="shared" si="56"/>
        <v>11876.666666666666</v>
      </c>
      <c r="W223" s="26">
        <f t="shared" si="52"/>
        <v>21876.666666666664</v>
      </c>
      <c r="X223" s="9">
        <f t="shared" si="59"/>
        <v>21966.666666666664</v>
      </c>
      <c r="Y223" s="11">
        <f t="shared" si="60"/>
        <v>-4.0971168437025805E-3</v>
      </c>
      <c r="Z223" s="11">
        <f t="shared" si="61"/>
        <v>-4.1038720148388601E-2</v>
      </c>
      <c r="AA223" s="11" t="str">
        <f t="shared" si="62"/>
        <v/>
      </c>
      <c r="AB223" s="37" t="str">
        <f>IF(AA223="","",AVERAGE($AA$4:AA223))</f>
        <v/>
      </c>
      <c r="AC223" s="30"/>
      <c r="AD223" s="12"/>
      <c r="AE223" s="12"/>
      <c r="AF223" s="31"/>
      <c r="AG223" s="28"/>
      <c r="AH223" s="28"/>
      <c r="AI223" s="28"/>
      <c r="AJ223" s="28"/>
    </row>
    <row r="224" spans="5:36" ht="19.5" customHeight="1" x14ac:dyDescent="0.25">
      <c r="E224" s="56">
        <f t="shared" si="57"/>
        <v>221</v>
      </c>
      <c r="F224" s="23">
        <v>12</v>
      </c>
      <c r="G224" s="23">
        <v>25</v>
      </c>
      <c r="H224" s="69">
        <f t="shared" si="58"/>
        <v>800</v>
      </c>
      <c r="I224" s="10">
        <f t="shared" si="64"/>
        <v>-0.13999999999999999</v>
      </c>
      <c r="J224" s="9">
        <f t="shared" si="50"/>
        <v>184</v>
      </c>
      <c r="K224" s="8">
        <f t="shared" si="51"/>
        <v>1.2222943498130432</v>
      </c>
      <c r="L224" s="9">
        <f t="shared" si="53"/>
        <v>0.25</v>
      </c>
      <c r="M224" s="9">
        <f t="shared" si="65"/>
        <v>0.23</v>
      </c>
      <c r="N224" s="9">
        <f>AVERAGE($I$4:I224)</f>
        <v>-0.15022624434389154</v>
      </c>
      <c r="O224" s="9">
        <f>AVERAGEIF($M$4:M224,"&gt;=0", $M$4:M224)</f>
        <v>0.18362068965517225</v>
      </c>
      <c r="P224" s="9">
        <f>AVERAGEIF($M$4:M224,"&lt;=0", $M$4:M224)</f>
        <v>-9.4672897196261679E-2</v>
      </c>
      <c r="Q224" s="10">
        <f t="shared" si="63"/>
        <v>1.5872834963654328</v>
      </c>
      <c r="R224" s="11">
        <f>(COUNTIF($M$4:M224,"&gt;=0"))/E224</f>
        <v>0.52488687782805432</v>
      </c>
      <c r="S224" s="10">
        <f t="shared" si="54"/>
        <v>1.9395275215304473</v>
      </c>
      <c r="T224" s="9">
        <f>AVERAGE($M$4:M224)</f>
        <v>5.0542986425339401E-2</v>
      </c>
      <c r="U224" s="9">
        <f t="shared" si="55"/>
        <v>11.170000000000007</v>
      </c>
      <c r="V224" s="9">
        <f t="shared" si="56"/>
        <v>12060.666666666666</v>
      </c>
      <c r="W224" s="26">
        <f t="shared" si="52"/>
        <v>22060.666666666664</v>
      </c>
      <c r="X224" s="9">
        <f t="shared" si="59"/>
        <v>22060.666666666664</v>
      </c>
      <c r="Y224" s="11" t="str">
        <f t="shared" si="60"/>
        <v/>
      </c>
      <c r="Z224" s="11">
        <f t="shared" si="61"/>
        <v>-4.1038720148388601E-2</v>
      </c>
      <c r="AA224" s="11">
        <f t="shared" si="62"/>
        <v>-4.0971168437025805E-3</v>
      </c>
      <c r="AB224" s="37">
        <f>IF(AA224="","",AVERAGE($AA$4:AA224))</f>
        <v>-7.8278607090975956E-3</v>
      </c>
      <c r="AC224" s="30"/>
      <c r="AD224" s="12"/>
      <c r="AE224" s="12"/>
      <c r="AF224" s="31"/>
      <c r="AG224" s="28"/>
      <c r="AH224" s="28"/>
      <c r="AI224" s="28"/>
      <c r="AJ224" s="28"/>
    </row>
    <row r="225" spans="5:36" ht="19.5" customHeight="1" x14ac:dyDescent="0.25">
      <c r="E225" s="56">
        <f t="shared" si="57"/>
        <v>222</v>
      </c>
      <c r="F225" s="23">
        <v>10</v>
      </c>
      <c r="G225" s="23">
        <v>20</v>
      </c>
      <c r="H225" s="69">
        <f t="shared" si="58"/>
        <v>1000</v>
      </c>
      <c r="I225" s="10">
        <f t="shared" si="64"/>
        <v>-0.12000000000000001</v>
      </c>
      <c r="J225" s="9">
        <f t="shared" si="50"/>
        <v>180.00000000000003</v>
      </c>
      <c r="K225" s="8">
        <f t="shared" si="51"/>
        <v>1.2231969710961288</v>
      </c>
      <c r="L225" s="9">
        <f t="shared" si="53"/>
        <v>0.2</v>
      </c>
      <c r="M225" s="9">
        <f t="shared" si="65"/>
        <v>0.18000000000000002</v>
      </c>
      <c r="N225" s="9">
        <f>AVERAGE($I$4:I225)</f>
        <v>-0.15009009009009022</v>
      </c>
      <c r="O225" s="9">
        <f>AVERAGEIF($M$4:M225,"&gt;=0", $M$4:M225)</f>
        <v>0.18358974358974345</v>
      </c>
      <c r="P225" s="9">
        <f>AVERAGEIF($M$4:M225,"&lt;=0", $M$4:M225)</f>
        <v>-9.4672897196261679E-2</v>
      </c>
      <c r="Q225" s="10">
        <f t="shared" si="63"/>
        <v>1.5872834963654328</v>
      </c>
      <c r="R225" s="11">
        <f>(COUNTIF($M$4:M225,"&gt;=0"))/E225</f>
        <v>0.52702702702702697</v>
      </c>
      <c r="S225" s="10">
        <f t="shared" si="54"/>
        <v>1.9392006479864314</v>
      </c>
      <c r="T225" s="9">
        <f>AVERAGE($M$4:M225)</f>
        <v>5.1126126126126159E-2</v>
      </c>
      <c r="U225" s="9">
        <f t="shared" si="55"/>
        <v>11.350000000000007</v>
      </c>
      <c r="V225" s="9">
        <f t="shared" si="56"/>
        <v>12240.666666666666</v>
      </c>
      <c r="W225" s="26">
        <f t="shared" si="52"/>
        <v>22240.666666666664</v>
      </c>
      <c r="X225" s="9">
        <f t="shared" si="59"/>
        <v>22240.666666666664</v>
      </c>
      <c r="Y225" s="11" t="str">
        <f t="shared" si="60"/>
        <v/>
      </c>
      <c r="Z225" s="11">
        <f t="shared" si="61"/>
        <v>-4.1038720148388601E-2</v>
      </c>
      <c r="AA225" s="11" t="str">
        <f t="shared" si="62"/>
        <v/>
      </c>
      <c r="AB225" s="37" t="str">
        <f>IF(AA225="","",AVERAGE($AA$4:AA225))</f>
        <v/>
      </c>
      <c r="AC225" s="30"/>
      <c r="AD225" s="12"/>
      <c r="AE225" s="12"/>
      <c r="AF225" s="31"/>
      <c r="AG225" s="28"/>
      <c r="AH225" s="28"/>
      <c r="AI225" s="28"/>
      <c r="AJ225" s="28"/>
    </row>
    <row r="226" spans="5:36" ht="19.5" customHeight="1" x14ac:dyDescent="0.25">
      <c r="E226" s="56">
        <f t="shared" si="57"/>
        <v>223</v>
      </c>
      <c r="F226" s="23">
        <v>5</v>
      </c>
      <c r="G226" s="23">
        <v>-5</v>
      </c>
      <c r="H226" s="69">
        <f t="shared" si="58"/>
        <v>2000</v>
      </c>
      <c r="I226" s="10">
        <f t="shared" si="64"/>
        <v>-7.0000000000000007E-2</v>
      </c>
      <c r="J226" s="9">
        <f t="shared" si="50"/>
        <v>-140</v>
      </c>
      <c r="K226" s="8">
        <f t="shared" si="51"/>
        <v>1.2261309619800167</v>
      </c>
      <c r="L226" s="9">
        <f t="shared" si="53"/>
        <v>-0.05</v>
      </c>
      <c r="M226" s="9">
        <f t="shared" si="65"/>
        <v>-7.0000000000000007E-2</v>
      </c>
      <c r="N226" s="9">
        <f>AVERAGE($I$4:I226)</f>
        <v>-0.149730941704036</v>
      </c>
      <c r="O226" s="9">
        <f>AVERAGEIF($M$4:M226,"&gt;=0", $M$4:M226)</f>
        <v>0.18358974358974345</v>
      </c>
      <c r="P226" s="9">
        <f>AVERAGEIF($M$4:M226,"&lt;=0", $M$4:M226)</f>
        <v>-9.4444444444444442E-2</v>
      </c>
      <c r="Q226" s="10">
        <f t="shared" si="63"/>
        <v>1.5853864415721459</v>
      </c>
      <c r="R226" s="11">
        <f>(COUNTIF($M$4:M226,"&gt;=0"))/E226</f>
        <v>0.5246636771300448</v>
      </c>
      <c r="S226" s="10">
        <f t="shared" si="54"/>
        <v>1.9438914027149308</v>
      </c>
      <c r="T226" s="9">
        <f>AVERAGE($M$4:M226)</f>
        <v>5.0582959641255636E-2</v>
      </c>
      <c r="U226" s="9">
        <f t="shared" si="55"/>
        <v>11.280000000000006</v>
      </c>
      <c r="V226" s="9">
        <f t="shared" si="56"/>
        <v>12100.666666666666</v>
      </c>
      <c r="W226" s="26">
        <f t="shared" si="52"/>
        <v>22100.666666666664</v>
      </c>
      <c r="X226" s="9">
        <f t="shared" si="59"/>
        <v>22240.666666666664</v>
      </c>
      <c r="Y226" s="11">
        <f t="shared" si="60"/>
        <v>-6.2947753364707296E-3</v>
      </c>
      <c r="Z226" s="11">
        <f t="shared" si="61"/>
        <v>-4.1038720148388601E-2</v>
      </c>
      <c r="AA226" s="11" t="str">
        <f t="shared" si="62"/>
        <v/>
      </c>
      <c r="AB226" s="37" t="str">
        <f>IF(AA226="","",AVERAGE($AA$4:AA226))</f>
        <v/>
      </c>
      <c r="AC226" s="30"/>
      <c r="AD226" s="12"/>
      <c r="AE226" s="12"/>
      <c r="AF226" s="31"/>
      <c r="AG226" s="28"/>
      <c r="AH226" s="28"/>
      <c r="AI226" s="28"/>
      <c r="AJ226" s="28"/>
    </row>
    <row r="227" spans="5:36" ht="19.5" customHeight="1" x14ac:dyDescent="0.25">
      <c r="E227" s="56">
        <f t="shared" si="57"/>
        <v>224</v>
      </c>
      <c r="F227" s="23">
        <v>10</v>
      </c>
      <c r="G227" s="23">
        <v>25</v>
      </c>
      <c r="H227" s="69">
        <f t="shared" si="58"/>
        <v>1000</v>
      </c>
      <c r="I227" s="10">
        <f t="shared" si="64"/>
        <v>-0.12000000000000001</v>
      </c>
      <c r="J227" s="9">
        <f t="shared" si="50"/>
        <v>230</v>
      </c>
      <c r="K227" s="8">
        <f t="shared" si="51"/>
        <v>1.2298479077836599</v>
      </c>
      <c r="L227" s="9">
        <f t="shared" si="53"/>
        <v>0.25</v>
      </c>
      <c r="M227" s="9">
        <f t="shared" si="65"/>
        <v>0.23</v>
      </c>
      <c r="N227" s="9">
        <f>AVERAGE($I$4:I227)</f>
        <v>-0.1495982142857144</v>
      </c>
      <c r="O227" s="9">
        <f>AVERAGEIF($M$4:M227,"&gt;=0", $M$4:M227)</f>
        <v>0.18398305084745747</v>
      </c>
      <c r="P227" s="9">
        <f>AVERAGEIF($M$4:M227,"&lt;=0", $M$4:M227)</f>
        <v>-9.4444444444444442E-2</v>
      </c>
      <c r="Q227" s="10">
        <f t="shared" si="63"/>
        <v>1.5853864415721459</v>
      </c>
      <c r="R227" s="11">
        <f>(COUNTIF($M$4:M227,"&gt;=0"))/E227</f>
        <v>0.5267857142857143</v>
      </c>
      <c r="S227" s="10">
        <f t="shared" si="54"/>
        <v>1.948055832502491</v>
      </c>
      <c r="T227" s="9">
        <f>AVERAGE($M$4:M227)</f>
        <v>5.1383928571428601E-2</v>
      </c>
      <c r="U227" s="9">
        <f t="shared" si="55"/>
        <v>11.510000000000007</v>
      </c>
      <c r="V227" s="9">
        <f t="shared" si="56"/>
        <v>12330.666666666666</v>
      </c>
      <c r="W227" s="26">
        <f t="shared" si="52"/>
        <v>22330.666666666664</v>
      </c>
      <c r="X227" s="9">
        <f t="shared" si="59"/>
        <v>22330.666666666664</v>
      </c>
      <c r="Y227" s="11" t="str">
        <f t="shared" si="60"/>
        <v/>
      </c>
      <c r="Z227" s="11">
        <f t="shared" si="61"/>
        <v>-4.1038720148388601E-2</v>
      </c>
      <c r="AA227" s="11">
        <f t="shared" si="62"/>
        <v>-6.2947753364707296E-3</v>
      </c>
      <c r="AB227" s="37">
        <f>IF(AA227="","",AVERAGE($AA$4:AA227))</f>
        <v>-7.789533574781923E-3</v>
      </c>
      <c r="AC227" s="30"/>
      <c r="AD227" s="12"/>
      <c r="AE227" s="12"/>
      <c r="AF227" s="31"/>
      <c r="AG227" s="28"/>
      <c r="AH227" s="28"/>
      <c r="AI227" s="28"/>
      <c r="AJ227" s="28"/>
    </row>
    <row r="228" spans="5:36" ht="19.5" customHeight="1" x14ac:dyDescent="0.25">
      <c r="E228" s="56">
        <f t="shared" si="57"/>
        <v>225</v>
      </c>
      <c r="F228" s="23">
        <v>15</v>
      </c>
      <c r="G228" s="23">
        <v>20</v>
      </c>
      <c r="H228" s="69">
        <f t="shared" si="58"/>
        <v>700</v>
      </c>
      <c r="I228" s="10">
        <f t="shared" si="64"/>
        <v>-0.16999999999999998</v>
      </c>
      <c r="J228" s="9">
        <f t="shared" si="50"/>
        <v>126.00000000000001</v>
      </c>
      <c r="K228" s="8">
        <f t="shared" si="51"/>
        <v>1.2288793189484801</v>
      </c>
      <c r="L228" s="9">
        <f t="shared" si="53"/>
        <v>0.2</v>
      </c>
      <c r="M228" s="9">
        <f t="shared" si="65"/>
        <v>0.18000000000000002</v>
      </c>
      <c r="N228" s="9">
        <f>AVERAGE($I$4:I228)</f>
        <v>-0.14968888888888901</v>
      </c>
      <c r="O228" s="9">
        <f>AVERAGEIF($M$4:M228,"&gt;=0", $M$4:M228)</f>
        <v>0.18394957983193264</v>
      </c>
      <c r="P228" s="9">
        <f>AVERAGEIF($M$4:M228,"&lt;=0", $M$4:M228)</f>
        <v>-9.4444444444444442E-2</v>
      </c>
      <c r="Q228" s="10">
        <f t="shared" si="63"/>
        <v>1.5853864415721459</v>
      </c>
      <c r="R228" s="11">
        <f>(COUNTIF($M$4:M228,"&gt;=0"))/E228</f>
        <v>0.52888888888888885</v>
      </c>
      <c r="S228" s="10">
        <f t="shared" si="54"/>
        <v>1.9477014335145808</v>
      </c>
      <c r="T228" s="9">
        <f>AVERAGE($M$4:M228)</f>
        <v>5.1955555555555588E-2</v>
      </c>
      <c r="U228" s="9">
        <f t="shared" si="55"/>
        <v>11.690000000000007</v>
      </c>
      <c r="V228" s="9">
        <f t="shared" si="56"/>
        <v>12456.666666666666</v>
      </c>
      <c r="W228" s="26">
        <f t="shared" si="52"/>
        <v>22456.666666666664</v>
      </c>
      <c r="X228" s="9">
        <f t="shared" si="59"/>
        <v>22456.666666666664</v>
      </c>
      <c r="Y228" s="11" t="str">
        <f t="shared" si="60"/>
        <v/>
      </c>
      <c r="Z228" s="11">
        <f t="shared" si="61"/>
        <v>-4.1038720148388601E-2</v>
      </c>
      <c r="AA228" s="11" t="str">
        <f t="shared" si="62"/>
        <v/>
      </c>
      <c r="AB228" s="37" t="str">
        <f>IF(AA228="","",AVERAGE($AA$4:AA228))</f>
        <v/>
      </c>
      <c r="AC228" s="30"/>
      <c r="AD228" s="12"/>
      <c r="AE228" s="12"/>
      <c r="AF228" s="31"/>
      <c r="AG228" s="28"/>
      <c r="AH228" s="28"/>
      <c r="AI228" s="28"/>
      <c r="AJ228" s="28"/>
    </row>
    <row r="229" spans="5:36" ht="19.5" customHeight="1" x14ac:dyDescent="0.25">
      <c r="E229" s="56">
        <f t="shared" si="57"/>
        <v>226</v>
      </c>
      <c r="F229" s="23">
        <v>7</v>
      </c>
      <c r="G229" s="23">
        <v>-5</v>
      </c>
      <c r="H229" s="69">
        <f t="shared" si="58"/>
        <v>1400</v>
      </c>
      <c r="I229" s="10">
        <f t="shared" si="64"/>
        <v>-9.0000000000000011E-2</v>
      </c>
      <c r="J229" s="9">
        <f t="shared" si="50"/>
        <v>-98.000000000000014</v>
      </c>
      <c r="K229" s="8">
        <f t="shared" si="51"/>
        <v>1.2310513782060035</v>
      </c>
      <c r="L229" s="9">
        <f t="shared" si="53"/>
        <v>-0.05</v>
      </c>
      <c r="M229" s="9">
        <f t="shared" si="65"/>
        <v>-7.0000000000000007E-2</v>
      </c>
      <c r="N229" s="9">
        <f>AVERAGE($I$4:I229)</f>
        <v>-0.14942477876106208</v>
      </c>
      <c r="O229" s="9">
        <f>AVERAGEIF($M$4:M229,"&gt;=0", $M$4:M229)</f>
        <v>0.18394957983193264</v>
      </c>
      <c r="P229" s="9">
        <f>AVERAGEIF($M$4:M229,"&lt;=0", $M$4:M229)</f>
        <v>-9.4220183486238535E-2</v>
      </c>
      <c r="Q229" s="10">
        <f t="shared" si="63"/>
        <v>1.5859105048642421</v>
      </c>
      <c r="R229" s="11">
        <f>(COUNTIF($M$4:M229,"&gt;=0"))/E229</f>
        <v>0.52654867256637172</v>
      </c>
      <c r="S229" s="10">
        <f t="shared" si="54"/>
        <v>1.9523373127245041</v>
      </c>
      <c r="T229" s="9">
        <f>AVERAGE($M$4:M229)</f>
        <v>5.1415929203539851E-2</v>
      </c>
      <c r="U229" s="9">
        <f t="shared" si="55"/>
        <v>11.620000000000006</v>
      </c>
      <c r="V229" s="9">
        <f t="shared" si="56"/>
        <v>12358.666666666666</v>
      </c>
      <c r="W229" s="26">
        <f t="shared" si="52"/>
        <v>22358.666666666664</v>
      </c>
      <c r="X229" s="9">
        <f t="shared" si="59"/>
        <v>22456.666666666664</v>
      </c>
      <c r="Y229" s="11">
        <f t="shared" si="60"/>
        <v>-4.3639602196823514E-3</v>
      </c>
      <c r="Z229" s="11">
        <f t="shared" si="61"/>
        <v>-4.1038720148388601E-2</v>
      </c>
      <c r="AA229" s="11" t="str">
        <f t="shared" si="62"/>
        <v/>
      </c>
      <c r="AB229" s="37" t="str">
        <f>IF(AA229="","",AVERAGE($AA$4:AA229))</f>
        <v/>
      </c>
      <c r="AC229" s="30"/>
      <c r="AD229" s="12"/>
      <c r="AE229" s="12"/>
      <c r="AF229" s="31"/>
      <c r="AG229" s="28"/>
      <c r="AH229" s="28"/>
      <c r="AI229" s="28"/>
      <c r="AJ229" s="28"/>
    </row>
    <row r="230" spans="5:36" ht="19.5" customHeight="1" x14ac:dyDescent="0.25">
      <c r="E230" s="56">
        <f t="shared" si="57"/>
        <v>227</v>
      </c>
      <c r="F230" s="23">
        <v>5</v>
      </c>
      <c r="G230" s="23">
        <v>-2</v>
      </c>
      <c r="H230" s="69">
        <f t="shared" si="58"/>
        <v>2000</v>
      </c>
      <c r="I230" s="10">
        <f t="shared" si="64"/>
        <v>-7.0000000000000007E-2</v>
      </c>
      <c r="J230" s="9">
        <f t="shared" si="50"/>
        <v>-80</v>
      </c>
      <c r="K230" s="8">
        <f t="shared" si="51"/>
        <v>1.233940739416332</v>
      </c>
      <c r="L230" s="9">
        <f t="shared" si="53"/>
        <v>-0.02</v>
      </c>
      <c r="M230" s="9">
        <f t="shared" si="65"/>
        <v>-0.04</v>
      </c>
      <c r="N230" s="9">
        <f>AVERAGE($I$4:I230)</f>
        <v>-0.14907488986784154</v>
      </c>
      <c r="O230" s="9">
        <f>AVERAGEIF($M$4:M230,"&gt;=0", $M$4:M230)</f>
        <v>0.18394957983193264</v>
      </c>
      <c r="P230" s="9">
        <f>AVERAGEIF($M$4:M230,"&lt;=0", $M$4:M230)</f>
        <v>-9.3727272727272715E-2</v>
      </c>
      <c r="Q230" s="10">
        <f t="shared" si="63"/>
        <v>1.5905177386481641</v>
      </c>
      <c r="R230" s="11">
        <f>(COUNTIF($M$4:M230,"&gt;=0"))/E230</f>
        <v>0.52422907488986781</v>
      </c>
      <c r="S230" s="10">
        <f t="shared" si="54"/>
        <v>1.9626046344823078</v>
      </c>
      <c r="T230" s="9">
        <f>AVERAGE($M$4:M230)</f>
        <v>5.1013215859030868E-2</v>
      </c>
      <c r="U230" s="9">
        <f t="shared" si="55"/>
        <v>11.580000000000007</v>
      </c>
      <c r="V230" s="9">
        <f t="shared" si="56"/>
        <v>12278.666666666666</v>
      </c>
      <c r="W230" s="26">
        <f t="shared" si="52"/>
        <v>22278.666666666664</v>
      </c>
      <c r="X230" s="9">
        <f t="shared" si="59"/>
        <v>22456.666666666664</v>
      </c>
      <c r="Y230" s="11">
        <f t="shared" si="60"/>
        <v>-7.9263767255454958E-3</v>
      </c>
      <c r="Z230" s="11">
        <f t="shared" si="61"/>
        <v>-4.1038720148388601E-2</v>
      </c>
      <c r="AA230" s="11" t="str">
        <f t="shared" si="62"/>
        <v/>
      </c>
      <c r="AB230" s="37" t="str">
        <f>IF(AA230="","",AVERAGE($AA$4:AA230))</f>
        <v/>
      </c>
      <c r="AC230" s="30"/>
      <c r="AD230" s="12"/>
      <c r="AE230" s="12"/>
      <c r="AF230" s="31"/>
      <c r="AG230" s="28"/>
      <c r="AH230" s="28"/>
      <c r="AI230" s="28"/>
      <c r="AJ230" s="28"/>
    </row>
    <row r="231" spans="5:36" ht="19.5" customHeight="1" x14ac:dyDescent="0.25">
      <c r="E231" s="56">
        <f t="shared" si="57"/>
        <v>228</v>
      </c>
      <c r="F231" s="23">
        <v>5</v>
      </c>
      <c r="G231" s="23">
        <v>5</v>
      </c>
      <c r="H231" s="69">
        <f t="shared" si="58"/>
        <v>2000</v>
      </c>
      <c r="I231" s="10">
        <f t="shared" si="64"/>
        <v>-7.0000000000000007E-2</v>
      </c>
      <c r="J231" s="9">
        <f t="shared" si="50"/>
        <v>60.000000000000007</v>
      </c>
      <c r="K231" s="8">
        <f t="shared" si="51"/>
        <v>1.2281922736655833</v>
      </c>
      <c r="L231" s="9">
        <f t="shared" si="53"/>
        <v>0.05</v>
      </c>
      <c r="M231" s="9">
        <f t="shared" si="65"/>
        <v>3.0000000000000002E-2</v>
      </c>
      <c r="N231" s="9">
        <f>AVERAGE($I$4:I231)</f>
        <v>-0.14872807017543874</v>
      </c>
      <c r="O231" s="9">
        <f>AVERAGEIF($M$4:M231,"&gt;=0", $M$4:M231)</f>
        <v>0.18266666666666653</v>
      </c>
      <c r="P231" s="9">
        <f>AVERAGEIF($M$4:M231,"&lt;=0", $M$4:M231)</f>
        <v>-9.3727272727272715E-2</v>
      </c>
      <c r="Q231" s="10">
        <f t="shared" si="63"/>
        <v>1.5905177386481641</v>
      </c>
      <c r="R231" s="11">
        <f>(COUNTIF($M$4:M231,"&gt;=0"))/E231</f>
        <v>0.52631578947368418</v>
      </c>
      <c r="S231" s="10">
        <f t="shared" si="54"/>
        <v>1.9489169091496916</v>
      </c>
      <c r="T231" s="9">
        <f>AVERAGE($M$4:M231)</f>
        <v>5.0921052631578978E-2</v>
      </c>
      <c r="U231" s="9">
        <f t="shared" si="55"/>
        <v>11.610000000000007</v>
      </c>
      <c r="V231" s="9">
        <f t="shared" si="56"/>
        <v>12338.666666666666</v>
      </c>
      <c r="W231" s="26">
        <f t="shared" si="52"/>
        <v>22338.666666666664</v>
      </c>
      <c r="X231" s="9">
        <f t="shared" si="59"/>
        <v>22456.666666666664</v>
      </c>
      <c r="Y231" s="11">
        <f t="shared" si="60"/>
        <v>-5.2545643461481377E-3</v>
      </c>
      <c r="Z231" s="11">
        <f t="shared" si="61"/>
        <v>-4.1038720148388601E-2</v>
      </c>
      <c r="AA231" s="11" t="str">
        <f t="shared" si="62"/>
        <v/>
      </c>
      <c r="AB231" s="37" t="str">
        <f>IF(AA231="","",AVERAGE($AA$4:AA231))</f>
        <v/>
      </c>
      <c r="AC231" s="30"/>
      <c r="AD231" s="12"/>
      <c r="AE231" s="12"/>
      <c r="AF231" s="31"/>
      <c r="AG231" s="28"/>
      <c r="AH231" s="28"/>
      <c r="AI231" s="28"/>
      <c r="AJ231" s="28"/>
    </row>
    <row r="232" spans="5:36" ht="19.5" customHeight="1" x14ac:dyDescent="0.25">
      <c r="E232" s="56">
        <f t="shared" si="57"/>
        <v>229</v>
      </c>
      <c r="F232" s="23">
        <v>5</v>
      </c>
      <c r="G232" s="23">
        <v>7</v>
      </c>
      <c r="H232" s="69">
        <f t="shared" si="58"/>
        <v>2000</v>
      </c>
      <c r="I232" s="10">
        <f t="shared" si="64"/>
        <v>-7.0000000000000007E-2</v>
      </c>
      <c r="J232" s="9">
        <f t="shared" si="50"/>
        <v>100</v>
      </c>
      <c r="K232" s="8">
        <f t="shared" si="51"/>
        <v>1.2236488162701424</v>
      </c>
      <c r="L232" s="9">
        <f t="shared" si="53"/>
        <v>7.0000000000000007E-2</v>
      </c>
      <c r="M232" s="9">
        <f t="shared" si="65"/>
        <v>0.05</v>
      </c>
      <c r="N232" s="9">
        <f>AVERAGE($I$4:I232)</f>
        <v>-0.14838427947598268</v>
      </c>
      <c r="O232" s="9">
        <f>AVERAGEIF($M$4:M232,"&gt;=0", $M$4:M232)</f>
        <v>0.18157024793388418</v>
      </c>
      <c r="P232" s="9">
        <f>AVERAGEIF($M$4:M232,"&lt;=0", $M$4:M232)</f>
        <v>-9.3727272727272715E-2</v>
      </c>
      <c r="Q232" s="10">
        <f t="shared" si="63"/>
        <v>1.5905177386481641</v>
      </c>
      <c r="R232" s="11">
        <f>(COUNTIF($M$4:M232,"&gt;=0"))/E232</f>
        <v>0.52838427947598254</v>
      </c>
      <c r="S232" s="10">
        <f t="shared" si="54"/>
        <v>1.9372189401287354</v>
      </c>
      <c r="T232" s="9">
        <f>AVERAGE($M$4:M232)</f>
        <v>5.0917030567685623E-2</v>
      </c>
      <c r="U232" s="9">
        <f t="shared" si="55"/>
        <v>11.660000000000007</v>
      </c>
      <c r="V232" s="9">
        <f t="shared" si="56"/>
        <v>12438.666666666666</v>
      </c>
      <c r="W232" s="26">
        <f t="shared" si="52"/>
        <v>22438.666666666664</v>
      </c>
      <c r="X232" s="9">
        <f t="shared" si="59"/>
        <v>22456.666666666664</v>
      </c>
      <c r="Y232" s="11">
        <f t="shared" si="60"/>
        <v>-8.0154371381920746E-4</v>
      </c>
      <c r="Z232" s="11">
        <f t="shared" si="61"/>
        <v>-4.1038720148388601E-2</v>
      </c>
      <c r="AA232" s="11" t="str">
        <f t="shared" si="62"/>
        <v/>
      </c>
      <c r="AB232" s="37" t="str">
        <f>IF(AA232="","",AVERAGE($AA$4:AA232))</f>
        <v/>
      </c>
      <c r="AC232" s="30"/>
      <c r="AD232" s="12"/>
      <c r="AE232" s="12"/>
      <c r="AF232" s="31"/>
      <c r="AG232" s="28"/>
      <c r="AH232" s="28"/>
      <c r="AI232" s="28"/>
      <c r="AJ232" s="28"/>
    </row>
    <row r="233" spans="5:36" ht="19.5" customHeight="1" x14ac:dyDescent="0.25">
      <c r="E233" s="56">
        <f t="shared" si="57"/>
        <v>230</v>
      </c>
      <c r="F233" s="23">
        <v>20</v>
      </c>
      <c r="G233" s="23">
        <v>-15</v>
      </c>
      <c r="H233" s="69">
        <f t="shared" si="58"/>
        <v>500</v>
      </c>
      <c r="I233" s="10">
        <f t="shared" si="64"/>
        <v>-0.22</v>
      </c>
      <c r="J233" s="9">
        <f t="shared" si="50"/>
        <v>-84.999999999999986</v>
      </c>
      <c r="K233" s="8">
        <f t="shared" si="51"/>
        <v>1.2210864627132552</v>
      </c>
      <c r="L233" s="9">
        <f t="shared" si="53"/>
        <v>-0.15</v>
      </c>
      <c r="M233" s="9">
        <f t="shared" si="65"/>
        <v>-0.16999999999999998</v>
      </c>
      <c r="N233" s="9">
        <f>AVERAGE($I$4:I233)</f>
        <v>-0.14869565217391317</v>
      </c>
      <c r="O233" s="9">
        <f>AVERAGEIF($M$4:M233,"&gt;=0", $M$4:M233)</f>
        <v>0.18157024793388418</v>
      </c>
      <c r="P233" s="9">
        <f>AVERAGEIF($M$4:M233,"&lt;=0", $M$4:M233)</f>
        <v>-9.4414414414414408E-2</v>
      </c>
      <c r="Q233" s="10">
        <f t="shared" si="63"/>
        <v>1.5749253235977445</v>
      </c>
      <c r="R233" s="11">
        <f>(COUNTIF($M$4:M233,"&gt;=0"))/E233</f>
        <v>0.52608695652173909</v>
      </c>
      <c r="S233" s="10">
        <f t="shared" si="54"/>
        <v>1.9231199924294986</v>
      </c>
      <c r="T233" s="9">
        <f>AVERAGE($M$4:M233)</f>
        <v>4.9956521739130469E-2</v>
      </c>
      <c r="U233" s="9">
        <f t="shared" si="55"/>
        <v>11.490000000000007</v>
      </c>
      <c r="V233" s="9">
        <f t="shared" si="56"/>
        <v>12353.666666666666</v>
      </c>
      <c r="W233" s="26">
        <f t="shared" si="52"/>
        <v>22353.666666666664</v>
      </c>
      <c r="X233" s="9">
        <f t="shared" si="59"/>
        <v>22456.666666666664</v>
      </c>
      <c r="Y233" s="11">
        <f t="shared" si="60"/>
        <v>-4.5866112512987986E-3</v>
      </c>
      <c r="Z233" s="11">
        <f t="shared" si="61"/>
        <v>-4.1038720148388601E-2</v>
      </c>
      <c r="AA233" s="11" t="str">
        <f t="shared" si="62"/>
        <v/>
      </c>
      <c r="AB233" s="37" t="str">
        <f>IF(AA233="","",AVERAGE($AA$4:AA233))</f>
        <v/>
      </c>
      <c r="AC233" s="30"/>
      <c r="AD233" s="12"/>
      <c r="AE233" s="12"/>
      <c r="AF233" s="31"/>
      <c r="AG233" s="28"/>
      <c r="AH233" s="28"/>
      <c r="AI233" s="28"/>
      <c r="AJ233" s="28"/>
    </row>
    <row r="234" spans="5:36" ht="19.5" customHeight="1" x14ac:dyDescent="0.25">
      <c r="E234" s="56">
        <f t="shared" si="57"/>
        <v>231</v>
      </c>
      <c r="F234" s="23">
        <v>7</v>
      </c>
      <c r="G234" s="23">
        <v>9</v>
      </c>
      <c r="H234" s="69">
        <f t="shared" si="58"/>
        <v>1400</v>
      </c>
      <c r="I234" s="10">
        <f t="shared" si="64"/>
        <v>-9.0000000000000011E-2</v>
      </c>
      <c r="J234" s="9">
        <f t="shared" si="50"/>
        <v>97.999999999999986</v>
      </c>
      <c r="K234" s="8">
        <f t="shared" si="51"/>
        <v>1.2170159057986583</v>
      </c>
      <c r="L234" s="9">
        <f t="shared" si="53"/>
        <v>0.09</v>
      </c>
      <c r="M234" s="9">
        <f t="shared" si="65"/>
        <v>6.9999999999999993E-2</v>
      </c>
      <c r="N234" s="9">
        <f>AVERAGE($I$4:I234)</f>
        <v>-0.1484415584415586</v>
      </c>
      <c r="O234" s="9">
        <f>AVERAGEIF($M$4:M234,"&gt;=0", $M$4:M234)</f>
        <v>0.18065573770491791</v>
      </c>
      <c r="P234" s="9">
        <f>AVERAGEIF($M$4:M234,"&lt;=0", $M$4:M234)</f>
        <v>-9.4414414414414408E-2</v>
      </c>
      <c r="Q234" s="10">
        <f t="shared" si="63"/>
        <v>1.5749253235977445</v>
      </c>
      <c r="R234" s="11">
        <f>(COUNTIF($M$4:M234,"&gt;=0"))/E234</f>
        <v>0.52813852813852813</v>
      </c>
      <c r="S234" s="10">
        <f t="shared" si="54"/>
        <v>1.9134338630959817</v>
      </c>
      <c r="T234" s="9">
        <f>AVERAGE($M$4:M234)</f>
        <v>5.0043290043290077E-2</v>
      </c>
      <c r="U234" s="9">
        <f t="shared" si="55"/>
        <v>11.560000000000008</v>
      </c>
      <c r="V234" s="9">
        <f t="shared" si="56"/>
        <v>12451.666666666666</v>
      </c>
      <c r="W234" s="26">
        <f t="shared" si="52"/>
        <v>22451.666666666664</v>
      </c>
      <c r="X234" s="9">
        <f t="shared" si="59"/>
        <v>22456.666666666664</v>
      </c>
      <c r="Y234" s="11">
        <f t="shared" si="60"/>
        <v>-2.226510316164465E-4</v>
      </c>
      <c r="Z234" s="11">
        <f t="shared" si="61"/>
        <v>-4.1038720148388601E-2</v>
      </c>
      <c r="AA234" s="11" t="str">
        <f t="shared" si="62"/>
        <v/>
      </c>
      <c r="AB234" s="37" t="str">
        <f>IF(AA234="","",AVERAGE($AA$4:AA234))</f>
        <v/>
      </c>
      <c r="AC234" s="30"/>
      <c r="AD234" s="12"/>
      <c r="AE234" s="12"/>
      <c r="AF234" s="31"/>
      <c r="AG234" s="28"/>
      <c r="AH234" s="28"/>
      <c r="AI234" s="28"/>
      <c r="AJ234" s="28"/>
    </row>
    <row r="235" spans="5:36" ht="19.5" customHeight="1" x14ac:dyDescent="0.25">
      <c r="E235" s="56">
        <f t="shared" si="57"/>
        <v>232</v>
      </c>
      <c r="F235" s="23">
        <v>5</v>
      </c>
      <c r="G235" s="23">
        <v>-5</v>
      </c>
      <c r="H235" s="69">
        <f t="shared" si="58"/>
        <v>2000</v>
      </c>
      <c r="I235" s="10">
        <f t="shared" si="64"/>
        <v>-7.0000000000000007E-2</v>
      </c>
      <c r="J235" s="9">
        <f t="shared" si="50"/>
        <v>-140</v>
      </c>
      <c r="K235" s="8">
        <f t="shared" si="51"/>
        <v>1.2197942708830301</v>
      </c>
      <c r="L235" s="9">
        <f t="shared" si="53"/>
        <v>-0.05</v>
      </c>
      <c r="M235" s="9">
        <f t="shared" si="65"/>
        <v>-7.0000000000000007E-2</v>
      </c>
      <c r="N235" s="9">
        <f>AVERAGE($I$4:I235)</f>
        <v>-0.14810344827586222</v>
      </c>
      <c r="O235" s="9">
        <f>AVERAGEIF($M$4:M235,"&gt;=0", $M$4:M235)</f>
        <v>0.18065573770491791</v>
      </c>
      <c r="P235" s="9">
        <f>AVERAGEIF($M$4:M235,"&lt;=0", $M$4:M235)</f>
        <v>-9.4196428571428556E-2</v>
      </c>
      <c r="Q235" s="10">
        <f t="shared" si="63"/>
        <v>1.5722830527864049</v>
      </c>
      <c r="R235" s="11">
        <f>(COUNTIF($M$4:M235,"&gt;=0"))/E235</f>
        <v>0.52586206896551724</v>
      </c>
      <c r="S235" s="10">
        <f t="shared" si="54"/>
        <v>1.9178618599953374</v>
      </c>
      <c r="T235" s="9">
        <f>AVERAGE($M$4:M235)</f>
        <v>4.9525862068965545E-2</v>
      </c>
      <c r="U235" s="9">
        <f t="shared" si="55"/>
        <v>11.490000000000007</v>
      </c>
      <c r="V235" s="9">
        <f t="shared" si="56"/>
        <v>12311.666666666666</v>
      </c>
      <c r="W235" s="26">
        <f t="shared" si="52"/>
        <v>22311.666666666664</v>
      </c>
      <c r="X235" s="9">
        <f t="shared" si="59"/>
        <v>22456.666666666664</v>
      </c>
      <c r="Y235" s="11">
        <f t="shared" si="60"/>
        <v>-6.4568799168769489E-3</v>
      </c>
      <c r="Z235" s="11">
        <f t="shared" si="61"/>
        <v>-4.1038720148388601E-2</v>
      </c>
      <c r="AA235" s="11" t="str">
        <f t="shared" si="62"/>
        <v/>
      </c>
      <c r="AB235" s="37" t="str">
        <f>IF(AA235="","",AVERAGE($AA$4:AA235))</f>
        <v/>
      </c>
      <c r="AC235" s="30"/>
      <c r="AD235" s="12"/>
      <c r="AE235" s="12"/>
      <c r="AF235" s="31"/>
      <c r="AG235" s="28"/>
      <c r="AH235" s="28"/>
      <c r="AI235" s="28"/>
      <c r="AJ235" s="28"/>
    </row>
    <row r="236" spans="5:36" ht="19.5" customHeight="1" x14ac:dyDescent="0.25">
      <c r="E236" s="56">
        <f t="shared" si="57"/>
        <v>233</v>
      </c>
      <c r="F236" s="23">
        <v>10</v>
      </c>
      <c r="G236" s="23">
        <v>10</v>
      </c>
      <c r="H236" s="69">
        <f t="shared" si="58"/>
        <v>1000</v>
      </c>
      <c r="I236" s="10">
        <f t="shared" si="64"/>
        <v>-0.12000000000000001</v>
      </c>
      <c r="J236" s="9">
        <f t="shared" si="50"/>
        <v>80</v>
      </c>
      <c r="K236" s="8">
        <f t="shared" si="51"/>
        <v>1.2152585214947256</v>
      </c>
      <c r="L236" s="9">
        <f t="shared" si="53"/>
        <v>0.1</v>
      </c>
      <c r="M236" s="9">
        <f t="shared" si="65"/>
        <v>0.08</v>
      </c>
      <c r="N236" s="9">
        <f>AVERAGE($I$4:I236)</f>
        <v>-0.14798283261802589</v>
      </c>
      <c r="O236" s="9">
        <f>AVERAGEIF($M$4:M236,"&gt;=0", $M$4:M236)</f>
        <v>0.1798373983739836</v>
      </c>
      <c r="P236" s="9">
        <f>AVERAGEIF($M$4:M236,"&lt;=0", $M$4:M236)</f>
        <v>-9.4196428571428556E-2</v>
      </c>
      <c r="Q236" s="10">
        <f t="shared" si="63"/>
        <v>1.5722830527864049</v>
      </c>
      <c r="R236" s="11">
        <f>(COUNTIF($M$4:M236,"&gt;=0"))/E236</f>
        <v>0.52789699570815452</v>
      </c>
      <c r="S236" s="10">
        <f t="shared" si="54"/>
        <v>1.9091742765768878</v>
      </c>
      <c r="T236" s="9">
        <f>AVERAGE($M$4:M236)</f>
        <v>4.9656652360515051E-2</v>
      </c>
      <c r="U236" s="9">
        <f t="shared" si="55"/>
        <v>11.570000000000007</v>
      </c>
      <c r="V236" s="9">
        <f t="shared" si="56"/>
        <v>12391.666666666666</v>
      </c>
      <c r="W236" s="26">
        <f t="shared" si="52"/>
        <v>22391.666666666664</v>
      </c>
      <c r="X236" s="9">
        <f t="shared" si="59"/>
        <v>22456.666666666664</v>
      </c>
      <c r="Y236" s="11">
        <f t="shared" si="60"/>
        <v>-2.8944634110138045E-3</v>
      </c>
      <c r="Z236" s="11">
        <f t="shared" si="61"/>
        <v>-4.1038720148388601E-2</v>
      </c>
      <c r="AA236" s="11" t="str">
        <f t="shared" si="62"/>
        <v/>
      </c>
      <c r="AB236" s="37" t="str">
        <f>IF(AA236="","",AVERAGE($AA$4:AA236))</f>
        <v/>
      </c>
      <c r="AC236" s="30"/>
      <c r="AD236" s="12"/>
      <c r="AE236" s="12"/>
      <c r="AF236" s="31"/>
      <c r="AG236" s="28"/>
      <c r="AH236" s="28"/>
      <c r="AI236" s="28"/>
      <c r="AJ236" s="28"/>
    </row>
    <row r="237" spans="5:36" ht="19.5" customHeight="1" x14ac:dyDescent="0.25">
      <c r="E237" s="56">
        <f t="shared" si="57"/>
        <v>234</v>
      </c>
      <c r="F237" s="23">
        <v>4</v>
      </c>
      <c r="G237" s="23">
        <v>-8</v>
      </c>
      <c r="H237" s="69">
        <f t="shared" si="58"/>
        <v>2500</v>
      </c>
      <c r="I237" s="10">
        <f t="shared" si="64"/>
        <v>-0.06</v>
      </c>
      <c r="J237" s="9">
        <f t="shared" si="50"/>
        <v>-250</v>
      </c>
      <c r="K237" s="8">
        <f t="shared" si="51"/>
        <v>1.2183541175307504</v>
      </c>
      <c r="L237" s="9">
        <f t="shared" si="53"/>
        <v>-0.08</v>
      </c>
      <c r="M237" s="9">
        <f t="shared" si="65"/>
        <v>-0.1</v>
      </c>
      <c r="N237" s="9">
        <f>AVERAGE($I$4:I237)</f>
        <v>-0.14760683760683777</v>
      </c>
      <c r="O237" s="9">
        <f>AVERAGEIF($M$4:M237,"&gt;=0", $M$4:M237)</f>
        <v>0.1798373983739836</v>
      </c>
      <c r="P237" s="9">
        <f>AVERAGEIF($M$4:M237,"&lt;=0", $M$4:M237)</f>
        <v>-9.4247787610619457E-2</v>
      </c>
      <c r="Q237" s="10">
        <f t="shared" si="63"/>
        <v>1.5661570562979032</v>
      </c>
      <c r="R237" s="11">
        <f>(COUNTIF($M$4:M237,"&gt;=0"))/E237</f>
        <v>0.52564102564102566</v>
      </c>
      <c r="S237" s="10">
        <f t="shared" si="54"/>
        <v>1.9081338982403897</v>
      </c>
      <c r="T237" s="9">
        <f>AVERAGE($M$4:M237)</f>
        <v>4.9017094017094053E-2</v>
      </c>
      <c r="U237" s="9">
        <f t="shared" si="55"/>
        <v>11.470000000000008</v>
      </c>
      <c r="V237" s="9">
        <f t="shared" si="56"/>
        <v>12141.666666666666</v>
      </c>
      <c r="W237" s="26">
        <f t="shared" si="52"/>
        <v>22141.666666666664</v>
      </c>
      <c r="X237" s="9">
        <f t="shared" si="59"/>
        <v>22456.666666666664</v>
      </c>
      <c r="Y237" s="11">
        <f t="shared" si="60"/>
        <v>-1.402701499183613E-2</v>
      </c>
      <c r="Z237" s="11">
        <f t="shared" si="61"/>
        <v>-4.1038720148388601E-2</v>
      </c>
      <c r="AA237" s="11" t="str">
        <f t="shared" si="62"/>
        <v/>
      </c>
      <c r="AB237" s="37" t="str">
        <f>IF(AA237="","",AVERAGE($AA$4:AA237))</f>
        <v/>
      </c>
      <c r="AC237" s="30"/>
      <c r="AD237" s="12"/>
      <c r="AE237" s="12"/>
      <c r="AF237" s="31"/>
      <c r="AG237" s="28"/>
      <c r="AH237" s="28"/>
      <c r="AI237" s="28"/>
      <c r="AJ237" s="28"/>
    </row>
    <row r="238" spans="5:36" ht="19.5" customHeight="1" x14ac:dyDescent="0.25">
      <c r="E238" s="56">
        <f t="shared" si="57"/>
        <v>235</v>
      </c>
      <c r="F238" s="23">
        <v>3</v>
      </c>
      <c r="G238" s="23">
        <v>9</v>
      </c>
      <c r="H238" s="69">
        <f t="shared" si="58"/>
        <v>3300</v>
      </c>
      <c r="I238" s="10">
        <f t="shared" si="64"/>
        <v>-0.05</v>
      </c>
      <c r="J238" s="9">
        <f t="shared" si="50"/>
        <v>230.99999999999997</v>
      </c>
      <c r="K238" s="8">
        <f t="shared" si="51"/>
        <v>1.2157741842225498</v>
      </c>
      <c r="L238" s="9">
        <f t="shared" si="53"/>
        <v>0.09</v>
      </c>
      <c r="M238" s="9">
        <f t="shared" si="65"/>
        <v>6.9999999999999993E-2</v>
      </c>
      <c r="N238" s="9">
        <f>AVERAGE($I$4:I238)</f>
        <v>-0.14719148936170226</v>
      </c>
      <c r="O238" s="9">
        <f>AVERAGEIF($M$4:M238,"&gt;=0", $M$4:M238)</f>
        <v>0.17895161290322567</v>
      </c>
      <c r="P238" s="9">
        <f>AVERAGEIF($M$4:M238,"&lt;=0", $M$4:M238)</f>
        <v>-9.4247787610619457E-2</v>
      </c>
      <c r="Q238" s="10">
        <f t="shared" si="63"/>
        <v>1.5661570562979032</v>
      </c>
      <c r="R238" s="11">
        <f>(COUNTIF($M$4:M238,"&gt;=0"))/E238</f>
        <v>0.52765957446808509</v>
      </c>
      <c r="S238" s="10">
        <f t="shared" si="54"/>
        <v>1.8987354232924416</v>
      </c>
      <c r="T238" s="9">
        <f>AVERAGE($M$4:M238)</f>
        <v>4.910638297872344E-2</v>
      </c>
      <c r="U238" s="9">
        <f t="shared" si="55"/>
        <v>11.540000000000008</v>
      </c>
      <c r="V238" s="9">
        <f t="shared" si="56"/>
        <v>12372.666666666666</v>
      </c>
      <c r="W238" s="26">
        <f t="shared" si="52"/>
        <v>22372.666666666664</v>
      </c>
      <c r="X238" s="9">
        <f t="shared" si="59"/>
        <v>22456.666666666664</v>
      </c>
      <c r="Y238" s="11">
        <f t="shared" si="60"/>
        <v>-3.7405373311563015E-3</v>
      </c>
      <c r="Z238" s="11">
        <f t="shared" si="61"/>
        <v>-4.1038720148388601E-2</v>
      </c>
      <c r="AA238" s="11" t="str">
        <f t="shared" si="62"/>
        <v/>
      </c>
      <c r="AB238" s="37" t="str">
        <f>IF(AA238="","",AVERAGE($AA$4:AA238))</f>
        <v/>
      </c>
      <c r="AC238" s="30"/>
      <c r="AD238" s="12"/>
      <c r="AE238" s="12"/>
      <c r="AF238" s="31"/>
      <c r="AG238" s="28"/>
      <c r="AH238" s="28"/>
      <c r="AI238" s="28"/>
      <c r="AJ238" s="28"/>
    </row>
    <row r="239" spans="5:36" ht="19.5" customHeight="1" x14ac:dyDescent="0.25">
      <c r="E239" s="56">
        <f t="shared" si="57"/>
        <v>236</v>
      </c>
      <c r="F239" s="23">
        <v>10</v>
      </c>
      <c r="G239" s="23">
        <v>-10</v>
      </c>
      <c r="H239" s="69">
        <f t="shared" si="58"/>
        <v>1000</v>
      </c>
      <c r="I239" s="10">
        <f t="shared" si="64"/>
        <v>-0.12000000000000001</v>
      </c>
      <c r="J239" s="9">
        <f t="shared" si="50"/>
        <v>-120.00000000000001</v>
      </c>
      <c r="K239" s="8">
        <f t="shared" si="51"/>
        <v>1.2167266103474854</v>
      </c>
      <c r="L239" s="9">
        <f t="shared" si="53"/>
        <v>-0.1</v>
      </c>
      <c r="M239" s="9">
        <f t="shared" si="65"/>
        <v>-0.12000000000000001</v>
      </c>
      <c r="N239" s="9">
        <f>AVERAGE($I$4:I239)</f>
        <v>-0.14707627118644082</v>
      </c>
      <c r="O239" s="9">
        <f>AVERAGEIF($M$4:M239,"&gt;=0", $M$4:M239)</f>
        <v>0.17895161290322567</v>
      </c>
      <c r="P239" s="9">
        <f>AVERAGEIF($M$4:M239,"&lt;=0", $M$4:M239)</f>
        <v>-9.4473684210526293E-2</v>
      </c>
      <c r="Q239" s="10">
        <f t="shared" si="63"/>
        <v>1.5567961852603767</v>
      </c>
      <c r="R239" s="11">
        <f>(COUNTIF($M$4:M239,"&gt;=0"))/E239</f>
        <v>0.52542372881355937</v>
      </c>
      <c r="S239" s="10">
        <f t="shared" si="54"/>
        <v>1.8941953454937541</v>
      </c>
      <c r="T239" s="9">
        <f>AVERAGE($M$4:M239)</f>
        <v>4.8389830508474611E-2</v>
      </c>
      <c r="U239" s="9">
        <f t="shared" si="55"/>
        <v>11.420000000000009</v>
      </c>
      <c r="V239" s="9">
        <f t="shared" si="56"/>
        <v>12252.666666666666</v>
      </c>
      <c r="W239" s="26">
        <f t="shared" si="52"/>
        <v>22252.666666666664</v>
      </c>
      <c r="X239" s="9">
        <f t="shared" si="59"/>
        <v>22456.666666666664</v>
      </c>
      <c r="Y239" s="11">
        <f t="shared" si="60"/>
        <v>-9.0841620899510169E-3</v>
      </c>
      <c r="Z239" s="11">
        <f t="shared" si="61"/>
        <v>-4.1038720148388601E-2</v>
      </c>
      <c r="AA239" s="11" t="str">
        <f t="shared" si="62"/>
        <v/>
      </c>
      <c r="AB239" s="37" t="str">
        <f>IF(AA239="","",AVERAGE($AA$4:AA239))</f>
        <v/>
      </c>
      <c r="AC239" s="30"/>
      <c r="AD239" s="12"/>
      <c r="AE239" s="12"/>
      <c r="AF239" s="31"/>
      <c r="AG239" s="28"/>
      <c r="AH239" s="28"/>
      <c r="AI239" s="28"/>
      <c r="AJ239" s="28"/>
    </row>
    <row r="240" spans="5:36" ht="19.5" customHeight="1" x14ac:dyDescent="0.25">
      <c r="E240" s="56">
        <f t="shared" si="57"/>
        <v>237</v>
      </c>
      <c r="F240" s="23">
        <v>30</v>
      </c>
      <c r="G240" s="23">
        <v>-10</v>
      </c>
      <c r="H240" s="69">
        <f t="shared" si="58"/>
        <v>300</v>
      </c>
      <c r="I240" s="10">
        <f t="shared" si="64"/>
        <v>-0.32</v>
      </c>
      <c r="J240" s="9">
        <f t="shared" si="50"/>
        <v>-36</v>
      </c>
      <c r="K240" s="8">
        <f t="shared" si="51"/>
        <v>1.2107203042553367</v>
      </c>
      <c r="L240" s="9">
        <f t="shared" si="53"/>
        <v>-0.1</v>
      </c>
      <c r="M240" s="9">
        <f t="shared" si="65"/>
        <v>-0.12000000000000001</v>
      </c>
      <c r="N240" s="9">
        <f>AVERAGE($I$4:I240)</f>
        <v>-0.14780590717299591</v>
      </c>
      <c r="O240" s="9">
        <f>AVERAGEIF($M$4:M240,"&gt;=0", $M$4:M240)</f>
        <v>0.17895161290322567</v>
      </c>
      <c r="P240" s="9">
        <f>AVERAGEIF($M$4:M240,"&lt;=0", $M$4:M240)</f>
        <v>-9.4695652173913014E-2</v>
      </c>
      <c r="Q240" s="10">
        <f t="shared" si="63"/>
        <v>1.5608520959499115</v>
      </c>
      <c r="R240" s="11">
        <f>(COUNTIF($M$4:M240,"&gt;=0"))/E240</f>
        <v>0.52320675105485237</v>
      </c>
      <c r="S240" s="10">
        <f t="shared" si="54"/>
        <v>1.8897553245060568</v>
      </c>
      <c r="T240" s="9">
        <f>AVERAGE($M$4:M240)</f>
        <v>4.7679324894514812E-2</v>
      </c>
      <c r="U240" s="9">
        <f t="shared" si="55"/>
        <v>11.30000000000001</v>
      </c>
      <c r="V240" s="9">
        <f t="shared" si="56"/>
        <v>12216.666666666666</v>
      </c>
      <c r="W240" s="26">
        <f t="shared" si="52"/>
        <v>22216.666666666664</v>
      </c>
      <c r="X240" s="9">
        <f t="shared" si="59"/>
        <v>22456.666666666664</v>
      </c>
      <c r="Y240" s="11">
        <f t="shared" si="60"/>
        <v>-1.0687249517589432E-2</v>
      </c>
      <c r="Z240" s="11">
        <f t="shared" si="61"/>
        <v>-4.1038720148388601E-2</v>
      </c>
      <c r="AA240" s="11" t="str">
        <f t="shared" si="62"/>
        <v/>
      </c>
      <c r="AB240" s="37" t="str">
        <f>IF(AA240="","",AVERAGE($AA$4:AA240))</f>
        <v/>
      </c>
      <c r="AC240" s="30"/>
      <c r="AD240" s="12"/>
      <c r="AE240" s="12"/>
      <c r="AF240" s="31"/>
      <c r="AG240" s="28"/>
      <c r="AH240" s="28"/>
      <c r="AI240" s="28"/>
      <c r="AJ240" s="28"/>
    </row>
    <row r="241" spans="5:36" ht="19.5" customHeight="1" x14ac:dyDescent="0.25">
      <c r="E241" s="56">
        <f t="shared" si="57"/>
        <v>238</v>
      </c>
      <c r="F241" s="23">
        <v>10</v>
      </c>
      <c r="G241" s="23">
        <v>60</v>
      </c>
      <c r="H241" s="69">
        <f t="shared" si="58"/>
        <v>1000</v>
      </c>
      <c r="I241" s="10">
        <f t="shared" si="64"/>
        <v>-0.12000000000000001</v>
      </c>
      <c r="J241" s="9">
        <f t="shared" si="50"/>
        <v>580</v>
      </c>
      <c r="K241" s="8">
        <f t="shared" si="51"/>
        <v>1.2334019914651473</v>
      </c>
      <c r="L241" s="9">
        <f t="shared" si="53"/>
        <v>0.6</v>
      </c>
      <c r="M241" s="9">
        <f t="shared" si="65"/>
        <v>0.57999999999999996</v>
      </c>
      <c r="N241" s="9">
        <f>AVERAGE($I$4:I241)</f>
        <v>-0.14768907563025221</v>
      </c>
      <c r="O241" s="9">
        <f>AVERAGEIF($M$4:M241,"&gt;=0", $M$4:M241)</f>
        <v>0.18215999999999985</v>
      </c>
      <c r="P241" s="9">
        <f>AVERAGEIF($M$4:M241,"&lt;=0", $M$4:M241)</f>
        <v>-9.4695652173913014E-2</v>
      </c>
      <c r="Q241" s="10">
        <f t="shared" si="63"/>
        <v>1.5608520959499115</v>
      </c>
      <c r="R241" s="11">
        <f>(COUNTIF($M$4:M241,"&gt;=0"))/E241</f>
        <v>0.52521008403361347</v>
      </c>
      <c r="S241" s="10">
        <f t="shared" si="54"/>
        <v>1.9236363636363627</v>
      </c>
      <c r="T241" s="9">
        <f>AVERAGE($M$4:M241)</f>
        <v>4.9915966386554662E-2</v>
      </c>
      <c r="U241" s="9">
        <f t="shared" si="55"/>
        <v>11.88000000000001</v>
      </c>
      <c r="V241" s="9">
        <f t="shared" si="56"/>
        <v>12796.666666666666</v>
      </c>
      <c r="W241" s="26">
        <f t="shared" si="52"/>
        <v>22796.666666666664</v>
      </c>
      <c r="X241" s="9">
        <f t="shared" si="59"/>
        <v>22796.666666666664</v>
      </c>
      <c r="Y241" s="11" t="str">
        <f t="shared" si="60"/>
        <v/>
      </c>
      <c r="Z241" s="11">
        <f t="shared" si="61"/>
        <v>-4.1038720148388601E-2</v>
      </c>
      <c r="AA241" s="11">
        <f t="shared" si="62"/>
        <v>-1.0687249517589432E-2</v>
      </c>
      <c r="AB241" s="37">
        <f>IF(AA241="","",AVERAGE($AA$4:AA241))</f>
        <v>-7.8602095733869837E-3</v>
      </c>
      <c r="AC241" s="30"/>
      <c r="AD241" s="12"/>
      <c r="AE241" s="12"/>
      <c r="AF241" s="31"/>
      <c r="AG241" s="28"/>
      <c r="AH241" s="28"/>
      <c r="AI241" s="28"/>
      <c r="AJ241" s="28"/>
    </row>
    <row r="242" spans="5:36" ht="19.5" customHeight="1" x14ac:dyDescent="0.25">
      <c r="E242" s="56">
        <f t="shared" si="57"/>
        <v>239</v>
      </c>
      <c r="F242" s="23">
        <v>25</v>
      </c>
      <c r="G242" s="23">
        <v>45</v>
      </c>
      <c r="H242" s="69">
        <f t="shared" si="58"/>
        <v>400</v>
      </c>
      <c r="I242" s="10">
        <f t="shared" si="64"/>
        <v>-0.27</v>
      </c>
      <c r="J242" s="9">
        <f t="shared" si="50"/>
        <v>172</v>
      </c>
      <c r="K242" s="8">
        <f t="shared" si="51"/>
        <v>1.2424152796823584</v>
      </c>
      <c r="L242" s="9">
        <f t="shared" si="53"/>
        <v>0.45</v>
      </c>
      <c r="M242" s="9">
        <f t="shared" si="65"/>
        <v>0.43</v>
      </c>
      <c r="N242" s="9">
        <f>AVERAGE($I$4:I242)</f>
        <v>-0.14820083682008381</v>
      </c>
      <c r="O242" s="9">
        <f>AVERAGEIF($M$4:M242,"&gt;=0", $M$4:M242)</f>
        <v>0.18412698412698397</v>
      </c>
      <c r="P242" s="9">
        <f>AVERAGEIF($M$4:M242,"&lt;=0", $M$4:M242)</f>
        <v>-9.4695652173913014E-2</v>
      </c>
      <c r="Q242" s="10">
        <f t="shared" si="63"/>
        <v>1.5608520959499115</v>
      </c>
      <c r="R242" s="11">
        <f>(COUNTIF($M$4:M242,"&gt;=0"))/E242</f>
        <v>0.52719665271966532</v>
      </c>
      <c r="S242" s="10">
        <f t="shared" si="54"/>
        <v>1.9444080050140646</v>
      </c>
      <c r="T242" s="9">
        <f>AVERAGE($M$4:M242)</f>
        <v>5.1506276150627653E-2</v>
      </c>
      <c r="U242" s="9">
        <f t="shared" si="55"/>
        <v>12.310000000000009</v>
      </c>
      <c r="V242" s="9">
        <f t="shared" si="56"/>
        <v>12968.666666666666</v>
      </c>
      <c r="W242" s="26">
        <f t="shared" si="52"/>
        <v>22968.666666666664</v>
      </c>
      <c r="X242" s="9">
        <f t="shared" si="59"/>
        <v>22968.666666666664</v>
      </c>
      <c r="Y242" s="11" t="str">
        <f t="shared" si="60"/>
        <v/>
      </c>
      <c r="Z242" s="11">
        <f t="shared" si="61"/>
        <v>-4.1038720148388601E-2</v>
      </c>
      <c r="AA242" s="11" t="str">
        <f t="shared" si="62"/>
        <v/>
      </c>
      <c r="AB242" s="37" t="str">
        <f>IF(AA242="","",AVERAGE($AA$4:AA242))</f>
        <v/>
      </c>
      <c r="AC242" s="30"/>
      <c r="AD242" s="12"/>
      <c r="AE242" s="12"/>
      <c r="AF242" s="31"/>
      <c r="AG242" s="28"/>
      <c r="AH242" s="28"/>
      <c r="AI242" s="28"/>
      <c r="AJ242" s="28"/>
    </row>
    <row r="243" spans="5:36" ht="19.5" customHeight="1" x14ac:dyDescent="0.25">
      <c r="E243" s="56">
        <f t="shared" si="57"/>
        <v>240</v>
      </c>
      <c r="F243" s="23">
        <v>15</v>
      </c>
      <c r="G243" s="23">
        <v>15</v>
      </c>
      <c r="H243" s="69">
        <f t="shared" si="58"/>
        <v>700</v>
      </c>
      <c r="I243" s="10">
        <f t="shared" si="64"/>
        <v>-0.16999999999999998</v>
      </c>
      <c r="J243" s="9">
        <f t="shared" si="50"/>
        <v>91</v>
      </c>
      <c r="K243" s="8">
        <f t="shared" si="51"/>
        <v>1.2387802465967372</v>
      </c>
      <c r="L243" s="9">
        <f t="shared" si="53"/>
        <v>0.15</v>
      </c>
      <c r="M243" s="9">
        <f t="shared" si="65"/>
        <v>0.13</v>
      </c>
      <c r="N243" s="9">
        <f>AVERAGE($I$4:I243)</f>
        <v>-0.14829166666666679</v>
      </c>
      <c r="O243" s="9">
        <f>AVERAGEIF($M$4:M243,"&gt;=0", $M$4:M243)</f>
        <v>0.18370078740157464</v>
      </c>
      <c r="P243" s="9">
        <f>AVERAGEIF($M$4:M243,"&lt;=0", $M$4:M243)</f>
        <v>-9.4695652173913014E-2</v>
      </c>
      <c r="Q243" s="10">
        <f t="shared" si="63"/>
        <v>1.5608520959499115</v>
      </c>
      <c r="R243" s="11">
        <f>(COUNTIF($M$4:M243,"&gt;=0"))/E243</f>
        <v>0.52916666666666667</v>
      </c>
      <c r="S243" s="10">
        <f t="shared" si="54"/>
        <v>1.9399073049753066</v>
      </c>
      <c r="T243" s="9">
        <f>AVERAGE($M$4:M243)</f>
        <v>5.1833333333333377E-2</v>
      </c>
      <c r="U243" s="9">
        <f t="shared" si="55"/>
        <v>12.44000000000001</v>
      </c>
      <c r="V243" s="9">
        <f t="shared" si="56"/>
        <v>13059.666666666666</v>
      </c>
      <c r="W243" s="26">
        <f t="shared" si="52"/>
        <v>23059.666666666664</v>
      </c>
      <c r="X243" s="9">
        <f t="shared" si="59"/>
        <v>23059.666666666664</v>
      </c>
      <c r="Y243" s="11" t="str">
        <f t="shared" si="60"/>
        <v/>
      </c>
      <c r="Z243" s="11">
        <f t="shared" si="61"/>
        <v>-4.1038720148388601E-2</v>
      </c>
      <c r="AA243" s="11" t="str">
        <f t="shared" si="62"/>
        <v/>
      </c>
      <c r="AB243" s="37" t="str">
        <f>IF(AA243="","",AVERAGE($AA$4:AA243))</f>
        <v/>
      </c>
      <c r="AC243" s="30"/>
      <c r="AD243" s="12"/>
      <c r="AE243" s="12"/>
      <c r="AF243" s="31"/>
      <c r="AG243" s="28"/>
      <c r="AH243" s="28"/>
      <c r="AI243" s="28"/>
      <c r="AJ243" s="28"/>
    </row>
    <row r="244" spans="5:36" ht="19.5" customHeight="1" x14ac:dyDescent="0.25">
      <c r="E244" s="56">
        <f t="shared" si="57"/>
        <v>241</v>
      </c>
      <c r="F244" s="23">
        <v>22</v>
      </c>
      <c r="G244" s="23">
        <v>-22</v>
      </c>
      <c r="H244" s="69">
        <f t="shared" si="58"/>
        <v>500</v>
      </c>
      <c r="I244" s="10">
        <f t="shared" si="64"/>
        <v>-0.24</v>
      </c>
      <c r="J244" s="9">
        <f t="shared" si="50"/>
        <v>-120</v>
      </c>
      <c r="K244" s="8">
        <f t="shared" si="51"/>
        <v>1.2356095384811456</v>
      </c>
      <c r="L244" s="9">
        <f t="shared" si="53"/>
        <v>-0.22</v>
      </c>
      <c r="M244" s="9">
        <f t="shared" si="65"/>
        <v>-0.24</v>
      </c>
      <c r="N244" s="9">
        <f>AVERAGE($I$4:I244)</f>
        <v>-0.14867219917012461</v>
      </c>
      <c r="O244" s="9">
        <f>AVERAGEIF($M$4:M244,"&gt;=0", $M$4:M244)</f>
        <v>0.18370078740157464</v>
      </c>
      <c r="P244" s="9">
        <f>AVERAGEIF($M$4:M244,"&lt;=0", $M$4:M244)</f>
        <v>-9.5948275862068944E-2</v>
      </c>
      <c r="Q244" s="10">
        <f t="shared" si="63"/>
        <v>1.5495036032106433</v>
      </c>
      <c r="R244" s="11">
        <f>(COUNTIF($M$4:M244,"&gt;=0"))/E244</f>
        <v>0.52697095435684649</v>
      </c>
      <c r="S244" s="10">
        <f t="shared" si="54"/>
        <v>1.914581432037975</v>
      </c>
      <c r="T244" s="9">
        <f>AVERAGE($M$4:M244)</f>
        <v>5.0622406639004192E-2</v>
      </c>
      <c r="U244" s="9">
        <f t="shared" si="55"/>
        <v>12.20000000000001</v>
      </c>
      <c r="V244" s="9">
        <f t="shared" si="56"/>
        <v>12939.666666666666</v>
      </c>
      <c r="W244" s="26">
        <f t="shared" si="52"/>
        <v>22939.666666666664</v>
      </c>
      <c r="X244" s="9">
        <f t="shared" si="59"/>
        <v>23059.666666666664</v>
      </c>
      <c r="Y244" s="11">
        <f t="shared" si="60"/>
        <v>-5.2038913543127254E-3</v>
      </c>
      <c r="Z244" s="11">
        <f t="shared" si="61"/>
        <v>-4.1038720148388601E-2</v>
      </c>
      <c r="AA244" s="11" t="str">
        <f t="shared" si="62"/>
        <v/>
      </c>
      <c r="AB244" s="37" t="str">
        <f>IF(AA244="","",AVERAGE($AA$4:AA244))</f>
        <v/>
      </c>
      <c r="AC244" s="30"/>
      <c r="AD244" s="12"/>
      <c r="AE244" s="12"/>
      <c r="AF244" s="31"/>
      <c r="AG244" s="28"/>
      <c r="AH244" s="28"/>
      <c r="AI244" s="28"/>
      <c r="AJ244" s="28"/>
    </row>
    <row r="245" spans="5:36" ht="19.5" customHeight="1" x14ac:dyDescent="0.25">
      <c r="E245" s="56">
        <f t="shared" si="57"/>
        <v>242</v>
      </c>
      <c r="F245" s="23">
        <v>15</v>
      </c>
      <c r="G245" s="23">
        <v>80</v>
      </c>
      <c r="H245" s="69">
        <f t="shared" si="58"/>
        <v>700</v>
      </c>
      <c r="I245" s="10">
        <f t="shared" si="64"/>
        <v>-0.16999999999999998</v>
      </c>
      <c r="J245" s="9">
        <f t="shared" si="50"/>
        <v>546</v>
      </c>
      <c r="K245" s="8">
        <f t="shared" si="51"/>
        <v>1.2661935763888867</v>
      </c>
      <c r="L245" s="9">
        <f t="shared" si="53"/>
        <v>0.8</v>
      </c>
      <c r="M245" s="9">
        <f t="shared" si="65"/>
        <v>0.78</v>
      </c>
      <c r="N245" s="9">
        <f>AVERAGE($I$4:I245)</f>
        <v>-0.14876033057851254</v>
      </c>
      <c r="O245" s="9">
        <f>AVERAGEIF($M$4:M245,"&gt;=0", $M$4:M245)</f>
        <v>0.18835937499999986</v>
      </c>
      <c r="P245" s="9">
        <f>AVERAGEIF($M$4:M245,"&lt;=0", $M$4:M245)</f>
        <v>-9.5948275862068944E-2</v>
      </c>
      <c r="Q245" s="10">
        <f t="shared" si="63"/>
        <v>1.5495036032106433</v>
      </c>
      <c r="R245" s="11">
        <f>(COUNTIF($M$4:M245,"&gt;=0"))/E245</f>
        <v>0.52892561983471076</v>
      </c>
      <c r="S245" s="10">
        <f t="shared" si="54"/>
        <v>1.9631345462713377</v>
      </c>
      <c r="T245" s="9">
        <f>AVERAGE($M$4:M245)</f>
        <v>5.3636363636363676E-2</v>
      </c>
      <c r="U245" s="9">
        <f t="shared" si="55"/>
        <v>12.980000000000009</v>
      </c>
      <c r="V245" s="9">
        <f t="shared" si="56"/>
        <v>13485.666666666666</v>
      </c>
      <c r="W245" s="26">
        <f t="shared" si="52"/>
        <v>23485.666666666664</v>
      </c>
      <c r="X245" s="9">
        <f t="shared" si="59"/>
        <v>23485.666666666664</v>
      </c>
      <c r="Y245" s="11" t="str">
        <f t="shared" si="60"/>
        <v/>
      </c>
      <c r="Z245" s="11">
        <f t="shared" si="61"/>
        <v>-4.1038720148388601E-2</v>
      </c>
      <c r="AA245" s="11">
        <f t="shared" si="62"/>
        <v>-5.2038913543127254E-3</v>
      </c>
      <c r="AB245" s="37">
        <f>IF(AA245="","",AVERAGE($AA$4:AA245))</f>
        <v>-7.7969639015042632E-3</v>
      </c>
      <c r="AC245" s="30"/>
      <c r="AD245" s="12"/>
      <c r="AE245" s="12"/>
      <c r="AF245" s="31"/>
      <c r="AG245" s="28"/>
      <c r="AH245" s="28"/>
      <c r="AI245" s="28"/>
      <c r="AJ245" s="28"/>
    </row>
    <row r="246" spans="5:36" ht="19.5" customHeight="1" x14ac:dyDescent="0.25">
      <c r="E246" s="56">
        <f t="shared" si="57"/>
        <v>243</v>
      </c>
      <c r="F246" s="23">
        <v>4</v>
      </c>
      <c r="G246" s="23">
        <v>26</v>
      </c>
      <c r="H246" s="69">
        <f t="shared" si="58"/>
        <v>2500</v>
      </c>
      <c r="I246" s="10">
        <f t="shared" si="64"/>
        <v>-0.06</v>
      </c>
      <c r="J246" s="9">
        <f t="shared" si="50"/>
        <v>600</v>
      </c>
      <c r="K246" s="8">
        <f t="shared" si="51"/>
        <v>1.2720078938203745</v>
      </c>
      <c r="L246" s="9">
        <f t="shared" si="53"/>
        <v>0.26</v>
      </c>
      <c r="M246" s="9">
        <f t="shared" si="65"/>
        <v>0.24000000000000002</v>
      </c>
      <c r="N246" s="9">
        <f>AVERAGE($I$4:I246)</f>
        <v>-0.14839506172839523</v>
      </c>
      <c r="O246" s="9">
        <f>AVERAGEIF($M$4:M246,"&gt;=0", $M$4:M246)</f>
        <v>0.18875968992248046</v>
      </c>
      <c r="P246" s="9">
        <f>AVERAGEIF($M$4:M246,"&lt;=0", $M$4:M246)</f>
        <v>-9.5948275862068944E-2</v>
      </c>
      <c r="Q246" s="10">
        <f t="shared" si="63"/>
        <v>1.5495036032106433</v>
      </c>
      <c r="R246" s="11">
        <f>(COUNTIF($M$4:M246,"&gt;=0"))/E246</f>
        <v>0.53086419753086422</v>
      </c>
      <c r="S246" s="10">
        <f t="shared" si="54"/>
        <v>1.9673067413304348</v>
      </c>
      <c r="T246" s="9">
        <f>AVERAGE($M$4:M246)</f>
        <v>5.4403292181069998E-2</v>
      </c>
      <c r="U246" s="9">
        <f t="shared" si="55"/>
        <v>13.22000000000001</v>
      </c>
      <c r="V246" s="9">
        <f t="shared" si="56"/>
        <v>14085.666666666666</v>
      </c>
      <c r="W246" s="26">
        <f t="shared" si="52"/>
        <v>24085.666666666664</v>
      </c>
      <c r="X246" s="9">
        <f t="shared" si="59"/>
        <v>24085.666666666664</v>
      </c>
      <c r="Y246" s="11" t="str">
        <f t="shared" si="60"/>
        <v/>
      </c>
      <c r="Z246" s="11">
        <f t="shared" si="61"/>
        <v>-4.1038720148388601E-2</v>
      </c>
      <c r="AA246" s="11" t="str">
        <f t="shared" si="62"/>
        <v/>
      </c>
      <c r="AB246" s="37" t="str">
        <f>IF(AA246="","",AVERAGE($AA$4:AA246))</f>
        <v/>
      </c>
      <c r="AC246" s="30"/>
      <c r="AD246" s="12"/>
      <c r="AE246" s="12"/>
      <c r="AF246" s="31"/>
      <c r="AG246" s="28"/>
      <c r="AH246" s="28"/>
      <c r="AI246" s="28"/>
      <c r="AJ246" s="28"/>
    </row>
    <row r="247" spans="5:36" ht="19.5" customHeight="1" x14ac:dyDescent="0.25">
      <c r="E247" s="56">
        <f t="shared" si="57"/>
        <v>244</v>
      </c>
      <c r="F247" s="23">
        <v>15</v>
      </c>
      <c r="G247" s="23">
        <v>-3</v>
      </c>
      <c r="H247" s="69">
        <f t="shared" si="58"/>
        <v>700</v>
      </c>
      <c r="I247" s="10">
        <f t="shared" si="64"/>
        <v>-0.16999999999999998</v>
      </c>
      <c r="J247" s="9">
        <f t="shared" si="50"/>
        <v>-35</v>
      </c>
      <c r="K247" s="8">
        <f t="shared" si="51"/>
        <v>1.2712493607807116</v>
      </c>
      <c r="L247" s="9">
        <f t="shared" si="53"/>
        <v>-0.03</v>
      </c>
      <c r="M247" s="9">
        <f t="shared" si="65"/>
        <v>-0.05</v>
      </c>
      <c r="N247" s="9">
        <f>AVERAGE($I$4:I247)</f>
        <v>-0.14848360655737722</v>
      </c>
      <c r="O247" s="9">
        <f>AVERAGEIF($M$4:M247,"&gt;=0", $M$4:M247)</f>
        <v>0.18875968992248046</v>
      </c>
      <c r="P247" s="9">
        <f>AVERAGEIF($M$4:M247,"&lt;=0", $M$4:M247)</f>
        <v>-9.5555555555555532E-2</v>
      </c>
      <c r="Q247" s="10">
        <f t="shared" si="63"/>
        <v>1.5538982081585992</v>
      </c>
      <c r="R247" s="11">
        <f>(COUNTIF($M$4:M247,"&gt;=0"))/E247</f>
        <v>0.52868852459016391</v>
      </c>
      <c r="S247" s="10">
        <f t="shared" si="54"/>
        <v>1.9753921038399123</v>
      </c>
      <c r="T247" s="9">
        <f>AVERAGE($M$4:M247)</f>
        <v>5.3975409836065608E-2</v>
      </c>
      <c r="U247" s="9">
        <f t="shared" si="55"/>
        <v>13.170000000000009</v>
      </c>
      <c r="V247" s="9">
        <f t="shared" si="56"/>
        <v>14050.666666666666</v>
      </c>
      <c r="W247" s="26">
        <f t="shared" si="52"/>
        <v>24050.666666666664</v>
      </c>
      <c r="X247" s="9">
        <f t="shared" si="59"/>
        <v>24085.666666666664</v>
      </c>
      <c r="Y247" s="11">
        <f t="shared" si="60"/>
        <v>-1.4531464079604746E-3</v>
      </c>
      <c r="Z247" s="11">
        <f t="shared" si="61"/>
        <v>-4.1038720148388601E-2</v>
      </c>
      <c r="AA247" s="11" t="str">
        <f t="shared" si="62"/>
        <v/>
      </c>
      <c r="AB247" s="37" t="str">
        <f>IF(AA247="","",AVERAGE($AA$4:AA247))</f>
        <v/>
      </c>
      <c r="AC247" s="30"/>
      <c r="AD247" s="12"/>
      <c r="AE247" s="12"/>
      <c r="AF247" s="31"/>
      <c r="AG247" s="28"/>
      <c r="AH247" s="28"/>
      <c r="AI247" s="28"/>
      <c r="AJ247" s="28"/>
    </row>
    <row r="248" spans="5:36" ht="19.5" customHeight="1" x14ac:dyDescent="0.25">
      <c r="E248" s="56">
        <f t="shared" si="57"/>
        <v>245</v>
      </c>
      <c r="F248" s="23">
        <v>12</v>
      </c>
      <c r="G248" s="23">
        <v>5</v>
      </c>
      <c r="H248" s="69">
        <f t="shared" si="58"/>
        <v>800</v>
      </c>
      <c r="I248" s="10">
        <f t="shared" si="64"/>
        <v>-0.13999999999999999</v>
      </c>
      <c r="J248" s="9">
        <f t="shared" si="50"/>
        <v>24.000000000000004</v>
      </c>
      <c r="K248" s="8">
        <f t="shared" si="51"/>
        <v>1.2633193037372283</v>
      </c>
      <c r="L248" s="9">
        <f t="shared" si="53"/>
        <v>0.05</v>
      </c>
      <c r="M248" s="9">
        <f t="shared" si="65"/>
        <v>3.0000000000000002E-2</v>
      </c>
      <c r="N248" s="9">
        <f>AVERAGE($I$4:I248)</f>
        <v>-0.14844897959183689</v>
      </c>
      <c r="O248" s="9">
        <f>AVERAGEIF($M$4:M248,"&gt;=0", $M$4:M248)</f>
        <v>0.1875384615384614</v>
      </c>
      <c r="P248" s="9">
        <f>AVERAGEIF($M$4:M248,"&lt;=0", $M$4:M248)</f>
        <v>-9.5555555555555532E-2</v>
      </c>
      <c r="Q248" s="10">
        <f t="shared" si="63"/>
        <v>1.5538982081585992</v>
      </c>
      <c r="R248" s="11">
        <f>(COUNTIF($M$4:M248,"&gt;=0"))/E248</f>
        <v>0.53061224489795922</v>
      </c>
      <c r="S248" s="10">
        <f t="shared" si="54"/>
        <v>1.9626118067978524</v>
      </c>
      <c r="T248" s="9">
        <f>AVERAGE($M$4:M248)</f>
        <v>5.3877551020408199E-2</v>
      </c>
      <c r="U248" s="9">
        <f t="shared" si="55"/>
        <v>13.200000000000008</v>
      </c>
      <c r="V248" s="9">
        <f t="shared" si="56"/>
        <v>14074.666666666666</v>
      </c>
      <c r="W248" s="26">
        <f t="shared" si="52"/>
        <v>24074.666666666664</v>
      </c>
      <c r="X248" s="9">
        <f t="shared" si="59"/>
        <v>24085.666666666664</v>
      </c>
      <c r="Y248" s="11">
        <f t="shared" si="60"/>
        <v>-4.5670315678757769E-4</v>
      </c>
      <c r="Z248" s="11">
        <f t="shared" si="61"/>
        <v>-4.1038720148388601E-2</v>
      </c>
      <c r="AA248" s="11" t="str">
        <f t="shared" si="62"/>
        <v/>
      </c>
      <c r="AB248" s="37" t="str">
        <f>IF(AA248="","",AVERAGE($AA$4:AA248))</f>
        <v/>
      </c>
      <c r="AC248" s="30"/>
      <c r="AD248" s="12"/>
      <c r="AE248" s="12"/>
      <c r="AF248" s="31"/>
      <c r="AG248" s="28"/>
      <c r="AH248" s="28"/>
      <c r="AI248" s="28"/>
      <c r="AJ248" s="28"/>
    </row>
    <row r="249" spans="5:36" ht="19.5" customHeight="1" x14ac:dyDescent="0.25">
      <c r="E249" s="56">
        <f t="shared" si="57"/>
        <v>246</v>
      </c>
      <c r="F249" s="23">
        <v>7</v>
      </c>
      <c r="G249" s="23">
        <v>8</v>
      </c>
      <c r="H249" s="69">
        <f t="shared" si="58"/>
        <v>1400</v>
      </c>
      <c r="I249" s="10">
        <f t="shared" si="64"/>
        <v>-9.0000000000000011E-2</v>
      </c>
      <c r="J249" s="9">
        <f t="shared" si="50"/>
        <v>84</v>
      </c>
      <c r="K249" s="8">
        <f t="shared" si="51"/>
        <v>1.258775694790482</v>
      </c>
      <c r="L249" s="9">
        <f t="shared" si="53"/>
        <v>0.08</v>
      </c>
      <c r="M249" s="9">
        <f t="shared" si="65"/>
        <v>0.06</v>
      </c>
      <c r="N249" s="9">
        <f>AVERAGE($I$4:I249)</f>
        <v>-0.14821138211382132</v>
      </c>
      <c r="O249" s="9">
        <f>AVERAGEIF($M$4:M249,"&gt;=0", $M$4:M249)</f>
        <v>0.18656488549618305</v>
      </c>
      <c r="P249" s="9">
        <f>AVERAGEIF($M$4:M249,"&lt;=0", $M$4:M249)</f>
        <v>-9.5555555555555532E-2</v>
      </c>
      <c r="Q249" s="10">
        <f t="shared" si="63"/>
        <v>1.5538982081585992</v>
      </c>
      <c r="R249" s="11">
        <f>(COUNTIF($M$4:M249,"&gt;=0"))/E249</f>
        <v>0.53252032520325199</v>
      </c>
      <c r="S249" s="10">
        <f t="shared" si="54"/>
        <v>1.9524232203088929</v>
      </c>
      <c r="T249" s="9">
        <f>AVERAGE($M$4:M249)</f>
        <v>5.3902439024390278E-2</v>
      </c>
      <c r="U249" s="9">
        <f t="shared" si="55"/>
        <v>13.260000000000009</v>
      </c>
      <c r="V249" s="9">
        <f t="shared" si="56"/>
        <v>14158.666666666666</v>
      </c>
      <c r="W249" s="26">
        <f t="shared" si="52"/>
        <v>24158.666666666664</v>
      </c>
      <c r="X249" s="9">
        <f t="shared" si="59"/>
        <v>24158.666666666664</v>
      </c>
      <c r="Y249" s="11" t="str">
        <f t="shared" si="60"/>
        <v/>
      </c>
      <c r="Z249" s="11">
        <f t="shared" si="61"/>
        <v>-4.1038720148388601E-2</v>
      </c>
      <c r="AA249" s="11">
        <f t="shared" si="62"/>
        <v>-4.5670315678757769E-4</v>
      </c>
      <c r="AB249" s="37">
        <f>IF(AA249="","",AVERAGE($AA$4:AA249))</f>
        <v>-7.6262601632550381E-3</v>
      </c>
      <c r="AC249" s="30"/>
      <c r="AD249" s="12"/>
      <c r="AE249" s="12"/>
      <c r="AF249" s="31"/>
      <c r="AG249" s="28"/>
      <c r="AH249" s="28"/>
      <c r="AI249" s="28"/>
      <c r="AJ249" s="28"/>
    </row>
    <row r="250" spans="5:36" ht="19.5" customHeight="1" x14ac:dyDescent="0.25">
      <c r="E250" s="56">
        <f t="shared" si="57"/>
        <v>247</v>
      </c>
      <c r="F250" s="23">
        <v>10</v>
      </c>
      <c r="G250" s="23">
        <v>-5</v>
      </c>
      <c r="H250" s="69">
        <f t="shared" si="58"/>
        <v>1000</v>
      </c>
      <c r="I250" s="10">
        <f t="shared" si="64"/>
        <v>-0.12000000000000001</v>
      </c>
      <c r="J250" s="9">
        <f t="shared" si="50"/>
        <v>-70</v>
      </c>
      <c r="K250" s="8">
        <f t="shared" si="51"/>
        <v>1.2597464930988835</v>
      </c>
      <c r="L250" s="9">
        <f t="shared" si="53"/>
        <v>-0.05</v>
      </c>
      <c r="M250" s="9">
        <f t="shared" si="65"/>
        <v>-7.0000000000000007E-2</v>
      </c>
      <c r="N250" s="9">
        <f>AVERAGE($I$4:I250)</f>
        <v>-0.14809716599190301</v>
      </c>
      <c r="O250" s="9">
        <f>AVERAGEIF($M$4:M250,"&gt;=0", $M$4:M250)</f>
        <v>0.18656488549618305</v>
      </c>
      <c r="P250" s="9">
        <f>AVERAGEIF($M$4:M250,"&lt;=0", $M$4:M250)</f>
        <v>-9.533898305084744E-2</v>
      </c>
      <c r="Q250" s="10">
        <f t="shared" si="63"/>
        <v>1.5533747188484053</v>
      </c>
      <c r="R250" s="11">
        <f>(COUNTIF($M$4:M250,"&gt;=0"))/E250</f>
        <v>0.53036437246963564</v>
      </c>
      <c r="S250" s="10">
        <f t="shared" si="54"/>
        <v>1.9568583545377427</v>
      </c>
      <c r="T250" s="9">
        <f>AVERAGE($M$4:M250)</f>
        <v>5.3400809716599225E-2</v>
      </c>
      <c r="U250" s="9">
        <f t="shared" si="55"/>
        <v>13.190000000000008</v>
      </c>
      <c r="V250" s="9">
        <f t="shared" si="56"/>
        <v>14088.666666666666</v>
      </c>
      <c r="W250" s="26">
        <f t="shared" si="52"/>
        <v>24088.666666666664</v>
      </c>
      <c r="X250" s="9">
        <f t="shared" si="59"/>
        <v>24158.666666666664</v>
      </c>
      <c r="Y250" s="11">
        <f t="shared" si="60"/>
        <v>-2.8975109001600531E-3</v>
      </c>
      <c r="Z250" s="11">
        <f t="shared" si="61"/>
        <v>-4.1038720148388601E-2</v>
      </c>
      <c r="AA250" s="11" t="str">
        <f t="shared" si="62"/>
        <v/>
      </c>
      <c r="AB250" s="37" t="str">
        <f>IF(AA250="","",AVERAGE($AA$4:AA250))</f>
        <v/>
      </c>
      <c r="AC250" s="30"/>
      <c r="AD250" s="12"/>
      <c r="AE250" s="12"/>
      <c r="AF250" s="31"/>
      <c r="AG250" s="28"/>
      <c r="AH250" s="28"/>
      <c r="AI250" s="28"/>
      <c r="AJ250" s="28"/>
    </row>
    <row r="251" spans="5:36" ht="19.5" customHeight="1" x14ac:dyDescent="0.25">
      <c r="E251" s="56">
        <f t="shared" si="57"/>
        <v>248</v>
      </c>
      <c r="F251" s="23">
        <v>15</v>
      </c>
      <c r="G251" s="23">
        <v>0</v>
      </c>
      <c r="H251" s="69">
        <f t="shared" si="58"/>
        <v>700</v>
      </c>
      <c r="I251" s="10">
        <f t="shared" si="64"/>
        <v>-0.16999999999999998</v>
      </c>
      <c r="J251" s="9">
        <f t="shared" si="50"/>
        <v>-14</v>
      </c>
      <c r="K251" s="8">
        <f t="shared" si="51"/>
        <v>1.2589956898790025</v>
      </c>
      <c r="L251" s="9">
        <f t="shared" si="53"/>
        <v>0</v>
      </c>
      <c r="M251" s="9">
        <f t="shared" si="65"/>
        <v>-0.02</v>
      </c>
      <c r="N251" s="9">
        <f>AVERAGE($I$4:I251)</f>
        <v>-0.14818548387096792</v>
      </c>
      <c r="O251" s="9">
        <f>AVERAGEIF($M$4:M251,"&gt;=0", $M$4:M251)</f>
        <v>0.18656488549618305</v>
      </c>
      <c r="P251" s="9">
        <f>AVERAGEIF($M$4:M251,"&lt;=0", $M$4:M251)</f>
        <v>-9.4705882352941154E-2</v>
      </c>
      <c r="Q251" s="10">
        <f t="shared" si="63"/>
        <v>1.5646914446002826</v>
      </c>
      <c r="R251" s="11">
        <f>(COUNTIF($M$4:M251,"&gt;=0"))/E251</f>
        <v>0.52822580645161288</v>
      </c>
      <c r="S251" s="10">
        <f t="shared" si="54"/>
        <v>1.9699397847423059</v>
      </c>
      <c r="T251" s="9">
        <f>AVERAGE($M$4:M251)</f>
        <v>5.3104838709677457E-2</v>
      </c>
      <c r="U251" s="9">
        <f t="shared" si="55"/>
        <v>13.170000000000009</v>
      </c>
      <c r="V251" s="9">
        <f t="shared" si="56"/>
        <v>14074.666666666666</v>
      </c>
      <c r="W251" s="26">
        <f t="shared" si="52"/>
        <v>24074.666666666664</v>
      </c>
      <c r="X251" s="9">
        <f t="shared" si="59"/>
        <v>24158.666666666664</v>
      </c>
      <c r="Y251" s="11">
        <f t="shared" si="60"/>
        <v>-3.4770130801920641E-3</v>
      </c>
      <c r="Z251" s="11">
        <f t="shared" si="61"/>
        <v>-4.1038720148388601E-2</v>
      </c>
      <c r="AA251" s="11" t="str">
        <f t="shared" si="62"/>
        <v/>
      </c>
      <c r="AB251" s="37" t="str">
        <f>IF(AA251="","",AVERAGE($AA$4:AA251))</f>
        <v/>
      </c>
      <c r="AC251" s="30"/>
      <c r="AD251" s="12"/>
      <c r="AE251" s="12"/>
      <c r="AF251" s="31"/>
      <c r="AG251" s="28"/>
      <c r="AH251" s="28"/>
      <c r="AI251" s="28"/>
      <c r="AJ251" s="28"/>
    </row>
    <row r="252" spans="5:36" ht="19.5" customHeight="1" x14ac:dyDescent="0.25">
      <c r="E252" s="56">
        <f t="shared" si="57"/>
        <v>249</v>
      </c>
      <c r="F252" s="23">
        <v>10</v>
      </c>
      <c r="G252" s="23">
        <v>-8</v>
      </c>
      <c r="H252" s="69">
        <f t="shared" si="58"/>
        <v>1000</v>
      </c>
      <c r="I252" s="10">
        <f t="shared" si="64"/>
        <v>-0.12000000000000001</v>
      </c>
      <c r="J252" s="9">
        <f t="shared" si="50"/>
        <v>-100</v>
      </c>
      <c r="K252" s="8">
        <f t="shared" si="51"/>
        <v>1.2599581363859378</v>
      </c>
      <c r="L252" s="9">
        <f t="shared" si="53"/>
        <v>-0.08</v>
      </c>
      <c r="M252" s="9">
        <f t="shared" si="65"/>
        <v>-0.1</v>
      </c>
      <c r="N252" s="9">
        <f>AVERAGE($I$4:I252)</f>
        <v>-0.14807228915662668</v>
      </c>
      <c r="O252" s="9">
        <f>AVERAGEIF($M$4:M252,"&gt;=0", $M$4:M252)</f>
        <v>0.18656488549618305</v>
      </c>
      <c r="P252" s="9">
        <f>AVERAGEIF($M$4:M252,"&lt;=0", $M$4:M252)</f>
        <v>-9.4749999999999973E-2</v>
      </c>
      <c r="Q252" s="10">
        <f t="shared" si="63"/>
        <v>1.5627682232889364</v>
      </c>
      <c r="R252" s="11">
        <f>(COUNTIF($M$4:M252,"&gt;=0"))/E252</f>
        <v>0.52610441767068272</v>
      </c>
      <c r="S252" s="10">
        <f t="shared" si="54"/>
        <v>1.9690225382182913</v>
      </c>
      <c r="T252" s="9">
        <f>AVERAGE($M$4:M252)</f>
        <v>5.2489959839357468E-2</v>
      </c>
      <c r="U252" s="9">
        <f t="shared" si="55"/>
        <v>13.070000000000009</v>
      </c>
      <c r="V252" s="9">
        <f t="shared" si="56"/>
        <v>13974.666666666666</v>
      </c>
      <c r="W252" s="26">
        <f t="shared" si="52"/>
        <v>23974.666666666664</v>
      </c>
      <c r="X252" s="9">
        <f t="shared" si="59"/>
        <v>24158.666666666664</v>
      </c>
      <c r="Y252" s="11">
        <f t="shared" si="60"/>
        <v>-7.6163143661349972E-3</v>
      </c>
      <c r="Z252" s="11">
        <f t="shared" si="61"/>
        <v>-4.1038720148388601E-2</v>
      </c>
      <c r="AA252" s="11" t="str">
        <f t="shared" si="62"/>
        <v/>
      </c>
      <c r="AB252" s="37" t="str">
        <f>IF(AA252="","",AVERAGE($AA$4:AA252))</f>
        <v/>
      </c>
      <c r="AC252" s="30"/>
      <c r="AD252" s="12"/>
      <c r="AE252" s="12"/>
      <c r="AF252" s="31"/>
      <c r="AG252" s="28"/>
      <c r="AH252" s="28"/>
      <c r="AI252" s="28"/>
      <c r="AJ252" s="28"/>
    </row>
    <row r="253" spans="5:36" ht="19.5" customHeight="1" x14ac:dyDescent="0.25">
      <c r="E253" s="56">
        <f t="shared" si="57"/>
        <v>250</v>
      </c>
      <c r="F253" s="23">
        <v>10</v>
      </c>
      <c r="G253" s="23">
        <v>15</v>
      </c>
      <c r="H253" s="69">
        <f t="shared" si="58"/>
        <v>1000</v>
      </c>
      <c r="I253" s="10">
        <f t="shared" si="64"/>
        <v>-0.12000000000000001</v>
      </c>
      <c r="J253" s="9">
        <f t="shared" si="50"/>
        <v>130</v>
      </c>
      <c r="K253" s="8">
        <f t="shared" si="51"/>
        <v>1.2580181375801791</v>
      </c>
      <c r="L253" s="9">
        <f t="shared" si="53"/>
        <v>0.15</v>
      </c>
      <c r="M253" s="9">
        <f t="shared" si="65"/>
        <v>0.13</v>
      </c>
      <c r="N253" s="9">
        <f>AVERAGE($I$4:I253)</f>
        <v>-0.14796000000000015</v>
      </c>
      <c r="O253" s="9">
        <f>AVERAGEIF($M$4:M253,"&gt;=0", $M$4:M253)</f>
        <v>0.18613636363636349</v>
      </c>
      <c r="P253" s="9">
        <f>AVERAGEIF($M$4:M253,"&lt;=0", $M$4:M253)</f>
        <v>-9.4749999999999973E-2</v>
      </c>
      <c r="Q253" s="10">
        <f t="shared" si="63"/>
        <v>1.5627682232889364</v>
      </c>
      <c r="R253" s="11">
        <f>(COUNTIF($M$4:M253,"&gt;=0"))/E253</f>
        <v>0.52800000000000002</v>
      </c>
      <c r="S253" s="10">
        <f t="shared" si="54"/>
        <v>1.9644998800671614</v>
      </c>
      <c r="T253" s="9">
        <f>AVERAGE($M$4:M253)</f>
        <v>5.2800000000000041E-2</v>
      </c>
      <c r="U253" s="9">
        <f t="shared" si="55"/>
        <v>13.20000000000001</v>
      </c>
      <c r="V253" s="9">
        <f t="shared" si="56"/>
        <v>14104.666666666666</v>
      </c>
      <c r="W253" s="26">
        <f t="shared" si="52"/>
        <v>24104.666666666664</v>
      </c>
      <c r="X253" s="9">
        <f t="shared" si="59"/>
        <v>24158.666666666664</v>
      </c>
      <c r="Y253" s="11">
        <f t="shared" si="60"/>
        <v>-2.2352226944091841E-3</v>
      </c>
      <c r="Z253" s="11">
        <f t="shared" si="61"/>
        <v>-4.1038720148388601E-2</v>
      </c>
      <c r="AA253" s="11" t="str">
        <f t="shared" si="62"/>
        <v/>
      </c>
      <c r="AB253" s="37" t="str">
        <f>IF(AA253="","",AVERAGE($AA$4:AA253))</f>
        <v/>
      </c>
      <c r="AC253" s="30"/>
      <c r="AD253" s="12"/>
      <c r="AE253" s="12"/>
      <c r="AF253" s="31"/>
      <c r="AG253" s="28"/>
      <c r="AH253" s="28"/>
      <c r="AI253" s="28"/>
      <c r="AJ253" s="28"/>
    </row>
    <row r="254" spans="5:36" ht="19.5" customHeight="1" x14ac:dyDescent="0.25">
      <c r="E254" s="56">
        <f t="shared" si="57"/>
        <v>251</v>
      </c>
      <c r="F254" s="23">
        <v>10</v>
      </c>
      <c r="G254" s="23">
        <v>-5</v>
      </c>
      <c r="H254" s="69">
        <f t="shared" si="58"/>
        <v>1000</v>
      </c>
      <c r="I254" s="10">
        <f t="shared" si="64"/>
        <v>-0.12000000000000001</v>
      </c>
      <c r="J254" s="9">
        <f t="shared" si="50"/>
        <v>-70</v>
      </c>
      <c r="K254" s="8">
        <f t="shared" si="51"/>
        <v>1.2589659733960439</v>
      </c>
      <c r="L254" s="9">
        <f t="shared" si="53"/>
        <v>-0.05</v>
      </c>
      <c r="M254" s="9">
        <f t="shared" si="65"/>
        <v>-7.0000000000000007E-2</v>
      </c>
      <c r="N254" s="9">
        <f>AVERAGE($I$4:I254)</f>
        <v>-0.14784860557768939</v>
      </c>
      <c r="O254" s="9">
        <f>AVERAGEIF($M$4:M254,"&gt;=0", $M$4:M254)</f>
        <v>0.18613636363636349</v>
      </c>
      <c r="P254" s="9">
        <f>AVERAGEIF($M$4:M254,"&lt;=0", $M$4:M254)</f>
        <v>-9.454545454545453E-2</v>
      </c>
      <c r="Q254" s="10">
        <f t="shared" si="63"/>
        <v>1.5637833282255611</v>
      </c>
      <c r="R254" s="11">
        <f>(COUNTIF($M$4:M254,"&gt;=0"))/E254</f>
        <v>0.52589641434262946</v>
      </c>
      <c r="S254" s="10">
        <f t="shared" si="54"/>
        <v>1.9687499999999987</v>
      </c>
      <c r="T254" s="9">
        <f>AVERAGE($M$4:M254)</f>
        <v>5.2310756972111593E-2</v>
      </c>
      <c r="U254" s="9">
        <f t="shared" si="55"/>
        <v>13.13000000000001</v>
      </c>
      <c r="V254" s="9">
        <f t="shared" si="56"/>
        <v>14034.666666666666</v>
      </c>
      <c r="W254" s="26">
        <f t="shared" si="52"/>
        <v>24034.666666666664</v>
      </c>
      <c r="X254" s="9">
        <f t="shared" si="59"/>
        <v>24158.666666666664</v>
      </c>
      <c r="Y254" s="11">
        <f t="shared" si="60"/>
        <v>-5.1327335945692372E-3</v>
      </c>
      <c r="Z254" s="11">
        <f t="shared" si="61"/>
        <v>-4.1038720148388601E-2</v>
      </c>
      <c r="AA254" s="11" t="str">
        <f t="shared" si="62"/>
        <v/>
      </c>
      <c r="AB254" s="37" t="str">
        <f>IF(AA254="","",AVERAGE($AA$4:AA254))</f>
        <v/>
      </c>
      <c r="AC254" s="30"/>
      <c r="AD254" s="12"/>
      <c r="AE254" s="12"/>
      <c r="AF254" s="31"/>
      <c r="AG254" s="28"/>
      <c r="AH254" s="28"/>
      <c r="AI254" s="28"/>
      <c r="AJ254" s="28"/>
    </row>
    <row r="255" spans="5:36" ht="19.5" customHeight="1" x14ac:dyDescent="0.25">
      <c r="E255" s="56">
        <f t="shared" si="57"/>
        <v>252</v>
      </c>
      <c r="F255" s="23">
        <v>5</v>
      </c>
      <c r="G255" s="23">
        <v>15</v>
      </c>
      <c r="H255" s="69">
        <f t="shared" si="58"/>
        <v>2000</v>
      </c>
      <c r="I255" s="10">
        <f t="shared" si="64"/>
        <v>-7.0000000000000007E-2</v>
      </c>
      <c r="J255" s="9">
        <f t="shared" si="50"/>
        <v>260</v>
      </c>
      <c r="K255" s="8">
        <f t="shared" si="51"/>
        <v>1.2587412587412563</v>
      </c>
      <c r="L255" s="9">
        <f t="shared" si="53"/>
        <v>0.15</v>
      </c>
      <c r="M255" s="9">
        <f t="shared" si="65"/>
        <v>0.13</v>
      </c>
      <c r="N255" s="9">
        <f>AVERAGE($I$4:I255)</f>
        <v>-0.14753968253968269</v>
      </c>
      <c r="O255" s="9">
        <f>AVERAGEIF($M$4:M255,"&gt;=0", $M$4:M255)</f>
        <v>0.18571428571428555</v>
      </c>
      <c r="P255" s="9">
        <f>AVERAGEIF($M$4:M255,"&lt;=0", $M$4:M255)</f>
        <v>-9.454545454545453E-2</v>
      </c>
      <c r="Q255" s="10">
        <f t="shared" si="63"/>
        <v>1.5637833282255611</v>
      </c>
      <c r="R255" s="11">
        <f>(COUNTIF($M$4:M255,"&gt;=0"))/E255</f>
        <v>0.52777777777777779</v>
      </c>
      <c r="S255" s="10">
        <f t="shared" si="54"/>
        <v>1.9642857142857129</v>
      </c>
      <c r="T255" s="9">
        <f>AVERAGE($M$4:M255)</f>
        <v>5.2619047619047662E-2</v>
      </c>
      <c r="U255" s="9">
        <f t="shared" si="55"/>
        <v>13.26000000000001</v>
      </c>
      <c r="V255" s="9">
        <f t="shared" si="56"/>
        <v>14294.666666666666</v>
      </c>
      <c r="W255" s="26">
        <f t="shared" si="52"/>
        <v>24294.666666666664</v>
      </c>
      <c r="X255" s="9">
        <f t="shared" si="59"/>
        <v>24294.666666666664</v>
      </c>
      <c r="Y255" s="11" t="str">
        <f t="shared" si="60"/>
        <v/>
      </c>
      <c r="Z255" s="11">
        <f t="shared" si="61"/>
        <v>-4.1038720148388601E-2</v>
      </c>
      <c r="AA255" s="11">
        <f t="shared" si="62"/>
        <v>-5.1327335945692372E-3</v>
      </c>
      <c r="AB255" s="37">
        <f>IF(AA255="","",AVERAGE($AA$4:AA255))</f>
        <v>-7.5695891048758153E-3</v>
      </c>
      <c r="AC255" s="30"/>
      <c r="AD255" s="12"/>
      <c r="AE255" s="12"/>
      <c r="AF255" s="31"/>
      <c r="AG255" s="28"/>
      <c r="AH255" s="28"/>
      <c r="AI255" s="28"/>
      <c r="AJ255" s="28"/>
    </row>
    <row r="256" spans="5:36" ht="19.5" customHeight="1" x14ac:dyDescent="0.25">
      <c r="E256" s="56">
        <f t="shared" si="57"/>
        <v>253</v>
      </c>
      <c r="F256" s="23">
        <v>10</v>
      </c>
      <c r="G256" s="23">
        <v>0</v>
      </c>
      <c r="H256" s="69">
        <f t="shared" si="58"/>
        <v>1000</v>
      </c>
      <c r="I256" s="10">
        <f t="shared" si="64"/>
        <v>-0.12000000000000001</v>
      </c>
      <c r="J256" s="9">
        <f t="shared" si="50"/>
        <v>-20</v>
      </c>
      <c r="K256" s="8">
        <f t="shared" si="51"/>
        <v>1.2596706242818823</v>
      </c>
      <c r="L256" s="9">
        <f t="shared" si="53"/>
        <v>0</v>
      </c>
      <c r="M256" s="9">
        <f t="shared" si="65"/>
        <v>-0.02</v>
      </c>
      <c r="N256" s="9">
        <f>AVERAGE($I$4:I256)</f>
        <v>-0.14743083003952581</v>
      </c>
      <c r="O256" s="9">
        <f>AVERAGEIF($M$4:M256,"&gt;=0", $M$4:M256)</f>
        <v>0.18571428571428555</v>
      </c>
      <c r="P256" s="9">
        <f>AVERAGEIF($M$4:M256,"&lt;=0", $M$4:M256)</f>
        <v>-9.3934426229508178E-2</v>
      </c>
      <c r="Q256" s="10">
        <f t="shared" si="63"/>
        <v>1.5695079637715665</v>
      </c>
      <c r="R256" s="11">
        <f>(COUNTIF($M$4:M256,"&gt;=0"))/E256</f>
        <v>0.52569169960474305</v>
      </c>
      <c r="S256" s="10">
        <f t="shared" si="54"/>
        <v>1.977063076539515</v>
      </c>
      <c r="T256" s="9">
        <f>AVERAGE($M$4:M256)</f>
        <v>5.2332015810276723E-2</v>
      </c>
      <c r="U256" s="9">
        <f t="shared" si="55"/>
        <v>13.240000000000011</v>
      </c>
      <c r="V256" s="9">
        <f t="shared" si="56"/>
        <v>14274.666666666666</v>
      </c>
      <c r="W256" s="26">
        <f t="shared" si="52"/>
        <v>24274.666666666664</v>
      </c>
      <c r="X256" s="9">
        <f t="shared" si="59"/>
        <v>24294.666666666664</v>
      </c>
      <c r="Y256" s="11">
        <f t="shared" si="60"/>
        <v>-8.2322594808188364E-4</v>
      </c>
      <c r="Z256" s="11">
        <f t="shared" si="61"/>
        <v>-4.1038720148388601E-2</v>
      </c>
      <c r="AA256" s="11" t="str">
        <f t="shared" si="62"/>
        <v/>
      </c>
      <c r="AB256" s="37" t="str">
        <f>IF(AA256="","",AVERAGE($AA$4:AA256))</f>
        <v/>
      </c>
      <c r="AC256" s="30"/>
      <c r="AD256" s="12"/>
      <c r="AE256" s="12"/>
      <c r="AF256" s="31"/>
      <c r="AG256" s="28"/>
      <c r="AH256" s="28"/>
      <c r="AI256" s="28"/>
      <c r="AJ256" s="28"/>
    </row>
    <row r="257" spans="5:36" ht="19.5" customHeight="1" x14ac:dyDescent="0.25">
      <c r="E257" s="56">
        <f t="shared" si="57"/>
        <v>254</v>
      </c>
      <c r="F257" s="23">
        <v>4</v>
      </c>
      <c r="G257" s="23">
        <v>-6</v>
      </c>
      <c r="H257" s="69">
        <f t="shared" si="58"/>
        <v>2500</v>
      </c>
      <c r="I257" s="10">
        <f t="shared" si="64"/>
        <v>-0.06</v>
      </c>
      <c r="J257" s="9">
        <f t="shared" si="50"/>
        <v>-200</v>
      </c>
      <c r="K257" s="8">
        <f t="shared" si="51"/>
        <v>1.262618537779135</v>
      </c>
      <c r="L257" s="9">
        <f t="shared" si="53"/>
        <v>-0.06</v>
      </c>
      <c r="M257" s="9">
        <f t="shared" si="65"/>
        <v>-0.08</v>
      </c>
      <c r="N257" s="9">
        <f>AVERAGE($I$4:I257)</f>
        <v>-0.14708661417322849</v>
      </c>
      <c r="O257" s="9">
        <f>AVERAGEIF($M$4:M257,"&gt;=0", $M$4:M257)</f>
        <v>0.18571428571428555</v>
      </c>
      <c r="P257" s="9">
        <f>AVERAGEIF($M$4:M257,"&lt;=0", $M$4:M257)</f>
        <v>-9.3821138211382091E-2</v>
      </c>
      <c r="Q257" s="10">
        <f t="shared" si="63"/>
        <v>1.567734275849836</v>
      </c>
      <c r="R257" s="11">
        <f>(COUNTIF($M$4:M257,"&gt;=0"))/E257</f>
        <v>0.52362204724409445</v>
      </c>
      <c r="S257" s="10">
        <f t="shared" si="54"/>
        <v>1.9794503589997512</v>
      </c>
      <c r="T257" s="9">
        <f>AVERAGE($M$4:M257)</f>
        <v>5.1811023622047286E-2</v>
      </c>
      <c r="U257" s="9">
        <f t="shared" si="55"/>
        <v>13.160000000000011</v>
      </c>
      <c r="V257" s="9">
        <f t="shared" si="56"/>
        <v>14074.666666666666</v>
      </c>
      <c r="W257" s="26">
        <f t="shared" si="52"/>
        <v>24074.666666666664</v>
      </c>
      <c r="X257" s="9">
        <f t="shared" si="59"/>
        <v>24294.666666666664</v>
      </c>
      <c r="Y257" s="11">
        <f t="shared" si="60"/>
        <v>-9.055485428900719E-3</v>
      </c>
      <c r="Z257" s="11">
        <f t="shared" si="61"/>
        <v>-4.1038720148388601E-2</v>
      </c>
      <c r="AA257" s="11" t="str">
        <f t="shared" si="62"/>
        <v/>
      </c>
      <c r="AB257" s="37" t="str">
        <f>IF(AA257="","",AVERAGE($AA$4:AA257))</f>
        <v/>
      </c>
      <c r="AC257" s="30"/>
      <c r="AD257" s="12"/>
      <c r="AE257" s="12"/>
      <c r="AF257" s="31"/>
      <c r="AG257" s="28"/>
      <c r="AH257" s="28"/>
      <c r="AI257" s="28"/>
      <c r="AJ257" s="28"/>
    </row>
    <row r="258" spans="5:36" ht="19.5" customHeight="1" x14ac:dyDescent="0.25">
      <c r="E258" s="56">
        <f t="shared" si="57"/>
        <v>255</v>
      </c>
      <c r="F258" s="23">
        <v>15</v>
      </c>
      <c r="G258" s="23">
        <v>-5</v>
      </c>
      <c r="H258" s="69">
        <f t="shared" si="58"/>
        <v>700</v>
      </c>
      <c r="I258" s="10">
        <f t="shared" si="64"/>
        <v>-0.16999999999999998</v>
      </c>
      <c r="J258" s="9">
        <f t="shared" si="50"/>
        <v>-49.000000000000007</v>
      </c>
      <c r="K258" s="8">
        <f t="shared" si="51"/>
        <v>1.2618476647253603</v>
      </c>
      <c r="L258" s="9">
        <f t="shared" si="53"/>
        <v>-0.05</v>
      </c>
      <c r="M258" s="9">
        <f t="shared" si="65"/>
        <v>-7.0000000000000007E-2</v>
      </c>
      <c r="N258" s="9">
        <f>AVERAGE($I$4:I258)</f>
        <v>-0.14717647058823544</v>
      </c>
      <c r="O258" s="9">
        <f>AVERAGEIF($M$4:M258,"&gt;=0", $M$4:M258)</f>
        <v>0.18571428571428555</v>
      </c>
      <c r="P258" s="9">
        <f>AVERAGEIF($M$4:M258,"&lt;=0", $M$4:M258)</f>
        <v>-9.3629032258064501E-2</v>
      </c>
      <c r="Q258" s="10">
        <f t="shared" si="63"/>
        <v>1.5719106247150041</v>
      </c>
      <c r="R258" s="11">
        <f>(COUNTIF($M$4:M258,"&gt;=0"))/E258</f>
        <v>0.52156862745098043</v>
      </c>
      <c r="S258" s="10">
        <f t="shared" si="54"/>
        <v>1.98351175095361</v>
      </c>
      <c r="T258" s="9">
        <f>AVERAGE($M$4:M258)</f>
        <v>5.1333333333333377E-2</v>
      </c>
      <c r="U258" s="9">
        <f t="shared" si="55"/>
        <v>13.090000000000011</v>
      </c>
      <c r="V258" s="9">
        <f t="shared" si="56"/>
        <v>14025.666666666666</v>
      </c>
      <c r="W258" s="26">
        <f t="shared" si="52"/>
        <v>24025.666666666664</v>
      </c>
      <c r="X258" s="9">
        <f t="shared" si="59"/>
        <v>24294.666666666664</v>
      </c>
      <c r="Y258" s="11">
        <f t="shared" si="60"/>
        <v>-1.1072389001701335E-2</v>
      </c>
      <c r="Z258" s="11">
        <f t="shared" si="61"/>
        <v>-4.1038720148388601E-2</v>
      </c>
      <c r="AA258" s="11" t="str">
        <f t="shared" si="62"/>
        <v/>
      </c>
      <c r="AB258" s="37" t="str">
        <f>IF(AA258="","",AVERAGE($AA$4:AA258))</f>
        <v/>
      </c>
      <c r="AC258" s="30"/>
      <c r="AD258" s="12"/>
      <c r="AE258" s="12"/>
      <c r="AF258" s="31"/>
      <c r="AG258" s="28"/>
      <c r="AH258" s="28"/>
      <c r="AI258" s="28"/>
      <c r="AJ258" s="28"/>
    </row>
    <row r="259" spans="5:36" ht="19.5" customHeight="1" x14ac:dyDescent="0.25">
      <c r="E259" s="56">
        <f t="shared" si="57"/>
        <v>256</v>
      </c>
      <c r="F259" s="23">
        <v>10</v>
      </c>
      <c r="G259" s="23">
        <v>-12</v>
      </c>
      <c r="H259" s="69">
        <f t="shared" si="58"/>
        <v>1000</v>
      </c>
      <c r="I259" s="10">
        <f t="shared" si="64"/>
        <v>-0.12000000000000001</v>
      </c>
      <c r="J259" s="9">
        <f t="shared" si="50"/>
        <v>-139.99999999999997</v>
      </c>
      <c r="K259" s="8">
        <f t="shared" si="51"/>
        <v>1.2627584898501212</v>
      </c>
      <c r="L259" s="9">
        <f t="shared" si="53"/>
        <v>-0.12</v>
      </c>
      <c r="M259" s="9">
        <f t="shared" si="65"/>
        <v>-0.13999999999999999</v>
      </c>
      <c r="N259" s="9">
        <f>AVERAGE($I$4:I259)</f>
        <v>-0.14707031250000013</v>
      </c>
      <c r="O259" s="9">
        <f>AVERAGEIF($M$4:M259,"&gt;=0", $M$4:M259)</f>
        <v>0.18571428571428555</v>
      </c>
      <c r="P259" s="9">
        <f>AVERAGEIF($M$4:M259,"&lt;=0", $M$4:M259)</f>
        <v>-9.3999999999999986E-2</v>
      </c>
      <c r="Q259" s="10">
        <f t="shared" si="63"/>
        <v>1.5645777925531932</v>
      </c>
      <c r="R259" s="11">
        <f>(COUNTIF($M$4:M259,"&gt;=0"))/E259</f>
        <v>0.51953125</v>
      </c>
      <c r="S259" s="10">
        <f t="shared" si="54"/>
        <v>1.9756838905775063</v>
      </c>
      <c r="T259" s="9">
        <f>AVERAGE($M$4:M259)</f>
        <v>5.0585937500000039E-2</v>
      </c>
      <c r="U259" s="9">
        <f t="shared" si="55"/>
        <v>12.95000000000001</v>
      </c>
      <c r="V259" s="9">
        <f t="shared" si="56"/>
        <v>13885.666666666666</v>
      </c>
      <c r="W259" s="26">
        <f t="shared" si="52"/>
        <v>23885.666666666664</v>
      </c>
      <c r="X259" s="9">
        <f t="shared" si="59"/>
        <v>24294.666666666664</v>
      </c>
      <c r="Y259" s="11">
        <f t="shared" si="60"/>
        <v>-1.6834970638274521E-2</v>
      </c>
      <c r="Z259" s="11">
        <f t="shared" si="61"/>
        <v>-4.1038720148388601E-2</v>
      </c>
      <c r="AA259" s="11" t="str">
        <f t="shared" si="62"/>
        <v/>
      </c>
      <c r="AB259" s="37" t="str">
        <f>IF(AA259="","",AVERAGE($AA$4:AA259))</f>
        <v/>
      </c>
      <c r="AC259" s="30"/>
      <c r="AD259" s="12"/>
      <c r="AE259" s="12"/>
      <c r="AF259" s="31"/>
      <c r="AG259" s="28"/>
      <c r="AH259" s="28"/>
      <c r="AI259" s="28"/>
      <c r="AJ259" s="28"/>
    </row>
    <row r="260" spans="5:36" ht="19.5" customHeight="1" x14ac:dyDescent="0.25">
      <c r="E260" s="56">
        <f t="shared" si="57"/>
        <v>257</v>
      </c>
      <c r="F260" s="23">
        <v>12</v>
      </c>
      <c r="G260" s="23">
        <v>-10</v>
      </c>
      <c r="H260" s="69">
        <f t="shared" si="58"/>
        <v>800</v>
      </c>
      <c r="I260" s="10">
        <f t="shared" si="64"/>
        <v>-0.13999999999999999</v>
      </c>
      <c r="J260" s="9">
        <f t="shared" ref="J260:J323" si="66">(H260)*M260</f>
        <v>-96.000000000000014</v>
      </c>
      <c r="K260" s="8">
        <f t="shared" ref="K260:K323" si="67">(O260/(N260*-1))</f>
        <v>1.2629947453974952</v>
      </c>
      <c r="L260" s="9">
        <f t="shared" si="53"/>
        <v>-0.1</v>
      </c>
      <c r="M260" s="9">
        <f t="shared" si="65"/>
        <v>-0.12000000000000001</v>
      </c>
      <c r="N260" s="9">
        <f>AVERAGE($I$4:I260)</f>
        <v>-0.14704280155642035</v>
      </c>
      <c r="O260" s="9">
        <f>AVERAGEIF($M$4:M260,"&gt;=0", $M$4:M260)</f>
        <v>0.18571428571428555</v>
      </c>
      <c r="P260" s="9">
        <f>AVERAGEIF($M$4:M260,"&lt;=0", $M$4:M260)</f>
        <v>-9.4206349206349183E-2</v>
      </c>
      <c r="Q260" s="10">
        <f t="shared" si="63"/>
        <v>1.5608587191330219</v>
      </c>
      <c r="R260" s="11">
        <f>(COUNTIF($M$4:M260,"&gt;=0"))/E260</f>
        <v>0.51750972762645919</v>
      </c>
      <c r="S260" s="10">
        <f t="shared" si="54"/>
        <v>1.9713563605728717</v>
      </c>
      <c r="T260" s="9">
        <f>AVERAGE($M$4:M260)</f>
        <v>4.992217898832689E-2</v>
      </c>
      <c r="U260" s="9">
        <f t="shared" si="55"/>
        <v>12.830000000000011</v>
      </c>
      <c r="V260" s="9">
        <f t="shared" si="56"/>
        <v>13789.666666666666</v>
      </c>
      <c r="W260" s="26">
        <f t="shared" ref="W260:W323" si="68">V260+$C$4</f>
        <v>23789.666666666664</v>
      </c>
      <c r="X260" s="9">
        <f t="shared" si="59"/>
        <v>24294.666666666664</v>
      </c>
      <c r="Y260" s="11">
        <f t="shared" si="60"/>
        <v>-2.0786455189067563E-2</v>
      </c>
      <c r="Z260" s="11">
        <f t="shared" si="61"/>
        <v>-4.1038720148388601E-2</v>
      </c>
      <c r="AA260" s="11" t="str">
        <f t="shared" si="62"/>
        <v/>
      </c>
      <c r="AB260" s="37" t="str">
        <f>IF(AA260="","",AVERAGE($AA$4:AA260))</f>
        <v/>
      </c>
      <c r="AC260" s="30"/>
      <c r="AD260" s="12"/>
      <c r="AE260" s="12"/>
      <c r="AF260" s="31"/>
      <c r="AG260" s="28"/>
      <c r="AH260" s="28"/>
      <c r="AI260" s="28"/>
      <c r="AJ260" s="28"/>
    </row>
    <row r="261" spans="5:36" ht="19.5" customHeight="1" x14ac:dyDescent="0.25">
      <c r="E261" s="56">
        <f t="shared" si="57"/>
        <v>258</v>
      </c>
      <c r="F261" s="23">
        <v>8</v>
      </c>
      <c r="G261" s="23">
        <v>9</v>
      </c>
      <c r="H261" s="69">
        <f t="shared" si="58"/>
        <v>1300</v>
      </c>
      <c r="I261" s="10">
        <f t="shared" si="64"/>
        <v>-0.1</v>
      </c>
      <c r="J261" s="9">
        <f t="shared" si="66"/>
        <v>90.999999999999986</v>
      </c>
      <c r="K261" s="8">
        <f t="shared" si="67"/>
        <v>1.2586828328665438</v>
      </c>
      <c r="L261" s="9">
        <f t="shared" ref="L261:L324" si="69">(G261/100)</f>
        <v>0.09</v>
      </c>
      <c r="M261" s="9">
        <f t="shared" si="65"/>
        <v>6.9999999999999993E-2</v>
      </c>
      <c r="N261" s="9">
        <f>AVERAGE($I$4:I261)</f>
        <v>-0.1468604651162792</v>
      </c>
      <c r="O261" s="9">
        <f>AVERAGEIF($M$4:M261,"&gt;=0", $M$4:M261)</f>
        <v>0.18485074626865655</v>
      </c>
      <c r="P261" s="9">
        <f>AVERAGEIF($M$4:M261,"&lt;=0", $M$4:M261)</f>
        <v>-9.4206349206349183E-2</v>
      </c>
      <c r="Q261" s="10">
        <f t="shared" si="63"/>
        <v>1.5608587191330219</v>
      </c>
      <c r="R261" s="11">
        <f>(COUNTIF($M$4:M261,"&gt;=0"))/E261</f>
        <v>0.51937984496124034</v>
      </c>
      <c r="S261" s="10">
        <f t="shared" ref="S261:S324" si="70">O261/(P261*-1)</f>
        <v>1.9621898929950068</v>
      </c>
      <c r="T261" s="9">
        <f>AVERAGE($M$4:M261)</f>
        <v>5.0000000000000044E-2</v>
      </c>
      <c r="U261" s="9">
        <f t="shared" ref="U261:U324" si="71">U260+M261</f>
        <v>12.900000000000011</v>
      </c>
      <c r="V261" s="9">
        <f t="shared" ref="V261:V324" si="72">V260+J261</f>
        <v>13880.666666666666</v>
      </c>
      <c r="W261" s="26">
        <f t="shared" si="68"/>
        <v>23880.666666666664</v>
      </c>
      <c r="X261" s="9">
        <f t="shared" si="59"/>
        <v>24294.666666666664</v>
      </c>
      <c r="Y261" s="11">
        <f t="shared" si="60"/>
        <v>-1.704077712529499E-2</v>
      </c>
      <c r="Z261" s="11">
        <f t="shared" si="61"/>
        <v>-4.1038720148388601E-2</v>
      </c>
      <c r="AA261" s="11" t="str">
        <f t="shared" si="62"/>
        <v/>
      </c>
      <c r="AB261" s="37" t="str">
        <f>IF(AA261="","",AVERAGE($AA$4:AA261))</f>
        <v/>
      </c>
      <c r="AC261" s="30"/>
      <c r="AD261" s="12"/>
      <c r="AE261" s="12"/>
      <c r="AF261" s="31"/>
      <c r="AG261" s="28"/>
      <c r="AH261" s="28"/>
      <c r="AI261" s="28"/>
      <c r="AJ261" s="28"/>
    </row>
    <row r="262" spans="5:36" ht="19.5" customHeight="1" x14ac:dyDescent="0.25">
      <c r="E262" s="56">
        <f t="shared" ref="E262:E325" si="73">IF(ISBLANK(G262),"",SUM(COUNT(G262)+E261))</f>
        <v>259</v>
      </c>
      <c r="F262" s="23">
        <v>2</v>
      </c>
      <c r="G262" s="23">
        <v>9</v>
      </c>
      <c r="H262" s="69">
        <f t="shared" ref="H262:H325" si="74">$C$6*ROUND(($C$7/(F262/100)),1)</f>
        <v>5000</v>
      </c>
      <c r="I262" s="10">
        <f t="shared" si="64"/>
        <v>-0.04</v>
      </c>
      <c r="J262" s="9">
        <f t="shared" si="66"/>
        <v>349.99999999999994</v>
      </c>
      <c r="K262" s="8">
        <f t="shared" si="67"/>
        <v>1.2564197205378307</v>
      </c>
      <c r="L262" s="9">
        <f t="shared" si="69"/>
        <v>0.09</v>
      </c>
      <c r="M262" s="9">
        <f t="shared" si="65"/>
        <v>6.9999999999999993E-2</v>
      </c>
      <c r="N262" s="9">
        <f>AVERAGE($I$4:I262)</f>
        <v>-0.14644787644787657</v>
      </c>
      <c r="O262" s="9">
        <f>AVERAGEIF($M$4:M262,"&gt;=0", $M$4:M262)</f>
        <v>0.18399999999999983</v>
      </c>
      <c r="P262" s="9">
        <f>AVERAGEIF($M$4:M262,"&lt;=0", $M$4:M262)</f>
        <v>-9.4206349206349183E-2</v>
      </c>
      <c r="Q262" s="10">
        <f t="shared" si="63"/>
        <v>1.5608587191330219</v>
      </c>
      <c r="R262" s="11">
        <f>(COUNTIF($M$4:M262,"&gt;=0"))/E262</f>
        <v>0.52123552123552119</v>
      </c>
      <c r="S262" s="10">
        <f t="shared" si="70"/>
        <v>1.9531592249368142</v>
      </c>
      <c r="T262" s="9">
        <f>AVERAGE($M$4:M262)</f>
        <v>5.0077220077220118E-2</v>
      </c>
      <c r="U262" s="9">
        <f t="shared" si="71"/>
        <v>12.970000000000011</v>
      </c>
      <c r="V262" s="9">
        <f t="shared" si="72"/>
        <v>14230.666666666666</v>
      </c>
      <c r="W262" s="26">
        <f t="shared" si="68"/>
        <v>24230.666666666664</v>
      </c>
      <c r="X262" s="9">
        <f t="shared" ref="X262:X325" si="75">IF(W262&lt;X261,X261,W262)</f>
        <v>24294.666666666664</v>
      </c>
      <c r="Y262" s="11">
        <f t="shared" ref="Y262:Y325" si="76">IF(W262&lt;X262,((W262-X262))/X262,"")</f>
        <v>-2.6343230338620274E-3</v>
      </c>
      <c r="Z262" s="11">
        <f t="shared" ref="Z262:Z325" si="77">IF(Y262&lt;Z261,Y262,Z261)</f>
        <v>-4.1038720148388601E-2</v>
      </c>
      <c r="AA262" s="11" t="str">
        <f t="shared" ref="AA262:AA325" si="78">IF(Y262="",Y261,"")</f>
        <v/>
      </c>
      <c r="AB262" s="37" t="str">
        <f>IF(AA262="","",AVERAGE($AA$4:AA262))</f>
        <v/>
      </c>
      <c r="AC262" s="30"/>
      <c r="AD262" s="12"/>
      <c r="AE262" s="12"/>
      <c r="AF262" s="31"/>
      <c r="AG262" s="28"/>
      <c r="AH262" s="28"/>
      <c r="AI262" s="28"/>
      <c r="AJ262" s="28"/>
    </row>
    <row r="263" spans="5:36" ht="19.5" customHeight="1" x14ac:dyDescent="0.25">
      <c r="E263" s="56">
        <f t="shared" si="73"/>
        <v>260</v>
      </c>
      <c r="F263" s="23">
        <v>8</v>
      </c>
      <c r="G263" s="23">
        <v>-10</v>
      </c>
      <c r="H263" s="69">
        <f t="shared" si="74"/>
        <v>1300</v>
      </c>
      <c r="I263" s="10">
        <f t="shared" si="64"/>
        <v>-0.1</v>
      </c>
      <c r="J263" s="9">
        <f t="shared" si="66"/>
        <v>-156</v>
      </c>
      <c r="K263" s="8">
        <f t="shared" si="67"/>
        <v>1.2579542466473814</v>
      </c>
      <c r="L263" s="9">
        <f t="shared" si="69"/>
        <v>-0.1</v>
      </c>
      <c r="M263" s="9">
        <f t="shared" si="65"/>
        <v>-0.12000000000000001</v>
      </c>
      <c r="N263" s="9">
        <f>AVERAGE($I$4:I263)</f>
        <v>-0.1462692307692309</v>
      </c>
      <c r="O263" s="9">
        <f>AVERAGEIF($M$4:M263,"&gt;=0", $M$4:M263)</f>
        <v>0.18399999999999983</v>
      </c>
      <c r="P263" s="9">
        <f>AVERAGEIF($M$4:M263,"&lt;=0", $M$4:M263)</f>
        <v>-9.4409448818897609E-2</v>
      </c>
      <c r="Q263" s="10">
        <f t="shared" ref="Q263:Q326" si="79">IF(M263&lt;=0,N263/P263,Q262)</f>
        <v>1.549307114903447</v>
      </c>
      <c r="R263" s="11">
        <f>(COUNTIF($M$4:M263,"&gt;=0"))/E263</f>
        <v>0.51923076923076927</v>
      </c>
      <c r="S263" s="10">
        <f t="shared" si="70"/>
        <v>1.9489574645537937</v>
      </c>
      <c r="T263" s="9">
        <f>AVERAGE($M$4:M263)</f>
        <v>4.9423076923076972E-2</v>
      </c>
      <c r="U263" s="9">
        <f t="shared" si="71"/>
        <v>12.850000000000012</v>
      </c>
      <c r="V263" s="9">
        <f t="shared" si="72"/>
        <v>14074.666666666666</v>
      </c>
      <c r="W263" s="26">
        <f t="shared" si="68"/>
        <v>24074.666666666664</v>
      </c>
      <c r="X263" s="9">
        <f t="shared" si="75"/>
        <v>24294.666666666664</v>
      </c>
      <c r="Y263" s="11">
        <f t="shared" si="76"/>
        <v>-9.055485428900719E-3</v>
      </c>
      <c r="Z263" s="11">
        <f t="shared" si="77"/>
        <v>-4.1038720148388601E-2</v>
      </c>
      <c r="AA263" s="11" t="str">
        <f t="shared" si="78"/>
        <v/>
      </c>
      <c r="AB263" s="37" t="str">
        <f>IF(AA263="","",AVERAGE($AA$4:AA263))</f>
        <v/>
      </c>
      <c r="AC263" s="30"/>
      <c r="AD263" s="12"/>
      <c r="AE263" s="12"/>
      <c r="AF263" s="31"/>
      <c r="AG263" s="28"/>
      <c r="AH263" s="28"/>
      <c r="AI263" s="28"/>
      <c r="AJ263" s="28"/>
    </row>
    <row r="264" spans="5:36" ht="19.5" customHeight="1" x14ac:dyDescent="0.25">
      <c r="E264" s="56">
        <f t="shared" si="73"/>
        <v>261</v>
      </c>
      <c r="F264" s="23">
        <v>5</v>
      </c>
      <c r="G264" s="23">
        <v>5</v>
      </c>
      <c r="H264" s="69">
        <f t="shared" si="74"/>
        <v>2000</v>
      </c>
      <c r="I264" s="10">
        <f t="shared" si="64"/>
        <v>-7.0000000000000007E-2</v>
      </c>
      <c r="J264" s="9">
        <f t="shared" si="66"/>
        <v>60.000000000000007</v>
      </c>
      <c r="K264" s="8">
        <f t="shared" si="67"/>
        <v>1.2527153774895763</v>
      </c>
      <c r="L264" s="9">
        <f t="shared" si="69"/>
        <v>0.05</v>
      </c>
      <c r="M264" s="9">
        <f t="shared" si="65"/>
        <v>3.0000000000000002E-2</v>
      </c>
      <c r="N264" s="9">
        <f>AVERAGE($I$4:I264)</f>
        <v>-0.14597701149425302</v>
      </c>
      <c r="O264" s="9">
        <f>AVERAGEIF($M$4:M264,"&gt;=0", $M$4:M264)</f>
        <v>0.18286764705882338</v>
      </c>
      <c r="P264" s="9">
        <f>AVERAGEIF($M$4:M264,"&lt;=0", $M$4:M264)</f>
        <v>-9.4409448818897609E-2</v>
      </c>
      <c r="Q264" s="10">
        <f t="shared" si="79"/>
        <v>1.549307114903447</v>
      </c>
      <c r="R264" s="11">
        <f>(COUNTIF($M$4:M264,"&gt;=0"))/E264</f>
        <v>0.52107279693486586</v>
      </c>
      <c r="S264" s="10">
        <f t="shared" si="70"/>
        <v>1.9369634008732759</v>
      </c>
      <c r="T264" s="9">
        <f>AVERAGE($M$4:M264)</f>
        <v>4.9348659003831459E-2</v>
      </c>
      <c r="U264" s="9">
        <f t="shared" si="71"/>
        <v>12.880000000000011</v>
      </c>
      <c r="V264" s="9">
        <f t="shared" si="72"/>
        <v>14134.666666666666</v>
      </c>
      <c r="W264" s="26">
        <f t="shared" si="68"/>
        <v>24134.666666666664</v>
      </c>
      <c r="X264" s="9">
        <f t="shared" si="75"/>
        <v>24294.666666666664</v>
      </c>
      <c r="Y264" s="11">
        <f t="shared" si="76"/>
        <v>-6.5858075846550691E-3</v>
      </c>
      <c r="Z264" s="11">
        <f t="shared" si="77"/>
        <v>-4.1038720148388601E-2</v>
      </c>
      <c r="AA264" s="11" t="str">
        <f t="shared" si="78"/>
        <v/>
      </c>
      <c r="AB264" s="37" t="str">
        <f>IF(AA264="","",AVERAGE($AA$4:AA264))</f>
        <v/>
      </c>
      <c r="AC264" s="30"/>
      <c r="AD264" s="12"/>
      <c r="AE264" s="12"/>
      <c r="AF264" s="31"/>
      <c r="AG264" s="28"/>
      <c r="AH264" s="28"/>
      <c r="AI264" s="28"/>
      <c r="AJ264" s="28"/>
    </row>
    <row r="265" spans="5:36" ht="19.5" customHeight="1" x14ac:dyDescent="0.25">
      <c r="E265" s="56">
        <f t="shared" si="73"/>
        <v>262</v>
      </c>
      <c r="F265" s="23">
        <v>20</v>
      </c>
      <c r="G265" s="23">
        <v>10</v>
      </c>
      <c r="H265" s="69">
        <f t="shared" si="74"/>
        <v>500</v>
      </c>
      <c r="I265" s="10">
        <f t="shared" si="64"/>
        <v>-0.22</v>
      </c>
      <c r="J265" s="9">
        <f t="shared" si="66"/>
        <v>40</v>
      </c>
      <c r="K265" s="8">
        <f t="shared" si="67"/>
        <v>1.2451617573106968</v>
      </c>
      <c r="L265" s="9">
        <f t="shared" si="69"/>
        <v>0.1</v>
      </c>
      <c r="M265" s="9">
        <f t="shared" si="65"/>
        <v>0.08</v>
      </c>
      <c r="N265" s="9">
        <f>AVERAGE($I$4:I265)</f>
        <v>-0.14625954198473295</v>
      </c>
      <c r="O265" s="9">
        <f>AVERAGEIF($M$4:M265,"&gt;=0", $M$4:M265)</f>
        <v>0.18211678832116773</v>
      </c>
      <c r="P265" s="9">
        <f>AVERAGEIF($M$4:M265,"&lt;=0", $M$4:M265)</f>
        <v>-9.4409448818897609E-2</v>
      </c>
      <c r="Q265" s="10">
        <f t="shared" si="79"/>
        <v>1.549307114903447</v>
      </c>
      <c r="R265" s="11">
        <f>(COUNTIF($M$4:M265,"&gt;=0"))/E265</f>
        <v>0.52290076335877866</v>
      </c>
      <c r="S265" s="10">
        <f t="shared" si="70"/>
        <v>1.9290101848864312</v>
      </c>
      <c r="T265" s="9">
        <f>AVERAGE($M$4:M265)</f>
        <v>4.9465648854961873E-2</v>
      </c>
      <c r="U265" s="9">
        <f t="shared" si="71"/>
        <v>12.960000000000012</v>
      </c>
      <c r="V265" s="9">
        <f t="shared" si="72"/>
        <v>14174.666666666666</v>
      </c>
      <c r="W265" s="26">
        <f t="shared" si="68"/>
        <v>24174.666666666664</v>
      </c>
      <c r="X265" s="9">
        <f t="shared" si="75"/>
        <v>24294.666666666664</v>
      </c>
      <c r="Y265" s="11">
        <f t="shared" si="76"/>
        <v>-4.9393556884913016E-3</v>
      </c>
      <c r="Z265" s="11">
        <f t="shared" si="77"/>
        <v>-4.1038720148388601E-2</v>
      </c>
      <c r="AA265" s="11" t="str">
        <f t="shared" si="78"/>
        <v/>
      </c>
      <c r="AB265" s="37" t="str">
        <f>IF(AA265="","",AVERAGE($AA$4:AA265))</f>
        <v/>
      </c>
      <c r="AC265" s="30"/>
      <c r="AD265" s="12"/>
      <c r="AE265" s="12"/>
      <c r="AF265" s="31"/>
      <c r="AG265" s="28"/>
      <c r="AH265" s="28"/>
      <c r="AI265" s="28"/>
      <c r="AJ265" s="28"/>
    </row>
    <row r="266" spans="5:36" ht="19.5" customHeight="1" x14ac:dyDescent="0.25">
      <c r="E266" s="56">
        <f t="shared" si="73"/>
        <v>263</v>
      </c>
      <c r="F266" s="23">
        <v>15</v>
      </c>
      <c r="G266" s="23">
        <v>-5</v>
      </c>
      <c r="H266" s="69">
        <f t="shared" si="74"/>
        <v>700</v>
      </c>
      <c r="I266" s="10">
        <f t="shared" si="64"/>
        <v>-0.16999999999999998</v>
      </c>
      <c r="J266" s="9">
        <f t="shared" si="66"/>
        <v>-49.000000000000007</v>
      </c>
      <c r="K266" s="8">
        <f t="shared" si="67"/>
        <v>1.2443937471672399</v>
      </c>
      <c r="L266" s="9">
        <f t="shared" si="69"/>
        <v>-0.05</v>
      </c>
      <c r="M266" s="9">
        <f t="shared" si="65"/>
        <v>-7.0000000000000007E-2</v>
      </c>
      <c r="N266" s="9">
        <f>AVERAGE($I$4:I266)</f>
        <v>-0.14634980988593171</v>
      </c>
      <c r="O266" s="9">
        <f>AVERAGEIF($M$4:M266,"&gt;=0", $M$4:M266)</f>
        <v>0.18211678832116773</v>
      </c>
      <c r="P266" s="9">
        <f>AVERAGEIF($M$4:M266,"&lt;=0", $M$4:M266)</f>
        <v>-9.4218749999999976E-2</v>
      </c>
      <c r="Q266" s="10">
        <f t="shared" si="79"/>
        <v>1.5532981480430568</v>
      </c>
      <c r="R266" s="11">
        <f>(COUNTIF($M$4:M266,"&gt;=0"))/E266</f>
        <v>0.52091254752851712</v>
      </c>
      <c r="S266" s="10">
        <f t="shared" si="70"/>
        <v>1.9329145029112336</v>
      </c>
      <c r="T266" s="9">
        <f>AVERAGE($M$4:M266)</f>
        <v>4.9011406844106507E-2</v>
      </c>
      <c r="U266" s="9">
        <f t="shared" si="71"/>
        <v>12.890000000000011</v>
      </c>
      <c r="V266" s="9">
        <f t="shared" si="72"/>
        <v>14125.666666666666</v>
      </c>
      <c r="W266" s="26">
        <f t="shared" si="68"/>
        <v>24125.666666666664</v>
      </c>
      <c r="X266" s="9">
        <f t="shared" si="75"/>
        <v>24294.666666666664</v>
      </c>
      <c r="Y266" s="11">
        <f t="shared" si="76"/>
        <v>-6.9562592612919163E-3</v>
      </c>
      <c r="Z266" s="11">
        <f t="shared" si="77"/>
        <v>-4.1038720148388601E-2</v>
      </c>
      <c r="AA266" s="11" t="str">
        <f t="shared" si="78"/>
        <v/>
      </c>
      <c r="AB266" s="37" t="str">
        <f>IF(AA266="","",AVERAGE($AA$4:AA266))</f>
        <v/>
      </c>
      <c r="AC266" s="30"/>
      <c r="AD266" s="12"/>
      <c r="AE266" s="12"/>
      <c r="AF266" s="31"/>
      <c r="AG266" s="28"/>
      <c r="AH266" s="28"/>
      <c r="AI266" s="28"/>
      <c r="AJ266" s="28"/>
    </row>
    <row r="267" spans="5:36" ht="19.5" customHeight="1" x14ac:dyDescent="0.25">
      <c r="E267" s="56">
        <f t="shared" si="73"/>
        <v>264</v>
      </c>
      <c r="F267" s="23">
        <v>5</v>
      </c>
      <c r="G267" s="23">
        <v>-5</v>
      </c>
      <c r="H267" s="69">
        <f t="shared" si="74"/>
        <v>2000</v>
      </c>
      <c r="I267" s="10">
        <f t="shared" si="64"/>
        <v>-7.0000000000000007E-2</v>
      </c>
      <c r="J267" s="9">
        <f t="shared" si="66"/>
        <v>-140</v>
      </c>
      <c r="K267" s="8">
        <f t="shared" si="67"/>
        <v>1.2468576793772883</v>
      </c>
      <c r="L267" s="9">
        <f t="shared" si="69"/>
        <v>-0.05</v>
      </c>
      <c r="M267" s="9">
        <f t="shared" si="65"/>
        <v>-7.0000000000000007E-2</v>
      </c>
      <c r="N267" s="9">
        <f>AVERAGE($I$4:I267)</f>
        <v>-0.1460606060606062</v>
      </c>
      <c r="O267" s="9">
        <f>AVERAGEIF($M$4:M267,"&gt;=0", $M$4:M267)</f>
        <v>0.18211678832116773</v>
      </c>
      <c r="P267" s="9">
        <f>AVERAGEIF($M$4:M267,"&lt;=0", $M$4:M267)</f>
        <v>-9.4031007751937956E-2</v>
      </c>
      <c r="Q267" s="10">
        <f t="shared" si="79"/>
        <v>1.5533238402158454</v>
      </c>
      <c r="R267" s="11">
        <f>(COUNTIF($M$4:M267,"&gt;=0"))/E267</f>
        <v>0.51893939393939392</v>
      </c>
      <c r="S267" s="10">
        <f t="shared" si="70"/>
        <v>1.9367737587329468</v>
      </c>
      <c r="T267" s="9">
        <f>AVERAGE($M$4:M267)</f>
        <v>4.8560606060606103E-2</v>
      </c>
      <c r="U267" s="9">
        <f t="shared" si="71"/>
        <v>12.820000000000011</v>
      </c>
      <c r="V267" s="9">
        <f t="shared" si="72"/>
        <v>13985.666666666666</v>
      </c>
      <c r="W267" s="26">
        <f t="shared" si="68"/>
        <v>23985.666666666664</v>
      </c>
      <c r="X267" s="9">
        <f t="shared" si="75"/>
        <v>24294.666666666664</v>
      </c>
      <c r="Y267" s="11">
        <f t="shared" si="76"/>
        <v>-1.2718840897865102E-2</v>
      </c>
      <c r="Z267" s="11">
        <f t="shared" si="77"/>
        <v>-4.1038720148388601E-2</v>
      </c>
      <c r="AA267" s="11" t="str">
        <f t="shared" si="78"/>
        <v/>
      </c>
      <c r="AB267" s="37" t="str">
        <f>IF(AA267="","",AVERAGE($AA$4:AA267))</f>
        <v/>
      </c>
      <c r="AC267" s="30"/>
      <c r="AD267" s="12"/>
      <c r="AE267" s="12"/>
      <c r="AF267" s="31"/>
      <c r="AG267" s="28"/>
      <c r="AH267" s="28"/>
      <c r="AI267" s="28"/>
      <c r="AJ267" s="28"/>
    </row>
    <row r="268" spans="5:36" ht="19.5" customHeight="1" x14ac:dyDescent="0.25">
      <c r="E268" s="56">
        <f t="shared" si="73"/>
        <v>265</v>
      </c>
      <c r="F268" s="23">
        <v>10</v>
      </c>
      <c r="G268" s="23">
        <v>5</v>
      </c>
      <c r="H268" s="69">
        <f t="shared" si="74"/>
        <v>1000</v>
      </c>
      <c r="I268" s="10">
        <f t="shared" si="64"/>
        <v>-0.12000000000000001</v>
      </c>
      <c r="J268" s="9">
        <f t="shared" si="66"/>
        <v>30.000000000000004</v>
      </c>
      <c r="K268" s="8">
        <f t="shared" si="67"/>
        <v>1.2401458267763719</v>
      </c>
      <c r="L268" s="9">
        <f t="shared" si="69"/>
        <v>0.05</v>
      </c>
      <c r="M268" s="9">
        <f t="shared" si="65"/>
        <v>3.0000000000000002E-2</v>
      </c>
      <c r="N268" s="9">
        <f>AVERAGE($I$4:I268)</f>
        <v>-0.14596226415094352</v>
      </c>
      <c r="O268" s="9">
        <f>AVERAGEIF($M$4:M268,"&gt;=0", $M$4:M268)</f>
        <v>0.18101449275362302</v>
      </c>
      <c r="P268" s="9">
        <f>AVERAGEIF($M$4:M268,"&lt;=0", $M$4:M268)</f>
        <v>-9.4031007751937956E-2</v>
      </c>
      <c r="Q268" s="10">
        <f t="shared" si="79"/>
        <v>1.5533238402158454</v>
      </c>
      <c r="R268" s="11">
        <f>(COUNTIF($M$4:M268,"&gt;=0"))/E268</f>
        <v>0.52075471698113207</v>
      </c>
      <c r="S268" s="10">
        <f t="shared" si="70"/>
        <v>1.9250510770995364</v>
      </c>
      <c r="T268" s="9">
        <f>AVERAGE($M$4:M268)</f>
        <v>4.849056603773589E-2</v>
      </c>
      <c r="U268" s="9">
        <f t="shared" si="71"/>
        <v>12.85000000000001</v>
      </c>
      <c r="V268" s="9">
        <f t="shared" si="72"/>
        <v>14015.666666666666</v>
      </c>
      <c r="W268" s="26">
        <f t="shared" si="68"/>
        <v>24015.666666666664</v>
      </c>
      <c r="X268" s="9">
        <f t="shared" si="75"/>
        <v>24294.666666666664</v>
      </c>
      <c r="Y268" s="11">
        <f t="shared" si="76"/>
        <v>-1.1484001975742276E-2</v>
      </c>
      <c r="Z268" s="11">
        <f t="shared" si="77"/>
        <v>-4.1038720148388601E-2</v>
      </c>
      <c r="AA268" s="11" t="str">
        <f t="shared" si="78"/>
        <v/>
      </c>
      <c r="AB268" s="37" t="str">
        <f>IF(AA268="","",AVERAGE($AA$4:AA268))</f>
        <v/>
      </c>
      <c r="AC268" s="30"/>
      <c r="AD268" s="12"/>
      <c r="AE268" s="12"/>
      <c r="AF268" s="31"/>
      <c r="AG268" s="28"/>
      <c r="AH268" s="28"/>
      <c r="AI268" s="28"/>
      <c r="AJ268" s="28"/>
    </row>
    <row r="269" spans="5:36" ht="19.5" customHeight="1" x14ac:dyDescent="0.25">
      <c r="E269" s="56">
        <f t="shared" si="73"/>
        <v>266</v>
      </c>
      <c r="F269" s="23">
        <v>13</v>
      </c>
      <c r="G269" s="23">
        <v>-4</v>
      </c>
      <c r="H269" s="69">
        <f t="shared" si="74"/>
        <v>800</v>
      </c>
      <c r="I269" s="10">
        <f t="shared" si="64"/>
        <v>-0.15</v>
      </c>
      <c r="J269" s="9">
        <f t="shared" si="66"/>
        <v>-48</v>
      </c>
      <c r="K269" s="8">
        <f t="shared" si="67"/>
        <v>1.240016870266899</v>
      </c>
      <c r="L269" s="9">
        <f t="shared" si="69"/>
        <v>-0.04</v>
      </c>
      <c r="M269" s="9">
        <f t="shared" si="65"/>
        <v>-0.06</v>
      </c>
      <c r="N269" s="9">
        <f>AVERAGE($I$4:I269)</f>
        <v>-0.14597744360902268</v>
      </c>
      <c r="O269" s="9">
        <f>AVERAGEIF($M$4:M269,"&gt;=0", $M$4:M269)</f>
        <v>0.18101449275362302</v>
      </c>
      <c r="P269" s="9">
        <f>AVERAGEIF($M$4:M269,"&lt;=0", $M$4:M269)</f>
        <v>-9.3769230769230758E-2</v>
      </c>
      <c r="Q269" s="10">
        <f t="shared" si="79"/>
        <v>1.556773393697535</v>
      </c>
      <c r="R269" s="11">
        <f>(COUNTIF($M$4:M269,"&gt;=0"))/E269</f>
        <v>0.51879699248120303</v>
      </c>
      <c r="S269" s="10">
        <f t="shared" si="70"/>
        <v>1.930425271367596</v>
      </c>
      <c r="T269" s="9">
        <f>AVERAGE($M$4:M269)</f>
        <v>4.8082706766917331E-2</v>
      </c>
      <c r="U269" s="9">
        <f t="shared" si="71"/>
        <v>12.79000000000001</v>
      </c>
      <c r="V269" s="9">
        <f t="shared" si="72"/>
        <v>13967.666666666666</v>
      </c>
      <c r="W269" s="26">
        <f t="shared" si="68"/>
        <v>23967.666666666664</v>
      </c>
      <c r="X269" s="9">
        <f t="shared" si="75"/>
        <v>24294.666666666664</v>
      </c>
      <c r="Y269" s="11">
        <f t="shared" si="76"/>
        <v>-1.3459744251138796E-2</v>
      </c>
      <c r="Z269" s="11">
        <f t="shared" si="77"/>
        <v>-4.1038720148388601E-2</v>
      </c>
      <c r="AA269" s="11" t="str">
        <f t="shared" si="78"/>
        <v/>
      </c>
      <c r="AB269" s="37" t="str">
        <f>IF(AA269="","",AVERAGE($AA$4:AA269))</f>
        <v/>
      </c>
      <c r="AC269" s="30"/>
      <c r="AD269" s="12"/>
      <c r="AE269" s="12"/>
      <c r="AF269" s="31"/>
      <c r="AG269" s="28"/>
      <c r="AH269" s="28"/>
      <c r="AI269" s="28"/>
      <c r="AJ269" s="28"/>
    </row>
    <row r="270" spans="5:36" ht="19.5" customHeight="1" x14ac:dyDescent="0.25">
      <c r="E270" s="56">
        <f t="shared" si="73"/>
        <v>267</v>
      </c>
      <c r="F270" s="23">
        <v>20</v>
      </c>
      <c r="G270" s="23">
        <v>20</v>
      </c>
      <c r="H270" s="69">
        <f t="shared" si="74"/>
        <v>500</v>
      </c>
      <c r="I270" s="10">
        <f t="shared" si="64"/>
        <v>-0.22</v>
      </c>
      <c r="J270" s="9">
        <f t="shared" si="66"/>
        <v>90.000000000000014</v>
      </c>
      <c r="K270" s="8">
        <f t="shared" si="67"/>
        <v>1.23761641135235</v>
      </c>
      <c r="L270" s="9">
        <f t="shared" si="69"/>
        <v>0.2</v>
      </c>
      <c r="M270" s="9">
        <f t="shared" si="65"/>
        <v>0.18000000000000002</v>
      </c>
      <c r="N270" s="9">
        <f>AVERAGE($I$4:I270)</f>
        <v>-0.1462546816479402</v>
      </c>
      <c r="O270" s="9">
        <f>AVERAGEIF($M$4:M270,"&gt;=0", $M$4:M270)</f>
        <v>0.18100719424460415</v>
      </c>
      <c r="P270" s="9">
        <f>AVERAGEIF($M$4:M270,"&lt;=0", $M$4:M270)</f>
        <v>-9.3769230769230758E-2</v>
      </c>
      <c r="Q270" s="10">
        <f t="shared" si="79"/>
        <v>1.556773393697535</v>
      </c>
      <c r="R270" s="11">
        <f>(COUNTIF($M$4:M270,"&gt;=0"))/E270</f>
        <v>0.52059925093632964</v>
      </c>
      <c r="S270" s="10">
        <f t="shared" si="70"/>
        <v>1.9303474365708402</v>
      </c>
      <c r="T270" s="9">
        <f>AVERAGE($M$4:M270)</f>
        <v>4.8576779026217265E-2</v>
      </c>
      <c r="U270" s="9">
        <f t="shared" si="71"/>
        <v>12.97000000000001</v>
      </c>
      <c r="V270" s="9">
        <f t="shared" si="72"/>
        <v>14057.666666666666</v>
      </c>
      <c r="W270" s="26">
        <f t="shared" si="68"/>
        <v>24057.666666666664</v>
      </c>
      <c r="X270" s="9">
        <f t="shared" si="75"/>
        <v>24294.666666666664</v>
      </c>
      <c r="Y270" s="11">
        <f t="shared" si="76"/>
        <v>-9.7552274847703211E-3</v>
      </c>
      <c r="Z270" s="11">
        <f t="shared" si="77"/>
        <v>-4.1038720148388601E-2</v>
      </c>
      <c r="AA270" s="11" t="str">
        <f t="shared" si="78"/>
        <v/>
      </c>
      <c r="AB270" s="37" t="str">
        <f>IF(AA270="","",AVERAGE($AA$4:AA270))</f>
        <v/>
      </c>
      <c r="AC270" s="30"/>
      <c r="AD270" s="12"/>
      <c r="AE270" s="12"/>
      <c r="AF270" s="31"/>
      <c r="AG270" s="28"/>
      <c r="AH270" s="28"/>
      <c r="AI270" s="28"/>
      <c r="AJ270" s="28"/>
    </row>
    <row r="271" spans="5:36" ht="19.5" customHeight="1" x14ac:dyDescent="0.25">
      <c r="E271" s="56">
        <f t="shared" si="73"/>
        <v>268</v>
      </c>
      <c r="F271" s="23">
        <v>5</v>
      </c>
      <c r="G271" s="23">
        <v>3</v>
      </c>
      <c r="H271" s="69">
        <f t="shared" si="74"/>
        <v>2000</v>
      </c>
      <c r="I271" s="10">
        <f t="shared" si="64"/>
        <v>-7.0000000000000007E-2</v>
      </c>
      <c r="J271" s="9">
        <f t="shared" si="66"/>
        <v>19.999999999999996</v>
      </c>
      <c r="K271" s="8">
        <f t="shared" si="67"/>
        <v>1.2316608238387359</v>
      </c>
      <c r="L271" s="9">
        <f t="shared" si="69"/>
        <v>0.03</v>
      </c>
      <c r="M271" s="9">
        <f t="shared" si="65"/>
        <v>9.9999999999999985E-3</v>
      </c>
      <c r="N271" s="9">
        <f>AVERAGE($I$4:I271)</f>
        <v>-0.14597014925373147</v>
      </c>
      <c r="O271" s="9">
        <f>AVERAGEIF($M$4:M271,"&gt;=0", $M$4:M271)</f>
        <v>0.17978571428571413</v>
      </c>
      <c r="P271" s="9">
        <f>AVERAGEIF($M$4:M271,"&lt;=0", $M$4:M271)</f>
        <v>-9.3769230769230758E-2</v>
      </c>
      <c r="Q271" s="10">
        <f t="shared" si="79"/>
        <v>1.556773393697535</v>
      </c>
      <c r="R271" s="11">
        <f>(COUNTIF($M$4:M271,"&gt;=0"))/E271</f>
        <v>0.52238805970149249</v>
      </c>
      <c r="S271" s="10">
        <f t="shared" si="70"/>
        <v>1.9173209891011354</v>
      </c>
      <c r="T271" s="9">
        <f>AVERAGE($M$4:M271)</f>
        <v>4.843283582089556E-2</v>
      </c>
      <c r="U271" s="9">
        <f t="shared" si="71"/>
        <v>12.980000000000009</v>
      </c>
      <c r="V271" s="9">
        <f t="shared" si="72"/>
        <v>14077.666666666666</v>
      </c>
      <c r="W271" s="26">
        <f t="shared" si="68"/>
        <v>24077.666666666664</v>
      </c>
      <c r="X271" s="9">
        <f t="shared" si="75"/>
        <v>24294.666666666664</v>
      </c>
      <c r="Y271" s="11">
        <f t="shared" si="76"/>
        <v>-8.9320015366884369E-3</v>
      </c>
      <c r="Z271" s="11">
        <f t="shared" si="77"/>
        <v>-4.1038720148388601E-2</v>
      </c>
      <c r="AA271" s="11" t="str">
        <f t="shared" si="78"/>
        <v/>
      </c>
      <c r="AB271" s="37" t="str">
        <f>IF(AA271="","",AVERAGE($AA$4:AA271))</f>
        <v/>
      </c>
      <c r="AC271" s="30"/>
      <c r="AD271" s="12"/>
      <c r="AE271" s="12"/>
      <c r="AF271" s="31"/>
      <c r="AG271" s="28"/>
      <c r="AH271" s="28"/>
      <c r="AI271" s="28"/>
      <c r="AJ271" s="28"/>
    </row>
    <row r="272" spans="5:36" ht="19.5" customHeight="1" x14ac:dyDescent="0.25">
      <c r="E272" s="56">
        <f t="shared" si="73"/>
        <v>269</v>
      </c>
      <c r="F272" s="23">
        <v>10</v>
      </c>
      <c r="G272" s="23">
        <v>40</v>
      </c>
      <c r="H272" s="69">
        <f t="shared" si="74"/>
        <v>1000</v>
      </c>
      <c r="I272" s="10">
        <f t="shared" si="64"/>
        <v>-0.12000000000000001</v>
      </c>
      <c r="J272" s="9">
        <f t="shared" si="66"/>
        <v>380</v>
      </c>
      <c r="K272" s="8">
        <f t="shared" si="67"/>
        <v>1.242210148856643</v>
      </c>
      <c r="L272" s="9">
        <f t="shared" si="69"/>
        <v>0.4</v>
      </c>
      <c r="M272" s="9">
        <f t="shared" si="65"/>
        <v>0.38</v>
      </c>
      <c r="N272" s="9">
        <f>AVERAGE($I$4:I272)</f>
        <v>-0.14587360594795551</v>
      </c>
      <c r="O272" s="9">
        <f>AVERAGEIF($M$4:M272,"&gt;=0", $M$4:M272)</f>
        <v>0.18120567375886509</v>
      </c>
      <c r="P272" s="9">
        <f>AVERAGEIF($M$4:M272,"&lt;=0", $M$4:M272)</f>
        <v>-9.3769230769230758E-2</v>
      </c>
      <c r="Q272" s="10">
        <f t="shared" si="79"/>
        <v>1.556773393697535</v>
      </c>
      <c r="R272" s="11">
        <f>(COUNTIF($M$4:M272,"&gt;=0"))/E272</f>
        <v>0.52416356877323422</v>
      </c>
      <c r="S272" s="10">
        <f t="shared" si="70"/>
        <v>1.9324641171987256</v>
      </c>
      <c r="T272" s="9">
        <f>AVERAGE($M$4:M272)</f>
        <v>4.9665427509293716E-2</v>
      </c>
      <c r="U272" s="9">
        <f t="shared" si="71"/>
        <v>13.36000000000001</v>
      </c>
      <c r="V272" s="9">
        <f t="shared" si="72"/>
        <v>14457.666666666666</v>
      </c>
      <c r="W272" s="26">
        <f t="shared" si="68"/>
        <v>24457.666666666664</v>
      </c>
      <c r="X272" s="9">
        <f t="shared" si="75"/>
        <v>24457.666666666664</v>
      </c>
      <c r="Y272" s="11" t="str">
        <f t="shared" si="76"/>
        <v/>
      </c>
      <c r="Z272" s="11">
        <f t="shared" si="77"/>
        <v>-4.1038720148388601E-2</v>
      </c>
      <c r="AA272" s="11">
        <f t="shared" si="78"/>
        <v>-8.9320015366884369E-3</v>
      </c>
      <c r="AB272" s="37">
        <f>IF(AA272="","",AVERAGE($AA$4:AA272))</f>
        <v>-7.599864936693874E-3</v>
      </c>
      <c r="AC272" s="30"/>
      <c r="AD272" s="12"/>
      <c r="AE272" s="12"/>
      <c r="AF272" s="31"/>
      <c r="AG272" s="28"/>
      <c r="AH272" s="28"/>
      <c r="AI272" s="28"/>
      <c r="AJ272" s="28"/>
    </row>
    <row r="273" spans="5:36" ht="19.5" customHeight="1" x14ac:dyDescent="0.25">
      <c r="E273" s="56">
        <f t="shared" si="73"/>
        <v>270</v>
      </c>
      <c r="F273" s="23">
        <v>15</v>
      </c>
      <c r="G273" s="23">
        <v>-8</v>
      </c>
      <c r="H273" s="69">
        <f t="shared" si="74"/>
        <v>700</v>
      </c>
      <c r="I273" s="10">
        <f t="shared" si="64"/>
        <v>-0.16999999999999998</v>
      </c>
      <c r="J273" s="9">
        <f t="shared" si="66"/>
        <v>-70</v>
      </c>
      <c r="K273" s="8">
        <f t="shared" si="67"/>
        <v>1.2414496806621045</v>
      </c>
      <c r="L273" s="9">
        <f t="shared" si="69"/>
        <v>-0.08</v>
      </c>
      <c r="M273" s="9">
        <f t="shared" si="65"/>
        <v>-0.1</v>
      </c>
      <c r="N273" s="9">
        <f>AVERAGE($I$4:I273)</f>
        <v>-0.14596296296296307</v>
      </c>
      <c r="O273" s="9">
        <f>AVERAGEIF($M$4:M273,"&gt;=0", $M$4:M273)</f>
        <v>0.18120567375886509</v>
      </c>
      <c r="P273" s="9">
        <f>AVERAGEIF($M$4:M273,"&lt;=0", $M$4:M273)</f>
        <v>-9.3816793893129746E-2</v>
      </c>
      <c r="Q273" s="10">
        <f t="shared" si="79"/>
        <v>1.5558297923635613</v>
      </c>
      <c r="R273" s="11">
        <f>(COUNTIF($M$4:M273,"&gt;=0"))/E273</f>
        <v>0.52222222222222225</v>
      </c>
      <c r="S273" s="10">
        <f t="shared" si="70"/>
        <v>1.9314843988943315</v>
      </c>
      <c r="T273" s="9">
        <f>AVERAGE($M$4:M273)</f>
        <v>4.9111111111111147E-2</v>
      </c>
      <c r="U273" s="9">
        <f t="shared" si="71"/>
        <v>13.26000000000001</v>
      </c>
      <c r="V273" s="9">
        <f t="shared" si="72"/>
        <v>14387.666666666666</v>
      </c>
      <c r="W273" s="26">
        <f t="shared" si="68"/>
        <v>24387.666666666664</v>
      </c>
      <c r="X273" s="9">
        <f t="shared" si="75"/>
        <v>24457.666666666664</v>
      </c>
      <c r="Y273" s="11">
        <f t="shared" si="76"/>
        <v>-2.86208823409156E-3</v>
      </c>
      <c r="Z273" s="11">
        <f t="shared" si="77"/>
        <v>-4.1038720148388601E-2</v>
      </c>
      <c r="AA273" s="11" t="str">
        <f t="shared" si="78"/>
        <v/>
      </c>
      <c r="AB273" s="37" t="str">
        <f>IF(AA273="","",AVERAGE($AA$4:AA273))</f>
        <v/>
      </c>
      <c r="AC273" s="30"/>
      <c r="AD273" s="12"/>
      <c r="AE273" s="12"/>
      <c r="AF273" s="31"/>
      <c r="AG273" s="28"/>
      <c r="AH273" s="28"/>
      <c r="AI273" s="28"/>
      <c r="AJ273" s="28"/>
    </row>
    <row r="274" spans="5:36" ht="19.5" customHeight="1" x14ac:dyDescent="0.25">
      <c r="E274" s="56">
        <f t="shared" si="73"/>
        <v>271</v>
      </c>
      <c r="F274" s="23">
        <v>5</v>
      </c>
      <c r="G274" s="23">
        <v>20</v>
      </c>
      <c r="H274" s="69">
        <f t="shared" si="74"/>
        <v>2000</v>
      </c>
      <c r="I274" s="10">
        <f t="shared" si="64"/>
        <v>-7.0000000000000007E-2</v>
      </c>
      <c r="J274" s="9">
        <f t="shared" si="66"/>
        <v>360.00000000000006</v>
      </c>
      <c r="K274" s="8">
        <f t="shared" si="67"/>
        <v>1.2437800562238659</v>
      </c>
      <c r="L274" s="9">
        <f t="shared" si="69"/>
        <v>0.2</v>
      </c>
      <c r="M274" s="9">
        <f t="shared" si="65"/>
        <v>0.18000000000000002</v>
      </c>
      <c r="N274" s="9">
        <f>AVERAGE($I$4:I274)</f>
        <v>-0.14568265682656839</v>
      </c>
      <c r="O274" s="9">
        <f>AVERAGEIF($M$4:M274,"&gt;=0", $M$4:M274)</f>
        <v>0.1811971830985914</v>
      </c>
      <c r="P274" s="9">
        <f>AVERAGEIF($M$4:M274,"&lt;=0", $M$4:M274)</f>
        <v>-9.3816793893129746E-2</v>
      </c>
      <c r="Q274" s="10">
        <f t="shared" si="79"/>
        <v>1.5558297923635613</v>
      </c>
      <c r="R274" s="11">
        <f>(COUNTIF($M$4:M274,"&gt;=0"))/E274</f>
        <v>0.52398523985239853</v>
      </c>
      <c r="S274" s="10">
        <f t="shared" si="70"/>
        <v>1.9313938963316093</v>
      </c>
      <c r="T274" s="9">
        <f>AVERAGE($M$4:M274)</f>
        <v>4.9594095940959447E-2</v>
      </c>
      <c r="U274" s="9">
        <f t="shared" si="71"/>
        <v>13.44000000000001</v>
      </c>
      <c r="V274" s="9">
        <f t="shared" si="72"/>
        <v>14747.666666666666</v>
      </c>
      <c r="W274" s="26">
        <f t="shared" si="68"/>
        <v>24747.666666666664</v>
      </c>
      <c r="X274" s="9">
        <f t="shared" si="75"/>
        <v>24747.666666666664</v>
      </c>
      <c r="Y274" s="11" t="str">
        <f t="shared" si="76"/>
        <v/>
      </c>
      <c r="Z274" s="11">
        <f t="shared" si="77"/>
        <v>-4.1038720148388601E-2</v>
      </c>
      <c r="AA274" s="11">
        <f t="shared" si="78"/>
        <v>-2.86208823409156E-3</v>
      </c>
      <c r="AB274" s="37">
        <f>IF(AA274="","",AVERAGE($AA$4:AA274))</f>
        <v>-7.4968697909851278E-3</v>
      </c>
      <c r="AC274" s="30"/>
      <c r="AD274" s="12"/>
      <c r="AE274" s="12"/>
      <c r="AF274" s="31"/>
      <c r="AG274" s="28"/>
      <c r="AH274" s="28"/>
      <c r="AI274" s="28"/>
      <c r="AJ274" s="28"/>
    </row>
    <row r="275" spans="5:36" ht="19.5" customHeight="1" x14ac:dyDescent="0.25">
      <c r="E275" s="56">
        <f t="shared" si="73"/>
        <v>272</v>
      </c>
      <c r="F275" s="23">
        <v>15</v>
      </c>
      <c r="G275" s="23">
        <v>30</v>
      </c>
      <c r="H275" s="69">
        <f t="shared" si="74"/>
        <v>700</v>
      </c>
      <c r="I275" s="10">
        <f t="shared" si="64"/>
        <v>-0.16999999999999998</v>
      </c>
      <c r="J275" s="9">
        <f t="shared" si="66"/>
        <v>195.99999999999997</v>
      </c>
      <c r="K275" s="8">
        <f t="shared" si="67"/>
        <v>1.2477570348944855</v>
      </c>
      <c r="L275" s="9">
        <f t="shared" si="69"/>
        <v>0.3</v>
      </c>
      <c r="M275" s="9">
        <f t="shared" si="65"/>
        <v>0.27999999999999997</v>
      </c>
      <c r="N275" s="9">
        <f>AVERAGE($I$4:I275)</f>
        <v>-0.14577205882352953</v>
      </c>
      <c r="O275" s="9">
        <f>AVERAGEIF($M$4:M275,"&gt;=0", $M$4:M275)</f>
        <v>0.18188811188811174</v>
      </c>
      <c r="P275" s="9">
        <f>AVERAGEIF($M$4:M275,"&lt;=0", $M$4:M275)</f>
        <v>-9.3816793893129746E-2</v>
      </c>
      <c r="Q275" s="10">
        <f t="shared" si="79"/>
        <v>1.5558297923635613</v>
      </c>
      <c r="R275" s="11">
        <f>(COUNTIF($M$4:M275,"&gt;=0"))/E275</f>
        <v>0.52573529411764708</v>
      </c>
      <c r="S275" s="10">
        <f t="shared" si="70"/>
        <v>1.9387585563338197</v>
      </c>
      <c r="T275" s="9">
        <f>AVERAGE($M$4:M275)</f>
        <v>5.0441176470588267E-2</v>
      </c>
      <c r="U275" s="9">
        <f t="shared" si="71"/>
        <v>13.72000000000001</v>
      </c>
      <c r="V275" s="9">
        <f t="shared" si="72"/>
        <v>14943.666666666666</v>
      </c>
      <c r="W275" s="26">
        <f t="shared" si="68"/>
        <v>24943.666666666664</v>
      </c>
      <c r="X275" s="9">
        <f t="shared" si="75"/>
        <v>24943.666666666664</v>
      </c>
      <c r="Y275" s="11" t="str">
        <f t="shared" si="76"/>
        <v/>
      </c>
      <c r="Z275" s="11">
        <f t="shared" si="77"/>
        <v>-4.1038720148388601E-2</v>
      </c>
      <c r="AA275" s="11" t="str">
        <f t="shared" si="78"/>
        <v/>
      </c>
      <c r="AB275" s="37" t="str">
        <f>IF(AA275="","",AVERAGE($AA$4:AA275))</f>
        <v/>
      </c>
      <c r="AC275" s="30"/>
      <c r="AD275" s="12"/>
      <c r="AE275" s="12"/>
      <c r="AF275" s="31"/>
      <c r="AG275" s="28"/>
      <c r="AH275" s="28"/>
      <c r="AI275" s="28"/>
      <c r="AJ275" s="28"/>
    </row>
    <row r="276" spans="5:36" ht="19.5" customHeight="1" x14ac:dyDescent="0.25">
      <c r="E276" s="56">
        <f t="shared" si="73"/>
        <v>273</v>
      </c>
      <c r="F276" s="23">
        <v>7</v>
      </c>
      <c r="G276" s="23">
        <v>60</v>
      </c>
      <c r="H276" s="69">
        <f t="shared" si="74"/>
        <v>1400</v>
      </c>
      <c r="I276" s="10">
        <f t="shared" si="64"/>
        <v>-9.0000000000000011E-2</v>
      </c>
      <c r="J276" s="9">
        <f t="shared" si="66"/>
        <v>812</v>
      </c>
      <c r="K276" s="8">
        <f t="shared" si="67"/>
        <v>1.268500461331989</v>
      </c>
      <c r="L276" s="9">
        <f t="shared" si="69"/>
        <v>0.6</v>
      </c>
      <c r="M276" s="9">
        <f t="shared" si="65"/>
        <v>0.57999999999999996</v>
      </c>
      <c r="N276" s="9">
        <f>AVERAGE($I$4:I276)</f>
        <v>-0.14556776556776571</v>
      </c>
      <c r="O276" s="9">
        <f>AVERAGEIF($M$4:M276,"&gt;=0", $M$4:M276)</f>
        <v>0.18465277777777764</v>
      </c>
      <c r="P276" s="9">
        <f>AVERAGEIF($M$4:M276,"&lt;=0", $M$4:M276)</f>
        <v>-9.3816793893129746E-2</v>
      </c>
      <c r="Q276" s="10">
        <f t="shared" si="79"/>
        <v>1.5558297923635613</v>
      </c>
      <c r="R276" s="11">
        <f>(COUNTIF($M$4:M276,"&gt;=0"))/E276</f>
        <v>0.52747252747252749</v>
      </c>
      <c r="S276" s="10">
        <f t="shared" si="70"/>
        <v>1.9682273302594693</v>
      </c>
      <c r="T276" s="9">
        <f>AVERAGE($M$4:M276)</f>
        <v>5.2380952380952417E-2</v>
      </c>
      <c r="U276" s="9">
        <f t="shared" si="71"/>
        <v>14.30000000000001</v>
      </c>
      <c r="V276" s="9">
        <f t="shared" si="72"/>
        <v>15755.666666666666</v>
      </c>
      <c r="W276" s="26">
        <f t="shared" si="68"/>
        <v>25755.666666666664</v>
      </c>
      <c r="X276" s="9">
        <f t="shared" si="75"/>
        <v>25755.666666666664</v>
      </c>
      <c r="Y276" s="11" t="str">
        <f t="shared" si="76"/>
        <v/>
      </c>
      <c r="Z276" s="11">
        <f t="shared" si="77"/>
        <v>-4.1038720148388601E-2</v>
      </c>
      <c r="AA276" s="11" t="str">
        <f t="shared" si="78"/>
        <v/>
      </c>
      <c r="AB276" s="37" t="str">
        <f>IF(AA276="","",AVERAGE($AA$4:AA276))</f>
        <v/>
      </c>
      <c r="AC276" s="30"/>
      <c r="AD276" s="12"/>
      <c r="AE276" s="12"/>
      <c r="AF276" s="31"/>
      <c r="AG276" s="28"/>
      <c r="AH276" s="28"/>
      <c r="AI276" s="28"/>
      <c r="AJ276" s="28"/>
    </row>
    <row r="277" spans="5:36" ht="19.5" customHeight="1" x14ac:dyDescent="0.25">
      <c r="E277" s="56">
        <f t="shared" si="73"/>
        <v>274</v>
      </c>
      <c r="F277" s="23">
        <v>5</v>
      </c>
      <c r="G277" s="23">
        <v>10</v>
      </c>
      <c r="H277" s="69">
        <f t="shared" si="74"/>
        <v>2000</v>
      </c>
      <c r="I277" s="10">
        <f t="shared" si="64"/>
        <v>-7.0000000000000007E-2</v>
      </c>
      <c r="J277" s="9">
        <f t="shared" si="66"/>
        <v>160</v>
      </c>
      <c r="K277" s="8">
        <f t="shared" si="67"/>
        <v>1.2659408050307905</v>
      </c>
      <c r="L277" s="9">
        <f t="shared" si="69"/>
        <v>0.1</v>
      </c>
      <c r="M277" s="9">
        <f t="shared" si="65"/>
        <v>0.08</v>
      </c>
      <c r="N277" s="9">
        <f>AVERAGE($I$4:I277)</f>
        <v>-0.14529197080291983</v>
      </c>
      <c r="O277" s="9">
        <f>AVERAGEIF($M$4:M277,"&gt;=0", $M$4:M277)</f>
        <v>0.18393103448275847</v>
      </c>
      <c r="P277" s="9">
        <f>AVERAGEIF($M$4:M277,"&lt;=0", $M$4:M277)</f>
        <v>-9.3816793893129746E-2</v>
      </c>
      <c r="Q277" s="10">
        <f t="shared" si="79"/>
        <v>1.5558297923635613</v>
      </c>
      <c r="R277" s="11">
        <f>(COUNTIF($M$4:M277,"&gt;=0"))/E277</f>
        <v>0.52919708029197077</v>
      </c>
      <c r="S277" s="10">
        <f t="shared" si="70"/>
        <v>1.9605342162116652</v>
      </c>
      <c r="T277" s="9">
        <f>AVERAGE($M$4:M277)</f>
        <v>5.2481751824817555E-2</v>
      </c>
      <c r="U277" s="9">
        <f t="shared" si="71"/>
        <v>14.38000000000001</v>
      </c>
      <c r="V277" s="9">
        <f t="shared" si="72"/>
        <v>15915.666666666666</v>
      </c>
      <c r="W277" s="26">
        <f t="shared" si="68"/>
        <v>25915.666666666664</v>
      </c>
      <c r="X277" s="9">
        <f t="shared" si="75"/>
        <v>25915.666666666664</v>
      </c>
      <c r="Y277" s="11" t="str">
        <f t="shared" si="76"/>
        <v/>
      </c>
      <c r="Z277" s="11">
        <f t="shared" si="77"/>
        <v>-4.1038720148388601E-2</v>
      </c>
      <c r="AA277" s="11" t="str">
        <f t="shared" si="78"/>
        <v/>
      </c>
      <c r="AB277" s="37" t="str">
        <f>IF(AA277="","",AVERAGE($AA$4:AA277))</f>
        <v/>
      </c>
      <c r="AC277" s="30"/>
      <c r="AD277" s="12"/>
      <c r="AE277" s="12"/>
      <c r="AF277" s="31"/>
      <c r="AG277" s="28"/>
      <c r="AH277" s="28"/>
      <c r="AI277" s="28"/>
      <c r="AJ277" s="28"/>
    </row>
    <row r="278" spans="5:36" ht="19.5" customHeight="1" x14ac:dyDescent="0.25">
      <c r="E278" s="56">
        <f t="shared" si="73"/>
        <v>275</v>
      </c>
      <c r="F278" s="23">
        <v>8</v>
      </c>
      <c r="G278" s="23">
        <v>15</v>
      </c>
      <c r="H278" s="69">
        <f t="shared" si="74"/>
        <v>1300</v>
      </c>
      <c r="I278" s="10">
        <f t="shared" si="64"/>
        <v>-0.1</v>
      </c>
      <c r="J278" s="9">
        <f t="shared" si="66"/>
        <v>169</v>
      </c>
      <c r="K278" s="8">
        <f t="shared" si="67"/>
        <v>1.2648321737608224</v>
      </c>
      <c r="L278" s="9">
        <f t="shared" si="69"/>
        <v>0.15</v>
      </c>
      <c r="M278" s="9">
        <f t="shared" si="65"/>
        <v>0.13</v>
      </c>
      <c r="N278" s="9">
        <f>AVERAGE($I$4:I278)</f>
        <v>-0.14512727272727288</v>
      </c>
      <c r="O278" s="9">
        <f>AVERAGEIF($M$4:M278,"&gt;=0", $M$4:M278)</f>
        <v>0.18356164383561627</v>
      </c>
      <c r="P278" s="9">
        <f>AVERAGEIF($M$4:M278,"&lt;=0", $M$4:M278)</f>
        <v>-9.3816793893129746E-2</v>
      </c>
      <c r="Q278" s="10">
        <f t="shared" si="79"/>
        <v>1.5558297923635613</v>
      </c>
      <c r="R278" s="11">
        <f>(COUNTIF($M$4:M278,"&gt;=0"))/E278</f>
        <v>0.53090909090909089</v>
      </c>
      <c r="S278" s="10">
        <f t="shared" si="70"/>
        <v>1.9565968545537622</v>
      </c>
      <c r="T278" s="9">
        <f>AVERAGE($M$4:M278)</f>
        <v>5.2763636363636401E-2</v>
      </c>
      <c r="U278" s="9">
        <f t="shared" si="71"/>
        <v>14.51000000000001</v>
      </c>
      <c r="V278" s="9">
        <f t="shared" si="72"/>
        <v>16084.666666666666</v>
      </c>
      <c r="W278" s="26">
        <f t="shared" si="68"/>
        <v>26084.666666666664</v>
      </c>
      <c r="X278" s="9">
        <f t="shared" si="75"/>
        <v>26084.666666666664</v>
      </c>
      <c r="Y278" s="11" t="str">
        <f t="shared" si="76"/>
        <v/>
      </c>
      <c r="Z278" s="11">
        <f t="shared" si="77"/>
        <v>-4.1038720148388601E-2</v>
      </c>
      <c r="AA278" s="11" t="str">
        <f t="shared" si="78"/>
        <v/>
      </c>
      <c r="AB278" s="37" t="str">
        <f>IF(AA278="","",AVERAGE($AA$4:AA278))</f>
        <v/>
      </c>
      <c r="AC278" s="30"/>
      <c r="AD278" s="12"/>
      <c r="AE278" s="12"/>
      <c r="AF278" s="31"/>
      <c r="AG278" s="28"/>
      <c r="AH278" s="28"/>
      <c r="AI278" s="28"/>
      <c r="AJ278" s="28"/>
    </row>
    <row r="279" spans="5:36" ht="19.5" customHeight="1" x14ac:dyDescent="0.25">
      <c r="E279" s="56">
        <f t="shared" si="73"/>
        <v>276</v>
      </c>
      <c r="F279" s="23">
        <v>16</v>
      </c>
      <c r="G279" s="23">
        <v>10</v>
      </c>
      <c r="H279" s="69">
        <f t="shared" si="74"/>
        <v>600</v>
      </c>
      <c r="I279" s="10">
        <f t="shared" ref="I279:I342" si="80">IF(F279="","",((F279/100)+$C$9)*-1)</f>
        <v>-0.18</v>
      </c>
      <c r="J279" s="9">
        <f t="shared" si="66"/>
        <v>48</v>
      </c>
      <c r="K279" s="8">
        <f t="shared" si="67"/>
        <v>1.2588818016605472</v>
      </c>
      <c r="L279" s="9">
        <f t="shared" si="69"/>
        <v>0.1</v>
      </c>
      <c r="M279" s="9">
        <f t="shared" ref="M279:M342" si="81">IF(F279="","",L279-$C$9)</f>
        <v>0.08</v>
      </c>
      <c r="N279" s="9">
        <f>AVERAGE($I$4:I279)</f>
        <v>-0.14525362318840593</v>
      </c>
      <c r="O279" s="9">
        <f>AVERAGEIF($M$4:M279,"&gt;=0", $M$4:M279)</f>
        <v>0.18285714285714269</v>
      </c>
      <c r="P279" s="9">
        <f>AVERAGEIF($M$4:M279,"&lt;=0", $M$4:M279)</f>
        <v>-9.3816793893129746E-2</v>
      </c>
      <c r="Q279" s="10">
        <f t="shared" si="79"/>
        <v>1.5558297923635613</v>
      </c>
      <c r="R279" s="11">
        <f>(COUNTIF($M$4:M279,"&gt;=0"))/E279</f>
        <v>0.53260869565217395</v>
      </c>
      <c r="S279" s="10">
        <f t="shared" si="70"/>
        <v>1.9490875276066475</v>
      </c>
      <c r="T279" s="9">
        <f>AVERAGE($M$4:M279)</f>
        <v>5.286231884057975E-2</v>
      </c>
      <c r="U279" s="9">
        <f t="shared" si="71"/>
        <v>14.590000000000011</v>
      </c>
      <c r="V279" s="9">
        <f t="shared" si="72"/>
        <v>16132.666666666666</v>
      </c>
      <c r="W279" s="26">
        <f t="shared" si="68"/>
        <v>26132.666666666664</v>
      </c>
      <c r="X279" s="9">
        <f t="shared" si="75"/>
        <v>26132.666666666664</v>
      </c>
      <c r="Y279" s="11" t="str">
        <f t="shared" si="76"/>
        <v/>
      </c>
      <c r="Z279" s="11">
        <f t="shared" si="77"/>
        <v>-4.1038720148388601E-2</v>
      </c>
      <c r="AA279" s="11" t="str">
        <f t="shared" si="78"/>
        <v/>
      </c>
      <c r="AB279" s="37" t="str">
        <f>IF(AA279="","",AVERAGE($AA$4:AA279))</f>
        <v/>
      </c>
      <c r="AC279" s="30"/>
      <c r="AD279" s="12"/>
      <c r="AE279" s="12"/>
      <c r="AF279" s="31"/>
      <c r="AG279" s="28"/>
      <c r="AH279" s="28"/>
      <c r="AI279" s="28"/>
      <c r="AJ279" s="28"/>
    </row>
    <row r="280" spans="5:36" ht="19.5" customHeight="1" x14ac:dyDescent="0.25">
      <c r="E280" s="56">
        <f t="shared" si="73"/>
        <v>277</v>
      </c>
      <c r="F280" s="23">
        <v>20</v>
      </c>
      <c r="G280" s="23">
        <v>80</v>
      </c>
      <c r="H280" s="69">
        <f t="shared" si="74"/>
        <v>500</v>
      </c>
      <c r="I280" s="10">
        <f t="shared" si="80"/>
        <v>-0.22</v>
      </c>
      <c r="J280" s="9">
        <f t="shared" si="66"/>
        <v>390</v>
      </c>
      <c r="K280" s="8">
        <f t="shared" si="67"/>
        <v>1.2842732337894804</v>
      </c>
      <c r="L280" s="9">
        <f t="shared" si="69"/>
        <v>0.8</v>
      </c>
      <c r="M280" s="9">
        <f t="shared" si="81"/>
        <v>0.78</v>
      </c>
      <c r="N280" s="9">
        <f>AVERAGE($I$4:I280)</f>
        <v>-0.14552346570397126</v>
      </c>
      <c r="O280" s="9">
        <f>AVERAGEIF($M$4:M280,"&gt;=0", $M$4:M280)</f>
        <v>0.18689189189189173</v>
      </c>
      <c r="P280" s="9">
        <f>AVERAGEIF($M$4:M280,"&lt;=0", $M$4:M280)</f>
        <v>-9.3816793893129746E-2</v>
      </c>
      <c r="Q280" s="10">
        <f t="shared" si="79"/>
        <v>1.5558297923635613</v>
      </c>
      <c r="R280" s="11">
        <f>(COUNTIF($M$4:M280,"&gt;=0"))/E280</f>
        <v>0.53429602888086647</v>
      </c>
      <c r="S280" s="10">
        <f t="shared" si="70"/>
        <v>1.9920942097508401</v>
      </c>
      <c r="T280" s="9">
        <f>AVERAGE($M$4:M280)</f>
        <v>5.5487364620938666E-2</v>
      </c>
      <c r="U280" s="9">
        <f t="shared" si="71"/>
        <v>15.37000000000001</v>
      </c>
      <c r="V280" s="9">
        <f t="shared" si="72"/>
        <v>16522.666666666664</v>
      </c>
      <c r="W280" s="26">
        <f t="shared" si="68"/>
        <v>26522.666666666664</v>
      </c>
      <c r="X280" s="9">
        <f t="shared" si="75"/>
        <v>26522.666666666664</v>
      </c>
      <c r="Y280" s="11" t="str">
        <f t="shared" si="76"/>
        <v/>
      </c>
      <c r="Z280" s="11">
        <f t="shared" si="77"/>
        <v>-4.1038720148388601E-2</v>
      </c>
      <c r="AA280" s="11" t="str">
        <f t="shared" si="78"/>
        <v/>
      </c>
      <c r="AB280" s="37" t="str">
        <f>IF(AA280="","",AVERAGE($AA$4:AA280))</f>
        <v/>
      </c>
      <c r="AC280" s="30"/>
      <c r="AD280" s="12"/>
      <c r="AE280" s="12"/>
      <c r="AF280" s="31"/>
      <c r="AG280" s="28"/>
      <c r="AH280" s="28"/>
      <c r="AI280" s="28"/>
      <c r="AJ280" s="28"/>
    </row>
    <row r="281" spans="5:36" ht="19.5" customHeight="1" x14ac:dyDescent="0.25">
      <c r="E281" s="56">
        <f t="shared" si="73"/>
        <v>278</v>
      </c>
      <c r="F281" s="23">
        <v>30</v>
      </c>
      <c r="G281" s="23">
        <v>-5</v>
      </c>
      <c r="H281" s="69">
        <f t="shared" si="74"/>
        <v>300</v>
      </c>
      <c r="I281" s="10">
        <f t="shared" si="80"/>
        <v>-0.32</v>
      </c>
      <c r="J281" s="9">
        <f t="shared" si="66"/>
        <v>-21.000000000000004</v>
      </c>
      <c r="K281" s="8">
        <f t="shared" si="67"/>
        <v>1.2787582068901269</v>
      </c>
      <c r="L281" s="9">
        <f t="shared" si="69"/>
        <v>-0.05</v>
      </c>
      <c r="M281" s="9">
        <f t="shared" si="81"/>
        <v>-7.0000000000000007E-2</v>
      </c>
      <c r="N281" s="9">
        <f>AVERAGE($I$4:I281)</f>
        <v>-0.14615107913669079</v>
      </c>
      <c r="O281" s="9">
        <f>AVERAGEIF($M$4:M281,"&gt;=0", $M$4:M281)</f>
        <v>0.18689189189189173</v>
      </c>
      <c r="P281" s="9">
        <f>AVERAGEIF($M$4:M281,"&lt;=0", $M$4:M281)</f>
        <v>-9.3636363636363615E-2</v>
      </c>
      <c r="Q281" s="10">
        <f t="shared" si="79"/>
        <v>1.5608367674792223</v>
      </c>
      <c r="R281" s="11">
        <f>(COUNTIF($M$4:M281,"&gt;=0"))/E281</f>
        <v>0.53237410071942448</v>
      </c>
      <c r="S281" s="10">
        <f t="shared" si="70"/>
        <v>1.9959328260299121</v>
      </c>
      <c r="T281" s="9">
        <f>AVERAGE($M$4:M281)</f>
        <v>5.5035971223021618E-2</v>
      </c>
      <c r="U281" s="9">
        <f t="shared" si="71"/>
        <v>15.30000000000001</v>
      </c>
      <c r="V281" s="9">
        <f t="shared" si="72"/>
        <v>16501.666666666664</v>
      </c>
      <c r="W281" s="26">
        <f t="shared" si="68"/>
        <v>26501.666666666664</v>
      </c>
      <c r="X281" s="9">
        <f t="shared" si="75"/>
        <v>26522.666666666664</v>
      </c>
      <c r="Y281" s="11">
        <f t="shared" si="76"/>
        <v>-7.9177558817615133E-4</v>
      </c>
      <c r="Z281" s="11">
        <f t="shared" si="77"/>
        <v>-4.1038720148388601E-2</v>
      </c>
      <c r="AA281" s="11" t="str">
        <f t="shared" si="78"/>
        <v/>
      </c>
      <c r="AB281" s="37" t="str">
        <f>IF(AA281="","",AVERAGE($AA$4:AA281))</f>
        <v/>
      </c>
      <c r="AC281" s="30"/>
      <c r="AD281" s="12"/>
      <c r="AE281" s="12"/>
      <c r="AF281" s="31"/>
      <c r="AG281" s="28"/>
      <c r="AH281" s="28"/>
      <c r="AI281" s="28"/>
      <c r="AJ281" s="28"/>
    </row>
    <row r="282" spans="5:36" ht="19.5" customHeight="1" x14ac:dyDescent="0.25">
      <c r="E282" s="56">
        <f t="shared" si="73"/>
        <v>279</v>
      </c>
      <c r="F282" s="23">
        <v>15</v>
      </c>
      <c r="G282" s="23">
        <v>10</v>
      </c>
      <c r="H282" s="69">
        <f t="shared" si="74"/>
        <v>700</v>
      </c>
      <c r="I282" s="10">
        <f t="shared" si="80"/>
        <v>-0.16999999999999998</v>
      </c>
      <c r="J282" s="9">
        <f t="shared" si="66"/>
        <v>56</v>
      </c>
      <c r="K282" s="8">
        <f t="shared" si="67"/>
        <v>1.273105013817605</v>
      </c>
      <c r="L282" s="9">
        <f t="shared" si="69"/>
        <v>0.1</v>
      </c>
      <c r="M282" s="9">
        <f t="shared" si="81"/>
        <v>0.08</v>
      </c>
      <c r="N282" s="9">
        <f>AVERAGE($I$4:I282)</f>
        <v>-0.14623655913978509</v>
      </c>
      <c r="O282" s="9">
        <f>AVERAGEIF($M$4:M282,"&gt;=0", $M$4:M282)</f>
        <v>0.18617449664429511</v>
      </c>
      <c r="P282" s="9">
        <f>AVERAGEIF($M$4:M282,"&lt;=0", $M$4:M282)</f>
        <v>-9.3636363636363615E-2</v>
      </c>
      <c r="Q282" s="10">
        <f t="shared" si="79"/>
        <v>1.5608367674792223</v>
      </c>
      <c r="R282" s="11">
        <f>(COUNTIF($M$4:M282,"&gt;=0"))/E282</f>
        <v>0.53405017921146958</v>
      </c>
      <c r="S282" s="10">
        <f t="shared" si="70"/>
        <v>1.9882713233856764</v>
      </c>
      <c r="T282" s="9">
        <f>AVERAGE($M$4:M282)</f>
        <v>5.5125448028673869E-2</v>
      </c>
      <c r="U282" s="9">
        <f t="shared" si="71"/>
        <v>15.38000000000001</v>
      </c>
      <c r="V282" s="9">
        <f t="shared" si="72"/>
        <v>16557.666666666664</v>
      </c>
      <c r="W282" s="26">
        <f t="shared" si="68"/>
        <v>26557.666666666664</v>
      </c>
      <c r="X282" s="9">
        <f t="shared" si="75"/>
        <v>26557.666666666664</v>
      </c>
      <c r="Y282" s="11" t="str">
        <f t="shared" si="76"/>
        <v/>
      </c>
      <c r="Z282" s="11">
        <f t="shared" si="77"/>
        <v>-4.1038720148388601E-2</v>
      </c>
      <c r="AA282" s="11">
        <f t="shared" si="78"/>
        <v>-7.9177558817615133E-4</v>
      </c>
      <c r="AB282" s="37">
        <f>IF(AA282="","",AVERAGE($AA$4:AA282))</f>
        <v>-7.3542082122019584E-3</v>
      </c>
      <c r="AC282" s="30"/>
      <c r="AD282" s="12"/>
      <c r="AE282" s="12"/>
      <c r="AF282" s="31"/>
      <c r="AG282" s="28"/>
      <c r="AH282" s="28"/>
      <c r="AI282" s="28"/>
      <c r="AJ282" s="28"/>
    </row>
    <row r="283" spans="5:36" ht="19.5" customHeight="1" x14ac:dyDescent="0.25">
      <c r="E283" s="56">
        <f t="shared" si="73"/>
        <v>280</v>
      </c>
      <c r="F283" s="23">
        <v>15</v>
      </c>
      <c r="G283" s="23">
        <v>30</v>
      </c>
      <c r="H283" s="69">
        <f t="shared" si="74"/>
        <v>700</v>
      </c>
      <c r="I283" s="10">
        <f t="shared" si="80"/>
        <v>-0.16999999999999998</v>
      </c>
      <c r="J283" s="9">
        <f t="shared" si="66"/>
        <v>195.99999999999997</v>
      </c>
      <c r="K283" s="8">
        <f t="shared" si="67"/>
        <v>1.2766414449597243</v>
      </c>
      <c r="L283" s="9">
        <f t="shared" si="69"/>
        <v>0.3</v>
      </c>
      <c r="M283" s="9">
        <f t="shared" si="81"/>
        <v>0.27999999999999997</v>
      </c>
      <c r="N283" s="9">
        <f>AVERAGE($I$4:I283)</f>
        <v>-0.14632142857142871</v>
      </c>
      <c r="O283" s="9">
        <f>AVERAGEIF($M$4:M283,"&gt;=0", $M$4:M283)</f>
        <v>0.18679999999999983</v>
      </c>
      <c r="P283" s="9">
        <f>AVERAGEIF($M$4:M283,"&lt;=0", $M$4:M283)</f>
        <v>-9.3636363636363615E-2</v>
      </c>
      <c r="Q283" s="10">
        <f t="shared" si="79"/>
        <v>1.5608367674792223</v>
      </c>
      <c r="R283" s="11">
        <f>(COUNTIF($M$4:M283,"&gt;=0"))/E283</f>
        <v>0.5357142857142857</v>
      </c>
      <c r="S283" s="10">
        <f t="shared" si="70"/>
        <v>1.9949514563106783</v>
      </c>
      <c r="T283" s="9">
        <f>AVERAGE($M$4:M283)</f>
        <v>5.5928571428571459E-2</v>
      </c>
      <c r="U283" s="9">
        <f t="shared" si="71"/>
        <v>15.660000000000009</v>
      </c>
      <c r="V283" s="9">
        <f t="shared" si="72"/>
        <v>16753.666666666664</v>
      </c>
      <c r="W283" s="26">
        <f t="shared" si="68"/>
        <v>26753.666666666664</v>
      </c>
      <c r="X283" s="9">
        <f t="shared" si="75"/>
        <v>26753.666666666664</v>
      </c>
      <c r="Y283" s="11" t="str">
        <f t="shared" si="76"/>
        <v/>
      </c>
      <c r="Z283" s="11">
        <f t="shared" si="77"/>
        <v>-4.1038720148388601E-2</v>
      </c>
      <c r="AA283" s="11" t="str">
        <f t="shared" si="78"/>
        <v/>
      </c>
      <c r="AB283" s="37" t="str">
        <f>IF(AA283="","",AVERAGE($AA$4:AA283))</f>
        <v/>
      </c>
      <c r="AC283" s="30"/>
      <c r="AD283" s="12"/>
      <c r="AE283" s="12"/>
      <c r="AF283" s="31"/>
      <c r="AG283" s="28"/>
      <c r="AH283" s="28"/>
      <c r="AI283" s="28"/>
      <c r="AJ283" s="28"/>
    </row>
    <row r="284" spans="5:36" ht="19.5" customHeight="1" x14ac:dyDescent="0.25">
      <c r="E284" s="56">
        <f t="shared" si="73"/>
        <v>281</v>
      </c>
      <c r="F284" s="23">
        <v>10</v>
      </c>
      <c r="G284" s="23">
        <v>4</v>
      </c>
      <c r="H284" s="69">
        <f t="shared" si="74"/>
        <v>1000</v>
      </c>
      <c r="I284" s="10">
        <f t="shared" si="80"/>
        <v>-0.12000000000000001</v>
      </c>
      <c r="J284" s="9">
        <f t="shared" si="66"/>
        <v>20</v>
      </c>
      <c r="K284" s="8">
        <f t="shared" si="67"/>
        <v>1.2699050219273129</v>
      </c>
      <c r="L284" s="9">
        <f t="shared" si="69"/>
        <v>0.04</v>
      </c>
      <c r="M284" s="9">
        <f t="shared" si="81"/>
        <v>0.02</v>
      </c>
      <c r="N284" s="9">
        <f>AVERAGE($I$4:I284)</f>
        <v>-0.14622775800711757</v>
      </c>
      <c r="O284" s="9">
        <f>AVERAGEIF($M$4:M284,"&gt;=0", $M$4:M284)</f>
        <v>0.18569536423841043</v>
      </c>
      <c r="P284" s="9">
        <f>AVERAGEIF($M$4:M284,"&lt;=0", $M$4:M284)</f>
        <v>-9.3636363636363615E-2</v>
      </c>
      <c r="Q284" s="10">
        <f t="shared" si="79"/>
        <v>1.5608367674792223</v>
      </c>
      <c r="R284" s="11">
        <f>(COUNTIF($M$4:M284,"&gt;=0"))/E284</f>
        <v>0.53736654804270467</v>
      </c>
      <c r="S284" s="10">
        <f t="shared" si="70"/>
        <v>1.9831543753616652</v>
      </c>
      <c r="T284" s="9">
        <f>AVERAGE($M$4:M284)</f>
        <v>5.5800711743772276E-2</v>
      </c>
      <c r="U284" s="9">
        <f t="shared" si="71"/>
        <v>15.680000000000009</v>
      </c>
      <c r="V284" s="9">
        <f t="shared" si="72"/>
        <v>16773.666666666664</v>
      </c>
      <c r="W284" s="26">
        <f t="shared" si="68"/>
        <v>26773.666666666664</v>
      </c>
      <c r="X284" s="9">
        <f t="shared" si="75"/>
        <v>26773.666666666664</v>
      </c>
      <c r="Y284" s="11" t="str">
        <f t="shared" si="76"/>
        <v/>
      </c>
      <c r="Z284" s="11">
        <f t="shared" si="77"/>
        <v>-4.1038720148388601E-2</v>
      </c>
      <c r="AA284" s="11" t="str">
        <f t="shared" si="78"/>
        <v/>
      </c>
      <c r="AB284" s="37" t="str">
        <f>IF(AA284="","",AVERAGE($AA$4:AA284))</f>
        <v/>
      </c>
      <c r="AC284" s="30"/>
      <c r="AD284" s="12"/>
      <c r="AE284" s="12"/>
      <c r="AF284" s="31"/>
      <c r="AG284" s="28"/>
      <c r="AH284" s="28"/>
      <c r="AI284" s="28"/>
      <c r="AJ284" s="28"/>
    </row>
    <row r="285" spans="5:36" ht="19.5" customHeight="1" x14ac:dyDescent="0.25">
      <c r="E285" s="56">
        <f t="shared" si="73"/>
        <v>282</v>
      </c>
      <c r="F285" s="23">
        <v>8</v>
      </c>
      <c r="G285" s="23">
        <v>-10</v>
      </c>
      <c r="H285" s="69">
        <f t="shared" si="74"/>
        <v>1300</v>
      </c>
      <c r="I285" s="10">
        <f t="shared" si="80"/>
        <v>-0.1</v>
      </c>
      <c r="J285" s="9">
        <f t="shared" si="66"/>
        <v>-156</v>
      </c>
      <c r="K285" s="8">
        <f t="shared" si="67"/>
        <v>1.2713302431471643</v>
      </c>
      <c r="L285" s="9">
        <f t="shared" si="69"/>
        <v>-0.1</v>
      </c>
      <c r="M285" s="9">
        <f t="shared" si="81"/>
        <v>-0.12000000000000001</v>
      </c>
      <c r="N285" s="9">
        <f>AVERAGE($I$4:I285)</f>
        <v>-0.14606382978723417</v>
      </c>
      <c r="O285" s="9">
        <f>AVERAGEIF($M$4:M285,"&gt;=0", $M$4:M285)</f>
        <v>0.18569536423841043</v>
      </c>
      <c r="P285" s="9">
        <f>AVERAGEIF($M$4:M285,"&lt;=0", $M$4:M285)</f>
        <v>-9.3834586466165396E-2</v>
      </c>
      <c r="Q285" s="10">
        <f t="shared" si="79"/>
        <v>1.5566097244953645</v>
      </c>
      <c r="R285" s="11">
        <f>(COUNTIF($M$4:M285,"&gt;=0"))/E285</f>
        <v>0.53546099290780147</v>
      </c>
      <c r="S285" s="10">
        <f t="shared" si="70"/>
        <v>1.978965019527932</v>
      </c>
      <c r="T285" s="9">
        <f>AVERAGE($M$4:M285)</f>
        <v>5.5177304964539042E-2</v>
      </c>
      <c r="U285" s="9">
        <f t="shared" si="71"/>
        <v>15.560000000000009</v>
      </c>
      <c r="V285" s="9">
        <f t="shared" si="72"/>
        <v>16617.666666666664</v>
      </c>
      <c r="W285" s="26">
        <f t="shared" si="68"/>
        <v>26617.666666666664</v>
      </c>
      <c r="X285" s="9">
        <f t="shared" si="75"/>
        <v>26773.666666666664</v>
      </c>
      <c r="Y285" s="11">
        <f t="shared" si="76"/>
        <v>-5.8266206845034307E-3</v>
      </c>
      <c r="Z285" s="11">
        <f t="shared" si="77"/>
        <v>-4.1038720148388601E-2</v>
      </c>
      <c r="AA285" s="11" t="str">
        <f t="shared" si="78"/>
        <v/>
      </c>
      <c r="AB285" s="37" t="str">
        <f>IF(AA285="","",AVERAGE($AA$4:AA285))</f>
        <v/>
      </c>
      <c r="AC285" s="30"/>
      <c r="AD285" s="12"/>
      <c r="AE285" s="12"/>
      <c r="AF285" s="31"/>
      <c r="AG285" s="28"/>
      <c r="AH285" s="28"/>
      <c r="AI285" s="28"/>
      <c r="AJ285" s="28"/>
    </row>
    <row r="286" spans="5:36" ht="19.5" customHeight="1" x14ac:dyDescent="0.25">
      <c r="E286" s="56">
        <f t="shared" si="73"/>
        <v>283</v>
      </c>
      <c r="F286" s="23">
        <v>10</v>
      </c>
      <c r="G286" s="23">
        <v>-5</v>
      </c>
      <c r="H286" s="69">
        <f t="shared" si="74"/>
        <v>1000</v>
      </c>
      <c r="I286" s="10">
        <f t="shared" si="80"/>
        <v>-0.12000000000000001</v>
      </c>
      <c r="J286" s="9">
        <f t="shared" si="66"/>
        <v>-70</v>
      </c>
      <c r="K286" s="8">
        <f t="shared" si="67"/>
        <v>1.2721323669685332</v>
      </c>
      <c r="L286" s="9">
        <f t="shared" si="69"/>
        <v>-0.05</v>
      </c>
      <c r="M286" s="9">
        <f t="shared" si="81"/>
        <v>-7.0000000000000007E-2</v>
      </c>
      <c r="N286" s="9">
        <f>AVERAGE($I$4:I286)</f>
        <v>-0.14597173144876338</v>
      </c>
      <c r="O286" s="9">
        <f>AVERAGEIF($M$4:M286,"&gt;=0", $M$4:M286)</f>
        <v>0.18569536423841043</v>
      </c>
      <c r="P286" s="9">
        <f>AVERAGEIF($M$4:M286,"&lt;=0", $M$4:M286)</f>
        <v>-9.3656716417910429E-2</v>
      </c>
      <c r="Q286" s="10">
        <f t="shared" si="79"/>
        <v>1.5585826306083106</v>
      </c>
      <c r="R286" s="11">
        <f>(COUNTIF($M$4:M286,"&gt;=0"))/E286</f>
        <v>0.53356890459363959</v>
      </c>
      <c r="S286" s="10">
        <f t="shared" si="70"/>
        <v>1.9827234109917931</v>
      </c>
      <c r="T286" s="9">
        <f>AVERAGE($M$4:M286)</f>
        <v>5.4734982332155506E-2</v>
      </c>
      <c r="U286" s="9">
        <f t="shared" si="71"/>
        <v>15.490000000000009</v>
      </c>
      <c r="V286" s="9">
        <f t="shared" si="72"/>
        <v>16547.666666666664</v>
      </c>
      <c r="W286" s="26">
        <f t="shared" si="68"/>
        <v>26547.666666666664</v>
      </c>
      <c r="X286" s="9">
        <f t="shared" si="75"/>
        <v>26773.666666666664</v>
      </c>
      <c r="Y286" s="11">
        <f t="shared" si="76"/>
        <v>-8.4411299660113806E-3</v>
      </c>
      <c r="Z286" s="11">
        <f t="shared" si="77"/>
        <v>-4.1038720148388601E-2</v>
      </c>
      <c r="AA286" s="11" t="str">
        <f t="shared" si="78"/>
        <v/>
      </c>
      <c r="AB286" s="37" t="str">
        <f>IF(AA286="","",AVERAGE($AA$4:AA286))</f>
        <v/>
      </c>
      <c r="AC286" s="30"/>
      <c r="AD286" s="12"/>
      <c r="AE286" s="12"/>
      <c r="AF286" s="31"/>
      <c r="AG286" s="28"/>
      <c r="AH286" s="28"/>
      <c r="AI286" s="28"/>
      <c r="AJ286" s="28"/>
    </row>
    <row r="287" spans="5:36" ht="19.5" customHeight="1" x14ac:dyDescent="0.25">
      <c r="E287" s="56">
        <f t="shared" si="73"/>
        <v>284</v>
      </c>
      <c r="F287" s="23">
        <v>5</v>
      </c>
      <c r="G287" s="23">
        <v>30</v>
      </c>
      <c r="H287" s="69">
        <f t="shared" si="74"/>
        <v>2000</v>
      </c>
      <c r="I287" s="10">
        <f t="shared" si="80"/>
        <v>-7.0000000000000007E-2</v>
      </c>
      <c r="J287" s="9">
        <f t="shared" si="66"/>
        <v>559.99999999999989</v>
      </c>
      <c r="K287" s="8">
        <f t="shared" si="67"/>
        <v>1.2787260563201117</v>
      </c>
      <c r="L287" s="9">
        <f t="shared" si="69"/>
        <v>0.3</v>
      </c>
      <c r="M287" s="9">
        <f t="shared" si="81"/>
        <v>0.27999999999999997</v>
      </c>
      <c r="N287" s="9">
        <f>AVERAGE($I$4:I287)</f>
        <v>-0.1457042253521128</v>
      </c>
      <c r="O287" s="9">
        <f>AVERAGEIF($M$4:M287,"&gt;=0", $M$4:M287)</f>
        <v>0.18631578947368405</v>
      </c>
      <c r="P287" s="9">
        <f>AVERAGEIF($M$4:M287,"&lt;=0", $M$4:M287)</f>
        <v>-9.3656716417910429E-2</v>
      </c>
      <c r="Q287" s="10">
        <f t="shared" si="79"/>
        <v>1.5585826306083106</v>
      </c>
      <c r="R287" s="11">
        <f>(COUNTIF($M$4:M287,"&gt;=0"))/E287</f>
        <v>0.53521126760563376</v>
      </c>
      <c r="S287" s="10">
        <f t="shared" si="70"/>
        <v>1.9893478716712085</v>
      </c>
      <c r="T287" s="9">
        <f>AVERAGE($M$4:M287)</f>
        <v>5.5528169014084534E-2</v>
      </c>
      <c r="U287" s="9">
        <f t="shared" si="71"/>
        <v>15.770000000000008</v>
      </c>
      <c r="V287" s="9">
        <f t="shared" si="72"/>
        <v>17107.666666666664</v>
      </c>
      <c r="W287" s="26">
        <f t="shared" si="68"/>
        <v>27107.666666666664</v>
      </c>
      <c r="X287" s="9">
        <f t="shared" si="75"/>
        <v>27107.666666666664</v>
      </c>
      <c r="Y287" s="11" t="str">
        <f t="shared" si="76"/>
        <v/>
      </c>
      <c r="Z287" s="11">
        <f t="shared" si="77"/>
        <v>-4.1038720148388601E-2</v>
      </c>
      <c r="AA287" s="11">
        <f t="shared" si="78"/>
        <v>-8.4411299660113806E-3</v>
      </c>
      <c r="AB287" s="37">
        <f>IF(AA287="","",AVERAGE($AA$4:AA287))</f>
        <v>-7.376852415406321E-3</v>
      </c>
      <c r="AC287" s="30"/>
      <c r="AD287" s="12"/>
      <c r="AE287" s="12"/>
      <c r="AF287" s="31"/>
      <c r="AG287" s="28"/>
      <c r="AH287" s="28"/>
      <c r="AI287" s="28"/>
      <c r="AJ287" s="28"/>
    </row>
    <row r="288" spans="5:36" ht="19.5" customHeight="1" x14ac:dyDescent="0.25">
      <c r="E288" s="56">
        <f t="shared" si="73"/>
        <v>285</v>
      </c>
      <c r="F288" s="23">
        <v>8</v>
      </c>
      <c r="G288" s="23">
        <v>7</v>
      </c>
      <c r="H288" s="69">
        <f t="shared" si="74"/>
        <v>1300</v>
      </c>
      <c r="I288" s="10">
        <f t="shared" si="80"/>
        <v>-0.1</v>
      </c>
      <c r="J288" s="9">
        <f t="shared" si="66"/>
        <v>65</v>
      </c>
      <c r="K288" s="8">
        <f t="shared" si="67"/>
        <v>1.2740134626656812</v>
      </c>
      <c r="L288" s="9">
        <f t="shared" si="69"/>
        <v>7.0000000000000007E-2</v>
      </c>
      <c r="M288" s="9">
        <f t="shared" si="81"/>
        <v>0.05</v>
      </c>
      <c r="N288" s="9">
        <f>AVERAGE($I$4:I288)</f>
        <v>-0.14554385964912295</v>
      </c>
      <c r="O288" s="9">
        <f>AVERAGEIF($M$4:M288,"&gt;=0", $M$4:M288)</f>
        <v>0.18542483660130704</v>
      </c>
      <c r="P288" s="9">
        <f>AVERAGEIF($M$4:M288,"&lt;=0", $M$4:M288)</f>
        <v>-9.3656716417910429E-2</v>
      </c>
      <c r="Q288" s="10">
        <f t="shared" si="79"/>
        <v>1.5585826306083106</v>
      </c>
      <c r="R288" s="11">
        <f>(COUNTIF($M$4:M288,"&gt;=0"))/E288</f>
        <v>0.5368421052631579</v>
      </c>
      <c r="S288" s="10">
        <f t="shared" si="70"/>
        <v>1.9798349087310876</v>
      </c>
      <c r="T288" s="9">
        <f>AVERAGE($M$4:M288)</f>
        <v>5.5508771929824591E-2</v>
      </c>
      <c r="U288" s="9">
        <f t="shared" si="71"/>
        <v>15.820000000000009</v>
      </c>
      <c r="V288" s="9">
        <f t="shared" si="72"/>
        <v>17172.666666666664</v>
      </c>
      <c r="W288" s="26">
        <f t="shared" si="68"/>
        <v>27172.666666666664</v>
      </c>
      <c r="X288" s="9">
        <f t="shared" si="75"/>
        <v>27172.666666666664</v>
      </c>
      <c r="Y288" s="11" t="str">
        <f t="shared" si="76"/>
        <v/>
      </c>
      <c r="Z288" s="11">
        <f t="shared" si="77"/>
        <v>-4.1038720148388601E-2</v>
      </c>
      <c r="AA288" s="11" t="str">
        <f t="shared" si="78"/>
        <v/>
      </c>
      <c r="AB288" s="37" t="str">
        <f>IF(AA288="","",AVERAGE($AA$4:AA288))</f>
        <v/>
      </c>
      <c r="AC288" s="30"/>
      <c r="AD288" s="12"/>
      <c r="AE288" s="12"/>
      <c r="AF288" s="31"/>
      <c r="AG288" s="28"/>
      <c r="AH288" s="28"/>
      <c r="AI288" s="28"/>
      <c r="AJ288" s="28"/>
    </row>
    <row r="289" spans="5:36" ht="19.5" customHeight="1" x14ac:dyDescent="0.25">
      <c r="E289" s="56">
        <f t="shared" si="73"/>
        <v>286</v>
      </c>
      <c r="F289" s="23">
        <v>7</v>
      </c>
      <c r="G289" s="23">
        <v>-5</v>
      </c>
      <c r="H289" s="69">
        <f t="shared" si="74"/>
        <v>1400</v>
      </c>
      <c r="I289" s="10">
        <f t="shared" si="80"/>
        <v>-9.0000000000000011E-2</v>
      </c>
      <c r="J289" s="9">
        <f t="shared" si="66"/>
        <v>-98.000000000000014</v>
      </c>
      <c r="K289" s="8">
        <f t="shared" si="67"/>
        <v>1.2757157389457243</v>
      </c>
      <c r="L289" s="9">
        <f t="shared" si="69"/>
        <v>-0.05</v>
      </c>
      <c r="M289" s="9">
        <f t="shared" si="81"/>
        <v>-7.0000000000000007E-2</v>
      </c>
      <c r="N289" s="9">
        <f>AVERAGE($I$4:I289)</f>
        <v>-0.1453496503496505</v>
      </c>
      <c r="O289" s="9">
        <f>AVERAGEIF($M$4:M289,"&gt;=0", $M$4:M289)</f>
        <v>0.18542483660130704</v>
      </c>
      <c r="P289" s="9">
        <f>AVERAGEIF($M$4:M289,"&lt;=0", $M$4:M289)</f>
        <v>-9.3481481481481457E-2</v>
      </c>
      <c r="Q289" s="10">
        <f t="shared" si="79"/>
        <v>1.5548496669732823</v>
      </c>
      <c r="R289" s="11">
        <f>(COUNTIF($M$4:M289,"&gt;=0"))/E289</f>
        <v>0.534965034965035</v>
      </c>
      <c r="S289" s="10">
        <f t="shared" si="70"/>
        <v>1.9835461918523343</v>
      </c>
      <c r="T289" s="9">
        <f>AVERAGE($M$4:M289)</f>
        <v>5.5069930069930099E-2</v>
      </c>
      <c r="U289" s="9">
        <f t="shared" si="71"/>
        <v>15.750000000000009</v>
      </c>
      <c r="V289" s="9">
        <f t="shared" si="72"/>
        <v>17074.666666666664</v>
      </c>
      <c r="W289" s="26">
        <f t="shared" si="68"/>
        <v>27074.666666666664</v>
      </c>
      <c r="X289" s="9">
        <f t="shared" si="75"/>
        <v>27172.666666666664</v>
      </c>
      <c r="Y289" s="11">
        <f t="shared" si="76"/>
        <v>-3.6065654211339831E-3</v>
      </c>
      <c r="Z289" s="11">
        <f t="shared" si="77"/>
        <v>-4.1038720148388601E-2</v>
      </c>
      <c r="AA289" s="11" t="str">
        <f t="shared" si="78"/>
        <v/>
      </c>
      <c r="AB289" s="37" t="str">
        <f>IF(AA289="","",AVERAGE($AA$4:AA289))</f>
        <v/>
      </c>
      <c r="AC289" s="30"/>
      <c r="AD289" s="12"/>
      <c r="AE289" s="12"/>
      <c r="AF289" s="31"/>
      <c r="AG289" s="28"/>
      <c r="AH289" s="28"/>
      <c r="AI289" s="28"/>
      <c r="AJ289" s="28"/>
    </row>
    <row r="290" spans="5:36" ht="19.5" customHeight="1" x14ac:dyDescent="0.25">
      <c r="E290" s="56">
        <f t="shared" si="73"/>
        <v>287</v>
      </c>
      <c r="F290" s="23">
        <v>10</v>
      </c>
      <c r="G290" s="23">
        <v>5</v>
      </c>
      <c r="H290" s="69">
        <f t="shared" si="74"/>
        <v>1000</v>
      </c>
      <c r="I290" s="10">
        <f t="shared" si="80"/>
        <v>-0.12000000000000001</v>
      </c>
      <c r="J290" s="9">
        <f t="shared" si="66"/>
        <v>30.000000000000004</v>
      </c>
      <c r="K290" s="8">
        <f t="shared" si="67"/>
        <v>1.2695436010379617</v>
      </c>
      <c r="L290" s="9">
        <f t="shared" si="69"/>
        <v>0.05</v>
      </c>
      <c r="M290" s="9">
        <f t="shared" si="81"/>
        <v>3.0000000000000002E-2</v>
      </c>
      <c r="N290" s="9">
        <f>AVERAGE($I$4:I290)</f>
        <v>-0.145261324041812</v>
      </c>
      <c r="O290" s="9">
        <f>AVERAGEIF($M$4:M290,"&gt;=0", $M$4:M290)</f>
        <v>0.18441558441558425</v>
      </c>
      <c r="P290" s="9">
        <f>AVERAGEIF($M$4:M290,"&lt;=0", $M$4:M290)</f>
        <v>-9.3481481481481457E-2</v>
      </c>
      <c r="Q290" s="10">
        <f t="shared" si="79"/>
        <v>1.5548496669732823</v>
      </c>
      <c r="R290" s="11">
        <f>(COUNTIF($M$4:M290,"&gt;=0"))/E290</f>
        <v>0.53658536585365857</v>
      </c>
      <c r="S290" s="10">
        <f t="shared" si="70"/>
        <v>1.9727499125280412</v>
      </c>
      <c r="T290" s="9">
        <f>AVERAGE($M$4:M290)</f>
        <v>5.4982578397212573E-2</v>
      </c>
      <c r="U290" s="9">
        <f t="shared" si="71"/>
        <v>15.780000000000008</v>
      </c>
      <c r="V290" s="9">
        <f t="shared" si="72"/>
        <v>17104.666666666664</v>
      </c>
      <c r="W290" s="26">
        <f t="shared" si="68"/>
        <v>27104.666666666664</v>
      </c>
      <c r="X290" s="9">
        <f t="shared" si="75"/>
        <v>27172.666666666664</v>
      </c>
      <c r="Y290" s="11">
        <f t="shared" si="76"/>
        <v>-2.502514782011335E-3</v>
      </c>
      <c r="Z290" s="11">
        <f t="shared" si="77"/>
        <v>-4.1038720148388601E-2</v>
      </c>
      <c r="AA290" s="11" t="str">
        <f t="shared" si="78"/>
        <v/>
      </c>
      <c r="AB290" s="37" t="str">
        <f>IF(AA290="","",AVERAGE($AA$4:AA290))</f>
        <v/>
      </c>
      <c r="AC290" s="30"/>
      <c r="AD290" s="12"/>
      <c r="AE290" s="12"/>
      <c r="AF290" s="31"/>
      <c r="AG290" s="28"/>
      <c r="AH290" s="28"/>
      <c r="AI290" s="28"/>
      <c r="AJ290" s="28"/>
    </row>
    <row r="291" spans="5:36" ht="19.5" customHeight="1" x14ac:dyDescent="0.25">
      <c r="E291" s="56">
        <f t="shared" si="73"/>
        <v>288</v>
      </c>
      <c r="F291" s="23">
        <v>8</v>
      </c>
      <c r="G291" s="23">
        <v>8</v>
      </c>
      <c r="H291" s="69">
        <f t="shared" si="74"/>
        <v>1300</v>
      </c>
      <c r="I291" s="10">
        <f t="shared" si="80"/>
        <v>-0.1</v>
      </c>
      <c r="J291" s="9">
        <f t="shared" si="66"/>
        <v>78</v>
      </c>
      <c r="K291" s="8">
        <f t="shared" si="67"/>
        <v>1.2653868420443206</v>
      </c>
      <c r="L291" s="9">
        <f t="shared" si="69"/>
        <v>0.08</v>
      </c>
      <c r="M291" s="9">
        <f t="shared" si="81"/>
        <v>0.06</v>
      </c>
      <c r="N291" s="9">
        <f>AVERAGE($I$4:I291)</f>
        <v>-0.14510416666666681</v>
      </c>
      <c r="O291" s="9">
        <f>AVERAGEIF($M$4:M291,"&gt;=0", $M$4:M291)</f>
        <v>0.18361290322580628</v>
      </c>
      <c r="P291" s="9">
        <f>AVERAGEIF($M$4:M291,"&lt;=0", $M$4:M291)</f>
        <v>-9.3481481481481457E-2</v>
      </c>
      <c r="Q291" s="10">
        <f t="shared" si="79"/>
        <v>1.5548496669732823</v>
      </c>
      <c r="R291" s="11">
        <f>(COUNTIF($M$4:M291,"&gt;=0"))/E291</f>
        <v>0.53819444444444442</v>
      </c>
      <c r="S291" s="10">
        <f t="shared" si="70"/>
        <v>1.964163386329941</v>
      </c>
      <c r="T291" s="9">
        <f>AVERAGE($M$4:M291)</f>
        <v>5.5000000000000028E-2</v>
      </c>
      <c r="U291" s="9">
        <f t="shared" si="71"/>
        <v>15.840000000000009</v>
      </c>
      <c r="V291" s="9">
        <f t="shared" si="72"/>
        <v>17182.666666666664</v>
      </c>
      <c r="W291" s="26">
        <f t="shared" si="68"/>
        <v>27182.666666666664</v>
      </c>
      <c r="X291" s="9">
        <f t="shared" si="75"/>
        <v>27182.666666666664</v>
      </c>
      <c r="Y291" s="11" t="str">
        <f t="shared" si="76"/>
        <v/>
      </c>
      <c r="Z291" s="11">
        <f t="shared" si="77"/>
        <v>-4.1038720148388601E-2</v>
      </c>
      <c r="AA291" s="11">
        <f t="shared" si="78"/>
        <v>-2.502514782011335E-3</v>
      </c>
      <c r="AB291" s="37">
        <f>IF(AA291="","",AVERAGE($AA$4:AA291))</f>
        <v>-7.2773761371737709E-3</v>
      </c>
      <c r="AC291" s="30"/>
      <c r="AD291" s="12"/>
      <c r="AE291" s="12"/>
      <c r="AF291" s="31"/>
      <c r="AG291" s="28"/>
      <c r="AH291" s="28"/>
      <c r="AI291" s="28"/>
      <c r="AJ291" s="28"/>
    </row>
    <row r="292" spans="5:36" ht="19.5" customHeight="1" x14ac:dyDescent="0.25">
      <c r="E292" s="56">
        <f t="shared" si="73"/>
        <v>289</v>
      </c>
      <c r="F292" s="23">
        <v>10</v>
      </c>
      <c r="G292" s="23">
        <v>22</v>
      </c>
      <c r="H292" s="69">
        <f t="shared" si="74"/>
        <v>1000</v>
      </c>
      <c r="I292" s="10">
        <f t="shared" si="80"/>
        <v>-0.12000000000000001</v>
      </c>
      <c r="J292" s="9">
        <f t="shared" si="66"/>
        <v>200</v>
      </c>
      <c r="K292" s="8">
        <f t="shared" si="67"/>
        <v>1.2668691763179929</v>
      </c>
      <c r="L292" s="9">
        <f t="shared" si="69"/>
        <v>0.22</v>
      </c>
      <c r="M292" s="9">
        <f t="shared" si="81"/>
        <v>0.2</v>
      </c>
      <c r="N292" s="9">
        <f>AVERAGE($I$4:I292)</f>
        <v>-0.14501730103806243</v>
      </c>
      <c r="O292" s="9">
        <f>AVERAGEIF($M$4:M292,"&gt;=0", $M$4:M292)</f>
        <v>0.18371794871794855</v>
      </c>
      <c r="P292" s="9">
        <f>AVERAGEIF($M$4:M292,"&lt;=0", $M$4:M292)</f>
        <v>-9.3481481481481457E-2</v>
      </c>
      <c r="Q292" s="10">
        <f t="shared" si="79"/>
        <v>1.5548496669732823</v>
      </c>
      <c r="R292" s="11">
        <f>(COUNTIF($M$4:M292,"&gt;=0"))/E292</f>
        <v>0.53979238754325265</v>
      </c>
      <c r="S292" s="10">
        <f t="shared" si="70"/>
        <v>1.9652870900889905</v>
      </c>
      <c r="T292" s="9">
        <f>AVERAGE($M$4:M292)</f>
        <v>5.5501730103806261E-2</v>
      </c>
      <c r="U292" s="9">
        <f t="shared" si="71"/>
        <v>16.04000000000001</v>
      </c>
      <c r="V292" s="9">
        <f t="shared" si="72"/>
        <v>17382.666666666664</v>
      </c>
      <c r="W292" s="26">
        <f t="shared" si="68"/>
        <v>27382.666666666664</v>
      </c>
      <c r="X292" s="9">
        <f t="shared" si="75"/>
        <v>27382.666666666664</v>
      </c>
      <c r="Y292" s="11" t="str">
        <f t="shared" si="76"/>
        <v/>
      </c>
      <c r="Z292" s="11">
        <f t="shared" si="77"/>
        <v>-4.1038720148388601E-2</v>
      </c>
      <c r="AA292" s="11" t="str">
        <f t="shared" si="78"/>
        <v/>
      </c>
      <c r="AB292" s="37" t="str">
        <f>IF(AA292="","",AVERAGE($AA$4:AA292))</f>
        <v/>
      </c>
      <c r="AC292" s="30"/>
      <c r="AD292" s="12"/>
      <c r="AE292" s="12"/>
      <c r="AF292" s="31"/>
      <c r="AG292" s="28"/>
      <c r="AH292" s="28"/>
      <c r="AI292" s="28"/>
      <c r="AJ292" s="28"/>
    </row>
    <row r="293" spans="5:36" ht="19.5" customHeight="1" x14ac:dyDescent="0.25">
      <c r="E293" s="56">
        <f t="shared" si="73"/>
        <v>290</v>
      </c>
      <c r="F293" s="23">
        <v>25</v>
      </c>
      <c r="G293" s="23">
        <v>-15</v>
      </c>
      <c r="H293" s="69">
        <f t="shared" si="74"/>
        <v>400</v>
      </c>
      <c r="I293" s="10">
        <f t="shared" si="80"/>
        <v>-0.27</v>
      </c>
      <c r="J293" s="9">
        <f t="shared" si="66"/>
        <v>-68</v>
      </c>
      <c r="K293" s="8">
        <f t="shared" si="67"/>
        <v>1.2631153420627081</v>
      </c>
      <c r="L293" s="9">
        <f t="shared" si="69"/>
        <v>-0.15</v>
      </c>
      <c r="M293" s="9">
        <f t="shared" si="81"/>
        <v>-0.16999999999999998</v>
      </c>
      <c r="N293" s="9">
        <f>AVERAGE($I$4:I293)</f>
        <v>-0.1454482758620691</v>
      </c>
      <c r="O293" s="9">
        <f>AVERAGEIF($M$4:M293,"&gt;=0", $M$4:M293)</f>
        <v>0.18371794871794855</v>
      </c>
      <c r="P293" s="9">
        <f>AVERAGEIF($M$4:M293,"&lt;=0", $M$4:M293)</f>
        <v>-9.4044117647058806E-2</v>
      </c>
      <c r="Q293" s="10">
        <f t="shared" si="79"/>
        <v>1.5465962093230181</v>
      </c>
      <c r="R293" s="11">
        <f>(COUNTIF($M$4:M293,"&gt;=0"))/E293</f>
        <v>0.53793103448275859</v>
      </c>
      <c r="S293" s="10">
        <f t="shared" si="70"/>
        <v>1.9535293999719319</v>
      </c>
      <c r="T293" s="9">
        <f>AVERAGE($M$4:M293)</f>
        <v>5.4724137931034519E-2</v>
      </c>
      <c r="U293" s="9">
        <f t="shared" si="71"/>
        <v>15.87000000000001</v>
      </c>
      <c r="V293" s="9">
        <f t="shared" si="72"/>
        <v>17314.666666666664</v>
      </c>
      <c r="W293" s="26">
        <f t="shared" si="68"/>
        <v>27314.666666666664</v>
      </c>
      <c r="X293" s="9">
        <f t="shared" si="75"/>
        <v>27382.666666666664</v>
      </c>
      <c r="Y293" s="11">
        <f t="shared" si="76"/>
        <v>-2.4833227832692217E-3</v>
      </c>
      <c r="Z293" s="11">
        <f t="shared" si="77"/>
        <v>-4.1038720148388601E-2</v>
      </c>
      <c r="AA293" s="11" t="str">
        <f t="shared" si="78"/>
        <v/>
      </c>
      <c r="AB293" s="37" t="str">
        <f>IF(AA293="","",AVERAGE($AA$4:AA293))</f>
        <v/>
      </c>
      <c r="AC293" s="30"/>
      <c r="AD293" s="12"/>
      <c r="AE293" s="12"/>
      <c r="AF293" s="31"/>
      <c r="AG293" s="28"/>
      <c r="AH293" s="28"/>
      <c r="AI293" s="28"/>
      <c r="AJ293" s="28"/>
    </row>
    <row r="294" spans="5:36" ht="19.5" customHeight="1" x14ac:dyDescent="0.25">
      <c r="E294" s="56">
        <f t="shared" si="73"/>
        <v>291</v>
      </c>
      <c r="F294" s="23">
        <v>25</v>
      </c>
      <c r="G294" s="23">
        <v>50</v>
      </c>
      <c r="H294" s="69">
        <f t="shared" si="74"/>
        <v>400</v>
      </c>
      <c r="I294" s="10">
        <f t="shared" si="80"/>
        <v>-0.27</v>
      </c>
      <c r="J294" s="9">
        <f t="shared" si="66"/>
        <v>192</v>
      </c>
      <c r="K294" s="8">
        <f t="shared" si="67"/>
        <v>1.2723458846300983</v>
      </c>
      <c r="L294" s="9">
        <f t="shared" si="69"/>
        <v>0.5</v>
      </c>
      <c r="M294" s="9">
        <f t="shared" si="81"/>
        <v>0.48</v>
      </c>
      <c r="N294" s="9">
        <f>AVERAGE($I$4:I294)</f>
        <v>-0.14587628865979396</v>
      </c>
      <c r="O294" s="9">
        <f>AVERAGEIF($M$4:M294,"&gt;=0", $M$4:M294)</f>
        <v>0.18560509554140112</v>
      </c>
      <c r="P294" s="9">
        <f>AVERAGEIF($M$4:M294,"&lt;=0", $M$4:M294)</f>
        <v>-9.4044117647058806E-2</v>
      </c>
      <c r="Q294" s="10">
        <f t="shared" si="79"/>
        <v>1.5465962093230181</v>
      </c>
      <c r="R294" s="11">
        <f>(COUNTIF($M$4:M294,"&gt;=0"))/E294</f>
        <v>0.53951890034364258</v>
      </c>
      <c r="S294" s="10">
        <f t="shared" si="70"/>
        <v>1.9735960120117715</v>
      </c>
      <c r="T294" s="9">
        <f>AVERAGE($M$4:M294)</f>
        <v>5.6185567010309308E-2</v>
      </c>
      <c r="U294" s="9">
        <f t="shared" si="71"/>
        <v>16.350000000000009</v>
      </c>
      <c r="V294" s="9">
        <f t="shared" si="72"/>
        <v>17506.666666666664</v>
      </c>
      <c r="W294" s="26">
        <f t="shared" si="68"/>
        <v>27506.666666666664</v>
      </c>
      <c r="X294" s="9">
        <f t="shared" si="75"/>
        <v>27506.666666666664</v>
      </c>
      <c r="Y294" s="11" t="str">
        <f t="shared" si="76"/>
        <v/>
      </c>
      <c r="Z294" s="11">
        <f t="shared" si="77"/>
        <v>-4.1038720148388601E-2</v>
      </c>
      <c r="AA294" s="11">
        <f t="shared" si="78"/>
        <v>-2.4833227832692217E-3</v>
      </c>
      <c r="AB294" s="37">
        <f>IF(AA294="","",AVERAGE($AA$4:AA294))</f>
        <v>-7.1814950700956805E-3</v>
      </c>
      <c r="AC294" s="30"/>
      <c r="AD294" s="12"/>
      <c r="AE294" s="12"/>
      <c r="AF294" s="31"/>
      <c r="AG294" s="28"/>
      <c r="AH294" s="28"/>
      <c r="AI294" s="28"/>
      <c r="AJ294" s="28"/>
    </row>
    <row r="295" spans="5:36" ht="19.5" customHeight="1" x14ac:dyDescent="0.25">
      <c r="E295" s="56">
        <f t="shared" si="73"/>
        <v>292</v>
      </c>
      <c r="F295" s="23">
        <v>20</v>
      </c>
      <c r="G295" s="23">
        <v>-10</v>
      </c>
      <c r="H295" s="69">
        <f t="shared" si="74"/>
        <v>500</v>
      </c>
      <c r="I295" s="10">
        <f t="shared" si="80"/>
        <v>-0.22</v>
      </c>
      <c r="J295" s="9">
        <f t="shared" si="66"/>
        <v>-60.000000000000007</v>
      </c>
      <c r="K295" s="8">
        <f t="shared" si="67"/>
        <v>1.2701356432643325</v>
      </c>
      <c r="L295" s="9">
        <f t="shared" si="69"/>
        <v>-0.1</v>
      </c>
      <c r="M295" s="9">
        <f t="shared" si="81"/>
        <v>-0.12000000000000001</v>
      </c>
      <c r="N295" s="9">
        <f>AVERAGE($I$4:I295)</f>
        <v>-0.14613013698630153</v>
      </c>
      <c r="O295" s="9">
        <f>AVERAGEIF($M$4:M295,"&gt;=0", $M$4:M295)</f>
        <v>0.18560509554140112</v>
      </c>
      <c r="P295" s="9">
        <f>AVERAGEIF($M$4:M295,"&lt;=0", $M$4:M295)</f>
        <v>-9.423357664233574E-2</v>
      </c>
      <c r="Q295" s="10">
        <f t="shared" si="79"/>
        <v>1.5507226000870113</v>
      </c>
      <c r="R295" s="11">
        <f>(COUNTIF($M$4:M295,"&gt;=0"))/E295</f>
        <v>0.53767123287671237</v>
      </c>
      <c r="S295" s="10">
        <f t="shared" si="70"/>
        <v>1.9696280471860543</v>
      </c>
      <c r="T295" s="9">
        <f>AVERAGE($M$4:M295)</f>
        <v>5.5582191780821945E-2</v>
      </c>
      <c r="U295" s="9">
        <f t="shared" si="71"/>
        <v>16.230000000000008</v>
      </c>
      <c r="V295" s="9">
        <f t="shared" si="72"/>
        <v>17446.666666666664</v>
      </c>
      <c r="W295" s="26">
        <f t="shared" si="68"/>
        <v>27446.666666666664</v>
      </c>
      <c r="X295" s="9">
        <f t="shared" si="75"/>
        <v>27506.666666666664</v>
      </c>
      <c r="Y295" s="11">
        <f t="shared" si="76"/>
        <v>-2.1812893843916629E-3</v>
      </c>
      <c r="Z295" s="11">
        <f t="shared" si="77"/>
        <v>-4.1038720148388601E-2</v>
      </c>
      <c r="AA295" s="11" t="str">
        <f t="shared" si="78"/>
        <v/>
      </c>
      <c r="AB295" s="37" t="str">
        <f>IF(AA295="","",AVERAGE($AA$4:AA295))</f>
        <v/>
      </c>
      <c r="AC295" s="30"/>
      <c r="AD295" s="12"/>
      <c r="AE295" s="12"/>
      <c r="AF295" s="31"/>
      <c r="AG295" s="28"/>
      <c r="AH295" s="28"/>
      <c r="AI295" s="28"/>
      <c r="AJ295" s="28"/>
    </row>
    <row r="296" spans="5:36" ht="19.5" customHeight="1" x14ac:dyDescent="0.25">
      <c r="E296" s="56">
        <f t="shared" si="73"/>
        <v>293</v>
      </c>
      <c r="F296" s="23">
        <v>10</v>
      </c>
      <c r="G296" s="23">
        <v>20</v>
      </c>
      <c r="H296" s="69">
        <f t="shared" si="74"/>
        <v>1000</v>
      </c>
      <c r="I296" s="10">
        <f t="shared" si="80"/>
        <v>-0.12000000000000001</v>
      </c>
      <c r="J296" s="9">
        <f t="shared" si="66"/>
        <v>180.00000000000003</v>
      </c>
      <c r="K296" s="8">
        <f t="shared" si="67"/>
        <v>1.2706683508805121</v>
      </c>
      <c r="L296" s="9">
        <f t="shared" si="69"/>
        <v>0.2</v>
      </c>
      <c r="M296" s="9">
        <f t="shared" si="81"/>
        <v>0.18000000000000002</v>
      </c>
      <c r="N296" s="9">
        <f>AVERAGE($I$4:I296)</f>
        <v>-0.14604095563139946</v>
      </c>
      <c r="O296" s="9">
        <f>AVERAGEIF($M$4:M296,"&gt;=0", $M$4:M296)</f>
        <v>0.1855696202531644</v>
      </c>
      <c r="P296" s="9">
        <f>AVERAGEIF($M$4:M296,"&lt;=0", $M$4:M296)</f>
        <v>-9.423357664233574E-2</v>
      </c>
      <c r="Q296" s="10">
        <f t="shared" si="79"/>
        <v>1.5507226000870113</v>
      </c>
      <c r="R296" s="11">
        <f>(COUNTIF($M$4:M296,"&gt;=0"))/E296</f>
        <v>0.53924914675767921</v>
      </c>
      <c r="S296" s="10">
        <f t="shared" si="70"/>
        <v>1.969251585955347</v>
      </c>
      <c r="T296" s="9">
        <f>AVERAGE($M$4:M296)</f>
        <v>5.6006825938566575E-2</v>
      </c>
      <c r="U296" s="9">
        <f t="shared" si="71"/>
        <v>16.410000000000007</v>
      </c>
      <c r="V296" s="9">
        <f t="shared" si="72"/>
        <v>17626.666666666664</v>
      </c>
      <c r="W296" s="26">
        <f t="shared" si="68"/>
        <v>27626.666666666664</v>
      </c>
      <c r="X296" s="9">
        <f t="shared" si="75"/>
        <v>27626.666666666664</v>
      </c>
      <c r="Y296" s="11" t="str">
        <f t="shared" si="76"/>
        <v/>
      </c>
      <c r="Z296" s="11">
        <f t="shared" si="77"/>
        <v>-4.1038720148388601E-2</v>
      </c>
      <c r="AA296" s="11">
        <f t="shared" si="78"/>
        <v>-2.1812893843916629E-3</v>
      </c>
      <c r="AB296" s="37">
        <f>IF(AA296="","",AVERAGE($AA$4:AA296))</f>
        <v>-7.0834518213563858E-3</v>
      </c>
      <c r="AC296" s="30"/>
      <c r="AD296" s="12"/>
      <c r="AE296" s="12"/>
      <c r="AF296" s="31"/>
      <c r="AG296" s="28"/>
      <c r="AH296" s="28"/>
      <c r="AI296" s="28"/>
      <c r="AJ296" s="28"/>
    </row>
    <row r="297" spans="5:36" ht="19.5" customHeight="1" x14ac:dyDescent="0.25">
      <c r="E297" s="56">
        <f t="shared" si="73"/>
        <v>294</v>
      </c>
      <c r="F297" s="23">
        <v>7</v>
      </c>
      <c r="G297" s="23">
        <v>45</v>
      </c>
      <c r="H297" s="69">
        <f t="shared" si="74"/>
        <v>1400</v>
      </c>
      <c r="I297" s="10">
        <f t="shared" si="80"/>
        <v>-9.0000000000000011E-2</v>
      </c>
      <c r="J297" s="9">
        <f t="shared" si="66"/>
        <v>602</v>
      </c>
      <c r="K297" s="8">
        <f t="shared" si="67"/>
        <v>1.2828692621796653</v>
      </c>
      <c r="L297" s="9">
        <f t="shared" si="69"/>
        <v>0.45</v>
      </c>
      <c r="M297" s="9">
        <f t="shared" si="81"/>
        <v>0.43</v>
      </c>
      <c r="N297" s="9">
        <f>AVERAGE($I$4:I297)</f>
        <v>-0.14585034013605458</v>
      </c>
      <c r="O297" s="9">
        <f>AVERAGEIF($M$4:M297,"&gt;=0", $M$4:M297)</f>
        <v>0.18710691823899356</v>
      </c>
      <c r="P297" s="9">
        <f>AVERAGEIF($M$4:M297,"&lt;=0", $M$4:M297)</f>
        <v>-9.423357664233574E-2</v>
      </c>
      <c r="Q297" s="10">
        <f t="shared" si="79"/>
        <v>1.5507226000870113</v>
      </c>
      <c r="R297" s="11">
        <f>(COUNTIF($M$4:M297,"&gt;=0"))/E297</f>
        <v>0.54081632653061229</v>
      </c>
      <c r="S297" s="10">
        <f t="shared" si="70"/>
        <v>1.9855652826291343</v>
      </c>
      <c r="T297" s="9">
        <f>AVERAGE($M$4:M297)</f>
        <v>5.7278911564625876E-2</v>
      </c>
      <c r="U297" s="9">
        <f t="shared" si="71"/>
        <v>16.840000000000007</v>
      </c>
      <c r="V297" s="9">
        <f t="shared" si="72"/>
        <v>18228.666666666664</v>
      </c>
      <c r="W297" s="26">
        <f t="shared" si="68"/>
        <v>28228.666666666664</v>
      </c>
      <c r="X297" s="9">
        <f t="shared" si="75"/>
        <v>28228.666666666664</v>
      </c>
      <c r="Y297" s="11" t="str">
        <f t="shared" si="76"/>
        <v/>
      </c>
      <c r="Z297" s="11">
        <f t="shared" si="77"/>
        <v>-4.1038720148388601E-2</v>
      </c>
      <c r="AA297" s="11" t="str">
        <f t="shared" si="78"/>
        <v/>
      </c>
      <c r="AB297" s="37" t="str">
        <f>IF(AA297="","",AVERAGE($AA$4:AA297))</f>
        <v/>
      </c>
      <c r="AC297" s="30"/>
      <c r="AD297" s="12"/>
      <c r="AE297" s="12"/>
      <c r="AF297" s="31"/>
      <c r="AG297" s="28"/>
      <c r="AH297" s="28"/>
      <c r="AI297" s="28"/>
      <c r="AJ297" s="28"/>
    </row>
    <row r="298" spans="5:36" ht="19.5" customHeight="1" x14ac:dyDescent="0.25">
      <c r="E298" s="56">
        <f t="shared" si="73"/>
        <v>295</v>
      </c>
      <c r="F298" s="23">
        <v>12</v>
      </c>
      <c r="G298" s="23">
        <v>15</v>
      </c>
      <c r="H298" s="69">
        <f t="shared" si="74"/>
        <v>800</v>
      </c>
      <c r="I298" s="10">
        <f t="shared" si="80"/>
        <v>-0.13999999999999999</v>
      </c>
      <c r="J298" s="9">
        <f t="shared" si="66"/>
        <v>104</v>
      </c>
      <c r="K298" s="8">
        <f t="shared" si="67"/>
        <v>1.2805962343096209</v>
      </c>
      <c r="L298" s="9">
        <f t="shared" si="69"/>
        <v>0.15</v>
      </c>
      <c r="M298" s="9">
        <f t="shared" si="81"/>
        <v>0.13</v>
      </c>
      <c r="N298" s="9">
        <f>AVERAGE($I$4:I298)</f>
        <v>-0.14583050847457643</v>
      </c>
      <c r="O298" s="9">
        <f>AVERAGEIF($M$4:M298,"&gt;=0", $M$4:M298)</f>
        <v>0.18674999999999983</v>
      </c>
      <c r="P298" s="9">
        <f>AVERAGEIF($M$4:M298,"&lt;=0", $M$4:M298)</f>
        <v>-9.423357664233574E-2</v>
      </c>
      <c r="Q298" s="10">
        <f t="shared" si="79"/>
        <v>1.5507226000870113</v>
      </c>
      <c r="R298" s="11">
        <f>(COUNTIF($M$4:M298,"&gt;=0"))/E298</f>
        <v>0.5423728813559322</v>
      </c>
      <c r="S298" s="10">
        <f t="shared" si="70"/>
        <v>1.9817776917118501</v>
      </c>
      <c r="T298" s="9">
        <f>AVERAGE($M$4:M298)</f>
        <v>5.7525423728813578E-2</v>
      </c>
      <c r="U298" s="9">
        <f t="shared" si="71"/>
        <v>16.970000000000006</v>
      </c>
      <c r="V298" s="9">
        <f t="shared" si="72"/>
        <v>18332.666666666664</v>
      </c>
      <c r="W298" s="26">
        <f t="shared" si="68"/>
        <v>28332.666666666664</v>
      </c>
      <c r="X298" s="9">
        <f t="shared" si="75"/>
        <v>28332.666666666664</v>
      </c>
      <c r="Y298" s="11" t="str">
        <f t="shared" si="76"/>
        <v/>
      </c>
      <c r="Z298" s="11">
        <f t="shared" si="77"/>
        <v>-4.1038720148388601E-2</v>
      </c>
      <c r="AA298" s="11" t="str">
        <f t="shared" si="78"/>
        <v/>
      </c>
      <c r="AB298" s="37" t="str">
        <f>IF(AA298="","",AVERAGE($AA$4:AA298))</f>
        <v/>
      </c>
      <c r="AC298" s="30"/>
      <c r="AD298" s="12"/>
      <c r="AE298" s="12"/>
      <c r="AF298" s="31"/>
      <c r="AG298" s="28"/>
      <c r="AH298" s="28"/>
      <c r="AI298" s="28"/>
      <c r="AJ298" s="28"/>
    </row>
    <row r="299" spans="5:36" ht="19.5" customHeight="1" x14ac:dyDescent="0.25">
      <c r="E299" s="56">
        <f t="shared" si="73"/>
        <v>296</v>
      </c>
      <c r="F299" s="23">
        <v>12</v>
      </c>
      <c r="G299" s="23">
        <v>-5</v>
      </c>
      <c r="H299" s="69">
        <f t="shared" si="74"/>
        <v>800</v>
      </c>
      <c r="I299" s="10">
        <f t="shared" si="80"/>
        <v>-0.13999999999999999</v>
      </c>
      <c r="J299" s="9">
        <f t="shared" si="66"/>
        <v>-56.000000000000007</v>
      </c>
      <c r="K299" s="8">
        <f t="shared" si="67"/>
        <v>1.2807692307692282</v>
      </c>
      <c r="L299" s="9">
        <f t="shared" si="69"/>
        <v>-0.05</v>
      </c>
      <c r="M299" s="9">
        <f t="shared" si="81"/>
        <v>-7.0000000000000007E-2</v>
      </c>
      <c r="N299" s="9">
        <f>AVERAGE($I$4:I299)</f>
        <v>-0.14581081081081096</v>
      </c>
      <c r="O299" s="9">
        <f>AVERAGEIF($M$4:M299,"&gt;=0", $M$4:M299)</f>
        <v>0.18674999999999983</v>
      </c>
      <c r="P299" s="9">
        <f>AVERAGEIF($M$4:M299,"&lt;=0", $M$4:M299)</f>
        <v>-9.4057971014492731E-2</v>
      </c>
      <c r="Q299" s="10">
        <f t="shared" si="79"/>
        <v>1.5502227959855097</v>
      </c>
      <c r="R299" s="11">
        <f>(COUNTIF($M$4:M299,"&gt;=0"))/E299</f>
        <v>0.54054054054054057</v>
      </c>
      <c r="S299" s="10">
        <f t="shared" si="70"/>
        <v>1.9854776579352837</v>
      </c>
      <c r="T299" s="9">
        <f>AVERAGE($M$4:M299)</f>
        <v>5.7094594594594615E-2</v>
      </c>
      <c r="U299" s="9">
        <f t="shared" si="71"/>
        <v>16.900000000000006</v>
      </c>
      <c r="V299" s="9">
        <f t="shared" si="72"/>
        <v>18276.666666666664</v>
      </c>
      <c r="W299" s="26">
        <f t="shared" si="68"/>
        <v>28276.666666666664</v>
      </c>
      <c r="X299" s="9">
        <f t="shared" si="75"/>
        <v>28332.666666666664</v>
      </c>
      <c r="Y299" s="11">
        <f t="shared" si="76"/>
        <v>-1.9765170945198712E-3</v>
      </c>
      <c r="Z299" s="11">
        <f t="shared" si="77"/>
        <v>-4.1038720148388601E-2</v>
      </c>
      <c r="AA299" s="11" t="str">
        <f t="shared" si="78"/>
        <v/>
      </c>
      <c r="AB299" s="37" t="str">
        <f>IF(AA299="","",AVERAGE($AA$4:AA299))</f>
        <v/>
      </c>
      <c r="AC299" s="30"/>
      <c r="AD299" s="12"/>
      <c r="AE299" s="12"/>
      <c r="AF299" s="31"/>
      <c r="AG299" s="28"/>
      <c r="AH299" s="28"/>
      <c r="AI299" s="28"/>
      <c r="AJ299" s="28"/>
    </row>
    <row r="300" spans="5:36" ht="19.5" customHeight="1" x14ac:dyDescent="0.25">
      <c r="E300" s="56">
        <f t="shared" si="73"/>
        <v>297</v>
      </c>
      <c r="F300" s="23">
        <v>10</v>
      </c>
      <c r="G300" s="23">
        <v>10</v>
      </c>
      <c r="H300" s="69">
        <f t="shared" si="74"/>
        <v>1000</v>
      </c>
      <c r="I300" s="10">
        <f t="shared" si="80"/>
        <v>-0.12000000000000001</v>
      </c>
      <c r="J300" s="9">
        <f t="shared" si="66"/>
        <v>80</v>
      </c>
      <c r="K300" s="8">
        <f t="shared" si="67"/>
        <v>1.2769830426745936</v>
      </c>
      <c r="L300" s="9">
        <f t="shared" si="69"/>
        <v>0.1</v>
      </c>
      <c r="M300" s="9">
        <f t="shared" si="81"/>
        <v>0.08</v>
      </c>
      <c r="N300" s="9">
        <f>AVERAGE($I$4:I300)</f>
        <v>-0.14572390572390587</v>
      </c>
      <c r="O300" s="9">
        <f>AVERAGEIF($M$4:M300,"&gt;=0", $M$4:M300)</f>
        <v>0.18608695652173896</v>
      </c>
      <c r="P300" s="9">
        <f>AVERAGEIF($M$4:M300,"&lt;=0", $M$4:M300)</f>
        <v>-9.4057971014492731E-2</v>
      </c>
      <c r="Q300" s="10">
        <f t="shared" si="79"/>
        <v>1.5502227959855097</v>
      </c>
      <c r="R300" s="11">
        <f>(COUNTIF($M$4:M300,"&gt;=0"))/E300</f>
        <v>0.54208754208754206</v>
      </c>
      <c r="S300" s="10">
        <f t="shared" si="70"/>
        <v>1.9784283513097058</v>
      </c>
      <c r="T300" s="9">
        <f>AVERAGE($M$4:M300)</f>
        <v>5.7171717171717186E-2</v>
      </c>
      <c r="U300" s="9">
        <f t="shared" si="71"/>
        <v>16.980000000000004</v>
      </c>
      <c r="V300" s="9">
        <f t="shared" si="72"/>
        <v>18356.666666666664</v>
      </c>
      <c r="W300" s="26">
        <f t="shared" si="68"/>
        <v>28356.666666666664</v>
      </c>
      <c r="X300" s="9">
        <f t="shared" si="75"/>
        <v>28356.666666666664</v>
      </c>
      <c r="Y300" s="11" t="str">
        <f t="shared" si="76"/>
        <v/>
      </c>
      <c r="Z300" s="11">
        <f t="shared" si="77"/>
        <v>-4.1038720148388601E-2</v>
      </c>
      <c r="AA300" s="11">
        <f t="shared" si="78"/>
        <v>-1.9765170945198712E-3</v>
      </c>
      <c r="AB300" s="37">
        <f>IF(AA300="","",AVERAGE($AA$4:AA300))</f>
        <v>-6.9852415381479911E-3</v>
      </c>
      <c r="AC300" s="30"/>
      <c r="AD300" s="12"/>
      <c r="AE300" s="12"/>
      <c r="AF300" s="31"/>
      <c r="AG300" s="28"/>
      <c r="AH300" s="28"/>
      <c r="AI300" s="28"/>
      <c r="AJ300" s="28"/>
    </row>
    <row r="301" spans="5:36" ht="19.5" customHeight="1" x14ac:dyDescent="0.25">
      <c r="E301" s="56">
        <f t="shared" si="73"/>
        <v>298</v>
      </c>
      <c r="F301" s="23">
        <v>4</v>
      </c>
      <c r="G301" s="23">
        <v>25</v>
      </c>
      <c r="H301" s="69">
        <f t="shared" si="74"/>
        <v>2500</v>
      </c>
      <c r="I301" s="10">
        <f t="shared" si="80"/>
        <v>-0.06</v>
      </c>
      <c r="J301" s="9">
        <f t="shared" si="66"/>
        <v>575</v>
      </c>
      <c r="K301" s="8">
        <f t="shared" si="67"/>
        <v>1.2813726663134424</v>
      </c>
      <c r="L301" s="9">
        <f t="shared" si="69"/>
        <v>0.25</v>
      </c>
      <c r="M301" s="9">
        <f t="shared" si="81"/>
        <v>0.23</v>
      </c>
      <c r="N301" s="9">
        <f>AVERAGE($I$4:I301)</f>
        <v>-0.1454362416107384</v>
      </c>
      <c r="O301" s="9">
        <f>AVERAGEIF($M$4:M301,"&gt;=0", $M$4:M301)</f>
        <v>0.18635802469135787</v>
      </c>
      <c r="P301" s="9">
        <f>AVERAGEIF($M$4:M301,"&lt;=0", $M$4:M301)</f>
        <v>-9.4057971014492731E-2</v>
      </c>
      <c r="Q301" s="10">
        <f t="shared" si="79"/>
        <v>1.5502227959855097</v>
      </c>
      <c r="R301" s="11">
        <f>(COUNTIF($M$4:M301,"&gt;=0"))/E301</f>
        <v>0.5436241610738255</v>
      </c>
      <c r="S301" s="10">
        <f t="shared" si="70"/>
        <v>1.9813102779204463</v>
      </c>
      <c r="T301" s="9">
        <f>AVERAGE($M$4:M301)</f>
        <v>5.7751677852349005E-2</v>
      </c>
      <c r="U301" s="9">
        <f t="shared" si="71"/>
        <v>17.210000000000004</v>
      </c>
      <c r="V301" s="9">
        <f t="shared" si="72"/>
        <v>18931.666666666664</v>
      </c>
      <c r="W301" s="26">
        <f t="shared" si="68"/>
        <v>28931.666666666664</v>
      </c>
      <c r="X301" s="9">
        <f t="shared" si="75"/>
        <v>28931.666666666664</v>
      </c>
      <c r="Y301" s="11" t="str">
        <f t="shared" si="76"/>
        <v/>
      </c>
      <c r="Z301" s="11">
        <f t="shared" si="77"/>
        <v>-4.1038720148388601E-2</v>
      </c>
      <c r="AA301" s="11" t="str">
        <f t="shared" si="78"/>
        <v/>
      </c>
      <c r="AB301" s="37" t="str">
        <f>IF(AA301="","",AVERAGE($AA$4:AA301))</f>
        <v/>
      </c>
      <c r="AC301" s="30"/>
      <c r="AD301" s="12"/>
      <c r="AE301" s="12"/>
      <c r="AF301" s="31"/>
      <c r="AG301" s="28"/>
      <c r="AH301" s="28"/>
      <c r="AI301" s="28"/>
      <c r="AJ301" s="28"/>
    </row>
    <row r="302" spans="5:36" ht="19.5" customHeight="1" x14ac:dyDescent="0.25">
      <c r="E302" s="56">
        <f t="shared" si="73"/>
        <v>299</v>
      </c>
      <c r="F302" s="23">
        <v>20</v>
      </c>
      <c r="G302" s="23">
        <v>-10</v>
      </c>
      <c r="H302" s="69">
        <f t="shared" si="74"/>
        <v>500</v>
      </c>
      <c r="I302" s="10">
        <f t="shared" si="80"/>
        <v>-0.22</v>
      </c>
      <c r="J302" s="9">
        <f t="shared" si="66"/>
        <v>-60.000000000000007</v>
      </c>
      <c r="K302" s="8">
        <f t="shared" si="67"/>
        <v>1.2791792787584011</v>
      </c>
      <c r="L302" s="9">
        <f t="shared" si="69"/>
        <v>-0.1</v>
      </c>
      <c r="M302" s="9">
        <f t="shared" si="81"/>
        <v>-0.12000000000000001</v>
      </c>
      <c r="N302" s="9">
        <f>AVERAGE($I$4:I302)</f>
        <v>-0.14568561872909713</v>
      </c>
      <c r="O302" s="9">
        <f>AVERAGEIF($M$4:M302,"&gt;=0", $M$4:M302)</f>
        <v>0.18635802469135787</v>
      </c>
      <c r="P302" s="9">
        <f>AVERAGEIF($M$4:M302,"&lt;=0", $M$4:M302)</f>
        <v>-9.4244604316546729E-2</v>
      </c>
      <c r="Q302" s="10">
        <f t="shared" si="79"/>
        <v>1.5458245040720999</v>
      </c>
      <c r="R302" s="11">
        <f>(COUNTIF($M$4:M302,"&gt;=0"))/E302</f>
        <v>0.5418060200668896</v>
      </c>
      <c r="S302" s="10">
        <f t="shared" si="70"/>
        <v>1.9773866742060118</v>
      </c>
      <c r="T302" s="9">
        <f>AVERAGE($M$4:M302)</f>
        <v>5.7157190635451514E-2</v>
      </c>
      <c r="U302" s="9">
        <f t="shared" si="71"/>
        <v>17.090000000000003</v>
      </c>
      <c r="V302" s="9">
        <f t="shared" si="72"/>
        <v>18871.666666666664</v>
      </c>
      <c r="W302" s="26">
        <f t="shared" si="68"/>
        <v>28871.666666666664</v>
      </c>
      <c r="X302" s="9">
        <f t="shared" si="75"/>
        <v>28931.666666666664</v>
      </c>
      <c r="Y302" s="11">
        <f t="shared" si="76"/>
        <v>-2.0738521804251398E-3</v>
      </c>
      <c r="Z302" s="11">
        <f t="shared" si="77"/>
        <v>-4.1038720148388601E-2</v>
      </c>
      <c r="AA302" s="11" t="str">
        <f t="shared" si="78"/>
        <v/>
      </c>
      <c r="AB302" s="37" t="str">
        <f>IF(AA302="","",AVERAGE($AA$4:AA302))</f>
        <v/>
      </c>
      <c r="AC302" s="30"/>
      <c r="AD302" s="12"/>
      <c r="AE302" s="12"/>
      <c r="AF302" s="31"/>
      <c r="AG302" s="28"/>
      <c r="AH302" s="28"/>
      <c r="AI302" s="28"/>
      <c r="AJ302" s="28"/>
    </row>
    <row r="303" spans="5:36" ht="19.5" customHeight="1" x14ac:dyDescent="0.25">
      <c r="E303" s="56">
        <f t="shared" si="73"/>
        <v>300</v>
      </c>
      <c r="F303" s="23">
        <v>15</v>
      </c>
      <c r="G303" s="23">
        <v>35</v>
      </c>
      <c r="H303" s="69">
        <f t="shared" si="74"/>
        <v>700</v>
      </c>
      <c r="I303" s="10">
        <f t="shared" si="80"/>
        <v>-0.16999999999999998</v>
      </c>
      <c r="J303" s="9">
        <f t="shared" si="66"/>
        <v>230.99999999999997</v>
      </c>
      <c r="K303" s="8">
        <f t="shared" si="67"/>
        <v>1.2845135865791031</v>
      </c>
      <c r="L303" s="9">
        <f t="shared" si="69"/>
        <v>0.35</v>
      </c>
      <c r="M303" s="9">
        <f t="shared" si="81"/>
        <v>0.32999999999999996</v>
      </c>
      <c r="N303" s="9">
        <f>AVERAGE($I$4:I303)</f>
        <v>-0.14576666666666682</v>
      </c>
      <c r="O303" s="9">
        <f>AVERAGEIF($M$4:M303,"&gt;=0", $M$4:M303)</f>
        <v>0.18723926380368081</v>
      </c>
      <c r="P303" s="9">
        <f>AVERAGEIF($M$4:M303,"&lt;=0", $M$4:M303)</f>
        <v>-9.4244604316546729E-2</v>
      </c>
      <c r="Q303" s="10">
        <f t="shared" si="79"/>
        <v>1.5458245040720999</v>
      </c>
      <c r="R303" s="11">
        <f>(COUNTIF($M$4:M303,"&gt;=0"))/E303</f>
        <v>0.54333333333333333</v>
      </c>
      <c r="S303" s="10">
        <f t="shared" si="70"/>
        <v>1.9867372266192092</v>
      </c>
      <c r="T303" s="9">
        <f>AVERAGE($M$4:M303)</f>
        <v>5.8066666666666669E-2</v>
      </c>
      <c r="U303" s="9">
        <f t="shared" si="71"/>
        <v>17.420000000000002</v>
      </c>
      <c r="V303" s="9">
        <f t="shared" si="72"/>
        <v>19102.666666666664</v>
      </c>
      <c r="W303" s="26">
        <f t="shared" si="68"/>
        <v>29102.666666666664</v>
      </c>
      <c r="X303" s="9">
        <f t="shared" si="75"/>
        <v>29102.666666666664</v>
      </c>
      <c r="Y303" s="11" t="str">
        <f t="shared" si="76"/>
        <v/>
      </c>
      <c r="Z303" s="11">
        <f t="shared" si="77"/>
        <v>-4.1038720148388601E-2</v>
      </c>
      <c r="AA303" s="11">
        <f t="shared" si="78"/>
        <v>-2.0738521804251398E-3</v>
      </c>
      <c r="AB303" s="37">
        <f>IF(AA303="","",AVERAGE($AA$4:AA303))</f>
        <v>-6.8925738144173711E-3</v>
      </c>
      <c r="AC303" s="30"/>
      <c r="AD303" s="12"/>
      <c r="AE303" s="12"/>
      <c r="AF303" s="31"/>
      <c r="AG303" s="28"/>
      <c r="AH303" s="28"/>
      <c r="AI303" s="28"/>
      <c r="AJ303" s="28"/>
    </row>
    <row r="304" spans="5:36" ht="19.5" customHeight="1" x14ac:dyDescent="0.25">
      <c r="E304" s="56">
        <f t="shared" si="73"/>
        <v>301</v>
      </c>
      <c r="F304" s="23">
        <v>30</v>
      </c>
      <c r="G304" s="23">
        <v>-30</v>
      </c>
      <c r="H304" s="69">
        <f t="shared" si="74"/>
        <v>300</v>
      </c>
      <c r="I304" s="10">
        <f t="shared" si="80"/>
        <v>-0.32</v>
      </c>
      <c r="J304" s="9">
        <f t="shared" si="66"/>
        <v>-96</v>
      </c>
      <c r="K304" s="8">
        <f t="shared" si="67"/>
        <v>1.2794328809286688</v>
      </c>
      <c r="L304" s="9">
        <f t="shared" si="69"/>
        <v>-0.3</v>
      </c>
      <c r="M304" s="9">
        <f t="shared" si="81"/>
        <v>-0.32</v>
      </c>
      <c r="N304" s="9">
        <f>AVERAGE($I$4:I304)</f>
        <v>-0.14634551495016626</v>
      </c>
      <c r="O304" s="9">
        <f>AVERAGEIF($M$4:M304,"&gt;=0", $M$4:M304)</f>
        <v>0.18723926380368081</v>
      </c>
      <c r="P304" s="9">
        <f>AVERAGEIF($M$4:M304,"&lt;=0", $M$4:M304)</f>
        <v>-9.5857142857142835E-2</v>
      </c>
      <c r="Q304" s="10">
        <f t="shared" si="79"/>
        <v>1.5267043288392907</v>
      </c>
      <c r="R304" s="11">
        <f>(COUNTIF($M$4:M304,"&gt;=0"))/E304</f>
        <v>0.5415282392026578</v>
      </c>
      <c r="S304" s="10">
        <f t="shared" si="70"/>
        <v>1.9533157177731235</v>
      </c>
      <c r="T304" s="9">
        <f>AVERAGE($M$4:M304)</f>
        <v>5.6810631229235888E-2</v>
      </c>
      <c r="U304" s="9">
        <f t="shared" si="71"/>
        <v>17.100000000000001</v>
      </c>
      <c r="V304" s="9">
        <f t="shared" si="72"/>
        <v>19006.666666666664</v>
      </c>
      <c r="W304" s="26">
        <f t="shared" si="68"/>
        <v>29006.666666666664</v>
      </c>
      <c r="X304" s="9">
        <f t="shared" si="75"/>
        <v>29102.666666666664</v>
      </c>
      <c r="Y304" s="11">
        <f t="shared" si="76"/>
        <v>-3.2986667888395111E-3</v>
      </c>
      <c r="Z304" s="11">
        <f t="shared" si="77"/>
        <v>-4.1038720148388601E-2</v>
      </c>
      <c r="AA304" s="11" t="str">
        <f t="shared" si="78"/>
        <v/>
      </c>
      <c r="AB304" s="37" t="str">
        <f>IF(AA304="","",AVERAGE($AA$4:AA304))</f>
        <v/>
      </c>
      <c r="AC304" s="30"/>
      <c r="AD304" s="12"/>
      <c r="AE304" s="12"/>
      <c r="AF304" s="31"/>
      <c r="AG304" s="28"/>
      <c r="AH304" s="28"/>
      <c r="AI304" s="28"/>
      <c r="AJ304" s="28"/>
    </row>
    <row r="305" spans="5:36" ht="19.5" customHeight="1" x14ac:dyDescent="0.25">
      <c r="E305" s="56">
        <f t="shared" si="73"/>
        <v>302</v>
      </c>
      <c r="F305" s="23">
        <v>10</v>
      </c>
      <c r="G305" s="23">
        <v>-10</v>
      </c>
      <c r="H305" s="69">
        <f t="shared" si="74"/>
        <v>1000</v>
      </c>
      <c r="I305" s="10">
        <f t="shared" si="80"/>
        <v>-0.12000000000000001</v>
      </c>
      <c r="J305" s="9">
        <f t="shared" si="66"/>
        <v>-120.00000000000001</v>
      </c>
      <c r="K305" s="8">
        <f t="shared" si="67"/>
        <v>1.2801960078947601</v>
      </c>
      <c r="L305" s="9">
        <f t="shared" si="69"/>
        <v>-0.1</v>
      </c>
      <c r="M305" s="9">
        <f t="shared" si="81"/>
        <v>-0.12000000000000001</v>
      </c>
      <c r="N305" s="9">
        <f>AVERAGE($I$4:I305)</f>
        <v>-0.1462582781456955</v>
      </c>
      <c r="O305" s="9">
        <f>AVERAGEIF($M$4:M305,"&gt;=0", $M$4:M305)</f>
        <v>0.18723926380368081</v>
      </c>
      <c r="P305" s="9">
        <f>AVERAGEIF($M$4:M305,"&lt;=0", $M$4:M305)</f>
        <v>-9.6028368794326205E-2</v>
      </c>
      <c r="Q305" s="10">
        <f t="shared" si="79"/>
        <v>1.5230736498185431</v>
      </c>
      <c r="R305" s="11">
        <f>(COUNTIF($M$4:M305,"&gt;=0"))/E305</f>
        <v>0.53973509933774833</v>
      </c>
      <c r="S305" s="10">
        <f t="shared" si="70"/>
        <v>1.9498328062274006</v>
      </c>
      <c r="T305" s="9">
        <f>AVERAGE($M$4:M305)</f>
        <v>5.622516556291391E-2</v>
      </c>
      <c r="U305" s="9">
        <f t="shared" si="71"/>
        <v>16.98</v>
      </c>
      <c r="V305" s="9">
        <f t="shared" si="72"/>
        <v>18886.666666666664</v>
      </c>
      <c r="W305" s="26">
        <f t="shared" si="68"/>
        <v>28886.666666666664</v>
      </c>
      <c r="X305" s="9">
        <f t="shared" si="75"/>
        <v>29102.666666666664</v>
      </c>
      <c r="Y305" s="11">
        <f t="shared" si="76"/>
        <v>-7.4220002748888996E-3</v>
      </c>
      <c r="Z305" s="11">
        <f t="shared" si="77"/>
        <v>-4.1038720148388601E-2</v>
      </c>
      <c r="AA305" s="11" t="str">
        <f t="shared" si="78"/>
        <v/>
      </c>
      <c r="AB305" s="37" t="str">
        <f>IF(AA305="","",AVERAGE($AA$4:AA305))</f>
        <v/>
      </c>
      <c r="AC305" s="30"/>
      <c r="AD305" s="12"/>
      <c r="AE305" s="12"/>
      <c r="AF305" s="31"/>
      <c r="AG305" s="28"/>
      <c r="AH305" s="28"/>
      <c r="AI305" s="28"/>
      <c r="AJ305" s="28"/>
    </row>
    <row r="306" spans="5:36" ht="19.5" customHeight="1" x14ac:dyDescent="0.25">
      <c r="E306" s="56">
        <f t="shared" si="73"/>
        <v>303</v>
      </c>
      <c r="F306" s="23">
        <v>2</v>
      </c>
      <c r="G306" s="23">
        <v>10</v>
      </c>
      <c r="H306" s="69">
        <f t="shared" si="74"/>
        <v>5000</v>
      </c>
      <c r="I306" s="10">
        <f t="shared" si="80"/>
        <v>-0.04</v>
      </c>
      <c r="J306" s="9">
        <f t="shared" si="66"/>
        <v>400</v>
      </c>
      <c r="K306" s="8">
        <f t="shared" si="67"/>
        <v>1.2787913561107989</v>
      </c>
      <c r="L306" s="9">
        <f t="shared" si="69"/>
        <v>0.1</v>
      </c>
      <c r="M306" s="9">
        <f t="shared" si="81"/>
        <v>0.08</v>
      </c>
      <c r="N306" s="9">
        <f>AVERAGE($I$4:I306)</f>
        <v>-0.14590759075907606</v>
      </c>
      <c r="O306" s="9">
        <f>AVERAGEIF($M$4:M306,"&gt;=0", $M$4:M306)</f>
        <v>0.18658536585365834</v>
      </c>
      <c r="P306" s="9">
        <f>AVERAGEIF($M$4:M306,"&lt;=0", $M$4:M306)</f>
        <v>-9.6028368794326205E-2</v>
      </c>
      <c r="Q306" s="10">
        <f t="shared" si="79"/>
        <v>1.5230736498185431</v>
      </c>
      <c r="R306" s="11">
        <f>(COUNTIF($M$4:M306,"&gt;=0"))/E306</f>
        <v>0.54125412541254125</v>
      </c>
      <c r="S306" s="10">
        <f t="shared" si="70"/>
        <v>1.9430233814893527</v>
      </c>
      <c r="T306" s="9">
        <f>AVERAGE($M$4:M306)</f>
        <v>5.6303630363036303E-2</v>
      </c>
      <c r="U306" s="9">
        <f t="shared" si="71"/>
        <v>17.059999999999999</v>
      </c>
      <c r="V306" s="9">
        <f t="shared" si="72"/>
        <v>19286.666666666664</v>
      </c>
      <c r="W306" s="26">
        <f t="shared" si="68"/>
        <v>29286.666666666664</v>
      </c>
      <c r="X306" s="9">
        <f t="shared" si="75"/>
        <v>29286.666666666664</v>
      </c>
      <c r="Y306" s="11" t="str">
        <f t="shared" si="76"/>
        <v/>
      </c>
      <c r="Z306" s="11">
        <f t="shared" si="77"/>
        <v>-4.1038720148388601E-2</v>
      </c>
      <c r="AA306" s="11">
        <f t="shared" si="78"/>
        <v>-7.4220002748888996E-3</v>
      </c>
      <c r="AB306" s="37">
        <f>IF(AA306="","",AVERAGE($AA$4:AA306))</f>
        <v>-6.9023780081298065E-3</v>
      </c>
      <c r="AC306" s="30"/>
      <c r="AD306" s="12"/>
      <c r="AE306" s="12"/>
      <c r="AF306" s="31"/>
      <c r="AG306" s="28"/>
      <c r="AH306" s="28"/>
      <c r="AI306" s="28"/>
      <c r="AJ306" s="28"/>
    </row>
    <row r="307" spans="5:36" ht="19.5" customHeight="1" x14ac:dyDescent="0.25">
      <c r="E307" s="56">
        <f t="shared" si="73"/>
        <v>304</v>
      </c>
      <c r="F307" s="23">
        <v>15</v>
      </c>
      <c r="G307" s="23">
        <v>-10</v>
      </c>
      <c r="H307" s="69">
        <f t="shared" si="74"/>
        <v>700</v>
      </c>
      <c r="I307" s="10">
        <f t="shared" si="80"/>
        <v>-0.16999999999999998</v>
      </c>
      <c r="J307" s="9">
        <f t="shared" si="66"/>
        <v>-84</v>
      </c>
      <c r="K307" s="8">
        <f t="shared" si="67"/>
        <v>1.2780971432968022</v>
      </c>
      <c r="L307" s="9">
        <f t="shared" si="69"/>
        <v>-0.1</v>
      </c>
      <c r="M307" s="9">
        <f t="shared" si="81"/>
        <v>-0.12000000000000001</v>
      </c>
      <c r="N307" s="9">
        <f>AVERAGE($I$4:I307)</f>
        <v>-0.1459868421052633</v>
      </c>
      <c r="O307" s="9">
        <f>AVERAGEIF($M$4:M307,"&gt;=0", $M$4:M307)</f>
        <v>0.18658536585365834</v>
      </c>
      <c r="P307" s="9">
        <f>AVERAGEIF($M$4:M307,"&lt;=0", $M$4:M307)</f>
        <v>-9.6197183098591516E-2</v>
      </c>
      <c r="Q307" s="10">
        <f t="shared" si="79"/>
        <v>1.5175791785466615</v>
      </c>
      <c r="R307" s="11">
        <f>(COUNTIF($M$4:M307,"&gt;=0"))/E307</f>
        <v>0.53947368421052633</v>
      </c>
      <c r="S307" s="10">
        <f t="shared" si="70"/>
        <v>1.9396136128271957</v>
      </c>
      <c r="T307" s="9">
        <f>AVERAGE($M$4:M307)</f>
        <v>5.5723684210526307E-2</v>
      </c>
      <c r="U307" s="9">
        <f t="shared" si="71"/>
        <v>16.939999999999998</v>
      </c>
      <c r="V307" s="9">
        <f t="shared" si="72"/>
        <v>19202.666666666664</v>
      </c>
      <c r="W307" s="26">
        <f t="shared" si="68"/>
        <v>29202.666666666664</v>
      </c>
      <c r="X307" s="9">
        <f t="shared" si="75"/>
        <v>29286.666666666664</v>
      </c>
      <c r="Y307" s="11">
        <f t="shared" si="76"/>
        <v>-2.8681994081493287E-3</v>
      </c>
      <c r="Z307" s="11">
        <f t="shared" si="77"/>
        <v>-4.1038720148388601E-2</v>
      </c>
      <c r="AA307" s="11" t="str">
        <f t="shared" si="78"/>
        <v/>
      </c>
      <c r="AB307" s="37" t="str">
        <f>IF(AA307="","",AVERAGE($AA$4:AA307))</f>
        <v/>
      </c>
      <c r="AC307" s="30"/>
      <c r="AD307" s="12"/>
      <c r="AE307" s="12"/>
      <c r="AF307" s="31"/>
      <c r="AG307" s="28"/>
      <c r="AH307" s="28"/>
      <c r="AI307" s="28"/>
      <c r="AJ307" s="28"/>
    </row>
    <row r="308" spans="5:36" ht="19.5" customHeight="1" x14ac:dyDescent="0.25">
      <c r="E308" s="56">
        <f t="shared" si="73"/>
        <v>305</v>
      </c>
      <c r="F308" s="23">
        <v>5</v>
      </c>
      <c r="G308" s="23">
        <v>15</v>
      </c>
      <c r="H308" s="69">
        <f t="shared" si="74"/>
        <v>2000</v>
      </c>
      <c r="I308" s="10">
        <f t="shared" si="80"/>
        <v>-7.0000000000000007E-2</v>
      </c>
      <c r="J308" s="9">
        <f t="shared" si="66"/>
        <v>260</v>
      </c>
      <c r="K308" s="8">
        <f t="shared" si="67"/>
        <v>1.2779288952517274</v>
      </c>
      <c r="L308" s="9">
        <f t="shared" si="69"/>
        <v>0.15</v>
      </c>
      <c r="M308" s="9">
        <f t="shared" si="81"/>
        <v>0.13</v>
      </c>
      <c r="N308" s="9">
        <f>AVERAGE($I$4:I308)</f>
        <v>-0.14573770491803292</v>
      </c>
      <c r="O308" s="9">
        <f>AVERAGEIF($M$4:M308,"&gt;=0", $M$4:M308)</f>
        <v>0.18624242424242404</v>
      </c>
      <c r="P308" s="9">
        <f>AVERAGEIF($M$4:M308,"&lt;=0", $M$4:M308)</f>
        <v>-9.6197183098591516E-2</v>
      </c>
      <c r="Q308" s="10">
        <f t="shared" si="79"/>
        <v>1.5175791785466615</v>
      </c>
      <c r="R308" s="11">
        <f>(COUNTIF($M$4:M308,"&gt;=0"))/E308</f>
        <v>0.54098360655737709</v>
      </c>
      <c r="S308" s="10">
        <f t="shared" si="70"/>
        <v>1.9360486268246138</v>
      </c>
      <c r="T308" s="9">
        <f>AVERAGE($M$4:M308)</f>
        <v>5.596721311475409E-2</v>
      </c>
      <c r="U308" s="9">
        <f t="shared" si="71"/>
        <v>17.069999999999997</v>
      </c>
      <c r="V308" s="9">
        <f t="shared" si="72"/>
        <v>19462.666666666664</v>
      </c>
      <c r="W308" s="26">
        <f t="shared" si="68"/>
        <v>29462.666666666664</v>
      </c>
      <c r="X308" s="9">
        <f t="shared" si="75"/>
        <v>29462.666666666664</v>
      </c>
      <c r="Y308" s="11" t="str">
        <f t="shared" si="76"/>
        <v/>
      </c>
      <c r="Z308" s="11">
        <f t="shared" si="77"/>
        <v>-4.1038720148388601E-2</v>
      </c>
      <c r="AA308" s="11">
        <f t="shared" si="78"/>
        <v>-2.8681994081493287E-3</v>
      </c>
      <c r="AB308" s="37">
        <f>IF(AA308="","",AVERAGE($AA$4:AA308))</f>
        <v>-6.8290293063119796E-3</v>
      </c>
      <c r="AC308" s="30"/>
      <c r="AD308" s="12"/>
      <c r="AE308" s="12"/>
      <c r="AF308" s="31"/>
      <c r="AG308" s="28"/>
      <c r="AH308" s="28"/>
      <c r="AI308" s="28"/>
      <c r="AJ308" s="28"/>
    </row>
    <row r="309" spans="5:36" ht="19.5" customHeight="1" x14ac:dyDescent="0.25">
      <c r="E309" s="56">
        <f t="shared" si="73"/>
        <v>306</v>
      </c>
      <c r="F309" s="23">
        <v>5</v>
      </c>
      <c r="G309" s="23">
        <v>1</v>
      </c>
      <c r="H309" s="69">
        <f t="shared" si="74"/>
        <v>2000</v>
      </c>
      <c r="I309" s="10">
        <f t="shared" si="80"/>
        <v>-7.0000000000000007E-2</v>
      </c>
      <c r="J309" s="9">
        <f t="shared" si="66"/>
        <v>-20</v>
      </c>
      <c r="K309" s="8">
        <f t="shared" si="67"/>
        <v>1.2801029159519699</v>
      </c>
      <c r="L309" s="9">
        <f t="shared" si="69"/>
        <v>0.01</v>
      </c>
      <c r="M309" s="9">
        <f t="shared" si="81"/>
        <v>-0.01</v>
      </c>
      <c r="N309" s="9">
        <f>AVERAGE($I$4:I309)</f>
        <v>-0.14549019607843153</v>
      </c>
      <c r="O309" s="9">
        <f>AVERAGEIF($M$4:M309,"&gt;=0", $M$4:M309)</f>
        <v>0.18624242424242404</v>
      </c>
      <c r="P309" s="9">
        <f>AVERAGEIF($M$4:M309,"&lt;=0", $M$4:M309)</f>
        <v>-9.559440559440556E-2</v>
      </c>
      <c r="Q309" s="10">
        <f t="shared" si="79"/>
        <v>1.5219530387136588</v>
      </c>
      <c r="R309" s="11">
        <f>(COUNTIF($M$4:M309,"&gt;=0"))/E309</f>
        <v>0.53921568627450978</v>
      </c>
      <c r="S309" s="10">
        <f t="shared" si="70"/>
        <v>1.9482565227993158</v>
      </c>
      <c r="T309" s="9">
        <f>AVERAGE($M$4:M309)</f>
        <v>5.575163398692809E-2</v>
      </c>
      <c r="U309" s="9">
        <f t="shared" si="71"/>
        <v>17.059999999999995</v>
      </c>
      <c r="V309" s="9">
        <f t="shared" si="72"/>
        <v>19442.666666666664</v>
      </c>
      <c r="W309" s="26">
        <f t="shared" si="68"/>
        <v>29442.666666666664</v>
      </c>
      <c r="X309" s="9">
        <f t="shared" si="75"/>
        <v>29462.666666666664</v>
      </c>
      <c r="Y309" s="11">
        <f t="shared" si="76"/>
        <v>-6.7882517988867273E-4</v>
      </c>
      <c r="Z309" s="11">
        <f t="shared" si="77"/>
        <v>-4.1038720148388601E-2</v>
      </c>
      <c r="AA309" s="11" t="str">
        <f t="shared" si="78"/>
        <v/>
      </c>
      <c r="AB309" s="37" t="str">
        <f>IF(AA309="","",AVERAGE($AA$4:AA309))</f>
        <v/>
      </c>
      <c r="AC309" s="30"/>
      <c r="AD309" s="12"/>
      <c r="AE309" s="12"/>
      <c r="AF309" s="31"/>
      <c r="AG309" s="28"/>
      <c r="AH309" s="28"/>
      <c r="AI309" s="28"/>
      <c r="AJ309" s="28"/>
    </row>
    <row r="310" spans="5:36" ht="19.5" customHeight="1" x14ac:dyDescent="0.25">
      <c r="E310" s="56">
        <f t="shared" si="73"/>
        <v>307</v>
      </c>
      <c r="F310" s="23">
        <v>5</v>
      </c>
      <c r="G310" s="23">
        <v>0</v>
      </c>
      <c r="H310" s="69">
        <f t="shared" si="74"/>
        <v>2000</v>
      </c>
      <c r="I310" s="10">
        <f t="shared" si="80"/>
        <v>-7.0000000000000007E-2</v>
      </c>
      <c r="J310" s="9">
        <f t="shared" si="66"/>
        <v>-40</v>
      </c>
      <c r="K310" s="8">
        <f t="shared" si="67"/>
        <v>1.2822701108415369</v>
      </c>
      <c r="L310" s="9">
        <f t="shared" si="69"/>
        <v>0</v>
      </c>
      <c r="M310" s="9">
        <f t="shared" si="81"/>
        <v>-0.02</v>
      </c>
      <c r="N310" s="9">
        <f>AVERAGE($I$4:I310)</f>
        <v>-0.14524429967426725</v>
      </c>
      <c r="O310" s="9">
        <f>AVERAGEIF($M$4:M310,"&gt;=0", $M$4:M310)</f>
        <v>0.18624242424242404</v>
      </c>
      <c r="P310" s="9">
        <f>AVERAGEIF($M$4:M310,"&lt;=0", $M$4:M310)</f>
        <v>-9.5069444444444401E-2</v>
      </c>
      <c r="Q310" s="10">
        <f t="shared" si="79"/>
        <v>1.5277705736372895</v>
      </c>
      <c r="R310" s="11">
        <f>(COUNTIF($M$4:M310,"&gt;=0"))/E310</f>
        <v>0.53745928338762217</v>
      </c>
      <c r="S310" s="10">
        <f t="shared" si="70"/>
        <v>1.9590145427983254</v>
      </c>
      <c r="T310" s="9">
        <f>AVERAGE($M$4:M310)</f>
        <v>5.5504885993485326E-2</v>
      </c>
      <c r="U310" s="9">
        <f t="shared" si="71"/>
        <v>17.039999999999996</v>
      </c>
      <c r="V310" s="9">
        <f t="shared" si="72"/>
        <v>19402.666666666664</v>
      </c>
      <c r="W310" s="26">
        <f t="shared" si="68"/>
        <v>29402.666666666664</v>
      </c>
      <c r="X310" s="9">
        <f t="shared" si="75"/>
        <v>29462.666666666664</v>
      </c>
      <c r="Y310" s="11">
        <f t="shared" si="76"/>
        <v>-2.0364755396660183E-3</v>
      </c>
      <c r="Z310" s="11">
        <f t="shared" si="77"/>
        <v>-4.1038720148388601E-2</v>
      </c>
      <c r="AA310" s="11" t="str">
        <f t="shared" si="78"/>
        <v/>
      </c>
      <c r="AB310" s="37" t="str">
        <f>IF(AA310="","",AVERAGE($AA$4:AA310))</f>
        <v/>
      </c>
      <c r="AC310" s="30"/>
      <c r="AD310" s="12"/>
      <c r="AE310" s="12"/>
      <c r="AF310" s="31"/>
      <c r="AG310" s="28"/>
      <c r="AH310" s="28"/>
      <c r="AI310" s="28"/>
      <c r="AJ310" s="28"/>
    </row>
    <row r="311" spans="5:36" ht="19.5" customHeight="1" x14ac:dyDescent="0.25">
      <c r="E311" s="56">
        <f t="shared" si="73"/>
        <v>308</v>
      </c>
      <c r="F311" s="23">
        <v>5</v>
      </c>
      <c r="G311" s="23">
        <v>-2</v>
      </c>
      <c r="H311" s="69">
        <f t="shared" si="74"/>
        <v>2000</v>
      </c>
      <c r="I311" s="10">
        <f t="shared" si="80"/>
        <v>-7.0000000000000007E-2</v>
      </c>
      <c r="J311" s="9">
        <f t="shared" si="66"/>
        <v>-80</v>
      </c>
      <c r="K311" s="8">
        <f t="shared" si="67"/>
        <v>1.2844305120167161</v>
      </c>
      <c r="L311" s="9">
        <f t="shared" si="69"/>
        <v>-0.02</v>
      </c>
      <c r="M311" s="9">
        <f t="shared" si="81"/>
        <v>-0.04</v>
      </c>
      <c r="N311" s="9">
        <f>AVERAGE($I$4:I311)</f>
        <v>-0.14500000000000016</v>
      </c>
      <c r="O311" s="9">
        <f>AVERAGEIF($M$4:M311,"&gt;=0", $M$4:M311)</f>
        <v>0.18624242424242404</v>
      </c>
      <c r="P311" s="9">
        <f>AVERAGEIF($M$4:M311,"&lt;=0", $M$4:M311)</f>
        <v>-9.4689655172413748E-2</v>
      </c>
      <c r="Q311" s="10">
        <f t="shared" si="79"/>
        <v>1.5313182811362005</v>
      </c>
      <c r="R311" s="11">
        <f>(COUNTIF($M$4:M311,"&gt;=0"))/E311</f>
        <v>0.5357142857142857</v>
      </c>
      <c r="S311" s="10">
        <f t="shared" si="70"/>
        <v>1.9668719239003276</v>
      </c>
      <c r="T311" s="9">
        <f>AVERAGE($M$4:M311)</f>
        <v>5.5194805194805185E-2</v>
      </c>
      <c r="U311" s="9">
        <f t="shared" si="71"/>
        <v>16.999999999999996</v>
      </c>
      <c r="V311" s="9">
        <f t="shared" si="72"/>
        <v>19322.666666666664</v>
      </c>
      <c r="W311" s="26">
        <f t="shared" si="68"/>
        <v>29322.666666666664</v>
      </c>
      <c r="X311" s="9">
        <f t="shared" si="75"/>
        <v>29462.666666666664</v>
      </c>
      <c r="Y311" s="11">
        <f t="shared" si="76"/>
        <v>-4.7517762592207092E-3</v>
      </c>
      <c r="Z311" s="11">
        <f t="shared" si="77"/>
        <v>-4.1038720148388601E-2</v>
      </c>
      <c r="AA311" s="11" t="str">
        <f t="shared" si="78"/>
        <v/>
      </c>
      <c r="AB311" s="37" t="str">
        <f>IF(AA311="","",AVERAGE($AA$4:AA311))</f>
        <v/>
      </c>
      <c r="AC311" s="30"/>
      <c r="AD311" s="12"/>
      <c r="AE311" s="12"/>
      <c r="AF311" s="31"/>
      <c r="AG311" s="28"/>
      <c r="AH311" s="28"/>
      <c r="AI311" s="28"/>
      <c r="AJ311" s="28"/>
    </row>
    <row r="312" spans="5:36" ht="19.5" customHeight="1" x14ac:dyDescent="0.25">
      <c r="E312" s="56">
        <f t="shared" si="73"/>
        <v>309</v>
      </c>
      <c r="F312" s="23">
        <v>5</v>
      </c>
      <c r="G312" s="23">
        <v>0</v>
      </c>
      <c r="H312" s="69">
        <f t="shared" si="74"/>
        <v>2000</v>
      </c>
      <c r="I312" s="10">
        <f t="shared" si="80"/>
        <v>-7.0000000000000007E-2</v>
      </c>
      <c r="J312" s="9">
        <f t="shared" si="66"/>
        <v>-40</v>
      </c>
      <c r="K312" s="8">
        <f t="shared" si="67"/>
        <v>1.2865841513728811</v>
      </c>
      <c r="L312" s="9">
        <f t="shared" si="69"/>
        <v>0</v>
      </c>
      <c r="M312" s="9">
        <f t="shared" si="81"/>
        <v>-0.02</v>
      </c>
      <c r="N312" s="9">
        <f>AVERAGE($I$4:I312)</f>
        <v>-0.1447572815533982</v>
      </c>
      <c r="O312" s="9">
        <f>AVERAGEIF($M$4:M312,"&gt;=0", $M$4:M312)</f>
        <v>0.18624242424242404</v>
      </c>
      <c r="P312" s="9">
        <f>AVERAGEIF($M$4:M312,"&lt;=0", $M$4:M312)</f>
        <v>-9.4178082191780768E-2</v>
      </c>
      <c r="Q312" s="10">
        <f t="shared" si="79"/>
        <v>1.53705913503972</v>
      </c>
      <c r="R312" s="11">
        <f>(COUNTIF($M$4:M312,"&gt;=0"))/E312</f>
        <v>0.53398058252427183</v>
      </c>
      <c r="S312" s="10">
        <f t="shared" si="70"/>
        <v>1.9775559228650128</v>
      </c>
      <c r="T312" s="9">
        <f>AVERAGE($M$4:M312)</f>
        <v>5.4951456310679603E-2</v>
      </c>
      <c r="U312" s="9">
        <f t="shared" si="71"/>
        <v>16.979999999999997</v>
      </c>
      <c r="V312" s="9">
        <f t="shared" si="72"/>
        <v>19282.666666666664</v>
      </c>
      <c r="W312" s="26">
        <f t="shared" si="68"/>
        <v>29282.666666666664</v>
      </c>
      <c r="X312" s="9">
        <f t="shared" si="75"/>
        <v>29462.666666666664</v>
      </c>
      <c r="Y312" s="11">
        <f t="shared" si="76"/>
        <v>-6.1094266189980545E-3</v>
      </c>
      <c r="Z312" s="11">
        <f t="shared" si="77"/>
        <v>-4.1038720148388601E-2</v>
      </c>
      <c r="AA312" s="11" t="str">
        <f t="shared" si="78"/>
        <v/>
      </c>
      <c r="AB312" s="37" t="str">
        <f>IF(AA312="","",AVERAGE($AA$4:AA312))</f>
        <v/>
      </c>
      <c r="AC312" s="30"/>
      <c r="AD312" s="12"/>
      <c r="AE312" s="12"/>
      <c r="AF312" s="31"/>
      <c r="AG312" s="28"/>
      <c r="AH312" s="28"/>
      <c r="AI312" s="28"/>
      <c r="AJ312" s="28"/>
    </row>
    <row r="313" spans="5:36" ht="19.5" customHeight="1" x14ac:dyDescent="0.25">
      <c r="E313" s="56">
        <f t="shared" si="73"/>
        <v>310</v>
      </c>
      <c r="F313" s="23">
        <v>15</v>
      </c>
      <c r="G313" s="23">
        <v>0</v>
      </c>
      <c r="H313" s="69">
        <f t="shared" si="74"/>
        <v>700</v>
      </c>
      <c r="I313" s="10">
        <f t="shared" si="80"/>
        <v>-0.16999999999999998</v>
      </c>
      <c r="J313" s="9">
        <f t="shared" si="66"/>
        <v>-14</v>
      </c>
      <c r="K313" s="8">
        <f t="shared" si="67"/>
        <v>1.2858608355267569</v>
      </c>
      <c r="L313" s="9">
        <f t="shared" si="69"/>
        <v>0</v>
      </c>
      <c r="M313" s="9">
        <f t="shared" si="81"/>
        <v>-0.02</v>
      </c>
      <c r="N313" s="9">
        <f>AVERAGE($I$4:I313)</f>
        <v>-0.14483870967741952</v>
      </c>
      <c r="O313" s="9">
        <f>AVERAGEIF($M$4:M313,"&gt;=0", $M$4:M313)</f>
        <v>0.18624242424242404</v>
      </c>
      <c r="P313" s="9">
        <f>AVERAGEIF($M$4:M313,"&lt;=0", $M$4:M313)</f>
        <v>-9.3673469387755046E-2</v>
      </c>
      <c r="Q313" s="10">
        <f t="shared" si="79"/>
        <v>1.5462084475367235</v>
      </c>
      <c r="R313" s="11">
        <f>(COUNTIF($M$4:M313,"&gt;=0"))/E313</f>
        <v>0.532258064516129</v>
      </c>
      <c r="S313" s="10">
        <f t="shared" si="70"/>
        <v>1.9882088862481011</v>
      </c>
      <c r="T313" s="9">
        <f>AVERAGE($M$4:M313)</f>
        <v>5.4709677419354827E-2</v>
      </c>
      <c r="U313" s="9">
        <f t="shared" si="71"/>
        <v>16.959999999999997</v>
      </c>
      <c r="V313" s="9">
        <f t="shared" si="72"/>
        <v>19268.666666666664</v>
      </c>
      <c r="W313" s="26">
        <f t="shared" si="68"/>
        <v>29268.666666666664</v>
      </c>
      <c r="X313" s="9">
        <f t="shared" si="75"/>
        <v>29462.666666666664</v>
      </c>
      <c r="Y313" s="11">
        <f t="shared" si="76"/>
        <v>-6.5846042449201258E-3</v>
      </c>
      <c r="Z313" s="11">
        <f t="shared" si="77"/>
        <v>-4.1038720148388601E-2</v>
      </c>
      <c r="AA313" s="11" t="str">
        <f t="shared" si="78"/>
        <v/>
      </c>
      <c r="AB313" s="37" t="str">
        <f>IF(AA313="","",AVERAGE($AA$4:AA313))</f>
        <v/>
      </c>
      <c r="AC313" s="30"/>
      <c r="AD313" s="12"/>
      <c r="AE313" s="12"/>
      <c r="AF313" s="31"/>
      <c r="AG313" s="28"/>
      <c r="AH313" s="28"/>
      <c r="AI313" s="28"/>
      <c r="AJ313" s="28"/>
    </row>
    <row r="314" spans="5:36" ht="19.5" customHeight="1" x14ac:dyDescent="0.25">
      <c r="E314" s="56">
        <f t="shared" si="73"/>
        <v>311</v>
      </c>
      <c r="F314" s="23">
        <v>5</v>
      </c>
      <c r="G314" s="23">
        <v>-5</v>
      </c>
      <c r="H314" s="69">
        <f t="shared" si="74"/>
        <v>2000</v>
      </c>
      <c r="I314" s="10">
        <f t="shared" si="80"/>
        <v>-7.0000000000000007E-2</v>
      </c>
      <c r="J314" s="9">
        <f t="shared" si="66"/>
        <v>-140</v>
      </c>
      <c r="K314" s="8">
        <f t="shared" si="67"/>
        <v>1.2880007547118926</v>
      </c>
      <c r="L314" s="9">
        <f t="shared" si="69"/>
        <v>-0.05</v>
      </c>
      <c r="M314" s="9">
        <f t="shared" si="81"/>
        <v>-7.0000000000000007E-2</v>
      </c>
      <c r="N314" s="9">
        <f>AVERAGE($I$4:I314)</f>
        <v>-0.14459807073955</v>
      </c>
      <c r="O314" s="9">
        <f>AVERAGEIF($M$4:M314,"&gt;=0", $M$4:M314)</f>
        <v>0.18624242424242404</v>
      </c>
      <c r="P314" s="9">
        <f>AVERAGEIF($M$4:M314,"&lt;=0", $M$4:M314)</f>
        <v>-9.351351351351346E-2</v>
      </c>
      <c r="Q314" s="10">
        <f t="shared" si="79"/>
        <v>1.5462799472148419</v>
      </c>
      <c r="R314" s="11">
        <f>(COUNTIF($M$4:M314,"&gt;=0"))/E314</f>
        <v>0.53054662379421225</v>
      </c>
      <c r="S314" s="10">
        <f t="shared" si="70"/>
        <v>1.9916097390085818</v>
      </c>
      <c r="T314" s="9">
        <f>AVERAGE($M$4:M314)</f>
        <v>5.4308681672025717E-2</v>
      </c>
      <c r="U314" s="9">
        <f t="shared" si="71"/>
        <v>16.889999999999997</v>
      </c>
      <c r="V314" s="9">
        <f t="shared" si="72"/>
        <v>19128.666666666664</v>
      </c>
      <c r="W314" s="26">
        <f t="shared" si="68"/>
        <v>29128.666666666664</v>
      </c>
      <c r="X314" s="9">
        <f t="shared" si="75"/>
        <v>29462.666666666664</v>
      </c>
      <c r="Y314" s="11">
        <f t="shared" si="76"/>
        <v>-1.1336380504140835E-2</v>
      </c>
      <c r="Z314" s="11">
        <f t="shared" si="77"/>
        <v>-4.1038720148388601E-2</v>
      </c>
      <c r="AA314" s="11" t="str">
        <f t="shared" si="78"/>
        <v/>
      </c>
      <c r="AB314" s="37" t="str">
        <f>IF(AA314="","",AVERAGE($AA$4:AA314))</f>
        <v/>
      </c>
      <c r="AC314" s="30"/>
      <c r="AD314" s="12"/>
      <c r="AE314" s="12"/>
      <c r="AF314" s="31"/>
      <c r="AG314" s="28"/>
      <c r="AH314" s="28"/>
      <c r="AI314" s="28"/>
      <c r="AJ314" s="28"/>
    </row>
    <row r="315" spans="5:36" ht="19.5" customHeight="1" x14ac:dyDescent="0.25">
      <c r="E315" s="56">
        <f t="shared" si="73"/>
        <v>312</v>
      </c>
      <c r="F315" s="23">
        <v>5</v>
      </c>
      <c r="G315" s="23">
        <v>-8</v>
      </c>
      <c r="H315" s="69">
        <f t="shared" si="74"/>
        <v>2000</v>
      </c>
      <c r="I315" s="10">
        <f t="shared" si="80"/>
        <v>-7.0000000000000007E-2</v>
      </c>
      <c r="J315" s="9">
        <f t="shared" si="66"/>
        <v>-200</v>
      </c>
      <c r="K315" s="8">
        <f t="shared" si="67"/>
        <v>1.2901340222832203</v>
      </c>
      <c r="L315" s="9">
        <f t="shared" si="69"/>
        <v>-0.08</v>
      </c>
      <c r="M315" s="9">
        <f t="shared" si="81"/>
        <v>-0.1</v>
      </c>
      <c r="N315" s="9">
        <f>AVERAGE($I$4:I315)</f>
        <v>-0.14435897435897452</v>
      </c>
      <c r="O315" s="9">
        <f>AVERAGEIF($M$4:M315,"&gt;=0", $M$4:M315)</f>
        <v>0.18624242424242404</v>
      </c>
      <c r="P315" s="9">
        <f>AVERAGEIF($M$4:M315,"&lt;=0", $M$4:M315)</f>
        <v>-9.3557046979865721E-2</v>
      </c>
      <c r="Q315" s="10">
        <f t="shared" si="79"/>
        <v>1.543004819188466</v>
      </c>
      <c r="R315" s="11">
        <f>(COUNTIF($M$4:M315,"&gt;=0"))/E315</f>
        <v>0.52884615384615385</v>
      </c>
      <c r="S315" s="10">
        <f t="shared" si="70"/>
        <v>1.9906830137820084</v>
      </c>
      <c r="T315" s="9">
        <f>AVERAGE($M$4:M315)</f>
        <v>5.3814102564102552E-2</v>
      </c>
      <c r="U315" s="9">
        <f t="shared" si="71"/>
        <v>16.789999999999996</v>
      </c>
      <c r="V315" s="9">
        <f t="shared" si="72"/>
        <v>18928.666666666664</v>
      </c>
      <c r="W315" s="26">
        <f t="shared" si="68"/>
        <v>28928.666666666664</v>
      </c>
      <c r="X315" s="9">
        <f t="shared" si="75"/>
        <v>29462.666666666664</v>
      </c>
      <c r="Y315" s="11">
        <f t="shared" si="76"/>
        <v>-1.8124632303027563E-2</v>
      </c>
      <c r="Z315" s="11">
        <f t="shared" si="77"/>
        <v>-4.1038720148388601E-2</v>
      </c>
      <c r="AA315" s="11" t="str">
        <f t="shared" si="78"/>
        <v/>
      </c>
      <c r="AB315" s="37" t="str">
        <f>IF(AA315="","",AVERAGE($AA$4:AA315))</f>
        <v/>
      </c>
      <c r="AC315" s="30"/>
      <c r="AD315" s="12"/>
      <c r="AE315" s="12"/>
      <c r="AF315" s="31"/>
      <c r="AG315" s="28"/>
      <c r="AH315" s="28"/>
      <c r="AI315" s="28"/>
      <c r="AJ315" s="28"/>
    </row>
    <row r="316" spans="5:36" ht="19.5" customHeight="1" x14ac:dyDescent="0.25">
      <c r="E316" s="56">
        <f t="shared" si="73"/>
        <v>313</v>
      </c>
      <c r="F316" s="23">
        <v>13</v>
      </c>
      <c r="G316" s="23">
        <v>25</v>
      </c>
      <c r="H316" s="69">
        <f t="shared" si="74"/>
        <v>800</v>
      </c>
      <c r="I316" s="10">
        <f t="shared" si="80"/>
        <v>-0.15</v>
      </c>
      <c r="J316" s="9">
        <f t="shared" si="66"/>
        <v>184</v>
      </c>
      <c r="K316" s="8">
        <f t="shared" si="67"/>
        <v>1.2917987506565292</v>
      </c>
      <c r="L316" s="9">
        <f t="shared" si="69"/>
        <v>0.25</v>
      </c>
      <c r="M316" s="9">
        <f t="shared" si="81"/>
        <v>0.23</v>
      </c>
      <c r="N316" s="9">
        <f>AVERAGE($I$4:I316)</f>
        <v>-0.14437699680511198</v>
      </c>
      <c r="O316" s="9">
        <f>AVERAGEIF($M$4:M316,"&gt;=0", $M$4:M316)</f>
        <v>0.18650602409638536</v>
      </c>
      <c r="P316" s="9">
        <f>AVERAGEIF($M$4:M316,"&lt;=0", $M$4:M316)</f>
        <v>-9.3557046979865721E-2</v>
      </c>
      <c r="Q316" s="10">
        <f t="shared" si="79"/>
        <v>1.543004819188466</v>
      </c>
      <c r="R316" s="11">
        <f>(COUNTIF($M$4:M316,"&gt;=0"))/E316</f>
        <v>0.53035143769968052</v>
      </c>
      <c r="S316" s="10">
        <f t="shared" si="70"/>
        <v>1.9935005445022549</v>
      </c>
      <c r="T316" s="9">
        <f>AVERAGE($M$4:M316)</f>
        <v>5.4376996805111807E-2</v>
      </c>
      <c r="U316" s="9">
        <f t="shared" si="71"/>
        <v>17.019999999999996</v>
      </c>
      <c r="V316" s="9">
        <f t="shared" si="72"/>
        <v>19112.666666666664</v>
      </c>
      <c r="W316" s="26">
        <f t="shared" si="68"/>
        <v>29112.666666666664</v>
      </c>
      <c r="X316" s="9">
        <f t="shared" si="75"/>
        <v>29462.666666666664</v>
      </c>
      <c r="Y316" s="11">
        <f t="shared" si="76"/>
        <v>-1.1879440648051773E-2</v>
      </c>
      <c r="Z316" s="11">
        <f t="shared" si="77"/>
        <v>-4.1038720148388601E-2</v>
      </c>
      <c r="AA316" s="11" t="str">
        <f t="shared" si="78"/>
        <v/>
      </c>
      <c r="AB316" s="37" t="str">
        <f>IF(AA316="","",AVERAGE($AA$4:AA316))</f>
        <v/>
      </c>
      <c r="AC316" s="30"/>
      <c r="AD316" s="12"/>
      <c r="AE316" s="12"/>
      <c r="AF316" s="31"/>
      <c r="AG316" s="28"/>
      <c r="AH316" s="28"/>
      <c r="AI316" s="28"/>
      <c r="AJ316" s="28"/>
    </row>
    <row r="317" spans="5:36" ht="19.5" customHeight="1" x14ac:dyDescent="0.25">
      <c r="E317" s="56">
        <f t="shared" si="73"/>
        <v>314</v>
      </c>
      <c r="F317" s="23">
        <v>10</v>
      </c>
      <c r="G317" s="23">
        <v>-10</v>
      </c>
      <c r="H317" s="69">
        <f t="shared" si="74"/>
        <v>1000</v>
      </c>
      <c r="I317" s="10">
        <f t="shared" si="80"/>
        <v>-0.12000000000000001</v>
      </c>
      <c r="J317" s="9">
        <f t="shared" si="66"/>
        <v>-120.00000000000001</v>
      </c>
      <c r="K317" s="8">
        <f t="shared" si="67"/>
        <v>1.2924937445655471</v>
      </c>
      <c r="L317" s="9">
        <f t="shared" si="69"/>
        <v>-0.1</v>
      </c>
      <c r="M317" s="9">
        <f t="shared" si="81"/>
        <v>-0.12000000000000001</v>
      </c>
      <c r="N317" s="9">
        <f>AVERAGE($I$4:I317)</f>
        <v>-0.14429936305732499</v>
      </c>
      <c r="O317" s="9">
        <f>AVERAGEIF($M$4:M317,"&gt;=0", $M$4:M317)</f>
        <v>0.18650602409638536</v>
      </c>
      <c r="P317" s="9">
        <f>AVERAGEIF($M$4:M317,"&lt;=0", $M$4:M317)</f>
        <v>-9.373333333333328E-2</v>
      </c>
      <c r="Q317" s="10">
        <f t="shared" si="79"/>
        <v>1.5394668889472802</v>
      </c>
      <c r="R317" s="11">
        <f>(COUNTIF($M$4:M317,"&gt;=0"))/E317</f>
        <v>0.5286624203821656</v>
      </c>
      <c r="S317" s="10">
        <f t="shared" si="70"/>
        <v>1.9897513239301436</v>
      </c>
      <c r="T317" s="9">
        <f>AVERAGE($M$4:M317)</f>
        <v>5.3821656050955395E-2</v>
      </c>
      <c r="U317" s="9">
        <f t="shared" si="71"/>
        <v>16.899999999999995</v>
      </c>
      <c r="V317" s="9">
        <f t="shared" si="72"/>
        <v>18992.666666666664</v>
      </c>
      <c r="W317" s="26">
        <f t="shared" si="68"/>
        <v>28992.666666666664</v>
      </c>
      <c r="X317" s="9">
        <f t="shared" si="75"/>
        <v>29462.666666666664</v>
      </c>
      <c r="Y317" s="11">
        <f t="shared" si="76"/>
        <v>-1.5952391727383809E-2</v>
      </c>
      <c r="Z317" s="11">
        <f t="shared" si="77"/>
        <v>-4.1038720148388601E-2</v>
      </c>
      <c r="AA317" s="11" t="str">
        <f t="shared" si="78"/>
        <v/>
      </c>
      <c r="AB317" s="37" t="str">
        <f>IF(AA317="","",AVERAGE($AA$4:AA317))</f>
        <v/>
      </c>
      <c r="AC317" s="30"/>
      <c r="AD317" s="12"/>
      <c r="AE317" s="12"/>
      <c r="AF317" s="31"/>
      <c r="AG317" s="28"/>
      <c r="AH317" s="28"/>
      <c r="AI317" s="28"/>
      <c r="AJ317" s="28"/>
    </row>
    <row r="318" spans="5:36" ht="19.5" customHeight="1" x14ac:dyDescent="0.25">
      <c r="E318" s="56">
        <f t="shared" si="73"/>
        <v>315</v>
      </c>
      <c r="F318" s="23">
        <v>10</v>
      </c>
      <c r="G318" s="23">
        <v>0</v>
      </c>
      <c r="H318" s="69">
        <f t="shared" si="74"/>
        <v>1000</v>
      </c>
      <c r="I318" s="10">
        <f t="shared" si="80"/>
        <v>-0.12000000000000001</v>
      </c>
      <c r="J318" s="9">
        <f t="shared" si="66"/>
        <v>-20</v>
      </c>
      <c r="K318" s="8">
        <f t="shared" si="67"/>
        <v>1.2931850669240883</v>
      </c>
      <c r="L318" s="9">
        <f t="shared" si="69"/>
        <v>0</v>
      </c>
      <c r="M318" s="9">
        <f t="shared" si="81"/>
        <v>-0.02</v>
      </c>
      <c r="N318" s="9">
        <f>AVERAGE($I$4:I318)</f>
        <v>-0.14422222222222236</v>
      </c>
      <c r="O318" s="9">
        <f>AVERAGEIF($M$4:M318,"&gt;=0", $M$4:M318)</f>
        <v>0.18650602409638536</v>
      </c>
      <c r="P318" s="9">
        <f>AVERAGEIF($M$4:M318,"&lt;=0", $M$4:M318)</f>
        <v>-9.3245033112582726E-2</v>
      </c>
      <c r="Q318" s="10">
        <f t="shared" si="79"/>
        <v>1.5467013888888914</v>
      </c>
      <c r="R318" s="11">
        <f>(COUNTIF($M$4:M318,"&gt;=0"))/E318</f>
        <v>0.526984126984127</v>
      </c>
      <c r="S318" s="10">
        <f t="shared" si="70"/>
        <v>2.0001711391018611</v>
      </c>
      <c r="T318" s="9">
        <f>AVERAGE($M$4:M318)</f>
        <v>5.3587301587301572E-2</v>
      </c>
      <c r="U318" s="9">
        <f t="shared" si="71"/>
        <v>16.879999999999995</v>
      </c>
      <c r="V318" s="9">
        <f t="shared" si="72"/>
        <v>18972.666666666664</v>
      </c>
      <c r="W318" s="26">
        <f t="shared" si="68"/>
        <v>28972.666666666664</v>
      </c>
      <c r="X318" s="9">
        <f t="shared" si="75"/>
        <v>29462.666666666664</v>
      </c>
      <c r="Y318" s="11">
        <f t="shared" si="76"/>
        <v>-1.663121690727248E-2</v>
      </c>
      <c r="Z318" s="11">
        <f t="shared" si="77"/>
        <v>-4.1038720148388601E-2</v>
      </c>
      <c r="AA318" s="11" t="str">
        <f t="shared" si="78"/>
        <v/>
      </c>
      <c r="AB318" s="37" t="str">
        <f>IF(AA318="","",AVERAGE($AA$4:AA318))</f>
        <v/>
      </c>
      <c r="AC318" s="30"/>
      <c r="AD318" s="12"/>
      <c r="AE318" s="12"/>
      <c r="AF318" s="31"/>
      <c r="AG318" s="28"/>
      <c r="AH318" s="28"/>
      <c r="AI318" s="28"/>
      <c r="AJ318" s="28"/>
    </row>
    <row r="319" spans="5:36" ht="19.5" customHeight="1" x14ac:dyDescent="0.25">
      <c r="E319" s="56">
        <f t="shared" si="73"/>
        <v>316</v>
      </c>
      <c r="F319" s="23">
        <v>20</v>
      </c>
      <c r="G319" s="23">
        <v>5</v>
      </c>
      <c r="H319" s="69">
        <f t="shared" si="74"/>
        <v>500</v>
      </c>
      <c r="I319" s="10">
        <f t="shared" si="80"/>
        <v>-0.22</v>
      </c>
      <c r="J319" s="9">
        <f t="shared" si="66"/>
        <v>15.000000000000002</v>
      </c>
      <c r="K319" s="8">
        <f t="shared" si="67"/>
        <v>1.2845511605485609</v>
      </c>
      <c r="L319" s="9">
        <f t="shared" si="69"/>
        <v>0.05</v>
      </c>
      <c r="M319" s="9">
        <f t="shared" si="81"/>
        <v>3.0000000000000002E-2</v>
      </c>
      <c r="N319" s="9">
        <f>AVERAGE($I$4:I319)</f>
        <v>-0.14446202531645583</v>
      </c>
      <c r="O319" s="9">
        <f>AVERAGEIF($M$4:M319,"&gt;=0", $M$4:M319)</f>
        <v>0.18556886227544891</v>
      </c>
      <c r="P319" s="9">
        <f>AVERAGEIF($M$4:M319,"&lt;=0", $M$4:M319)</f>
        <v>-9.3245033112582726E-2</v>
      </c>
      <c r="Q319" s="10">
        <f t="shared" si="79"/>
        <v>1.5467013888888914</v>
      </c>
      <c r="R319" s="11">
        <f>(COUNTIF($M$4:M319,"&gt;=0"))/E319</f>
        <v>0.52848101265822789</v>
      </c>
      <c r="S319" s="10">
        <f t="shared" si="70"/>
        <v>1.9901206110506251</v>
      </c>
      <c r="T319" s="9">
        <f>AVERAGE($M$4:M319)</f>
        <v>5.3512658227848092E-2</v>
      </c>
      <c r="U319" s="9">
        <f t="shared" si="71"/>
        <v>16.909999999999997</v>
      </c>
      <c r="V319" s="9">
        <f t="shared" si="72"/>
        <v>18987.666666666664</v>
      </c>
      <c r="W319" s="26">
        <f t="shared" si="68"/>
        <v>28987.666666666664</v>
      </c>
      <c r="X319" s="9">
        <f t="shared" si="75"/>
        <v>29462.666666666664</v>
      </c>
      <c r="Y319" s="11">
        <f t="shared" si="76"/>
        <v>-1.6122098022355976E-2</v>
      </c>
      <c r="Z319" s="11">
        <f t="shared" si="77"/>
        <v>-4.1038720148388601E-2</v>
      </c>
      <c r="AA319" s="11" t="str">
        <f t="shared" si="78"/>
        <v/>
      </c>
      <c r="AB319" s="37" t="str">
        <f>IF(AA319="","",AVERAGE($AA$4:AA319))</f>
        <v/>
      </c>
      <c r="AC319" s="30"/>
      <c r="AD319" s="12"/>
      <c r="AE319" s="12"/>
      <c r="AF319" s="31"/>
      <c r="AG319" s="28"/>
      <c r="AH319" s="28"/>
      <c r="AI319" s="28"/>
      <c r="AJ319" s="28"/>
    </row>
    <row r="320" spans="5:36" ht="19.5" customHeight="1" x14ac:dyDescent="0.25">
      <c r="E320" s="56">
        <f t="shared" si="73"/>
        <v>317</v>
      </c>
      <c r="F320" s="23">
        <v>10</v>
      </c>
      <c r="G320" s="23">
        <v>10</v>
      </c>
      <c r="H320" s="69">
        <f t="shared" si="74"/>
        <v>1000</v>
      </c>
      <c r="I320" s="10">
        <f t="shared" si="80"/>
        <v>-0.12000000000000001</v>
      </c>
      <c r="J320" s="9">
        <f t="shared" si="66"/>
        <v>80</v>
      </c>
      <c r="K320" s="8">
        <f t="shared" si="67"/>
        <v>1.2808855353371389</v>
      </c>
      <c r="L320" s="9">
        <f t="shared" si="69"/>
        <v>0.1</v>
      </c>
      <c r="M320" s="9">
        <f t="shared" si="81"/>
        <v>0.08</v>
      </c>
      <c r="N320" s="9">
        <f>AVERAGE($I$4:I320)</f>
        <v>-0.14438485804416415</v>
      </c>
      <c r="O320" s="9">
        <f>AVERAGEIF($M$4:M320,"&gt;=0", $M$4:M320)</f>
        <v>0.18494047619047599</v>
      </c>
      <c r="P320" s="9">
        <f>AVERAGEIF($M$4:M320,"&lt;=0", $M$4:M320)</f>
        <v>-9.3245033112582726E-2</v>
      </c>
      <c r="Q320" s="10">
        <f t="shared" si="79"/>
        <v>1.5467013888888914</v>
      </c>
      <c r="R320" s="11">
        <f>(COUNTIF($M$4:M320,"&gt;=0"))/E320</f>
        <v>0.52996845425867511</v>
      </c>
      <c r="S320" s="10">
        <f t="shared" si="70"/>
        <v>1.9833815273268389</v>
      </c>
      <c r="T320" s="9">
        <f>AVERAGE($M$4:M320)</f>
        <v>5.359621451104099E-2</v>
      </c>
      <c r="U320" s="9">
        <f t="shared" si="71"/>
        <v>16.989999999999995</v>
      </c>
      <c r="V320" s="9">
        <f t="shared" si="72"/>
        <v>19067.666666666664</v>
      </c>
      <c r="W320" s="26">
        <f t="shared" si="68"/>
        <v>29067.666666666664</v>
      </c>
      <c r="X320" s="9">
        <f t="shared" si="75"/>
        <v>29462.666666666664</v>
      </c>
      <c r="Y320" s="11">
        <f t="shared" si="76"/>
        <v>-1.3406797302801286E-2</v>
      </c>
      <c r="Z320" s="11">
        <f t="shared" si="77"/>
        <v>-4.1038720148388601E-2</v>
      </c>
      <c r="AA320" s="11" t="str">
        <f t="shared" si="78"/>
        <v/>
      </c>
      <c r="AB320" s="37" t="str">
        <f>IF(AA320="","",AVERAGE($AA$4:AA320))</f>
        <v/>
      </c>
      <c r="AC320" s="30"/>
      <c r="AD320" s="12"/>
      <c r="AE320" s="12"/>
      <c r="AF320" s="31"/>
      <c r="AG320" s="28"/>
      <c r="AH320" s="28"/>
      <c r="AI320" s="28"/>
      <c r="AJ320" s="28"/>
    </row>
    <row r="321" spans="5:36" ht="19.5" customHeight="1" x14ac:dyDescent="0.25">
      <c r="E321" s="56">
        <f t="shared" si="73"/>
        <v>318</v>
      </c>
      <c r="F321" s="23">
        <v>10</v>
      </c>
      <c r="G321" s="23">
        <v>-10</v>
      </c>
      <c r="H321" s="69">
        <f t="shared" si="74"/>
        <v>1000</v>
      </c>
      <c r="I321" s="10">
        <f t="shared" si="80"/>
        <v>-0.12000000000000001</v>
      </c>
      <c r="J321" s="9">
        <f t="shared" si="66"/>
        <v>-120.00000000000001</v>
      </c>
      <c r="K321" s="8">
        <f t="shared" si="67"/>
        <v>1.2815661675435022</v>
      </c>
      <c r="L321" s="9">
        <f t="shared" si="69"/>
        <v>-0.1</v>
      </c>
      <c r="M321" s="9">
        <f t="shared" si="81"/>
        <v>-0.12000000000000001</v>
      </c>
      <c r="N321" s="9">
        <f>AVERAGE($I$4:I321)</f>
        <v>-0.14430817610062904</v>
      </c>
      <c r="O321" s="9">
        <f>AVERAGEIF($M$4:M321,"&gt;=0", $M$4:M321)</f>
        <v>0.18494047619047599</v>
      </c>
      <c r="P321" s="9">
        <f>AVERAGEIF($M$4:M321,"&lt;=0", $M$4:M321)</f>
        <v>-9.3421052631578891E-2</v>
      </c>
      <c r="Q321" s="10">
        <f t="shared" si="79"/>
        <v>1.5447072371334949</v>
      </c>
      <c r="R321" s="11">
        <f>(COUNTIF($M$4:M321,"&gt;=0"))/E321</f>
        <v>0.52830188679245282</v>
      </c>
      <c r="S321" s="10">
        <f t="shared" si="70"/>
        <v>1.9796445338698849</v>
      </c>
      <c r="T321" s="9">
        <f>AVERAGE($M$4:M321)</f>
        <v>5.3050314465408789E-2</v>
      </c>
      <c r="U321" s="9">
        <f t="shared" si="71"/>
        <v>16.869999999999994</v>
      </c>
      <c r="V321" s="9">
        <f t="shared" si="72"/>
        <v>18947.666666666664</v>
      </c>
      <c r="W321" s="26">
        <f t="shared" si="68"/>
        <v>28947.666666666664</v>
      </c>
      <c r="X321" s="9">
        <f t="shared" si="75"/>
        <v>29462.666666666664</v>
      </c>
      <c r="Y321" s="11">
        <f t="shared" si="76"/>
        <v>-1.7479748382133321E-2</v>
      </c>
      <c r="Z321" s="11">
        <f t="shared" si="77"/>
        <v>-4.1038720148388601E-2</v>
      </c>
      <c r="AA321" s="11" t="str">
        <f t="shared" si="78"/>
        <v/>
      </c>
      <c r="AB321" s="37" t="str">
        <f>IF(AA321="","",AVERAGE($AA$4:AA321))</f>
        <v/>
      </c>
      <c r="AC321" s="30"/>
      <c r="AD321" s="12"/>
      <c r="AE321" s="12"/>
      <c r="AF321" s="31"/>
      <c r="AG321" s="28"/>
      <c r="AH321" s="28"/>
      <c r="AI321" s="28"/>
      <c r="AJ321" s="28"/>
    </row>
    <row r="322" spans="5:36" ht="19.5" customHeight="1" x14ac:dyDescent="0.25">
      <c r="E322" s="56">
        <f t="shared" si="73"/>
        <v>319</v>
      </c>
      <c r="F322" s="23">
        <v>15</v>
      </c>
      <c r="G322" s="23">
        <v>35</v>
      </c>
      <c r="H322" s="69">
        <f t="shared" si="74"/>
        <v>700</v>
      </c>
      <c r="I322" s="10">
        <f t="shared" si="80"/>
        <v>-0.16999999999999998</v>
      </c>
      <c r="J322" s="9">
        <f t="shared" si="66"/>
        <v>230.99999999999997</v>
      </c>
      <c r="K322" s="8">
        <f t="shared" si="67"/>
        <v>1.2867959723232085</v>
      </c>
      <c r="L322" s="9">
        <f t="shared" si="69"/>
        <v>0.35</v>
      </c>
      <c r="M322" s="9">
        <f t="shared" si="81"/>
        <v>0.32999999999999996</v>
      </c>
      <c r="N322" s="9">
        <f>AVERAGE($I$4:I322)</f>
        <v>-0.14438871473354245</v>
      </c>
      <c r="O322" s="9">
        <f>AVERAGEIF($M$4:M322,"&gt;=0", $M$4:M322)</f>
        <v>0.18579881656804714</v>
      </c>
      <c r="P322" s="9">
        <f>AVERAGEIF($M$4:M322,"&lt;=0", $M$4:M322)</f>
        <v>-9.3421052631578891E-2</v>
      </c>
      <c r="Q322" s="10">
        <f t="shared" si="79"/>
        <v>1.5447072371334949</v>
      </c>
      <c r="R322" s="11">
        <f>(COUNTIF($M$4:M322,"&gt;=0"))/E322</f>
        <v>0.52978056426332287</v>
      </c>
      <c r="S322" s="10">
        <f t="shared" si="70"/>
        <v>1.9888324027002242</v>
      </c>
      <c r="T322" s="9">
        <f>AVERAGE($M$4:M322)</f>
        <v>5.3918495297805617E-2</v>
      </c>
      <c r="U322" s="9">
        <f t="shared" si="71"/>
        <v>17.199999999999992</v>
      </c>
      <c r="V322" s="9">
        <f t="shared" si="72"/>
        <v>19178.666666666664</v>
      </c>
      <c r="W322" s="26">
        <f t="shared" si="68"/>
        <v>29178.666666666664</v>
      </c>
      <c r="X322" s="9">
        <f t="shared" si="75"/>
        <v>29462.666666666664</v>
      </c>
      <c r="Y322" s="11">
        <f t="shared" si="76"/>
        <v>-9.6393175544191526E-3</v>
      </c>
      <c r="Z322" s="11">
        <f t="shared" si="77"/>
        <v>-4.1038720148388601E-2</v>
      </c>
      <c r="AA322" s="11" t="str">
        <f t="shared" si="78"/>
        <v/>
      </c>
      <c r="AB322" s="37" t="str">
        <f>IF(AA322="","",AVERAGE($AA$4:AA322))</f>
        <v/>
      </c>
      <c r="AC322" s="30"/>
      <c r="AD322" s="12"/>
      <c r="AE322" s="12"/>
      <c r="AF322" s="31"/>
      <c r="AG322" s="28"/>
      <c r="AH322" s="28"/>
      <c r="AI322" s="28"/>
      <c r="AJ322" s="28"/>
    </row>
    <row r="323" spans="5:36" ht="19.5" customHeight="1" x14ac:dyDescent="0.25">
      <c r="E323" s="56">
        <f t="shared" si="73"/>
        <v>320</v>
      </c>
      <c r="F323" s="23">
        <v>10</v>
      </c>
      <c r="G323" s="23">
        <v>-10</v>
      </c>
      <c r="H323" s="69">
        <f t="shared" si="74"/>
        <v>1000</v>
      </c>
      <c r="I323" s="10">
        <f t="shared" si="80"/>
        <v>-0.12000000000000001</v>
      </c>
      <c r="J323" s="9">
        <f t="shared" si="66"/>
        <v>-120.00000000000001</v>
      </c>
      <c r="K323" s="8">
        <f t="shared" si="67"/>
        <v>1.28747555872185</v>
      </c>
      <c r="L323" s="9">
        <f t="shared" si="69"/>
        <v>-0.1</v>
      </c>
      <c r="M323" s="9">
        <f t="shared" si="81"/>
        <v>-0.12000000000000001</v>
      </c>
      <c r="N323" s="9">
        <f>AVERAGE($I$4:I323)</f>
        <v>-0.14431250000000012</v>
      </c>
      <c r="O323" s="9">
        <f>AVERAGEIF($M$4:M323,"&gt;=0", $M$4:M323)</f>
        <v>0.18579881656804714</v>
      </c>
      <c r="P323" s="9">
        <f>AVERAGEIF($M$4:M323,"&lt;=0", $M$4:M323)</f>
        <v>-9.3594771241829994E-2</v>
      </c>
      <c r="Q323" s="10">
        <f t="shared" si="79"/>
        <v>1.5418863477653657</v>
      </c>
      <c r="R323" s="11">
        <f>(COUNTIF($M$4:M323,"&gt;=0"))/E323</f>
        <v>0.52812499999999996</v>
      </c>
      <c r="S323" s="10">
        <f t="shared" si="70"/>
        <v>1.9851409870748069</v>
      </c>
      <c r="T323" s="9">
        <f>AVERAGE($M$4:M323)</f>
        <v>5.3374999999999971E-2</v>
      </c>
      <c r="U323" s="9">
        <f t="shared" si="71"/>
        <v>17.079999999999991</v>
      </c>
      <c r="V323" s="9">
        <f t="shared" si="72"/>
        <v>19058.666666666664</v>
      </c>
      <c r="W323" s="26">
        <f t="shared" si="68"/>
        <v>29058.666666666664</v>
      </c>
      <c r="X323" s="9">
        <f t="shared" si="75"/>
        <v>29462.666666666664</v>
      </c>
      <c r="Y323" s="11">
        <f t="shared" si="76"/>
        <v>-1.3712268633751188E-2</v>
      </c>
      <c r="Z323" s="11">
        <f t="shared" si="77"/>
        <v>-4.1038720148388601E-2</v>
      </c>
      <c r="AA323" s="11" t="str">
        <f t="shared" si="78"/>
        <v/>
      </c>
      <c r="AB323" s="37" t="str">
        <f>IF(AA323="","",AVERAGE($AA$4:AA323))</f>
        <v/>
      </c>
      <c r="AC323" s="30"/>
      <c r="AD323" s="12"/>
      <c r="AE323" s="12"/>
      <c r="AF323" s="31"/>
      <c r="AG323" s="28"/>
      <c r="AH323" s="28"/>
      <c r="AI323" s="28"/>
      <c r="AJ323" s="28"/>
    </row>
    <row r="324" spans="5:36" ht="19.5" customHeight="1" x14ac:dyDescent="0.25">
      <c r="E324" s="56">
        <f t="shared" si="73"/>
        <v>321</v>
      </c>
      <c r="F324" s="23">
        <v>5</v>
      </c>
      <c r="G324" s="23">
        <v>5</v>
      </c>
      <c r="H324" s="69">
        <f t="shared" si="74"/>
        <v>2000</v>
      </c>
      <c r="I324" s="10">
        <f t="shared" si="80"/>
        <v>-7.0000000000000007E-2</v>
      </c>
      <c r="J324" s="9">
        <f t="shared" ref="J324:J388" si="82">(H324)*M324</f>
        <v>60.000000000000007</v>
      </c>
      <c r="K324" s="8">
        <f t="shared" ref="K324:K388" si="83">(O324/(N324*-1))</f>
        <v>1.2831834658187578</v>
      </c>
      <c r="L324" s="9">
        <f t="shared" si="69"/>
        <v>0.05</v>
      </c>
      <c r="M324" s="9">
        <f t="shared" si="81"/>
        <v>3.0000000000000002E-2</v>
      </c>
      <c r="N324" s="9">
        <f>AVERAGE($I$4:I324)</f>
        <v>-0.1440809968847353</v>
      </c>
      <c r="O324" s="9">
        <f>AVERAGEIF($M$4:M324,"&gt;=0", $M$4:M324)</f>
        <v>0.18488235294117628</v>
      </c>
      <c r="P324" s="9">
        <f>AVERAGEIF($M$4:M324,"&lt;=0", $M$4:M324)</f>
        <v>-9.3594771241829994E-2</v>
      </c>
      <c r="Q324" s="10">
        <f t="shared" si="79"/>
        <v>1.5418863477653657</v>
      </c>
      <c r="R324" s="11">
        <f>(COUNTIF($M$4:M324,"&gt;=0"))/E324</f>
        <v>0.52959501557632394</v>
      </c>
      <c r="S324" s="10">
        <f t="shared" si="70"/>
        <v>1.9753491620111727</v>
      </c>
      <c r="T324" s="9">
        <f>AVERAGE($M$4:M324)</f>
        <v>5.3302180685358233E-2</v>
      </c>
      <c r="U324" s="9">
        <f t="shared" si="71"/>
        <v>17.109999999999992</v>
      </c>
      <c r="V324" s="9">
        <f t="shared" si="72"/>
        <v>19118.666666666664</v>
      </c>
      <c r="W324" s="26">
        <f t="shared" ref="W324:W387" si="84">V324+$C$4</f>
        <v>29118.666666666664</v>
      </c>
      <c r="X324" s="9">
        <f t="shared" si="75"/>
        <v>29462.666666666664</v>
      </c>
      <c r="Y324" s="11">
        <f t="shared" si="76"/>
        <v>-1.167579309408517E-2</v>
      </c>
      <c r="Z324" s="11">
        <f t="shared" si="77"/>
        <v>-4.1038720148388601E-2</v>
      </c>
      <c r="AA324" s="11" t="str">
        <f t="shared" si="78"/>
        <v/>
      </c>
      <c r="AB324" s="37" t="str">
        <f>IF(AA324="","",AVERAGE($AA$4:AA324))</f>
        <v/>
      </c>
      <c r="AC324" s="30"/>
      <c r="AD324" s="12"/>
      <c r="AE324" s="12"/>
      <c r="AF324" s="31"/>
      <c r="AG324" s="28"/>
      <c r="AH324" s="28"/>
      <c r="AI324" s="28"/>
      <c r="AJ324" s="28"/>
    </row>
    <row r="325" spans="5:36" ht="19.5" customHeight="1" x14ac:dyDescent="0.25">
      <c r="E325" s="56">
        <f t="shared" si="73"/>
        <v>322</v>
      </c>
      <c r="F325" s="23">
        <v>10</v>
      </c>
      <c r="G325" s="23">
        <v>-10</v>
      </c>
      <c r="H325" s="69">
        <f t="shared" si="74"/>
        <v>1000</v>
      </c>
      <c r="I325" s="10">
        <f t="shared" si="80"/>
        <v>-0.12000000000000001</v>
      </c>
      <c r="J325" s="9">
        <f t="shared" si="82"/>
        <v>-120.00000000000001</v>
      </c>
      <c r="K325" s="8">
        <f t="shared" si="83"/>
        <v>1.2838498522117472</v>
      </c>
      <c r="L325" s="9">
        <f t="shared" ref="L325:L388" si="85">(G325/100)</f>
        <v>-0.1</v>
      </c>
      <c r="M325" s="9">
        <f t="shared" si="81"/>
        <v>-0.12000000000000001</v>
      </c>
      <c r="N325" s="9">
        <f>AVERAGE($I$4:I325)</f>
        <v>-0.14400621118012433</v>
      </c>
      <c r="O325" s="9">
        <f>AVERAGEIF($M$4:M325,"&gt;=0", $M$4:M325)</f>
        <v>0.18488235294117628</v>
      </c>
      <c r="P325" s="9">
        <f>AVERAGEIF($M$4:M325,"&lt;=0", $M$4:M325)</f>
        <v>-9.3766233766233692E-2</v>
      </c>
      <c r="Q325" s="10">
        <f t="shared" si="79"/>
        <v>1.5358003131398312</v>
      </c>
      <c r="R325" s="11">
        <f>(COUNTIF($M$4:M325,"&gt;=0"))/E325</f>
        <v>0.52795031055900621</v>
      </c>
      <c r="S325" s="10">
        <f t="shared" ref="S325:S388" si="86">O325/(P325*-1)</f>
        <v>1.9717370050513274</v>
      </c>
      <c r="T325" s="9">
        <f>AVERAGE($M$4:M325)</f>
        <v>5.2763975155279474E-2</v>
      </c>
      <c r="U325" s="9">
        <f t="shared" ref="U325:U388" si="87">U324+M325</f>
        <v>16.989999999999991</v>
      </c>
      <c r="V325" s="9">
        <f t="shared" ref="V325:V388" si="88">V324+J325</f>
        <v>18998.666666666664</v>
      </c>
      <c r="W325" s="26">
        <f t="shared" si="84"/>
        <v>28998.666666666664</v>
      </c>
      <c r="X325" s="9">
        <f t="shared" si="75"/>
        <v>29462.666666666664</v>
      </c>
      <c r="Y325" s="11">
        <f t="shared" si="76"/>
        <v>-1.5748744173417206E-2</v>
      </c>
      <c r="Z325" s="11">
        <f t="shared" si="77"/>
        <v>-4.1038720148388601E-2</v>
      </c>
      <c r="AA325" s="11" t="str">
        <f t="shared" si="78"/>
        <v/>
      </c>
      <c r="AB325" s="37" t="str">
        <f>IF(AA325="","",AVERAGE($AA$4:AA325))</f>
        <v/>
      </c>
      <c r="AC325" s="30"/>
      <c r="AD325" s="12"/>
      <c r="AE325" s="12"/>
      <c r="AF325" s="31"/>
      <c r="AG325" s="28"/>
      <c r="AH325" s="28"/>
      <c r="AI325" s="28"/>
      <c r="AJ325" s="28"/>
    </row>
    <row r="326" spans="5:36" ht="19.5" customHeight="1" x14ac:dyDescent="0.25">
      <c r="E326" s="56">
        <f t="shared" ref="E326:E389" si="89">IF(ISBLANK(G326),"",SUM(COUNT(G326)+E325))</f>
        <v>323</v>
      </c>
      <c r="F326" s="23">
        <v>2</v>
      </c>
      <c r="G326" s="23">
        <v>-5</v>
      </c>
      <c r="H326" s="69">
        <f t="shared" ref="H326:H391" si="90">$C$6*ROUND(($C$7/(F326/100)),1)</f>
        <v>5000</v>
      </c>
      <c r="I326" s="10">
        <f t="shared" si="80"/>
        <v>-0.04</v>
      </c>
      <c r="J326" s="9">
        <f t="shared" si="82"/>
        <v>-350.00000000000006</v>
      </c>
      <c r="K326" s="8">
        <f t="shared" si="83"/>
        <v>1.2867269984917022</v>
      </c>
      <c r="L326" s="9">
        <f t="shared" si="85"/>
        <v>-0.05</v>
      </c>
      <c r="M326" s="9">
        <f t="shared" si="81"/>
        <v>-7.0000000000000007E-2</v>
      </c>
      <c r="N326" s="9">
        <f>AVERAGE($I$4:I326)</f>
        <v>-0.14368421052631589</v>
      </c>
      <c r="O326" s="9">
        <f>AVERAGEIF($M$4:M326,"&gt;=0", $M$4:M326)</f>
        <v>0.18488235294117628</v>
      </c>
      <c r="P326" s="9">
        <f>AVERAGEIF($M$4:M326,"&lt;=0", $M$4:M326)</f>
        <v>-9.3612903225806385E-2</v>
      </c>
      <c r="Q326" s="10">
        <f t="shared" si="79"/>
        <v>1.5348761289854569</v>
      </c>
      <c r="R326" s="11">
        <f>(COUNTIF($M$4:M326,"&gt;=0"))/E326</f>
        <v>0.52631578947368418</v>
      </c>
      <c r="S326" s="10">
        <f t="shared" si="86"/>
        <v>1.9749665545060195</v>
      </c>
      <c r="T326" s="9">
        <f>AVERAGE($M$4:M326)</f>
        <v>5.238390092879254E-2</v>
      </c>
      <c r="U326" s="9">
        <f t="shared" si="87"/>
        <v>16.919999999999991</v>
      </c>
      <c r="V326" s="9">
        <f t="shared" si="88"/>
        <v>18648.666666666664</v>
      </c>
      <c r="W326" s="26">
        <f t="shared" si="84"/>
        <v>28648.666666666664</v>
      </c>
      <c r="X326" s="9">
        <f t="shared" ref="X326:X389" si="91">IF(W326&lt;X325,X325,W326)</f>
        <v>29462.666666666664</v>
      </c>
      <c r="Y326" s="11">
        <f t="shared" ref="Y326:Y389" si="92">IF(W326&lt;X326,((W326-X326))/X326,"")</f>
        <v>-2.762818482146898E-2</v>
      </c>
      <c r="Z326" s="11">
        <f t="shared" ref="Z326:Z389" si="93">IF(Y326&lt;Z325,Y326,Z325)</f>
        <v>-4.1038720148388601E-2</v>
      </c>
      <c r="AA326" s="11" t="str">
        <f t="shared" ref="AA326:AA389" si="94">IF(Y326="",Y325,"")</f>
        <v/>
      </c>
      <c r="AB326" s="37" t="str">
        <f>IF(AA326="","",AVERAGE($AA$4:AA326))</f>
        <v/>
      </c>
      <c r="AC326" s="30"/>
      <c r="AD326" s="12"/>
      <c r="AE326" s="12"/>
      <c r="AF326" s="31"/>
      <c r="AG326" s="28"/>
      <c r="AH326" s="28"/>
      <c r="AI326" s="28"/>
      <c r="AJ326" s="28"/>
    </row>
    <row r="327" spans="5:36" ht="19.5" customHeight="1" x14ac:dyDescent="0.25">
      <c r="E327" s="56">
        <f t="shared" si="89"/>
        <v>324</v>
      </c>
      <c r="F327" s="23">
        <v>6</v>
      </c>
      <c r="G327" s="23">
        <v>-5</v>
      </c>
      <c r="H327" s="69">
        <f t="shared" si="90"/>
        <v>1700</v>
      </c>
      <c r="I327" s="10">
        <f t="shared" si="80"/>
        <v>-0.08</v>
      </c>
      <c r="J327" s="9">
        <f t="shared" si="82"/>
        <v>-119.00000000000001</v>
      </c>
      <c r="K327" s="8">
        <f t="shared" si="83"/>
        <v>1.2884896182607242</v>
      </c>
      <c r="L327" s="9">
        <f t="shared" si="85"/>
        <v>-0.05</v>
      </c>
      <c r="M327" s="9">
        <f t="shared" si="81"/>
        <v>-7.0000000000000007E-2</v>
      </c>
      <c r="N327" s="9">
        <f>AVERAGE($I$4:I327)</f>
        <v>-0.14348765432098776</v>
      </c>
      <c r="O327" s="9">
        <f>AVERAGEIF($M$4:M327,"&gt;=0", $M$4:M327)</f>
        <v>0.18488235294117628</v>
      </c>
      <c r="P327" s="9">
        <f>AVERAGEIF($M$4:M327,"&lt;=0", $M$4:M327)</f>
        <v>-9.3461538461538388E-2</v>
      </c>
      <c r="Q327" s="10">
        <f t="shared" ref="Q327:Q390" si="95">IF(M327&lt;=0,N327/P327,Q326)</f>
        <v>1.5352588528171542</v>
      </c>
      <c r="R327" s="11">
        <f>(COUNTIF($M$4:M327,"&gt;=0"))/E327</f>
        <v>0.52469135802469136</v>
      </c>
      <c r="S327" s="10">
        <f t="shared" si="86"/>
        <v>1.9781650931977723</v>
      </c>
      <c r="T327" s="9">
        <f>AVERAGE($M$4:M327)</f>
        <v>5.2006172839506142E-2</v>
      </c>
      <c r="U327" s="9">
        <f t="shared" si="87"/>
        <v>16.849999999999991</v>
      </c>
      <c r="V327" s="9">
        <f t="shared" si="88"/>
        <v>18529.666666666664</v>
      </c>
      <c r="W327" s="26">
        <f t="shared" si="84"/>
        <v>28529.666666666664</v>
      </c>
      <c r="X327" s="9">
        <f t="shared" si="91"/>
        <v>29462.666666666664</v>
      </c>
      <c r="Y327" s="11">
        <f t="shared" si="92"/>
        <v>-3.1667194641806583E-2</v>
      </c>
      <c r="Z327" s="11">
        <f t="shared" si="93"/>
        <v>-4.1038720148388601E-2</v>
      </c>
      <c r="AA327" s="11" t="str">
        <f t="shared" si="94"/>
        <v/>
      </c>
      <c r="AB327" s="37" t="str">
        <f>IF(AA327="","",AVERAGE($AA$4:AA327))</f>
        <v/>
      </c>
      <c r="AC327" s="30"/>
      <c r="AD327" s="12"/>
      <c r="AE327" s="12"/>
      <c r="AF327" s="31"/>
      <c r="AG327" s="28"/>
      <c r="AH327" s="28"/>
      <c r="AI327" s="28"/>
      <c r="AJ327" s="28"/>
    </row>
    <row r="328" spans="5:36" ht="19.5" customHeight="1" x14ac:dyDescent="0.25">
      <c r="E328" s="56">
        <f t="shared" si="89"/>
        <v>325</v>
      </c>
      <c r="F328" s="23">
        <v>5</v>
      </c>
      <c r="G328" s="23">
        <v>-5</v>
      </c>
      <c r="H328" s="69">
        <f t="shared" si="90"/>
        <v>2000</v>
      </c>
      <c r="I328" s="10">
        <f t="shared" si="80"/>
        <v>-7.0000000000000007E-2</v>
      </c>
      <c r="J328" s="9">
        <f t="shared" si="82"/>
        <v>-140</v>
      </c>
      <c r="K328" s="8">
        <f t="shared" si="83"/>
        <v>1.2905232969476428</v>
      </c>
      <c r="L328" s="9">
        <f t="shared" si="85"/>
        <v>-0.05</v>
      </c>
      <c r="M328" s="9">
        <f t="shared" si="81"/>
        <v>-7.0000000000000007E-2</v>
      </c>
      <c r="N328" s="9">
        <f>AVERAGE($I$4:I328)</f>
        <v>-0.14326153846153855</v>
      </c>
      <c r="O328" s="9">
        <f>AVERAGEIF($M$4:M328,"&gt;=0", $M$4:M328)</f>
        <v>0.18488235294117628</v>
      </c>
      <c r="P328" s="9">
        <f>AVERAGEIF($M$4:M328,"&lt;=0", $M$4:M328)</f>
        <v>-9.3312101910827963E-2</v>
      </c>
      <c r="Q328" s="10">
        <f t="shared" si="95"/>
        <v>1.5352943029666599</v>
      </c>
      <c r="R328" s="11">
        <f>(COUNTIF($M$4:M328,"&gt;=0"))/E328</f>
        <v>0.52307692307692311</v>
      </c>
      <c r="S328" s="10">
        <f t="shared" si="86"/>
        <v>1.9813330656494672</v>
      </c>
      <c r="T328" s="9">
        <f>AVERAGE($M$4:M328)</f>
        <v>5.1630769230769202E-2</v>
      </c>
      <c r="U328" s="9">
        <f t="shared" si="87"/>
        <v>16.77999999999999</v>
      </c>
      <c r="V328" s="9">
        <f t="shared" si="88"/>
        <v>18389.666666666664</v>
      </c>
      <c r="W328" s="26">
        <f t="shared" si="84"/>
        <v>28389.666666666664</v>
      </c>
      <c r="X328" s="9">
        <f t="shared" si="91"/>
        <v>29462.666666666664</v>
      </c>
      <c r="Y328" s="11">
        <f t="shared" si="92"/>
        <v>-3.6418970901027289E-2</v>
      </c>
      <c r="Z328" s="11">
        <f t="shared" si="93"/>
        <v>-4.1038720148388601E-2</v>
      </c>
      <c r="AA328" s="11" t="str">
        <f t="shared" si="94"/>
        <v/>
      </c>
      <c r="AB328" s="37" t="str">
        <f>IF(AA328="","",AVERAGE($AA$4:AA328))</f>
        <v/>
      </c>
      <c r="AC328" s="30"/>
      <c r="AD328" s="12"/>
      <c r="AE328" s="12"/>
      <c r="AF328" s="31"/>
      <c r="AG328" s="28"/>
      <c r="AH328" s="28"/>
      <c r="AI328" s="28"/>
      <c r="AJ328" s="28"/>
    </row>
    <row r="329" spans="5:36" ht="19.5" customHeight="1" x14ac:dyDescent="0.25">
      <c r="E329" s="56">
        <f t="shared" si="89"/>
        <v>326</v>
      </c>
      <c r="F329" s="23">
        <v>2</v>
      </c>
      <c r="G329" s="23">
        <v>-2</v>
      </c>
      <c r="H329" s="69">
        <f t="shared" si="90"/>
        <v>5000</v>
      </c>
      <c r="I329" s="10">
        <f t="shared" si="80"/>
        <v>-0.04</v>
      </c>
      <c r="J329" s="9">
        <f t="shared" si="82"/>
        <v>-200</v>
      </c>
      <c r="K329" s="8">
        <f t="shared" si="83"/>
        <v>1.2933829840949234</v>
      </c>
      <c r="L329" s="9">
        <f t="shared" si="85"/>
        <v>-0.02</v>
      </c>
      <c r="M329" s="9">
        <f t="shared" si="81"/>
        <v>-0.04</v>
      </c>
      <c r="N329" s="9">
        <f>AVERAGE($I$4:I329)</f>
        <v>-0.14294478527607371</v>
      </c>
      <c r="O329" s="9">
        <f>AVERAGEIF($M$4:M329,"&gt;=0", $M$4:M329)</f>
        <v>0.18488235294117628</v>
      </c>
      <c r="P329" s="9">
        <f>AVERAGEIF($M$4:M329,"&lt;=0", $M$4:M329)</f>
        <v>-9.2974683544303729E-2</v>
      </c>
      <c r="Q329" s="10">
        <f t="shared" si="95"/>
        <v>1.5374592289734283</v>
      </c>
      <c r="R329" s="11">
        <f>(COUNTIF($M$4:M329,"&gt;=0"))/E329</f>
        <v>0.5214723926380368</v>
      </c>
      <c r="S329" s="10">
        <f t="shared" si="86"/>
        <v>1.9885236054939328</v>
      </c>
      <c r="T329" s="9">
        <f>AVERAGE($M$4:M329)</f>
        <v>5.1349693251533712E-2</v>
      </c>
      <c r="U329" s="9">
        <f t="shared" si="87"/>
        <v>16.739999999999991</v>
      </c>
      <c r="V329" s="9">
        <f t="shared" si="88"/>
        <v>18189.666666666664</v>
      </c>
      <c r="W329" s="26">
        <f t="shared" si="84"/>
        <v>28189.666666666664</v>
      </c>
      <c r="X329" s="9">
        <f t="shared" si="91"/>
        <v>29462.666666666664</v>
      </c>
      <c r="Y329" s="11">
        <f t="shared" si="92"/>
        <v>-4.3207222699914019E-2</v>
      </c>
      <c r="Z329" s="11">
        <f t="shared" si="93"/>
        <v>-4.3207222699914019E-2</v>
      </c>
      <c r="AA329" s="11" t="str">
        <f t="shared" si="94"/>
        <v/>
      </c>
      <c r="AB329" s="37" t="str">
        <f>IF(AA329="","",AVERAGE($AA$4:AA329))</f>
        <v/>
      </c>
      <c r="AC329" s="30"/>
      <c r="AD329" s="12"/>
      <c r="AE329" s="12"/>
      <c r="AF329" s="31"/>
      <c r="AG329" s="28"/>
      <c r="AH329" s="28"/>
      <c r="AI329" s="28"/>
      <c r="AJ329" s="28"/>
    </row>
    <row r="330" spans="5:36" ht="19.5" customHeight="1" x14ac:dyDescent="0.25">
      <c r="E330" s="56">
        <f t="shared" si="89"/>
        <v>327</v>
      </c>
      <c r="F330" s="23">
        <v>20</v>
      </c>
      <c r="G330" s="23">
        <v>-15</v>
      </c>
      <c r="H330" s="69">
        <f t="shared" si="90"/>
        <v>500</v>
      </c>
      <c r="I330" s="10">
        <f t="shared" si="80"/>
        <v>-0.22</v>
      </c>
      <c r="J330" s="9">
        <f t="shared" si="82"/>
        <v>-84.999999999999986</v>
      </c>
      <c r="K330" s="8">
        <f t="shared" si="83"/>
        <v>1.2912543659069757</v>
      </c>
      <c r="L330" s="9">
        <f t="shared" si="85"/>
        <v>-0.15</v>
      </c>
      <c r="M330" s="9">
        <f t="shared" si="81"/>
        <v>-0.16999999999999998</v>
      </c>
      <c r="N330" s="9">
        <f>AVERAGE($I$4:I330)</f>
        <v>-0.14318042813455667</v>
      </c>
      <c r="O330" s="9">
        <f>AVERAGEIF($M$4:M330,"&gt;=0", $M$4:M330)</f>
        <v>0.18488235294117628</v>
      </c>
      <c r="P330" s="9">
        <f>AVERAGEIF($M$4:M330,"&lt;=0", $M$4:M330)</f>
        <v>-9.3459119496855272E-2</v>
      </c>
      <c r="Q330" s="10">
        <f t="shared" si="95"/>
        <v>1.5320113104572362</v>
      </c>
      <c r="R330" s="11">
        <f>(COUNTIF($M$4:M330,"&gt;=0"))/E330</f>
        <v>0.51987767584097855</v>
      </c>
      <c r="S330" s="10">
        <f t="shared" si="86"/>
        <v>1.9782162932467733</v>
      </c>
      <c r="T330" s="9">
        <f>AVERAGE($M$4:M330)</f>
        <v>5.0672782874617704E-2</v>
      </c>
      <c r="U330" s="9">
        <f t="shared" si="87"/>
        <v>16.56999999999999</v>
      </c>
      <c r="V330" s="9">
        <f t="shared" si="88"/>
        <v>18104.666666666664</v>
      </c>
      <c r="W330" s="26">
        <f t="shared" si="84"/>
        <v>28104.666666666664</v>
      </c>
      <c r="X330" s="9">
        <f t="shared" si="91"/>
        <v>29462.666666666664</v>
      </c>
      <c r="Y330" s="11">
        <f t="shared" si="92"/>
        <v>-4.609222971444088E-2</v>
      </c>
      <c r="Z330" s="11">
        <f t="shared" si="93"/>
        <v>-4.609222971444088E-2</v>
      </c>
      <c r="AA330" s="11" t="str">
        <f t="shared" si="94"/>
        <v/>
      </c>
      <c r="AB330" s="37" t="str">
        <f>IF(AA330="","",AVERAGE($AA$4:AA330))</f>
        <v/>
      </c>
      <c r="AC330" s="30"/>
      <c r="AD330" s="12"/>
      <c r="AE330" s="12"/>
      <c r="AF330" s="31"/>
      <c r="AG330" s="28"/>
      <c r="AH330" s="28"/>
      <c r="AI330" s="28"/>
      <c r="AJ330" s="28"/>
    </row>
    <row r="331" spans="5:36" ht="19.5" customHeight="1" x14ac:dyDescent="0.25">
      <c r="E331" s="56">
        <f t="shared" si="89"/>
        <v>328</v>
      </c>
      <c r="F331" s="23">
        <v>10</v>
      </c>
      <c r="G331" s="23">
        <v>-5</v>
      </c>
      <c r="H331" s="69">
        <f t="shared" si="90"/>
        <v>1000</v>
      </c>
      <c r="I331" s="10">
        <f t="shared" si="80"/>
        <v>-0.12000000000000001</v>
      </c>
      <c r="J331" s="9">
        <f t="shared" si="82"/>
        <v>-70</v>
      </c>
      <c r="K331" s="8">
        <f t="shared" si="83"/>
        <v>1.291892027369105</v>
      </c>
      <c r="L331" s="9">
        <f t="shared" si="85"/>
        <v>-0.05</v>
      </c>
      <c r="M331" s="9">
        <f t="shared" si="81"/>
        <v>-7.0000000000000007E-2</v>
      </c>
      <c r="N331" s="9">
        <f>AVERAGE($I$4:I331)</f>
        <v>-0.14310975609756105</v>
      </c>
      <c r="O331" s="9">
        <f>AVERAGEIF($M$4:M331,"&gt;=0", $M$4:M331)</f>
        <v>0.18488235294117628</v>
      </c>
      <c r="P331" s="9">
        <f>AVERAGEIF($M$4:M331,"&lt;=0", $M$4:M331)</f>
        <v>-9.3312499999999937E-2</v>
      </c>
      <c r="Q331" s="10">
        <f t="shared" si="95"/>
        <v>1.5336611504092286</v>
      </c>
      <c r="R331" s="11">
        <f>(COUNTIF($M$4:M331,"&gt;=0"))/E331</f>
        <v>0.51829268292682928</v>
      </c>
      <c r="S331" s="10">
        <f t="shared" si="86"/>
        <v>1.9813246128994122</v>
      </c>
      <c r="T331" s="9">
        <f>AVERAGE($M$4:M331)</f>
        <v>5.0304878048780456E-2</v>
      </c>
      <c r="U331" s="9">
        <f t="shared" si="87"/>
        <v>16.499999999999989</v>
      </c>
      <c r="V331" s="9">
        <f t="shared" si="88"/>
        <v>18034.666666666664</v>
      </c>
      <c r="W331" s="26">
        <f t="shared" si="84"/>
        <v>28034.666666666664</v>
      </c>
      <c r="X331" s="9">
        <f t="shared" si="91"/>
        <v>29462.666666666664</v>
      </c>
      <c r="Y331" s="11">
        <f t="shared" si="92"/>
        <v>-4.846811784405123E-2</v>
      </c>
      <c r="Z331" s="11">
        <f t="shared" si="93"/>
        <v>-4.846811784405123E-2</v>
      </c>
      <c r="AA331" s="11" t="str">
        <f t="shared" si="94"/>
        <v/>
      </c>
      <c r="AB331" s="37" t="str">
        <f>IF(AA331="","",AVERAGE($AA$4:AA331))</f>
        <v/>
      </c>
      <c r="AC331" s="30"/>
      <c r="AD331" s="12"/>
      <c r="AE331" s="12"/>
      <c r="AF331" s="31"/>
      <c r="AG331" s="28"/>
      <c r="AH331" s="28"/>
      <c r="AI331" s="28"/>
      <c r="AJ331" s="28"/>
    </row>
    <row r="332" spans="5:36" ht="19.5" customHeight="1" x14ac:dyDescent="0.25">
      <c r="E332" s="56">
        <f t="shared" si="89"/>
        <v>329</v>
      </c>
      <c r="F332" s="23">
        <v>13</v>
      </c>
      <c r="G332" s="23">
        <v>10</v>
      </c>
      <c r="H332" s="69">
        <f t="shared" si="90"/>
        <v>800</v>
      </c>
      <c r="I332" s="10">
        <f t="shared" si="80"/>
        <v>-0.15</v>
      </c>
      <c r="J332" s="9">
        <f t="shared" si="82"/>
        <v>64</v>
      </c>
      <c r="K332" s="8">
        <f t="shared" si="83"/>
        <v>1.2874177728599812</v>
      </c>
      <c r="L332" s="9">
        <f t="shared" si="85"/>
        <v>0.1</v>
      </c>
      <c r="M332" s="9">
        <f t="shared" si="81"/>
        <v>0.08</v>
      </c>
      <c r="N332" s="9">
        <f>AVERAGE($I$4:I332)</f>
        <v>-0.14313069908814596</v>
      </c>
      <c r="O332" s="9">
        <f>AVERAGEIF($M$4:M332,"&gt;=0", $M$4:M332)</f>
        <v>0.18426900584795303</v>
      </c>
      <c r="P332" s="9">
        <f>AVERAGEIF($M$4:M332,"&lt;=0", $M$4:M332)</f>
        <v>-9.3312499999999937E-2</v>
      </c>
      <c r="Q332" s="10">
        <f t="shared" si="95"/>
        <v>1.5336611504092286</v>
      </c>
      <c r="R332" s="11">
        <f>(COUNTIF($M$4:M332,"&gt;=0"))/E332</f>
        <v>0.51975683890577506</v>
      </c>
      <c r="S332" s="10">
        <f t="shared" si="86"/>
        <v>1.9747515697034497</v>
      </c>
      <c r="T332" s="9">
        <f>AVERAGE($M$4:M332)</f>
        <v>5.0395136778115461E-2</v>
      </c>
      <c r="U332" s="9">
        <f t="shared" si="87"/>
        <v>16.579999999999988</v>
      </c>
      <c r="V332" s="9">
        <f t="shared" si="88"/>
        <v>18098.666666666664</v>
      </c>
      <c r="W332" s="26">
        <f t="shared" si="84"/>
        <v>28098.666666666664</v>
      </c>
      <c r="X332" s="9">
        <f t="shared" si="91"/>
        <v>29462.666666666664</v>
      </c>
      <c r="Y332" s="11">
        <f t="shared" si="92"/>
        <v>-4.6295877268407483E-2</v>
      </c>
      <c r="Z332" s="11">
        <f t="shared" si="93"/>
        <v>-4.846811784405123E-2</v>
      </c>
      <c r="AA332" s="11" t="str">
        <f t="shared" si="94"/>
        <v/>
      </c>
      <c r="AB332" s="37" t="str">
        <f>IF(AA332="","",AVERAGE($AA$4:AA332))</f>
        <v/>
      </c>
      <c r="AC332" s="30"/>
      <c r="AD332" s="12"/>
      <c r="AE332" s="12"/>
      <c r="AF332" s="31"/>
      <c r="AG332" s="28"/>
      <c r="AH332" s="28"/>
      <c r="AI332" s="28"/>
      <c r="AJ332" s="28"/>
    </row>
    <row r="333" spans="5:36" ht="19.5" customHeight="1" x14ac:dyDescent="0.25">
      <c r="E333" s="56">
        <f t="shared" si="89"/>
        <v>330</v>
      </c>
      <c r="F333" s="23">
        <v>20</v>
      </c>
      <c r="G333" s="23">
        <v>20</v>
      </c>
      <c r="H333" s="69">
        <f t="shared" si="90"/>
        <v>500</v>
      </c>
      <c r="I333" s="10">
        <f t="shared" si="80"/>
        <v>-0.22</v>
      </c>
      <c r="J333" s="9">
        <f t="shared" si="82"/>
        <v>90.000000000000014</v>
      </c>
      <c r="K333" s="8">
        <f t="shared" si="83"/>
        <v>1.2851528513073081</v>
      </c>
      <c r="L333" s="9">
        <f t="shared" si="85"/>
        <v>0.2</v>
      </c>
      <c r="M333" s="9">
        <f t="shared" si="81"/>
        <v>0.18000000000000002</v>
      </c>
      <c r="N333" s="9">
        <f>AVERAGE($I$4:I333)</f>
        <v>-0.14336363636363644</v>
      </c>
      <c r="O333" s="9">
        <f>AVERAGEIF($M$4:M333,"&gt;=0", $M$4:M333)</f>
        <v>0.18424418604651144</v>
      </c>
      <c r="P333" s="9">
        <f>AVERAGEIF($M$4:M333,"&lt;=0", $M$4:M333)</f>
        <v>-9.3312499999999937E-2</v>
      </c>
      <c r="Q333" s="10">
        <f t="shared" si="95"/>
        <v>1.5336611504092286</v>
      </c>
      <c r="R333" s="11">
        <f>(COUNTIF($M$4:M333,"&gt;=0"))/E333</f>
        <v>0.52121212121212124</v>
      </c>
      <c r="S333" s="10">
        <f t="shared" si="86"/>
        <v>1.9744855838875988</v>
      </c>
      <c r="T333" s="9">
        <f>AVERAGE($M$4:M333)</f>
        <v>5.078787878787875E-2</v>
      </c>
      <c r="U333" s="9">
        <f t="shared" si="87"/>
        <v>16.759999999999987</v>
      </c>
      <c r="V333" s="9">
        <f t="shared" si="88"/>
        <v>18188.666666666664</v>
      </c>
      <c r="W333" s="26">
        <f t="shared" si="84"/>
        <v>28188.666666666664</v>
      </c>
      <c r="X333" s="9">
        <f t="shared" si="91"/>
        <v>29462.666666666664</v>
      </c>
      <c r="Y333" s="11">
        <f t="shared" si="92"/>
        <v>-4.3241163958908452E-2</v>
      </c>
      <c r="Z333" s="11">
        <f t="shared" si="93"/>
        <v>-4.846811784405123E-2</v>
      </c>
      <c r="AA333" s="11" t="str">
        <f t="shared" si="94"/>
        <v/>
      </c>
      <c r="AB333" s="37" t="str">
        <f>IF(AA333="","",AVERAGE($AA$4:AA333))</f>
        <v/>
      </c>
      <c r="AC333" s="30"/>
      <c r="AD333" s="12"/>
      <c r="AE333" s="12"/>
      <c r="AF333" s="31"/>
      <c r="AG333" s="28"/>
      <c r="AH333" s="28"/>
      <c r="AI333" s="28"/>
      <c r="AJ333" s="28"/>
    </row>
    <row r="334" spans="5:36" ht="19.5" customHeight="1" x14ac:dyDescent="0.25">
      <c r="E334" s="56">
        <f t="shared" si="89"/>
        <v>331</v>
      </c>
      <c r="F334" s="23">
        <v>20</v>
      </c>
      <c r="G334" s="23">
        <v>5</v>
      </c>
      <c r="H334" s="69">
        <f t="shared" si="90"/>
        <v>500</v>
      </c>
      <c r="I334" s="10">
        <f t="shared" si="80"/>
        <v>-0.22</v>
      </c>
      <c r="J334" s="9">
        <f t="shared" si="82"/>
        <v>15.000000000000002</v>
      </c>
      <c r="K334" s="8">
        <f t="shared" si="83"/>
        <v>1.2768716806787055</v>
      </c>
      <c r="L334" s="9">
        <f t="shared" si="85"/>
        <v>0.05</v>
      </c>
      <c r="M334" s="9">
        <f t="shared" si="81"/>
        <v>3.0000000000000002E-2</v>
      </c>
      <c r="N334" s="9">
        <f>AVERAGE($I$4:I334)</f>
        <v>-0.14359516616314205</v>
      </c>
      <c r="O334" s="9">
        <f>AVERAGEIF($M$4:M334,"&gt;=0", $M$4:M334)</f>
        <v>0.18335260115606916</v>
      </c>
      <c r="P334" s="9">
        <f>AVERAGEIF($M$4:M334,"&lt;=0", $M$4:M334)</f>
        <v>-9.3312499999999937E-2</v>
      </c>
      <c r="Q334" s="10">
        <f t="shared" si="95"/>
        <v>1.5336611504092286</v>
      </c>
      <c r="R334" s="11">
        <f>(COUNTIF($M$4:M334,"&gt;=0"))/E334</f>
        <v>0.5226586102719033</v>
      </c>
      <c r="S334" s="10">
        <f t="shared" si="86"/>
        <v>1.9649307558587465</v>
      </c>
      <c r="T334" s="9">
        <f>AVERAGE($M$4:M334)</f>
        <v>5.0725075528700869E-2</v>
      </c>
      <c r="U334" s="9">
        <f t="shared" si="87"/>
        <v>16.789999999999988</v>
      </c>
      <c r="V334" s="9">
        <f t="shared" si="88"/>
        <v>18203.666666666664</v>
      </c>
      <c r="W334" s="26">
        <f t="shared" si="84"/>
        <v>28203.666666666664</v>
      </c>
      <c r="X334" s="9">
        <f t="shared" si="91"/>
        <v>29462.666666666664</v>
      </c>
      <c r="Y334" s="11">
        <f t="shared" si="92"/>
        <v>-4.2732045073991948E-2</v>
      </c>
      <c r="Z334" s="11">
        <f t="shared" si="93"/>
        <v>-4.846811784405123E-2</v>
      </c>
      <c r="AA334" s="11" t="str">
        <f t="shared" si="94"/>
        <v/>
      </c>
      <c r="AB334" s="37" t="str">
        <f>IF(AA334="","",AVERAGE($AA$4:AA334))</f>
        <v/>
      </c>
      <c r="AC334" s="30"/>
      <c r="AD334" s="12"/>
      <c r="AE334" s="12"/>
      <c r="AF334" s="31"/>
      <c r="AG334" s="28"/>
      <c r="AH334" s="28"/>
      <c r="AI334" s="28"/>
      <c r="AJ334" s="28"/>
    </row>
    <row r="335" spans="5:36" ht="19.5" customHeight="1" x14ac:dyDescent="0.25">
      <c r="E335" s="56">
        <f t="shared" si="89"/>
        <v>332</v>
      </c>
      <c r="F335" s="23">
        <v>20</v>
      </c>
      <c r="G335" s="23">
        <v>-5</v>
      </c>
      <c r="H335" s="69">
        <f t="shared" si="90"/>
        <v>500</v>
      </c>
      <c r="I335" s="10">
        <f t="shared" si="80"/>
        <v>-0.22</v>
      </c>
      <c r="J335" s="9">
        <f t="shared" si="82"/>
        <v>-35</v>
      </c>
      <c r="K335" s="8">
        <f t="shared" si="83"/>
        <v>1.2748285567291084</v>
      </c>
      <c r="L335" s="9">
        <f t="shared" si="85"/>
        <v>-0.05</v>
      </c>
      <c r="M335" s="9">
        <f t="shared" si="81"/>
        <v>-7.0000000000000007E-2</v>
      </c>
      <c r="N335" s="9">
        <f>AVERAGE($I$4:I335)</f>
        <v>-0.14382530120481934</v>
      </c>
      <c r="O335" s="9">
        <f>AVERAGEIF($M$4:M335,"&gt;=0", $M$4:M335)</f>
        <v>0.18335260115606916</v>
      </c>
      <c r="P335" s="9">
        <f>AVERAGEIF($M$4:M335,"&lt;=0", $M$4:M335)</f>
        <v>-9.3167701863353977E-2</v>
      </c>
      <c r="Q335" s="10">
        <f t="shared" si="95"/>
        <v>1.5437248995983952</v>
      </c>
      <c r="R335" s="11">
        <f>(COUNTIF($M$4:M335,"&gt;=0"))/E335</f>
        <v>0.52108433734939763</v>
      </c>
      <c r="S335" s="10">
        <f t="shared" si="86"/>
        <v>1.9679845857418103</v>
      </c>
      <c r="T335" s="9">
        <f>AVERAGE($M$4:M335)</f>
        <v>5.0361445783132494E-2</v>
      </c>
      <c r="U335" s="9">
        <f t="shared" si="87"/>
        <v>16.719999999999988</v>
      </c>
      <c r="V335" s="9">
        <f t="shared" si="88"/>
        <v>18168.666666666664</v>
      </c>
      <c r="W335" s="26">
        <f t="shared" si="84"/>
        <v>28168.666666666664</v>
      </c>
      <c r="X335" s="9">
        <f t="shared" si="91"/>
        <v>29462.666666666664</v>
      </c>
      <c r="Y335" s="11">
        <f t="shared" si="92"/>
        <v>-4.3919989138797126E-2</v>
      </c>
      <c r="Z335" s="11">
        <f t="shared" si="93"/>
        <v>-4.846811784405123E-2</v>
      </c>
      <c r="AA335" s="11" t="str">
        <f t="shared" si="94"/>
        <v/>
      </c>
      <c r="AB335" s="37" t="str">
        <f>IF(AA335="","",AVERAGE($AA$4:AA335))</f>
        <v/>
      </c>
      <c r="AC335" s="30"/>
      <c r="AD335" s="12"/>
      <c r="AE335" s="12"/>
      <c r="AF335" s="31"/>
      <c r="AG335" s="28"/>
      <c r="AH335" s="28"/>
      <c r="AI335" s="28"/>
      <c r="AJ335" s="28"/>
    </row>
    <row r="336" spans="5:36" ht="19.5" customHeight="1" x14ac:dyDescent="0.25">
      <c r="E336" s="56">
        <f t="shared" si="89"/>
        <v>333</v>
      </c>
      <c r="F336" s="23">
        <v>10</v>
      </c>
      <c r="G336" s="23">
        <v>-5</v>
      </c>
      <c r="H336" s="69">
        <f t="shared" si="90"/>
        <v>1000</v>
      </c>
      <c r="I336" s="10">
        <f t="shared" si="80"/>
        <v>-0.12000000000000001</v>
      </c>
      <c r="J336" s="9">
        <f t="shared" si="82"/>
        <v>-70</v>
      </c>
      <c r="K336" s="8">
        <f t="shared" si="83"/>
        <v>1.2754630496129309</v>
      </c>
      <c r="L336" s="9">
        <f t="shared" si="85"/>
        <v>-0.05</v>
      </c>
      <c r="M336" s="9">
        <f t="shared" si="81"/>
        <v>-7.0000000000000007E-2</v>
      </c>
      <c r="N336" s="9">
        <f>AVERAGE($I$4:I336)</f>
        <v>-0.14375375375375382</v>
      </c>
      <c r="O336" s="9">
        <f>AVERAGEIF($M$4:M336,"&gt;=0", $M$4:M336)</f>
        <v>0.18335260115606916</v>
      </c>
      <c r="P336" s="9">
        <f>AVERAGEIF($M$4:M336,"&lt;=0", $M$4:M336)</f>
        <v>-9.302469135802463E-2</v>
      </c>
      <c r="Q336" s="10">
        <f t="shared" si="95"/>
        <v>1.5453290051830215</v>
      </c>
      <c r="R336" s="11">
        <f>(COUNTIF($M$4:M336,"&gt;=0"))/E336</f>
        <v>0.51951951951951947</v>
      </c>
      <c r="S336" s="10">
        <f t="shared" si="86"/>
        <v>1.9710100456060533</v>
      </c>
      <c r="T336" s="9">
        <f>AVERAGE($M$4:M336)</f>
        <v>4.9999999999999961E-2</v>
      </c>
      <c r="U336" s="9">
        <f t="shared" si="87"/>
        <v>16.649999999999988</v>
      </c>
      <c r="V336" s="9">
        <f t="shared" si="88"/>
        <v>18098.666666666664</v>
      </c>
      <c r="W336" s="26">
        <f t="shared" si="84"/>
        <v>28098.666666666664</v>
      </c>
      <c r="X336" s="9">
        <f t="shared" si="91"/>
        <v>29462.666666666664</v>
      </c>
      <c r="Y336" s="11">
        <f t="shared" si="92"/>
        <v>-4.6295877268407483E-2</v>
      </c>
      <c r="Z336" s="11">
        <f t="shared" si="93"/>
        <v>-4.846811784405123E-2</v>
      </c>
      <c r="AA336" s="11" t="str">
        <f t="shared" si="94"/>
        <v/>
      </c>
      <c r="AB336" s="37" t="str">
        <f>IF(AA336="","",AVERAGE($AA$4:AA336))</f>
        <v/>
      </c>
      <c r="AC336" s="30"/>
      <c r="AD336" s="12"/>
      <c r="AE336" s="12"/>
      <c r="AF336" s="31"/>
      <c r="AG336" s="28"/>
      <c r="AH336" s="28"/>
      <c r="AI336" s="28"/>
      <c r="AJ336" s="28"/>
    </row>
    <row r="337" spans="5:36" ht="19.5" customHeight="1" x14ac:dyDescent="0.25">
      <c r="E337" s="56">
        <f t="shared" si="89"/>
        <v>334</v>
      </c>
      <c r="F337" s="23">
        <v>8</v>
      </c>
      <c r="G337" s="23">
        <v>6</v>
      </c>
      <c r="H337" s="69">
        <f t="shared" si="90"/>
        <v>1300</v>
      </c>
      <c r="I337" s="10">
        <f t="shared" si="80"/>
        <v>-0.1</v>
      </c>
      <c r="J337" s="9">
        <f t="shared" si="82"/>
        <v>51.999999999999993</v>
      </c>
      <c r="K337" s="8">
        <f t="shared" si="83"/>
        <v>1.2708900917479538</v>
      </c>
      <c r="L337" s="9">
        <f t="shared" si="85"/>
        <v>0.06</v>
      </c>
      <c r="M337" s="9">
        <f t="shared" si="81"/>
        <v>3.9999999999999994E-2</v>
      </c>
      <c r="N337" s="9">
        <f>AVERAGE($I$4:I337)</f>
        <v>-0.14362275449101802</v>
      </c>
      <c r="O337" s="9">
        <f>AVERAGEIF($M$4:M337,"&gt;=0", $M$4:M337)</f>
        <v>0.18252873563218372</v>
      </c>
      <c r="P337" s="9">
        <f>AVERAGEIF($M$4:M337,"&lt;=0", $M$4:M337)</f>
        <v>-9.302469135802463E-2</v>
      </c>
      <c r="Q337" s="10">
        <f t="shared" si="95"/>
        <v>1.5453290051830215</v>
      </c>
      <c r="R337" s="11">
        <f>(COUNTIF($M$4:M337,"&gt;=0"))/E337</f>
        <v>0.52095808383233533</v>
      </c>
      <c r="S337" s="10">
        <f t="shared" si="86"/>
        <v>1.9621536278973977</v>
      </c>
      <c r="T337" s="9">
        <f>AVERAGE($M$4:M337)</f>
        <v>4.9970059880239483E-2</v>
      </c>
      <c r="U337" s="9">
        <f t="shared" si="87"/>
        <v>16.689999999999987</v>
      </c>
      <c r="V337" s="9">
        <f t="shared" si="88"/>
        <v>18150.666666666664</v>
      </c>
      <c r="W337" s="26">
        <f t="shared" si="84"/>
        <v>28150.666666666664</v>
      </c>
      <c r="X337" s="9">
        <f t="shared" si="91"/>
        <v>29462.666666666664</v>
      </c>
      <c r="Y337" s="11">
        <f t="shared" si="92"/>
        <v>-4.4530931800696928E-2</v>
      </c>
      <c r="Z337" s="11">
        <f t="shared" si="93"/>
        <v>-4.846811784405123E-2</v>
      </c>
      <c r="AA337" s="11" t="str">
        <f t="shared" si="94"/>
        <v/>
      </c>
      <c r="AB337" s="37" t="str">
        <f>IF(AA337="","",AVERAGE($AA$4:AA337))</f>
        <v/>
      </c>
      <c r="AC337" s="30"/>
      <c r="AD337" s="12"/>
      <c r="AE337" s="12"/>
      <c r="AF337" s="31"/>
      <c r="AG337" s="28"/>
      <c r="AH337" s="28"/>
      <c r="AI337" s="28"/>
      <c r="AJ337" s="28"/>
    </row>
    <row r="338" spans="5:36" ht="19.5" customHeight="1" x14ac:dyDescent="0.25">
      <c r="E338" s="56">
        <f t="shared" si="89"/>
        <v>335</v>
      </c>
      <c r="F338" s="23">
        <v>5</v>
      </c>
      <c r="G338" s="23">
        <v>-5</v>
      </c>
      <c r="H338" s="69">
        <f t="shared" si="90"/>
        <v>2000</v>
      </c>
      <c r="I338" s="10">
        <f t="shared" si="80"/>
        <v>-7.0000000000000007E-2</v>
      </c>
      <c r="J338" s="9">
        <f t="shared" si="82"/>
        <v>-140</v>
      </c>
      <c r="K338" s="8">
        <f t="shared" si="83"/>
        <v>1.2728377692918718</v>
      </c>
      <c r="L338" s="9">
        <f t="shared" si="85"/>
        <v>-0.05</v>
      </c>
      <c r="M338" s="9">
        <f t="shared" si="81"/>
        <v>-7.0000000000000007E-2</v>
      </c>
      <c r="N338" s="9">
        <f>AVERAGE($I$4:I338)</f>
        <v>-0.14340298507462693</v>
      </c>
      <c r="O338" s="9">
        <f>AVERAGEIF($M$4:M338,"&gt;=0", $M$4:M338)</f>
        <v>0.18252873563218372</v>
      </c>
      <c r="P338" s="9">
        <f>AVERAGEIF($M$4:M338,"&lt;=0", $M$4:M338)</f>
        <v>-9.2883435582822027E-2</v>
      </c>
      <c r="Q338" s="10">
        <f t="shared" si="95"/>
        <v>1.5439026794692341</v>
      </c>
      <c r="R338" s="11">
        <f>(COUNTIF($M$4:M338,"&gt;=0"))/E338</f>
        <v>0.5194029850746269</v>
      </c>
      <c r="S338" s="10">
        <f t="shared" si="86"/>
        <v>1.9651376425393636</v>
      </c>
      <c r="T338" s="9">
        <f>AVERAGE($M$4:M338)</f>
        <v>4.961194029850742E-2</v>
      </c>
      <c r="U338" s="9">
        <f t="shared" si="87"/>
        <v>16.619999999999987</v>
      </c>
      <c r="V338" s="9">
        <f t="shared" si="88"/>
        <v>18010.666666666664</v>
      </c>
      <c r="W338" s="26">
        <f t="shared" si="84"/>
        <v>28010.666666666664</v>
      </c>
      <c r="X338" s="9">
        <f t="shared" si="91"/>
        <v>29462.666666666664</v>
      </c>
      <c r="Y338" s="11">
        <f t="shared" si="92"/>
        <v>-4.9282708059917642E-2</v>
      </c>
      <c r="Z338" s="11">
        <f t="shared" si="93"/>
        <v>-4.9282708059917642E-2</v>
      </c>
      <c r="AA338" s="11" t="str">
        <f t="shared" si="94"/>
        <v/>
      </c>
      <c r="AB338" s="37" t="str">
        <f>IF(AA338="","",AVERAGE($AA$4:AA338))</f>
        <v/>
      </c>
      <c r="AC338" s="30"/>
      <c r="AD338" s="12"/>
      <c r="AE338" s="12"/>
      <c r="AF338" s="31"/>
      <c r="AG338" s="28"/>
      <c r="AH338" s="28"/>
      <c r="AI338" s="28"/>
      <c r="AJ338" s="28"/>
    </row>
    <row r="339" spans="5:36" ht="19.5" customHeight="1" x14ac:dyDescent="0.25">
      <c r="E339" s="56">
        <f t="shared" si="89"/>
        <v>336</v>
      </c>
      <c r="F339" s="23">
        <v>5</v>
      </c>
      <c r="G339" s="23">
        <v>-5</v>
      </c>
      <c r="H339" s="69">
        <f t="shared" si="90"/>
        <v>2000</v>
      </c>
      <c r="I339" s="10">
        <f t="shared" si="80"/>
        <v>-7.0000000000000007E-2</v>
      </c>
      <c r="J339" s="9">
        <f t="shared" si="82"/>
        <v>-140</v>
      </c>
      <c r="K339" s="8">
        <f t="shared" si="83"/>
        <v>1.2747797790981854</v>
      </c>
      <c r="L339" s="9">
        <f t="shared" si="85"/>
        <v>-0.05</v>
      </c>
      <c r="M339" s="9">
        <f t="shared" si="81"/>
        <v>-7.0000000000000007E-2</v>
      </c>
      <c r="N339" s="9">
        <f>AVERAGE($I$4:I339)</f>
        <v>-0.14318452380952387</v>
      </c>
      <c r="O339" s="9">
        <f>AVERAGEIF($M$4:M339,"&gt;=0", $M$4:M339)</f>
        <v>0.18252873563218372</v>
      </c>
      <c r="P339" s="9">
        <f>AVERAGEIF($M$4:M339,"&lt;=0", $M$4:M339)</f>
        <v>-9.2743902439024334E-2</v>
      </c>
      <c r="Q339" s="10">
        <f t="shared" si="95"/>
        <v>1.5438699477161031</v>
      </c>
      <c r="R339" s="11">
        <f>(COUNTIF($M$4:M339,"&gt;=0"))/E339</f>
        <v>0.5178571428571429</v>
      </c>
      <c r="S339" s="10">
        <f t="shared" si="86"/>
        <v>1.9680941909058611</v>
      </c>
      <c r="T339" s="9">
        <f>AVERAGE($M$4:M339)</f>
        <v>4.9255952380952338E-2</v>
      </c>
      <c r="U339" s="9">
        <f t="shared" si="87"/>
        <v>16.549999999999986</v>
      </c>
      <c r="V339" s="9">
        <f t="shared" si="88"/>
        <v>17870.666666666664</v>
      </c>
      <c r="W339" s="26">
        <f t="shared" si="84"/>
        <v>27870.666666666664</v>
      </c>
      <c r="X339" s="9">
        <f t="shared" si="91"/>
        <v>29462.666666666664</v>
      </c>
      <c r="Y339" s="11">
        <f t="shared" si="92"/>
        <v>-5.4034484319138348E-2</v>
      </c>
      <c r="Z339" s="11">
        <f t="shared" si="93"/>
        <v>-5.4034484319138348E-2</v>
      </c>
      <c r="AA339" s="11" t="str">
        <f t="shared" si="94"/>
        <v/>
      </c>
      <c r="AB339" s="37" t="str">
        <f>IF(AA339="","",AVERAGE($AA$4:AA339))</f>
        <v/>
      </c>
      <c r="AC339" s="30"/>
      <c r="AD339" s="12"/>
      <c r="AE339" s="12"/>
      <c r="AF339" s="31"/>
      <c r="AG339" s="28"/>
      <c r="AH339" s="28"/>
      <c r="AI339" s="28"/>
      <c r="AJ339" s="28"/>
    </row>
    <row r="340" spans="5:36" ht="19.5" customHeight="1" x14ac:dyDescent="0.25">
      <c r="E340" s="56">
        <f t="shared" si="89"/>
        <v>337</v>
      </c>
      <c r="F340" s="23">
        <v>8</v>
      </c>
      <c r="G340" s="23">
        <v>-5</v>
      </c>
      <c r="H340" s="69">
        <f t="shared" si="90"/>
        <v>1300</v>
      </c>
      <c r="I340" s="10">
        <f t="shared" si="80"/>
        <v>-0.1</v>
      </c>
      <c r="J340" s="9">
        <f t="shared" si="82"/>
        <v>-91.000000000000014</v>
      </c>
      <c r="K340" s="8">
        <f t="shared" si="83"/>
        <v>1.2759216740934638</v>
      </c>
      <c r="L340" s="9">
        <f t="shared" si="85"/>
        <v>-0.05</v>
      </c>
      <c r="M340" s="9">
        <f t="shared" si="81"/>
        <v>-7.0000000000000007E-2</v>
      </c>
      <c r="N340" s="9">
        <f>AVERAGE($I$4:I340)</f>
        <v>-0.14305637982195851</v>
      </c>
      <c r="O340" s="9">
        <f>AVERAGEIF($M$4:M340,"&gt;=0", $M$4:M340)</f>
        <v>0.18252873563218372</v>
      </c>
      <c r="P340" s="9">
        <f>AVERAGEIF($M$4:M340,"&lt;=0", $M$4:M340)</f>
        <v>-9.2606060606060553E-2</v>
      </c>
      <c r="Q340" s="10">
        <f t="shared" si="95"/>
        <v>1.5447842061926158</v>
      </c>
      <c r="R340" s="11">
        <f>(COUNTIF($M$4:M340,"&gt;=0"))/E340</f>
        <v>0.51632047477744802</v>
      </c>
      <c r="S340" s="10">
        <f t="shared" si="86"/>
        <v>1.9710236504784249</v>
      </c>
      <c r="T340" s="9">
        <f>AVERAGE($M$4:M340)</f>
        <v>4.8902077151335273E-2</v>
      </c>
      <c r="U340" s="9">
        <f t="shared" si="87"/>
        <v>16.479999999999986</v>
      </c>
      <c r="V340" s="9">
        <f t="shared" si="88"/>
        <v>17779.666666666664</v>
      </c>
      <c r="W340" s="26">
        <f t="shared" si="84"/>
        <v>27779.666666666664</v>
      </c>
      <c r="X340" s="9">
        <f t="shared" si="91"/>
        <v>29462.666666666664</v>
      </c>
      <c r="Y340" s="11">
        <f t="shared" si="92"/>
        <v>-5.7123138887631812E-2</v>
      </c>
      <c r="Z340" s="11">
        <f t="shared" si="93"/>
        <v>-5.7123138887631812E-2</v>
      </c>
      <c r="AA340" s="11" t="str">
        <f t="shared" si="94"/>
        <v/>
      </c>
      <c r="AB340" s="37" t="str">
        <f>IF(AA340="","",AVERAGE($AA$4:AA340))</f>
        <v/>
      </c>
      <c r="AC340" s="30"/>
      <c r="AD340" s="12"/>
      <c r="AE340" s="12"/>
      <c r="AF340" s="31"/>
      <c r="AG340" s="28"/>
      <c r="AH340" s="28"/>
      <c r="AI340" s="28"/>
      <c r="AJ340" s="28"/>
    </row>
    <row r="341" spans="5:36" ht="19.5" customHeight="1" x14ac:dyDescent="0.25">
      <c r="E341" s="56">
        <f t="shared" si="89"/>
        <v>338</v>
      </c>
      <c r="F341" s="23">
        <v>5</v>
      </c>
      <c r="G341" s="23">
        <v>10</v>
      </c>
      <c r="H341" s="69">
        <f t="shared" si="90"/>
        <v>2000</v>
      </c>
      <c r="I341" s="10">
        <f t="shared" si="80"/>
        <v>-7.0000000000000007E-2</v>
      </c>
      <c r="J341" s="9">
        <f t="shared" si="82"/>
        <v>160</v>
      </c>
      <c r="K341" s="8">
        <f t="shared" si="83"/>
        <v>1.2737507397325107</v>
      </c>
      <c r="L341" s="9">
        <f t="shared" si="85"/>
        <v>0.1</v>
      </c>
      <c r="M341" s="9">
        <f t="shared" si="81"/>
        <v>0.08</v>
      </c>
      <c r="N341" s="9">
        <f>AVERAGE($I$4:I341)</f>
        <v>-0.14284023668639059</v>
      </c>
      <c r="O341" s="9">
        <f>AVERAGEIF($M$4:M341,"&gt;=0", $M$4:M341)</f>
        <v>0.18194285714285693</v>
      </c>
      <c r="P341" s="9">
        <f>AVERAGEIF($M$4:M341,"&lt;=0", $M$4:M341)</f>
        <v>-9.2606060606060553E-2</v>
      </c>
      <c r="Q341" s="10">
        <f t="shared" si="95"/>
        <v>1.5447842061926158</v>
      </c>
      <c r="R341" s="11">
        <f>(COUNTIF($M$4:M341,"&gt;=0"))/E341</f>
        <v>0.51775147928994081</v>
      </c>
      <c r="S341" s="10">
        <f t="shared" si="86"/>
        <v>1.9646970830216892</v>
      </c>
      <c r="T341" s="9">
        <f>AVERAGE($M$4:M341)</f>
        <v>4.8994082840236639E-2</v>
      </c>
      <c r="U341" s="9">
        <f t="shared" si="87"/>
        <v>16.559999999999985</v>
      </c>
      <c r="V341" s="9">
        <f t="shared" si="88"/>
        <v>17939.666666666664</v>
      </c>
      <c r="W341" s="26">
        <f t="shared" si="84"/>
        <v>27939.666666666664</v>
      </c>
      <c r="X341" s="9">
        <f t="shared" si="91"/>
        <v>29462.666666666664</v>
      </c>
      <c r="Y341" s="11">
        <f t="shared" si="92"/>
        <v>-5.1692537448522431E-2</v>
      </c>
      <c r="Z341" s="11">
        <f t="shared" si="93"/>
        <v>-5.7123138887631812E-2</v>
      </c>
      <c r="AA341" s="11" t="str">
        <f t="shared" si="94"/>
        <v/>
      </c>
      <c r="AB341" s="37" t="str">
        <f>IF(AA341="","",AVERAGE($AA$4:AA341))</f>
        <v/>
      </c>
      <c r="AC341" s="30"/>
      <c r="AD341" s="12"/>
      <c r="AE341" s="12"/>
      <c r="AF341" s="31"/>
      <c r="AG341" s="28"/>
      <c r="AH341" s="28"/>
      <c r="AI341" s="28"/>
      <c r="AJ341" s="28"/>
    </row>
    <row r="342" spans="5:36" ht="19.5" customHeight="1" x14ac:dyDescent="0.25">
      <c r="E342" s="56">
        <f t="shared" si="89"/>
        <v>339</v>
      </c>
      <c r="F342" s="23">
        <v>5</v>
      </c>
      <c r="G342" s="23">
        <v>5</v>
      </c>
      <c r="H342" s="69">
        <f t="shared" si="90"/>
        <v>2000</v>
      </c>
      <c r="I342" s="10">
        <f t="shared" si="80"/>
        <v>-7.0000000000000007E-2</v>
      </c>
      <c r="J342" s="9">
        <f t="shared" si="82"/>
        <v>60.000000000000007</v>
      </c>
      <c r="K342" s="8">
        <f t="shared" si="83"/>
        <v>1.2696166682335226</v>
      </c>
      <c r="L342" s="9">
        <f t="shared" si="85"/>
        <v>0.05</v>
      </c>
      <c r="M342" s="9">
        <f t="shared" si="81"/>
        <v>3.0000000000000002E-2</v>
      </c>
      <c r="N342" s="9">
        <f>AVERAGE($I$4:I342)</f>
        <v>-0.14262536873156348</v>
      </c>
      <c r="O342" s="9">
        <f>AVERAGEIF($M$4:M342,"&gt;=0", $M$4:M342)</f>
        <v>0.18107954545454527</v>
      </c>
      <c r="P342" s="9">
        <f>AVERAGEIF($M$4:M342,"&lt;=0", $M$4:M342)</f>
        <v>-9.2606060606060553E-2</v>
      </c>
      <c r="Q342" s="10">
        <f t="shared" si="95"/>
        <v>1.5447842061926158</v>
      </c>
      <c r="R342" s="11">
        <f>(COUNTIF($M$4:M342,"&gt;=0"))/E342</f>
        <v>0.5191740412979351</v>
      </c>
      <c r="S342" s="10">
        <f t="shared" si="86"/>
        <v>1.9553746727748682</v>
      </c>
      <c r="T342" s="9">
        <f>AVERAGE($M$4:M342)</f>
        <v>4.8938053097345093E-2</v>
      </c>
      <c r="U342" s="9">
        <f t="shared" si="87"/>
        <v>16.589999999999986</v>
      </c>
      <c r="V342" s="9">
        <f t="shared" si="88"/>
        <v>17999.666666666664</v>
      </c>
      <c r="W342" s="26">
        <f t="shared" si="84"/>
        <v>27999.666666666664</v>
      </c>
      <c r="X342" s="9">
        <f t="shared" si="91"/>
        <v>29462.666666666664</v>
      </c>
      <c r="Y342" s="11">
        <f t="shared" si="92"/>
        <v>-4.9656061908856408E-2</v>
      </c>
      <c r="Z342" s="11">
        <f t="shared" si="93"/>
        <v>-5.7123138887631812E-2</v>
      </c>
      <c r="AA342" s="11" t="str">
        <f t="shared" si="94"/>
        <v/>
      </c>
      <c r="AB342" s="37" t="str">
        <f>IF(AA342="","",AVERAGE($AA$4:AA342))</f>
        <v/>
      </c>
      <c r="AC342" s="30"/>
      <c r="AD342" s="12"/>
      <c r="AE342" s="12"/>
      <c r="AF342" s="31"/>
      <c r="AG342" s="28"/>
      <c r="AH342" s="28"/>
      <c r="AI342" s="28"/>
      <c r="AJ342" s="28"/>
    </row>
    <row r="343" spans="5:36" ht="19.5" customHeight="1" x14ac:dyDescent="0.25">
      <c r="E343" s="56">
        <f t="shared" si="89"/>
        <v>340</v>
      </c>
      <c r="F343" s="23">
        <v>10</v>
      </c>
      <c r="G343" s="23">
        <v>160</v>
      </c>
      <c r="H343" s="69">
        <f t="shared" si="90"/>
        <v>1000</v>
      </c>
      <c r="I343" s="10">
        <f t="shared" ref="I343:I391" si="96">IF(F343="","",((F343/100)+$C$9)*-1)</f>
        <v>-0.12000000000000001</v>
      </c>
      <c r="J343" s="9">
        <f t="shared" si="82"/>
        <v>1580</v>
      </c>
      <c r="K343" s="8">
        <f t="shared" si="83"/>
        <v>1.325649624265226</v>
      </c>
      <c r="L343" s="9">
        <f t="shared" si="85"/>
        <v>1.6</v>
      </c>
      <c r="M343" s="9">
        <f t="shared" ref="M343:M391" si="97">IF(F343="","",L343-$C$9)</f>
        <v>1.58</v>
      </c>
      <c r="N343" s="9">
        <f>AVERAGE($I$4:I343)</f>
        <v>-0.14255882352941182</v>
      </c>
      <c r="O343" s="9">
        <f>AVERAGEIF($M$4:M343,"&gt;=0", $M$4:M343)</f>
        <v>0.18898305084745745</v>
      </c>
      <c r="P343" s="9">
        <f>AVERAGEIF($M$4:M343,"&lt;=0", $M$4:M343)</f>
        <v>-9.2606060606060553E-2</v>
      </c>
      <c r="Q343" s="10">
        <f t="shared" si="95"/>
        <v>1.5447842061926158</v>
      </c>
      <c r="R343" s="11">
        <f>(COUNTIF($M$4:M343,"&gt;=0"))/E343</f>
        <v>0.52058823529411768</v>
      </c>
      <c r="S343" s="10">
        <f t="shared" si="86"/>
        <v>2.0407201171355038</v>
      </c>
      <c r="T343" s="9">
        <f>AVERAGE($M$4:M343)</f>
        <v>5.34411764705882E-2</v>
      </c>
      <c r="U343" s="9">
        <f t="shared" si="87"/>
        <v>18.169999999999987</v>
      </c>
      <c r="V343" s="9">
        <f t="shared" si="88"/>
        <v>19579.666666666664</v>
      </c>
      <c r="W343" s="26">
        <f t="shared" si="84"/>
        <v>29579.666666666664</v>
      </c>
      <c r="X343" s="9">
        <f t="shared" si="91"/>
        <v>29579.666666666664</v>
      </c>
      <c r="Y343" s="11" t="str">
        <f t="shared" si="92"/>
        <v/>
      </c>
      <c r="Z343" s="11">
        <f t="shared" si="93"/>
        <v>-5.7123138887631812E-2</v>
      </c>
      <c r="AA343" s="11">
        <f t="shared" si="94"/>
        <v>-4.9656061908856408E-2</v>
      </c>
      <c r="AB343" s="37">
        <f>IF(AA343="","",AVERAGE($AA$4:AA343))</f>
        <v>-7.5937977456431299E-3</v>
      </c>
      <c r="AC343" s="30"/>
      <c r="AD343" s="12"/>
      <c r="AE343" s="12"/>
      <c r="AF343" s="31"/>
      <c r="AG343" s="28"/>
      <c r="AH343" s="28"/>
      <c r="AI343" s="28"/>
      <c r="AJ343" s="28"/>
    </row>
    <row r="344" spans="5:36" ht="19.5" customHeight="1" x14ac:dyDescent="0.25">
      <c r="E344" s="56">
        <f t="shared" si="89"/>
        <v>341</v>
      </c>
      <c r="F344" s="23">
        <v>5</v>
      </c>
      <c r="G344" s="23">
        <v>0</v>
      </c>
      <c r="H344" s="69">
        <f t="shared" si="90"/>
        <v>2000</v>
      </c>
      <c r="I344" s="10">
        <f t="shared" si="96"/>
        <v>-7.0000000000000007E-2</v>
      </c>
      <c r="J344" s="9">
        <f t="shared" si="82"/>
        <v>-40</v>
      </c>
      <c r="K344" s="8">
        <f t="shared" si="83"/>
        <v>1.3276312389572096</v>
      </c>
      <c r="L344" s="9">
        <f t="shared" si="85"/>
        <v>0</v>
      </c>
      <c r="M344" s="9">
        <f t="shared" si="97"/>
        <v>-0.02</v>
      </c>
      <c r="N344" s="9">
        <f>AVERAGE($I$4:I344)</f>
        <v>-0.14234604105571855</v>
      </c>
      <c r="O344" s="9">
        <f>AVERAGEIF($M$4:M344,"&gt;=0", $M$4:M344)</f>
        <v>0.18898305084745745</v>
      </c>
      <c r="P344" s="9">
        <f>AVERAGEIF($M$4:M344,"&lt;=0", $M$4:M344)</f>
        <v>-9.2168674698795125E-2</v>
      </c>
      <c r="Q344" s="10">
        <f t="shared" si="95"/>
        <v>1.5444080271404768</v>
      </c>
      <c r="R344" s="11">
        <f>(COUNTIF($M$4:M344,"&gt;=0"))/E344</f>
        <v>0.51906158357771259</v>
      </c>
      <c r="S344" s="10">
        <f t="shared" si="86"/>
        <v>2.0504043425279708</v>
      </c>
      <c r="T344" s="9">
        <f>AVERAGE($M$4:M344)</f>
        <v>5.3225806451612866E-2</v>
      </c>
      <c r="U344" s="9">
        <f t="shared" si="87"/>
        <v>18.149999999999988</v>
      </c>
      <c r="V344" s="9">
        <f t="shared" si="88"/>
        <v>19539.666666666664</v>
      </c>
      <c r="W344" s="26">
        <f t="shared" si="84"/>
        <v>29539.666666666664</v>
      </c>
      <c r="X344" s="9">
        <f t="shared" si="91"/>
        <v>29579.666666666664</v>
      </c>
      <c r="Y344" s="11">
        <f t="shared" si="92"/>
        <v>-1.3522802826265792E-3</v>
      </c>
      <c r="Z344" s="11">
        <f t="shared" si="93"/>
        <v>-5.7123138887631812E-2</v>
      </c>
      <c r="AA344" s="11" t="str">
        <f t="shared" si="94"/>
        <v/>
      </c>
      <c r="AB344" s="37" t="str">
        <f>IF(AA344="","",AVERAGE($AA$4:AA344))</f>
        <v/>
      </c>
      <c r="AC344" s="30"/>
      <c r="AD344" s="12"/>
      <c r="AE344" s="12"/>
      <c r="AF344" s="31"/>
      <c r="AG344" s="28"/>
      <c r="AH344" s="28"/>
      <c r="AI344" s="28"/>
      <c r="AJ344" s="28"/>
    </row>
    <row r="345" spans="5:36" ht="19.5" customHeight="1" x14ac:dyDescent="0.25">
      <c r="E345" s="56">
        <f t="shared" si="89"/>
        <v>342</v>
      </c>
      <c r="F345" s="23">
        <v>5</v>
      </c>
      <c r="G345" s="23">
        <v>-5</v>
      </c>
      <c r="H345" s="69">
        <f t="shared" si="90"/>
        <v>2000</v>
      </c>
      <c r="I345" s="10">
        <f t="shared" si="96"/>
        <v>-7.0000000000000007E-2</v>
      </c>
      <c r="J345" s="9">
        <f t="shared" si="82"/>
        <v>-140</v>
      </c>
      <c r="K345" s="8">
        <f t="shared" si="83"/>
        <v>1.3296071464684307</v>
      </c>
      <c r="L345" s="9">
        <f t="shared" si="85"/>
        <v>-0.05</v>
      </c>
      <c r="M345" s="9">
        <f t="shared" si="97"/>
        <v>-7.0000000000000007E-2</v>
      </c>
      <c r="N345" s="9">
        <f>AVERAGE($I$4:I345)</f>
        <v>-0.14213450292397667</v>
      </c>
      <c r="O345" s="9">
        <f>AVERAGEIF($M$4:M345,"&gt;=0", $M$4:M345)</f>
        <v>0.18898305084745745</v>
      </c>
      <c r="P345" s="9">
        <f>AVERAGEIF($M$4:M345,"&lt;=0", $M$4:M345)</f>
        <v>-9.2035928143712517E-2</v>
      </c>
      <c r="Q345" s="10">
        <f t="shared" si="95"/>
        <v>1.544337149531823</v>
      </c>
      <c r="R345" s="11">
        <f>(COUNTIF($M$4:M345,"&gt;=0"))/E345</f>
        <v>0.51754385964912286</v>
      </c>
      <c r="S345" s="10">
        <f t="shared" si="86"/>
        <v>2.0533617105741975</v>
      </c>
      <c r="T345" s="9">
        <f>AVERAGE($M$4:M345)</f>
        <v>5.2865497076023359E-2</v>
      </c>
      <c r="U345" s="9">
        <f t="shared" si="87"/>
        <v>18.079999999999988</v>
      </c>
      <c r="V345" s="9">
        <f t="shared" si="88"/>
        <v>19399.666666666664</v>
      </c>
      <c r="W345" s="26">
        <f t="shared" si="84"/>
        <v>29399.666666666664</v>
      </c>
      <c r="X345" s="9">
        <f t="shared" si="91"/>
        <v>29579.666666666664</v>
      </c>
      <c r="Y345" s="11">
        <f t="shared" si="92"/>
        <v>-6.0852612718196065E-3</v>
      </c>
      <c r="Z345" s="11">
        <f t="shared" si="93"/>
        <v>-5.7123138887631812E-2</v>
      </c>
      <c r="AA345" s="11" t="str">
        <f t="shared" si="94"/>
        <v/>
      </c>
      <c r="AB345" s="37" t="str">
        <f>IF(AA345="","",AVERAGE($AA$4:AA345))</f>
        <v/>
      </c>
      <c r="AC345" s="30"/>
      <c r="AD345" s="12"/>
      <c r="AE345" s="12"/>
      <c r="AF345" s="31"/>
      <c r="AG345" s="28"/>
      <c r="AH345" s="28"/>
      <c r="AI345" s="28"/>
      <c r="AJ345" s="28"/>
    </row>
    <row r="346" spans="5:36" ht="19.5" customHeight="1" x14ac:dyDescent="0.25">
      <c r="E346" s="56">
        <f t="shared" si="89"/>
        <v>343</v>
      </c>
      <c r="F346" s="23">
        <v>8</v>
      </c>
      <c r="G346" s="23">
        <v>30</v>
      </c>
      <c r="H346" s="69">
        <f t="shared" si="90"/>
        <v>1300</v>
      </c>
      <c r="I346" s="10">
        <f t="shared" si="96"/>
        <v>-0.1</v>
      </c>
      <c r="J346" s="9">
        <f t="shared" si="82"/>
        <v>363.99999999999994</v>
      </c>
      <c r="K346" s="8">
        <f t="shared" si="83"/>
        <v>1.3343578943483427</v>
      </c>
      <c r="L346" s="9">
        <f t="shared" si="85"/>
        <v>0.3</v>
      </c>
      <c r="M346" s="9">
        <f t="shared" si="97"/>
        <v>0.27999999999999997</v>
      </c>
      <c r="N346" s="9">
        <f>AVERAGE($I$4:I346)</f>
        <v>-0.14201166180758024</v>
      </c>
      <c r="O346" s="9">
        <f>AVERAGEIF($M$4:M346,"&gt;=0", $M$4:M346)</f>
        <v>0.18949438202247174</v>
      </c>
      <c r="P346" s="9">
        <f>AVERAGEIF($M$4:M346,"&lt;=0", $M$4:M346)</f>
        <v>-9.2035928143712517E-2</v>
      </c>
      <c r="Q346" s="10">
        <f t="shared" si="95"/>
        <v>1.544337149531823</v>
      </c>
      <c r="R346" s="11">
        <f>(COUNTIF($M$4:M346,"&gt;=0"))/E346</f>
        <v>0.51895043731778423</v>
      </c>
      <c r="S346" s="10">
        <f t="shared" si="86"/>
        <v>2.0589174884679764</v>
      </c>
      <c r="T346" s="9">
        <f>AVERAGE($M$4:M346)</f>
        <v>5.3527696793002885E-2</v>
      </c>
      <c r="U346" s="9">
        <f t="shared" si="87"/>
        <v>18.359999999999989</v>
      </c>
      <c r="V346" s="9">
        <f t="shared" si="88"/>
        <v>19763.666666666664</v>
      </c>
      <c r="W346" s="26">
        <f t="shared" si="84"/>
        <v>29763.666666666664</v>
      </c>
      <c r="X346" s="9">
        <f t="shared" si="91"/>
        <v>29763.666666666664</v>
      </c>
      <c r="Y346" s="11" t="str">
        <f t="shared" si="92"/>
        <v/>
      </c>
      <c r="Z346" s="11">
        <f t="shared" si="93"/>
        <v>-5.7123138887631812E-2</v>
      </c>
      <c r="AA346" s="11">
        <f t="shared" si="94"/>
        <v>-6.0852612718196065E-3</v>
      </c>
      <c r="AB346" s="37">
        <f>IF(AA346="","",AVERAGE($AA$4:AA346))</f>
        <v>-7.5673321934707875E-3</v>
      </c>
      <c r="AC346" s="30"/>
      <c r="AD346" s="12"/>
      <c r="AE346" s="12"/>
      <c r="AF346" s="31"/>
      <c r="AG346" s="28"/>
      <c r="AH346" s="28"/>
      <c r="AI346" s="28"/>
      <c r="AJ346" s="28"/>
    </row>
    <row r="347" spans="5:36" ht="19.5" customHeight="1" x14ac:dyDescent="0.25">
      <c r="E347" s="56">
        <f t="shared" si="89"/>
        <v>344</v>
      </c>
      <c r="F347" s="23">
        <v>5</v>
      </c>
      <c r="G347" s="23">
        <v>-5</v>
      </c>
      <c r="H347" s="69">
        <f t="shared" si="90"/>
        <v>2000</v>
      </c>
      <c r="I347" s="10">
        <f t="shared" si="96"/>
        <v>-7.0000000000000007E-2</v>
      </c>
      <c r="J347" s="9">
        <f t="shared" si="82"/>
        <v>-140</v>
      </c>
      <c r="K347" s="8">
        <f t="shared" si="83"/>
        <v>1.3363277452999232</v>
      </c>
      <c r="L347" s="9">
        <f t="shared" si="85"/>
        <v>-0.05</v>
      </c>
      <c r="M347" s="9">
        <f t="shared" si="97"/>
        <v>-7.0000000000000007E-2</v>
      </c>
      <c r="N347" s="9">
        <f>AVERAGE($I$4:I347)</f>
        <v>-0.14180232558139541</v>
      </c>
      <c r="O347" s="9">
        <f>AVERAGEIF($M$4:M347,"&gt;=0", $M$4:M347)</f>
        <v>0.18949438202247174</v>
      </c>
      <c r="P347" s="9">
        <f>AVERAGEIF($M$4:M347,"&lt;=0", $M$4:M347)</f>
        <v>-9.190476190476185E-2</v>
      </c>
      <c r="Q347" s="10">
        <f t="shared" si="95"/>
        <v>1.5429268586576712</v>
      </c>
      <c r="R347" s="11">
        <f>(COUNTIF($M$4:M347,"&gt;=0"))/E347</f>
        <v>0.51744186046511631</v>
      </c>
      <c r="S347" s="10">
        <f t="shared" si="86"/>
        <v>2.0618559701926991</v>
      </c>
      <c r="T347" s="9">
        <f>AVERAGE($M$4:M347)</f>
        <v>5.3168604651162757E-2</v>
      </c>
      <c r="U347" s="9">
        <f t="shared" si="87"/>
        <v>18.289999999999988</v>
      </c>
      <c r="V347" s="9">
        <f t="shared" si="88"/>
        <v>19623.666666666664</v>
      </c>
      <c r="W347" s="26">
        <f t="shared" si="84"/>
        <v>29623.666666666664</v>
      </c>
      <c r="X347" s="9">
        <f t="shared" si="91"/>
        <v>29763.666666666664</v>
      </c>
      <c r="Y347" s="11">
        <f t="shared" si="92"/>
        <v>-4.7037215396848507E-3</v>
      </c>
      <c r="Z347" s="11">
        <f t="shared" si="93"/>
        <v>-5.7123138887631812E-2</v>
      </c>
      <c r="AA347" s="11" t="str">
        <f t="shared" si="94"/>
        <v/>
      </c>
      <c r="AB347" s="37" t="str">
        <f>IF(AA347="","",AVERAGE($AA$4:AA347))</f>
        <v/>
      </c>
      <c r="AC347" s="30"/>
      <c r="AD347" s="12"/>
      <c r="AE347" s="12"/>
      <c r="AF347" s="31"/>
      <c r="AG347" s="28"/>
      <c r="AH347" s="28"/>
      <c r="AI347" s="28"/>
      <c r="AJ347" s="28"/>
    </row>
    <row r="348" spans="5:36" ht="19.5" customHeight="1" x14ac:dyDescent="0.25">
      <c r="E348" s="56">
        <f t="shared" si="89"/>
        <v>345</v>
      </c>
      <c r="F348" s="23">
        <v>5</v>
      </c>
      <c r="G348" s="23">
        <v>-10</v>
      </c>
      <c r="H348" s="69">
        <f t="shared" si="90"/>
        <v>2000</v>
      </c>
      <c r="I348" s="10">
        <f t="shared" si="96"/>
        <v>-7.0000000000000007E-2</v>
      </c>
      <c r="J348" s="9">
        <f t="shared" si="82"/>
        <v>-240.00000000000003</v>
      </c>
      <c r="K348" s="8">
        <f t="shared" si="83"/>
        <v>1.3382919508240065</v>
      </c>
      <c r="L348" s="9">
        <f t="shared" si="85"/>
        <v>-0.1</v>
      </c>
      <c r="M348" s="9">
        <f t="shared" si="97"/>
        <v>-0.12000000000000001</v>
      </c>
      <c r="N348" s="9">
        <f>AVERAGE($I$4:I348)</f>
        <v>-0.14159420289855079</v>
      </c>
      <c r="O348" s="9">
        <f>AVERAGEIF($M$4:M348,"&gt;=0", $M$4:M348)</f>
        <v>0.18949438202247174</v>
      </c>
      <c r="P348" s="9">
        <f>AVERAGEIF($M$4:M348,"&lt;=0", $M$4:M348)</f>
        <v>-9.2071005917159707E-2</v>
      </c>
      <c r="Q348" s="10">
        <f t="shared" si="95"/>
        <v>1.5378804813531555</v>
      </c>
      <c r="R348" s="11">
        <f>(COUNTIF($M$4:M348,"&gt;=0"))/E348</f>
        <v>0.51594202898550723</v>
      </c>
      <c r="S348" s="10">
        <f t="shared" si="86"/>
        <v>2.0581330695242763</v>
      </c>
      <c r="T348" s="9">
        <f>AVERAGE($M$4:M348)</f>
        <v>5.2666666666666632E-2</v>
      </c>
      <c r="U348" s="9">
        <f t="shared" si="87"/>
        <v>18.169999999999987</v>
      </c>
      <c r="V348" s="9">
        <f t="shared" si="88"/>
        <v>19383.666666666664</v>
      </c>
      <c r="W348" s="26">
        <f t="shared" si="84"/>
        <v>29383.666666666664</v>
      </c>
      <c r="X348" s="9">
        <f t="shared" si="91"/>
        <v>29763.666666666664</v>
      </c>
      <c r="Y348" s="11">
        <f t="shared" si="92"/>
        <v>-1.2767244179144596E-2</v>
      </c>
      <c r="Z348" s="11">
        <f t="shared" si="93"/>
        <v>-5.7123138887631812E-2</v>
      </c>
      <c r="AA348" s="11" t="str">
        <f t="shared" si="94"/>
        <v/>
      </c>
      <c r="AB348" s="37" t="str">
        <f>IF(AA348="","",AVERAGE($AA$4:AA348))</f>
        <v/>
      </c>
      <c r="AC348" s="30"/>
      <c r="AD348" s="12"/>
      <c r="AE348" s="12"/>
      <c r="AF348" s="31"/>
      <c r="AG348" s="28"/>
      <c r="AH348" s="28"/>
      <c r="AI348" s="28"/>
      <c r="AJ348" s="28"/>
    </row>
    <row r="349" spans="5:36" ht="19.5" customHeight="1" x14ac:dyDescent="0.25">
      <c r="E349" s="56">
        <f t="shared" si="89"/>
        <v>346</v>
      </c>
      <c r="F349" s="23">
        <v>10</v>
      </c>
      <c r="G349" s="23">
        <v>5</v>
      </c>
      <c r="H349" s="69">
        <f t="shared" si="90"/>
        <v>1000</v>
      </c>
      <c r="I349" s="10">
        <f t="shared" si="96"/>
        <v>-0.12000000000000001</v>
      </c>
      <c r="J349" s="9">
        <f t="shared" si="82"/>
        <v>30.000000000000004</v>
      </c>
      <c r="K349" s="8">
        <f t="shared" si="83"/>
        <v>1.3325864769560185</v>
      </c>
      <c r="L349" s="9">
        <f t="shared" si="85"/>
        <v>0.05</v>
      </c>
      <c r="M349" s="9">
        <f t="shared" si="97"/>
        <v>3.0000000000000002E-2</v>
      </c>
      <c r="N349" s="9">
        <f>AVERAGE($I$4:I349)</f>
        <v>-0.1415317919075145</v>
      </c>
      <c r="O349" s="9">
        <f>AVERAGEIF($M$4:M349,"&gt;=0", $M$4:M349)</f>
        <v>0.18860335195530709</v>
      </c>
      <c r="P349" s="9">
        <f>AVERAGEIF($M$4:M349,"&lt;=0", $M$4:M349)</f>
        <v>-9.2071005917159707E-2</v>
      </c>
      <c r="Q349" s="10">
        <f t="shared" si="95"/>
        <v>1.5378804813531555</v>
      </c>
      <c r="R349" s="11">
        <f>(COUNTIF($M$4:M349,"&gt;=0"))/E349</f>
        <v>0.51734104046242779</v>
      </c>
      <c r="S349" s="10">
        <f t="shared" si="86"/>
        <v>2.0484554293346346</v>
      </c>
      <c r="T349" s="9">
        <f>AVERAGE($M$4:M349)</f>
        <v>5.2601156069364129E-2</v>
      </c>
      <c r="U349" s="9">
        <f t="shared" si="87"/>
        <v>18.199999999999989</v>
      </c>
      <c r="V349" s="9">
        <f t="shared" si="88"/>
        <v>19413.666666666664</v>
      </c>
      <c r="W349" s="26">
        <f t="shared" si="84"/>
        <v>29413.666666666664</v>
      </c>
      <c r="X349" s="9">
        <f t="shared" si="91"/>
        <v>29763.666666666664</v>
      </c>
      <c r="Y349" s="11">
        <f t="shared" si="92"/>
        <v>-1.1759303849212128E-2</v>
      </c>
      <c r="Z349" s="11">
        <f t="shared" si="93"/>
        <v>-5.7123138887631812E-2</v>
      </c>
      <c r="AA349" s="11" t="str">
        <f t="shared" si="94"/>
        <v/>
      </c>
      <c r="AB349" s="37" t="str">
        <f>IF(AA349="","",AVERAGE($AA$4:AA349))</f>
        <v/>
      </c>
      <c r="AC349" s="30"/>
      <c r="AD349" s="12"/>
      <c r="AE349" s="12"/>
      <c r="AF349" s="31"/>
      <c r="AG349" s="28"/>
      <c r="AH349" s="28"/>
      <c r="AI349" s="28"/>
      <c r="AJ349" s="28"/>
    </row>
    <row r="350" spans="5:36" ht="19.5" customHeight="1" x14ac:dyDescent="0.25">
      <c r="E350" s="56">
        <f t="shared" si="89"/>
        <v>347</v>
      </c>
      <c r="F350" s="23">
        <v>10</v>
      </c>
      <c r="G350" s="23">
        <v>-10</v>
      </c>
      <c r="H350" s="69">
        <f t="shared" si="90"/>
        <v>1000</v>
      </c>
      <c r="I350" s="10">
        <f t="shared" si="96"/>
        <v>-0.12000000000000001</v>
      </c>
      <c r="J350" s="9">
        <f t="shared" si="82"/>
        <v>-120.00000000000001</v>
      </c>
      <c r="K350" s="8">
        <f t="shared" si="83"/>
        <v>1.3331709743021296</v>
      </c>
      <c r="L350" s="9">
        <f t="shared" si="85"/>
        <v>-0.1</v>
      </c>
      <c r="M350" s="9">
        <f t="shared" si="97"/>
        <v>-0.12000000000000001</v>
      </c>
      <c r="N350" s="9">
        <f>AVERAGE($I$4:I350)</f>
        <v>-0.1414697406340058</v>
      </c>
      <c r="O350" s="9">
        <f>AVERAGEIF($M$4:M350,"&gt;=0", $M$4:M350)</f>
        <v>0.18860335195530709</v>
      </c>
      <c r="P350" s="9">
        <f>AVERAGEIF($M$4:M350,"&lt;=0", $M$4:M350)</f>
        <v>-9.2235294117646999E-2</v>
      </c>
      <c r="Q350" s="10">
        <f t="shared" si="95"/>
        <v>1.5337918308533802</v>
      </c>
      <c r="R350" s="11">
        <f>(COUNTIF($M$4:M350,"&gt;=0"))/E350</f>
        <v>0.51585014409221897</v>
      </c>
      <c r="S350" s="10">
        <f t="shared" si="86"/>
        <v>2.0448067495154483</v>
      </c>
      <c r="T350" s="9">
        <f>AVERAGE($M$4:M350)</f>
        <v>5.2103746397694488E-2</v>
      </c>
      <c r="U350" s="9">
        <f t="shared" si="87"/>
        <v>18.079999999999988</v>
      </c>
      <c r="V350" s="9">
        <f t="shared" si="88"/>
        <v>19293.666666666664</v>
      </c>
      <c r="W350" s="26">
        <f t="shared" si="84"/>
        <v>29293.666666666664</v>
      </c>
      <c r="X350" s="9">
        <f t="shared" si="91"/>
        <v>29763.666666666664</v>
      </c>
      <c r="Y350" s="11">
        <f t="shared" si="92"/>
        <v>-1.5791065168941999E-2</v>
      </c>
      <c r="Z350" s="11">
        <f t="shared" si="93"/>
        <v>-5.7123138887631812E-2</v>
      </c>
      <c r="AA350" s="11" t="str">
        <f t="shared" si="94"/>
        <v/>
      </c>
      <c r="AB350" s="37" t="str">
        <f>IF(AA350="","",AVERAGE($AA$4:AA350))</f>
        <v/>
      </c>
      <c r="AC350" s="30"/>
      <c r="AD350" s="12"/>
      <c r="AE350" s="12"/>
      <c r="AF350" s="31"/>
      <c r="AG350" s="28"/>
      <c r="AH350" s="28"/>
      <c r="AI350" s="28"/>
      <c r="AJ350" s="28"/>
    </row>
    <row r="351" spans="5:36" ht="19.5" customHeight="1" x14ac:dyDescent="0.25">
      <c r="E351" s="56">
        <f t="shared" si="89"/>
        <v>348</v>
      </c>
      <c r="F351" s="23">
        <v>5</v>
      </c>
      <c r="G351" s="23">
        <v>-5</v>
      </c>
      <c r="H351" s="69">
        <f t="shared" si="90"/>
        <v>2000</v>
      </c>
      <c r="I351" s="10">
        <f t="shared" si="96"/>
        <v>-7.0000000000000007E-2</v>
      </c>
      <c r="J351" s="9">
        <f t="shared" si="82"/>
        <v>-140</v>
      </c>
      <c r="K351" s="8">
        <f t="shared" si="83"/>
        <v>1.3351091635566892</v>
      </c>
      <c r="L351" s="9">
        <f t="shared" si="85"/>
        <v>-0.05</v>
      </c>
      <c r="M351" s="9">
        <f t="shared" si="97"/>
        <v>-7.0000000000000007E-2</v>
      </c>
      <c r="N351" s="9">
        <f>AVERAGE($I$4:I351)</f>
        <v>-0.141264367816092</v>
      </c>
      <c r="O351" s="9">
        <f>AVERAGEIF($M$4:M351,"&gt;=0", $M$4:M351)</f>
        <v>0.18860335195530709</v>
      </c>
      <c r="P351" s="9">
        <f>AVERAGEIF($M$4:M351,"&lt;=0", $M$4:M351)</f>
        <v>-9.2105263157894676E-2</v>
      </c>
      <c r="Q351" s="10">
        <f t="shared" si="95"/>
        <v>1.5337274220032855</v>
      </c>
      <c r="R351" s="11">
        <f>(COUNTIF($M$4:M351,"&gt;=0"))/E351</f>
        <v>0.51436781609195403</v>
      </c>
      <c r="S351" s="10">
        <f t="shared" si="86"/>
        <v>2.0476935355147639</v>
      </c>
      <c r="T351" s="9">
        <f>AVERAGE($M$4:M351)</f>
        <v>5.1752873563218352E-2</v>
      </c>
      <c r="U351" s="9">
        <f t="shared" si="87"/>
        <v>18.009999999999987</v>
      </c>
      <c r="V351" s="9">
        <f t="shared" si="88"/>
        <v>19153.666666666664</v>
      </c>
      <c r="W351" s="26">
        <f t="shared" si="84"/>
        <v>29153.666666666664</v>
      </c>
      <c r="X351" s="9">
        <f t="shared" si="91"/>
        <v>29763.666666666664</v>
      </c>
      <c r="Y351" s="11">
        <f t="shared" si="92"/>
        <v>-2.0494786708626853E-2</v>
      </c>
      <c r="Z351" s="11">
        <f t="shared" si="93"/>
        <v>-5.7123138887631812E-2</v>
      </c>
      <c r="AA351" s="11" t="str">
        <f t="shared" si="94"/>
        <v/>
      </c>
      <c r="AB351" s="37" t="str">
        <f>IF(AA351="","",AVERAGE($AA$4:AA351))</f>
        <v/>
      </c>
      <c r="AC351" s="30"/>
      <c r="AD351" s="12"/>
      <c r="AE351" s="12"/>
      <c r="AF351" s="31"/>
      <c r="AG351" s="28"/>
      <c r="AH351" s="28"/>
      <c r="AI351" s="28"/>
      <c r="AJ351" s="28"/>
    </row>
    <row r="352" spans="5:36" ht="19.5" customHeight="1" x14ac:dyDescent="0.25">
      <c r="E352" s="56">
        <f t="shared" si="89"/>
        <v>349</v>
      </c>
      <c r="F352" s="23">
        <v>30</v>
      </c>
      <c r="G352" s="23">
        <v>20</v>
      </c>
      <c r="H352" s="69">
        <f t="shared" si="90"/>
        <v>300</v>
      </c>
      <c r="I352" s="10">
        <f t="shared" si="96"/>
        <v>-0.32</v>
      </c>
      <c r="J352" s="9">
        <f t="shared" si="82"/>
        <v>54.000000000000007</v>
      </c>
      <c r="K352" s="8">
        <f t="shared" si="83"/>
        <v>1.3299492499775427</v>
      </c>
      <c r="L352" s="9">
        <f t="shared" si="85"/>
        <v>0.2</v>
      </c>
      <c r="M352" s="9">
        <f t="shared" si="97"/>
        <v>0.18000000000000002</v>
      </c>
      <c r="N352" s="9">
        <f>AVERAGE($I$4:I352)</f>
        <v>-0.14177650429799432</v>
      </c>
      <c r="O352" s="9">
        <f>AVERAGEIF($M$4:M352,"&gt;=0", $M$4:M352)</f>
        <v>0.18855555555555539</v>
      </c>
      <c r="P352" s="9">
        <f>AVERAGEIF($M$4:M352,"&lt;=0", $M$4:M352)</f>
        <v>-9.2105263157894676E-2</v>
      </c>
      <c r="Q352" s="10">
        <f t="shared" si="95"/>
        <v>1.5337274220032855</v>
      </c>
      <c r="R352" s="11">
        <f>(COUNTIF($M$4:M352,"&gt;=0"))/E352</f>
        <v>0.51575931232091687</v>
      </c>
      <c r="S352" s="10">
        <f t="shared" si="86"/>
        <v>2.0471746031746028</v>
      </c>
      <c r="T352" s="9">
        <f>AVERAGE($M$4:M352)</f>
        <v>5.2120343839541512E-2</v>
      </c>
      <c r="U352" s="9">
        <f t="shared" si="87"/>
        <v>18.189999999999987</v>
      </c>
      <c r="V352" s="9">
        <f t="shared" si="88"/>
        <v>19207.666666666664</v>
      </c>
      <c r="W352" s="26">
        <f t="shared" si="84"/>
        <v>29207.666666666664</v>
      </c>
      <c r="X352" s="9">
        <f t="shared" si="91"/>
        <v>29763.666666666664</v>
      </c>
      <c r="Y352" s="11">
        <f t="shared" si="92"/>
        <v>-1.8680494114748408E-2</v>
      </c>
      <c r="Z352" s="11">
        <f t="shared" si="93"/>
        <v>-5.7123138887631812E-2</v>
      </c>
      <c r="AA352" s="11" t="str">
        <f t="shared" si="94"/>
        <v/>
      </c>
      <c r="AB352" s="37" t="str">
        <f>IF(AA352="","",AVERAGE($AA$4:AA352))</f>
        <v/>
      </c>
      <c r="AC352" s="30"/>
      <c r="AD352" s="12"/>
      <c r="AE352" s="12"/>
      <c r="AF352" s="31"/>
      <c r="AG352" s="28"/>
      <c r="AH352" s="28"/>
      <c r="AI352" s="28"/>
      <c r="AJ352" s="28"/>
    </row>
    <row r="353" spans="5:36" ht="19.5" customHeight="1" x14ac:dyDescent="0.25">
      <c r="E353" s="56">
        <f t="shared" si="89"/>
        <v>350</v>
      </c>
      <c r="F353" s="23">
        <v>20</v>
      </c>
      <c r="G353" s="23">
        <v>-20</v>
      </c>
      <c r="H353" s="69">
        <f t="shared" si="90"/>
        <v>500</v>
      </c>
      <c r="I353" s="10">
        <f t="shared" si="96"/>
        <v>-0.22</v>
      </c>
      <c r="J353" s="9">
        <f t="shared" si="82"/>
        <v>-110</v>
      </c>
      <c r="K353" s="8">
        <f t="shared" si="83"/>
        <v>1.327856025039122</v>
      </c>
      <c r="L353" s="9">
        <f t="shared" si="85"/>
        <v>-0.2</v>
      </c>
      <c r="M353" s="9">
        <f t="shared" si="97"/>
        <v>-0.22</v>
      </c>
      <c r="N353" s="9">
        <f>AVERAGE($I$4:I353)</f>
        <v>-0.14200000000000004</v>
      </c>
      <c r="O353" s="9">
        <f>AVERAGEIF($M$4:M353,"&gt;=0", $M$4:M353)</f>
        <v>0.18855555555555539</v>
      </c>
      <c r="P353" s="9">
        <f>AVERAGEIF($M$4:M353,"&lt;=0", $M$4:M353)</f>
        <v>-9.2848837209302273E-2</v>
      </c>
      <c r="Q353" s="10">
        <f t="shared" si="95"/>
        <v>1.5293675641828441</v>
      </c>
      <c r="R353" s="11">
        <f>(COUNTIF($M$4:M353,"&gt;=0"))/E353</f>
        <v>0.51428571428571423</v>
      </c>
      <c r="S353" s="10">
        <f t="shared" si="86"/>
        <v>2.0307799345995958</v>
      </c>
      <c r="T353" s="9">
        <f>AVERAGE($M$4:M353)</f>
        <v>5.1342857142857107E-2</v>
      </c>
      <c r="U353" s="9">
        <f t="shared" si="87"/>
        <v>17.969999999999988</v>
      </c>
      <c r="V353" s="9">
        <f t="shared" si="88"/>
        <v>19097.666666666664</v>
      </c>
      <c r="W353" s="26">
        <f t="shared" si="84"/>
        <v>29097.666666666664</v>
      </c>
      <c r="X353" s="9">
        <f t="shared" si="91"/>
        <v>29763.666666666664</v>
      </c>
      <c r="Y353" s="11">
        <f t="shared" si="92"/>
        <v>-2.2376275324500792E-2</v>
      </c>
      <c r="Z353" s="11">
        <f t="shared" si="93"/>
        <v>-5.7123138887631812E-2</v>
      </c>
      <c r="AA353" s="11" t="str">
        <f t="shared" si="94"/>
        <v/>
      </c>
      <c r="AB353" s="37" t="str">
        <f>IF(AA353="","",AVERAGE($AA$4:AA353))</f>
        <v/>
      </c>
      <c r="AC353" s="30"/>
      <c r="AD353" s="12"/>
      <c r="AE353" s="12"/>
      <c r="AF353" s="31"/>
      <c r="AG353" s="28"/>
      <c r="AH353" s="28"/>
      <c r="AI353" s="28"/>
      <c r="AJ353" s="28"/>
    </row>
    <row r="354" spans="5:36" ht="19.5" customHeight="1" x14ac:dyDescent="0.25">
      <c r="E354" s="56">
        <f t="shared" si="89"/>
        <v>351</v>
      </c>
      <c r="F354" s="23">
        <v>10</v>
      </c>
      <c r="G354" s="23">
        <v>3</v>
      </c>
      <c r="H354" s="69">
        <f t="shared" si="90"/>
        <v>1000</v>
      </c>
      <c r="I354" s="10">
        <f t="shared" si="96"/>
        <v>-0.12000000000000001</v>
      </c>
      <c r="J354" s="9">
        <f t="shared" si="82"/>
        <v>9.9999999999999982</v>
      </c>
      <c r="K354" s="8">
        <f t="shared" si="83"/>
        <v>1.321492178472333</v>
      </c>
      <c r="L354" s="9">
        <f t="shared" si="85"/>
        <v>0.03</v>
      </c>
      <c r="M354" s="9">
        <f t="shared" si="97"/>
        <v>9.9999999999999985E-3</v>
      </c>
      <c r="N354" s="9">
        <f>AVERAGE($I$4:I354)</f>
        <v>-0.14193732193732198</v>
      </c>
      <c r="O354" s="9">
        <f>AVERAGEIF($M$4:M354,"&gt;=0", $M$4:M354)</f>
        <v>0.18756906077348048</v>
      </c>
      <c r="P354" s="9">
        <f>AVERAGEIF($M$4:M354,"&lt;=0", $M$4:M354)</f>
        <v>-9.2848837209302273E-2</v>
      </c>
      <c r="Q354" s="10">
        <f t="shared" si="95"/>
        <v>1.5293675641828441</v>
      </c>
      <c r="R354" s="11">
        <f>(COUNTIF($M$4:M354,"&gt;=0"))/E354</f>
        <v>0.51566951566951569</v>
      </c>
      <c r="S354" s="10">
        <f t="shared" si="86"/>
        <v>2.0201551943042366</v>
      </c>
      <c r="T354" s="9">
        <f>AVERAGE($M$4:M354)</f>
        <v>5.1225071225071195E-2</v>
      </c>
      <c r="U354" s="9">
        <f t="shared" si="87"/>
        <v>17.97999999999999</v>
      </c>
      <c r="V354" s="9">
        <f t="shared" si="88"/>
        <v>19107.666666666664</v>
      </c>
      <c r="W354" s="26">
        <f t="shared" si="84"/>
        <v>29107.666666666664</v>
      </c>
      <c r="X354" s="9">
        <f t="shared" si="91"/>
        <v>29763.666666666664</v>
      </c>
      <c r="Y354" s="11">
        <f t="shared" si="92"/>
        <v>-2.2040295214523303E-2</v>
      </c>
      <c r="Z354" s="11">
        <f t="shared" si="93"/>
        <v>-5.7123138887631812E-2</v>
      </c>
      <c r="AA354" s="11" t="str">
        <f t="shared" si="94"/>
        <v/>
      </c>
      <c r="AB354" s="37" t="str">
        <f>IF(AA354="","",AVERAGE($AA$4:AA354))</f>
        <v/>
      </c>
      <c r="AC354" s="30"/>
      <c r="AD354" s="12"/>
      <c r="AE354" s="12"/>
      <c r="AF354" s="31"/>
      <c r="AG354" s="28"/>
      <c r="AH354" s="28"/>
      <c r="AI354" s="28"/>
      <c r="AJ354" s="28"/>
    </row>
    <row r="355" spans="5:36" ht="19.5" customHeight="1" x14ac:dyDescent="0.25">
      <c r="E355" s="56">
        <f t="shared" si="89"/>
        <v>352</v>
      </c>
      <c r="F355" s="23">
        <v>14</v>
      </c>
      <c r="G355" s="23">
        <v>-10</v>
      </c>
      <c r="H355" s="69">
        <f t="shared" si="90"/>
        <v>700</v>
      </c>
      <c r="I355" s="10">
        <f t="shared" si="96"/>
        <v>-0.16</v>
      </c>
      <c r="J355" s="9">
        <f t="shared" si="82"/>
        <v>-84</v>
      </c>
      <c r="K355" s="8">
        <f t="shared" si="83"/>
        <v>1.3210145936827753</v>
      </c>
      <c r="L355" s="9">
        <f t="shared" si="85"/>
        <v>-0.1</v>
      </c>
      <c r="M355" s="9">
        <f t="shared" si="97"/>
        <v>-0.12000000000000001</v>
      </c>
      <c r="N355" s="9">
        <f>AVERAGE($I$4:I355)</f>
        <v>-0.1419886363636364</v>
      </c>
      <c r="O355" s="9">
        <f>AVERAGEIF($M$4:M355,"&gt;=0", $M$4:M355)</f>
        <v>0.18756906077348048</v>
      </c>
      <c r="P355" s="9">
        <f>AVERAGEIF($M$4:M355,"&lt;=0", $M$4:M355)</f>
        <v>-9.3005780346820749E-2</v>
      </c>
      <c r="Q355" s="10">
        <f t="shared" si="95"/>
        <v>1.5266646420701748</v>
      </c>
      <c r="R355" s="11">
        <f>(COUNTIF($M$4:M355,"&gt;=0"))/E355</f>
        <v>0.51420454545454541</v>
      </c>
      <c r="S355" s="10">
        <f t="shared" si="86"/>
        <v>2.0167462718341915</v>
      </c>
      <c r="T355" s="9">
        <f>AVERAGE($M$4:M355)</f>
        <v>5.0738636363636333E-2</v>
      </c>
      <c r="U355" s="9">
        <f t="shared" si="87"/>
        <v>17.859999999999989</v>
      </c>
      <c r="V355" s="9">
        <f t="shared" si="88"/>
        <v>19023.666666666664</v>
      </c>
      <c r="W355" s="26">
        <f t="shared" si="84"/>
        <v>29023.666666666664</v>
      </c>
      <c r="X355" s="9">
        <f t="shared" si="91"/>
        <v>29763.666666666664</v>
      </c>
      <c r="Y355" s="11">
        <f t="shared" si="92"/>
        <v>-2.4862528138334214E-2</v>
      </c>
      <c r="Z355" s="11">
        <f t="shared" si="93"/>
        <v>-5.7123138887631812E-2</v>
      </c>
      <c r="AA355" s="11" t="str">
        <f t="shared" si="94"/>
        <v/>
      </c>
      <c r="AB355" s="37" t="str">
        <f>IF(AA355="","",AVERAGE($AA$4:AA355))</f>
        <v/>
      </c>
      <c r="AC355" s="30"/>
      <c r="AD355" s="12"/>
      <c r="AE355" s="12"/>
      <c r="AF355" s="31"/>
      <c r="AG355" s="28"/>
      <c r="AH355" s="28"/>
      <c r="AI355" s="28"/>
      <c r="AJ355" s="28"/>
    </row>
    <row r="356" spans="5:36" ht="19.5" customHeight="1" x14ac:dyDescent="0.25">
      <c r="E356" s="56">
        <f t="shared" si="89"/>
        <v>353</v>
      </c>
      <c r="F356" s="23">
        <v>12</v>
      </c>
      <c r="G356" s="23">
        <v>7</v>
      </c>
      <c r="H356" s="69">
        <f t="shared" si="90"/>
        <v>800</v>
      </c>
      <c r="I356" s="10">
        <f t="shared" si="96"/>
        <v>-0.13999999999999999</v>
      </c>
      <c r="J356" s="9">
        <f t="shared" si="82"/>
        <v>40</v>
      </c>
      <c r="K356" s="8">
        <f t="shared" si="83"/>
        <v>1.3157433149452287</v>
      </c>
      <c r="L356" s="9">
        <f t="shared" si="85"/>
        <v>7.0000000000000007E-2</v>
      </c>
      <c r="M356" s="9">
        <f t="shared" si="97"/>
        <v>0.05</v>
      </c>
      <c r="N356" s="9">
        <f>AVERAGE($I$4:I356)</f>
        <v>-0.14198300283286122</v>
      </c>
      <c r="O356" s="9">
        <f>AVERAGEIF($M$4:M356,"&gt;=0", $M$4:M356)</f>
        <v>0.18681318681318662</v>
      </c>
      <c r="P356" s="9">
        <f>AVERAGEIF($M$4:M356,"&lt;=0", $M$4:M356)</f>
        <v>-9.3005780346820749E-2</v>
      </c>
      <c r="Q356" s="10">
        <f t="shared" si="95"/>
        <v>1.5266646420701748</v>
      </c>
      <c r="R356" s="11">
        <f>(COUNTIF($M$4:M356,"&gt;=0"))/E356</f>
        <v>0.51558073654390935</v>
      </c>
      <c r="S356" s="10">
        <f t="shared" si="86"/>
        <v>2.0086190999801929</v>
      </c>
      <c r="T356" s="9">
        <f>AVERAGE($M$4:M356)</f>
        <v>5.0736543909348411E-2</v>
      </c>
      <c r="U356" s="9">
        <f t="shared" si="87"/>
        <v>17.909999999999989</v>
      </c>
      <c r="V356" s="9">
        <f t="shared" si="88"/>
        <v>19063.666666666664</v>
      </c>
      <c r="W356" s="26">
        <f t="shared" si="84"/>
        <v>29063.666666666664</v>
      </c>
      <c r="X356" s="9">
        <f t="shared" si="91"/>
        <v>29763.666666666664</v>
      </c>
      <c r="Y356" s="11">
        <f t="shared" si="92"/>
        <v>-2.3518607698424256E-2</v>
      </c>
      <c r="Z356" s="11">
        <f t="shared" si="93"/>
        <v>-5.7123138887631812E-2</v>
      </c>
      <c r="AA356" s="11" t="str">
        <f t="shared" si="94"/>
        <v/>
      </c>
      <c r="AB356" s="37" t="str">
        <f>IF(AA356="","",AVERAGE($AA$4:AA356))</f>
        <v/>
      </c>
      <c r="AC356" s="30"/>
      <c r="AD356" s="12"/>
      <c r="AE356" s="12"/>
      <c r="AF356" s="31"/>
      <c r="AG356" s="28"/>
      <c r="AH356" s="28"/>
      <c r="AI356" s="28"/>
      <c r="AJ356" s="28"/>
    </row>
    <row r="357" spans="5:36" ht="19.5" customHeight="1" x14ac:dyDescent="0.25">
      <c r="E357" s="56">
        <f t="shared" si="89"/>
        <v>354</v>
      </c>
      <c r="F357" s="23">
        <v>17</v>
      </c>
      <c r="G357" s="23">
        <v>53</v>
      </c>
      <c r="H357" s="69">
        <f t="shared" si="90"/>
        <v>600</v>
      </c>
      <c r="I357" s="10">
        <f t="shared" si="96"/>
        <v>-0.19</v>
      </c>
      <c r="J357" s="9">
        <f t="shared" si="82"/>
        <v>306</v>
      </c>
      <c r="K357" s="8">
        <f t="shared" si="83"/>
        <v>1.3269141160868174</v>
      </c>
      <c r="L357" s="9">
        <f t="shared" si="85"/>
        <v>0.53</v>
      </c>
      <c r="M357" s="9">
        <f t="shared" si="97"/>
        <v>0.51</v>
      </c>
      <c r="N357" s="9">
        <f>AVERAGE($I$4:I357)</f>
        <v>-0.14211864406779665</v>
      </c>
      <c r="O357" s="9">
        <f>AVERAGEIF($M$4:M357,"&gt;=0", $M$4:M357)</f>
        <v>0.1885792349726774</v>
      </c>
      <c r="P357" s="9">
        <f>AVERAGEIF($M$4:M357,"&lt;=0", $M$4:M357)</f>
        <v>-9.3005780346820749E-2</v>
      </c>
      <c r="Q357" s="10">
        <f t="shared" si="95"/>
        <v>1.5266646420701748</v>
      </c>
      <c r="R357" s="11">
        <f>(COUNTIF($M$4:M357,"&gt;=0"))/E357</f>
        <v>0.51694915254237284</v>
      </c>
      <c r="S357" s="10">
        <f t="shared" si="86"/>
        <v>2.027607684914432</v>
      </c>
      <c r="T357" s="9">
        <f>AVERAGE($M$4:M357)</f>
        <v>5.2033898305084723E-2</v>
      </c>
      <c r="U357" s="9">
        <f t="shared" si="87"/>
        <v>18.419999999999991</v>
      </c>
      <c r="V357" s="9">
        <f t="shared" si="88"/>
        <v>19369.666666666664</v>
      </c>
      <c r="W357" s="26">
        <f t="shared" si="84"/>
        <v>29369.666666666664</v>
      </c>
      <c r="X357" s="9">
        <f t="shared" si="91"/>
        <v>29763.666666666664</v>
      </c>
      <c r="Y357" s="11">
        <f t="shared" si="92"/>
        <v>-1.3237616333113081E-2</v>
      </c>
      <c r="Z357" s="11">
        <f t="shared" si="93"/>
        <v>-5.7123138887631812E-2</v>
      </c>
      <c r="AA357" s="11" t="str">
        <f t="shared" si="94"/>
        <v/>
      </c>
      <c r="AB357" s="37" t="str">
        <f>IF(AA357="","",AVERAGE($AA$4:AA357))</f>
        <v/>
      </c>
      <c r="AC357" s="30"/>
      <c r="AD357" s="12"/>
      <c r="AE357" s="12"/>
      <c r="AF357" s="31"/>
      <c r="AG357" s="28"/>
      <c r="AH357" s="28"/>
      <c r="AI357" s="28"/>
      <c r="AJ357" s="28"/>
    </row>
    <row r="358" spans="5:36" ht="19.5" customHeight="1" x14ac:dyDescent="0.25">
      <c r="E358" s="56">
        <f t="shared" si="89"/>
        <v>355</v>
      </c>
      <c r="F358" s="23">
        <v>20</v>
      </c>
      <c r="G358" s="23">
        <v>-10</v>
      </c>
      <c r="H358" s="69">
        <f t="shared" si="90"/>
        <v>500</v>
      </c>
      <c r="I358" s="10">
        <f t="shared" si="96"/>
        <v>-0.22</v>
      </c>
      <c r="J358" s="9">
        <f t="shared" si="82"/>
        <v>-60.000000000000007</v>
      </c>
      <c r="K358" s="8">
        <f t="shared" si="83"/>
        <v>1.3248689573580144</v>
      </c>
      <c r="L358" s="9">
        <f t="shared" si="85"/>
        <v>-0.1</v>
      </c>
      <c r="M358" s="9">
        <f t="shared" si="97"/>
        <v>-0.12000000000000001</v>
      </c>
      <c r="N358" s="9">
        <f>AVERAGE($I$4:I358)</f>
        <v>-0.14233802816901411</v>
      </c>
      <c r="O358" s="9">
        <f>AVERAGEIF($M$4:M358,"&gt;=0", $M$4:M358)</f>
        <v>0.1885792349726774</v>
      </c>
      <c r="P358" s="9">
        <f>AVERAGEIF($M$4:M358,"&lt;=0", $M$4:M358)</f>
        <v>-9.3160919540229828E-2</v>
      </c>
      <c r="Q358" s="10">
        <f t="shared" si="95"/>
        <v>1.5278727267987953</v>
      </c>
      <c r="R358" s="11">
        <f>(COUNTIF($M$4:M358,"&gt;=0"))/E358</f>
        <v>0.51549295774647885</v>
      </c>
      <c r="S358" s="10">
        <f t="shared" si="86"/>
        <v>2.0242311465296661</v>
      </c>
      <c r="T358" s="9">
        <f>AVERAGE($M$4:M358)</f>
        <v>5.1549295774647862E-2</v>
      </c>
      <c r="U358" s="9">
        <f t="shared" si="87"/>
        <v>18.29999999999999</v>
      </c>
      <c r="V358" s="9">
        <f t="shared" si="88"/>
        <v>19309.666666666664</v>
      </c>
      <c r="W358" s="26">
        <f t="shared" si="84"/>
        <v>29309.666666666664</v>
      </c>
      <c r="X358" s="9">
        <f t="shared" si="91"/>
        <v>29763.666666666664</v>
      </c>
      <c r="Y358" s="11">
        <f t="shared" si="92"/>
        <v>-1.5253496992978018E-2</v>
      </c>
      <c r="Z358" s="11">
        <f t="shared" si="93"/>
        <v>-5.7123138887631812E-2</v>
      </c>
      <c r="AA358" s="11" t="str">
        <f t="shared" si="94"/>
        <v/>
      </c>
      <c r="AB358" s="37" t="str">
        <f>IF(AA358="","",AVERAGE($AA$4:AA358))</f>
        <v/>
      </c>
      <c r="AC358" s="30"/>
      <c r="AD358" s="12"/>
      <c r="AE358" s="12"/>
      <c r="AF358" s="31"/>
      <c r="AG358" s="28"/>
      <c r="AH358" s="28"/>
      <c r="AI358" s="28"/>
      <c r="AJ358" s="28"/>
    </row>
    <row r="359" spans="5:36" ht="19.5" customHeight="1" x14ac:dyDescent="0.25">
      <c r="E359" s="56">
        <f t="shared" si="89"/>
        <v>356</v>
      </c>
      <c r="F359" s="23">
        <v>35</v>
      </c>
      <c r="G359" s="23">
        <v>25</v>
      </c>
      <c r="H359" s="69">
        <f t="shared" si="90"/>
        <v>300</v>
      </c>
      <c r="I359" s="10">
        <f t="shared" si="96"/>
        <v>-0.37</v>
      </c>
      <c r="J359" s="9">
        <f t="shared" si="82"/>
        <v>69</v>
      </c>
      <c r="K359" s="8">
        <f t="shared" si="83"/>
        <v>1.3205176390193885</v>
      </c>
      <c r="L359" s="9">
        <f t="shared" si="85"/>
        <v>0.25</v>
      </c>
      <c r="M359" s="9">
        <f t="shared" si="97"/>
        <v>0.23</v>
      </c>
      <c r="N359" s="9">
        <f>AVERAGE($I$4:I359)</f>
        <v>-0.14297752808988765</v>
      </c>
      <c r="O359" s="9">
        <f>AVERAGEIF($M$4:M359,"&gt;=0", $M$4:M359)</f>
        <v>0.18880434782608674</v>
      </c>
      <c r="P359" s="9">
        <f>AVERAGEIF($M$4:M359,"&lt;=0", $M$4:M359)</f>
        <v>-9.3160919540229828E-2</v>
      </c>
      <c r="Q359" s="10">
        <f t="shared" si="95"/>
        <v>1.5278727267987953</v>
      </c>
      <c r="R359" s="11">
        <f>(COUNTIF($M$4:M359,"&gt;=0"))/E359</f>
        <v>0.5168539325842697</v>
      </c>
      <c r="S359" s="10">
        <f t="shared" si="86"/>
        <v>2.0266475337285077</v>
      </c>
      <c r="T359" s="9">
        <f>AVERAGE($M$4:M359)</f>
        <v>5.2050561797752783E-2</v>
      </c>
      <c r="U359" s="9">
        <f t="shared" si="87"/>
        <v>18.52999999999999</v>
      </c>
      <c r="V359" s="9">
        <f t="shared" si="88"/>
        <v>19378.666666666664</v>
      </c>
      <c r="W359" s="26">
        <f t="shared" si="84"/>
        <v>29378.666666666664</v>
      </c>
      <c r="X359" s="9">
        <f t="shared" si="91"/>
        <v>29763.666666666664</v>
      </c>
      <c r="Y359" s="11">
        <f t="shared" si="92"/>
        <v>-1.293523423413334E-2</v>
      </c>
      <c r="Z359" s="11">
        <f t="shared" si="93"/>
        <v>-5.7123138887631812E-2</v>
      </c>
      <c r="AA359" s="11" t="str">
        <f t="shared" si="94"/>
        <v/>
      </c>
      <c r="AB359" s="37" t="str">
        <f>IF(AA359="","",AVERAGE($AA$4:AA359))</f>
        <v/>
      </c>
      <c r="AC359" s="30"/>
      <c r="AD359" s="12"/>
      <c r="AE359" s="12"/>
      <c r="AF359" s="31"/>
      <c r="AG359" s="28"/>
      <c r="AH359" s="28"/>
      <c r="AI359" s="28"/>
      <c r="AJ359" s="28"/>
    </row>
    <row r="360" spans="5:36" ht="19.5" customHeight="1" x14ac:dyDescent="0.25">
      <c r="E360" s="56">
        <f t="shared" si="89"/>
        <v>357</v>
      </c>
      <c r="F360" s="23">
        <v>30</v>
      </c>
      <c r="G360" s="23">
        <v>15</v>
      </c>
      <c r="H360" s="69">
        <f t="shared" si="90"/>
        <v>300</v>
      </c>
      <c r="I360" s="10">
        <f t="shared" si="96"/>
        <v>-0.32</v>
      </c>
      <c r="J360" s="9">
        <f t="shared" si="82"/>
        <v>39</v>
      </c>
      <c r="K360" s="8">
        <f t="shared" si="83"/>
        <v>1.3137382990174853</v>
      </c>
      <c r="L360" s="9">
        <f t="shared" si="85"/>
        <v>0.15</v>
      </c>
      <c r="M360" s="9">
        <f t="shared" si="97"/>
        <v>0.13</v>
      </c>
      <c r="N360" s="9">
        <f>AVERAGE($I$4:I360)</f>
        <v>-0.1434733893557423</v>
      </c>
      <c r="O360" s="9">
        <f>AVERAGEIF($M$4:M360,"&gt;=0", $M$4:M360)</f>
        <v>0.18848648648648628</v>
      </c>
      <c r="P360" s="9">
        <f>AVERAGEIF($M$4:M360,"&lt;=0", $M$4:M360)</f>
        <v>-9.3160919540229828E-2</v>
      </c>
      <c r="Q360" s="10">
        <f t="shared" si="95"/>
        <v>1.5278727267987953</v>
      </c>
      <c r="R360" s="11">
        <f>(COUNTIF($M$4:M360,"&gt;=0"))/E360</f>
        <v>0.51820728291316531</v>
      </c>
      <c r="S360" s="10">
        <f t="shared" si="86"/>
        <v>2.0232355736365597</v>
      </c>
      <c r="T360" s="9">
        <f>AVERAGE($M$4:M360)</f>
        <v>5.2268907563025178E-2</v>
      </c>
      <c r="U360" s="9">
        <f t="shared" si="87"/>
        <v>18.659999999999989</v>
      </c>
      <c r="V360" s="9">
        <f t="shared" si="88"/>
        <v>19417.666666666664</v>
      </c>
      <c r="W360" s="26">
        <f t="shared" si="84"/>
        <v>29417.666666666664</v>
      </c>
      <c r="X360" s="9">
        <f t="shared" si="91"/>
        <v>29763.666666666664</v>
      </c>
      <c r="Y360" s="11">
        <f t="shared" si="92"/>
        <v>-1.1624911805221131E-2</v>
      </c>
      <c r="Z360" s="11">
        <f t="shared" si="93"/>
        <v>-5.7123138887631812E-2</v>
      </c>
      <c r="AA360" s="11" t="str">
        <f t="shared" si="94"/>
        <v/>
      </c>
      <c r="AB360" s="37" t="str">
        <f>IF(AA360="","",AVERAGE($AA$4:AA360))</f>
        <v/>
      </c>
      <c r="AC360" s="30"/>
      <c r="AD360" s="12"/>
      <c r="AE360" s="12"/>
      <c r="AF360" s="31"/>
      <c r="AG360" s="28"/>
      <c r="AH360" s="28"/>
      <c r="AI360" s="28"/>
      <c r="AJ360" s="28"/>
    </row>
    <row r="361" spans="5:36" ht="19.5" customHeight="1" x14ac:dyDescent="0.25">
      <c r="E361" s="56">
        <f t="shared" si="89"/>
        <v>358</v>
      </c>
      <c r="F361" s="23">
        <v>4</v>
      </c>
      <c r="G361" s="23">
        <v>-4</v>
      </c>
      <c r="H361" s="69">
        <f t="shared" si="90"/>
        <v>2500</v>
      </c>
      <c r="I361" s="10">
        <f t="shared" si="96"/>
        <v>-0.06</v>
      </c>
      <c r="J361" s="9">
        <f t="shared" si="82"/>
        <v>-150</v>
      </c>
      <c r="K361" s="8">
        <f t="shared" si="83"/>
        <v>1.3158767972340499</v>
      </c>
      <c r="L361" s="9">
        <f t="shared" si="85"/>
        <v>-0.04</v>
      </c>
      <c r="M361" s="9">
        <f t="shared" si="97"/>
        <v>-0.06</v>
      </c>
      <c r="N361" s="9">
        <f>AVERAGE($I$4:I361)</f>
        <v>-0.14324022346368717</v>
      </c>
      <c r="O361" s="9">
        <f>AVERAGEIF($M$4:M361,"&gt;=0", $M$4:M361)</f>
        <v>0.18848648648648628</v>
      </c>
      <c r="P361" s="9">
        <f>AVERAGEIF($M$4:M361,"&lt;=0", $M$4:M361)</f>
        <v>-9.297142857142851E-2</v>
      </c>
      <c r="Q361" s="10">
        <f t="shared" si="95"/>
        <v>1.5406907871017377</v>
      </c>
      <c r="R361" s="11">
        <f>(COUNTIF($M$4:M361,"&gt;=0"))/E361</f>
        <v>0.51675977653631289</v>
      </c>
      <c r="S361" s="10">
        <f t="shared" si="86"/>
        <v>2.027359258459442</v>
      </c>
      <c r="T361" s="9">
        <f>AVERAGE($M$4:M361)</f>
        <v>5.1955307262569805E-2</v>
      </c>
      <c r="U361" s="9">
        <f t="shared" si="87"/>
        <v>18.599999999999991</v>
      </c>
      <c r="V361" s="9">
        <f t="shared" si="88"/>
        <v>19267.666666666664</v>
      </c>
      <c r="W361" s="26">
        <f t="shared" si="84"/>
        <v>29267.666666666664</v>
      </c>
      <c r="X361" s="9">
        <f t="shared" si="91"/>
        <v>29763.666666666664</v>
      </c>
      <c r="Y361" s="11">
        <f t="shared" si="92"/>
        <v>-1.6664613454883473E-2</v>
      </c>
      <c r="Z361" s="11">
        <f t="shared" si="93"/>
        <v>-5.7123138887631812E-2</v>
      </c>
      <c r="AA361" s="11" t="str">
        <f t="shared" si="94"/>
        <v/>
      </c>
      <c r="AB361" s="37" t="str">
        <f>IF(AA361="","",AVERAGE($AA$4:AA361))</f>
        <v/>
      </c>
      <c r="AC361" s="30"/>
      <c r="AD361" s="12"/>
      <c r="AE361" s="12"/>
      <c r="AF361" s="31"/>
      <c r="AG361" s="28"/>
      <c r="AH361" s="28"/>
      <c r="AI361" s="28"/>
      <c r="AJ361" s="28"/>
    </row>
    <row r="362" spans="5:36" ht="19.5" customHeight="1" x14ac:dyDescent="0.25">
      <c r="E362" s="56">
        <f t="shared" si="89"/>
        <v>359</v>
      </c>
      <c r="F362" s="23">
        <v>20</v>
      </c>
      <c r="G362" s="23">
        <v>-25</v>
      </c>
      <c r="H362" s="69">
        <f t="shared" si="90"/>
        <v>500</v>
      </c>
      <c r="I362" s="10">
        <f t="shared" si="96"/>
        <v>-0.22</v>
      </c>
      <c r="J362" s="9">
        <f t="shared" si="82"/>
        <v>-135</v>
      </c>
      <c r="K362" s="8">
        <f t="shared" si="83"/>
        <v>1.3139155077407487</v>
      </c>
      <c r="L362" s="9">
        <f t="shared" si="85"/>
        <v>-0.25</v>
      </c>
      <c r="M362" s="9">
        <f t="shared" si="97"/>
        <v>-0.27</v>
      </c>
      <c r="N362" s="9">
        <f>AVERAGE($I$4:I362)</f>
        <v>-0.14345403899721451</v>
      </c>
      <c r="O362" s="9">
        <f>AVERAGEIF($M$4:M362,"&gt;=0", $M$4:M362)</f>
        <v>0.18848648648648628</v>
      </c>
      <c r="P362" s="9">
        <f>AVERAGEIF($M$4:M362,"&lt;=0", $M$4:M362)</f>
        <v>-9.3977272727272659E-2</v>
      </c>
      <c r="Q362" s="10">
        <f t="shared" si="95"/>
        <v>1.5264758684105062</v>
      </c>
      <c r="R362" s="11">
        <f>(COUNTIF($M$4:M362,"&gt;=0"))/E362</f>
        <v>0.51532033426183843</v>
      </c>
      <c r="S362" s="10">
        <f t="shared" si="86"/>
        <v>2.0056603156965904</v>
      </c>
      <c r="T362" s="9">
        <f>AVERAGE($M$4:M362)</f>
        <v>5.1058495821726994E-2</v>
      </c>
      <c r="U362" s="9">
        <f t="shared" si="87"/>
        <v>18.329999999999991</v>
      </c>
      <c r="V362" s="9">
        <f t="shared" si="88"/>
        <v>19132.666666666664</v>
      </c>
      <c r="W362" s="26">
        <f t="shared" si="84"/>
        <v>29132.666666666664</v>
      </c>
      <c r="X362" s="9">
        <f t="shared" si="91"/>
        <v>29763.666666666664</v>
      </c>
      <c r="Y362" s="11">
        <f t="shared" si="92"/>
        <v>-2.120034493957958E-2</v>
      </c>
      <c r="Z362" s="11">
        <f t="shared" si="93"/>
        <v>-5.7123138887631812E-2</v>
      </c>
      <c r="AA362" s="11" t="str">
        <f t="shared" si="94"/>
        <v/>
      </c>
      <c r="AB362" s="37" t="str">
        <f>IF(AA362="","",AVERAGE($AA$4:AA362))</f>
        <v/>
      </c>
      <c r="AC362" s="30"/>
      <c r="AD362" s="12"/>
      <c r="AE362" s="12"/>
      <c r="AF362" s="31"/>
      <c r="AG362" s="28"/>
      <c r="AH362" s="28"/>
      <c r="AI362" s="28"/>
      <c r="AJ362" s="28"/>
    </row>
    <row r="363" spans="5:36" ht="19.5" customHeight="1" x14ac:dyDescent="0.25">
      <c r="E363" s="56">
        <f t="shared" si="89"/>
        <v>360</v>
      </c>
      <c r="F363" s="23">
        <v>10</v>
      </c>
      <c r="G363" s="23">
        <v>-10</v>
      </c>
      <c r="H363" s="69">
        <f t="shared" si="90"/>
        <v>1000</v>
      </c>
      <c r="I363" s="10">
        <f t="shared" si="96"/>
        <v>-0.12000000000000001</v>
      </c>
      <c r="J363" s="9">
        <f t="shared" si="82"/>
        <v>-120.00000000000001</v>
      </c>
      <c r="K363" s="8">
        <f t="shared" si="83"/>
        <v>1.3145124977747977</v>
      </c>
      <c r="L363" s="9">
        <f t="shared" si="85"/>
        <v>-0.1</v>
      </c>
      <c r="M363" s="9">
        <f t="shared" si="97"/>
        <v>-0.12000000000000001</v>
      </c>
      <c r="N363" s="9">
        <f>AVERAGE($I$4:I363)</f>
        <v>-0.1433888888888889</v>
      </c>
      <c r="O363" s="9">
        <f>AVERAGEIF($M$4:M363,"&gt;=0", $M$4:M363)</f>
        <v>0.18848648648648628</v>
      </c>
      <c r="P363" s="9">
        <f>AVERAGEIF($M$4:M363,"&lt;=0", $M$4:M363)</f>
        <v>-9.4124293785310675E-2</v>
      </c>
      <c r="Q363" s="10">
        <f t="shared" si="95"/>
        <v>1.5233993597438986</v>
      </c>
      <c r="R363" s="11">
        <f>(COUNTIF($M$4:M363,"&gt;=0"))/E363</f>
        <v>0.51388888888888884</v>
      </c>
      <c r="S363" s="10">
        <f t="shared" si="86"/>
        <v>2.0025274974854796</v>
      </c>
      <c r="T363" s="9">
        <f>AVERAGE($M$4:M363)</f>
        <v>5.0583333333333307E-2</v>
      </c>
      <c r="U363" s="9">
        <f t="shared" si="87"/>
        <v>18.20999999999999</v>
      </c>
      <c r="V363" s="9">
        <f t="shared" si="88"/>
        <v>19012.666666666664</v>
      </c>
      <c r="W363" s="26">
        <f t="shared" si="84"/>
        <v>29012.666666666664</v>
      </c>
      <c r="X363" s="9">
        <f t="shared" si="91"/>
        <v>29763.666666666664</v>
      </c>
      <c r="Y363" s="11">
        <f t="shared" si="92"/>
        <v>-2.523210625930945E-2</v>
      </c>
      <c r="Z363" s="11">
        <f t="shared" si="93"/>
        <v>-5.7123138887631812E-2</v>
      </c>
      <c r="AA363" s="11" t="str">
        <f t="shared" si="94"/>
        <v/>
      </c>
      <c r="AB363" s="37" t="str">
        <f>IF(AA363="","",AVERAGE($AA$4:AA363))</f>
        <v/>
      </c>
      <c r="AC363" s="30"/>
      <c r="AD363" s="12"/>
      <c r="AE363" s="12"/>
      <c r="AF363" s="31"/>
      <c r="AG363" s="28"/>
      <c r="AH363" s="28"/>
      <c r="AI363" s="28"/>
      <c r="AJ363" s="28"/>
    </row>
    <row r="364" spans="5:36" ht="19.5" customHeight="1" x14ac:dyDescent="0.25">
      <c r="E364" s="56">
        <f t="shared" si="89"/>
        <v>361</v>
      </c>
      <c r="F364" s="23">
        <v>7</v>
      </c>
      <c r="G364" s="23">
        <v>-7</v>
      </c>
      <c r="H364" s="69">
        <f t="shared" si="90"/>
        <v>1400</v>
      </c>
      <c r="I364" s="10">
        <f t="shared" si="96"/>
        <v>-9.0000000000000011E-2</v>
      </c>
      <c r="J364" s="9">
        <f t="shared" si="82"/>
        <v>-126.00000000000001</v>
      </c>
      <c r="K364" s="8">
        <f t="shared" si="83"/>
        <v>1.315869689066361</v>
      </c>
      <c r="L364" s="9">
        <f t="shared" si="85"/>
        <v>-7.0000000000000007E-2</v>
      </c>
      <c r="M364" s="9">
        <f t="shared" si="97"/>
        <v>-9.0000000000000011E-2</v>
      </c>
      <c r="N364" s="9">
        <f>AVERAGE($I$4:I364)</f>
        <v>-0.14324099722991693</v>
      </c>
      <c r="O364" s="9">
        <f>AVERAGEIF($M$4:M364,"&gt;=0", $M$4:M364)</f>
        <v>0.18848648648648628</v>
      </c>
      <c r="P364" s="9">
        <f>AVERAGEIF($M$4:M364,"&lt;=0", $M$4:M364)</f>
        <v>-9.4101123595505556E-2</v>
      </c>
      <c r="Q364" s="10">
        <f t="shared" si="95"/>
        <v>1.522202836234342</v>
      </c>
      <c r="R364" s="11">
        <f>(COUNTIF($M$4:M364,"&gt;=0"))/E364</f>
        <v>0.51246537396121883</v>
      </c>
      <c r="S364" s="10">
        <f t="shared" si="86"/>
        <v>2.0030205728116166</v>
      </c>
      <c r="T364" s="9">
        <f>AVERAGE($M$4:M364)</f>
        <v>5.0193905817174492E-2</v>
      </c>
      <c r="U364" s="9">
        <f t="shared" si="87"/>
        <v>18.11999999999999</v>
      </c>
      <c r="V364" s="9">
        <f t="shared" si="88"/>
        <v>18886.666666666664</v>
      </c>
      <c r="W364" s="26">
        <f t="shared" si="84"/>
        <v>28886.666666666664</v>
      </c>
      <c r="X364" s="9">
        <f t="shared" si="91"/>
        <v>29763.666666666664</v>
      </c>
      <c r="Y364" s="11">
        <f t="shared" si="92"/>
        <v>-2.9465455645025816E-2</v>
      </c>
      <c r="Z364" s="11">
        <f t="shared" si="93"/>
        <v>-5.7123138887631812E-2</v>
      </c>
      <c r="AA364" s="11" t="str">
        <f t="shared" si="94"/>
        <v/>
      </c>
      <c r="AB364" s="37" t="str">
        <f>IF(AA364="","",AVERAGE($AA$4:AA364))</f>
        <v/>
      </c>
      <c r="AC364" s="30"/>
      <c r="AD364" s="12"/>
      <c r="AE364" s="12"/>
      <c r="AF364" s="31"/>
      <c r="AG364" s="28"/>
      <c r="AH364" s="28"/>
      <c r="AI364" s="28"/>
      <c r="AJ364" s="28"/>
    </row>
    <row r="365" spans="5:36" ht="19.5" customHeight="1" x14ac:dyDescent="0.25">
      <c r="E365" s="56">
        <f t="shared" si="89"/>
        <v>362</v>
      </c>
      <c r="F365" s="23">
        <v>5</v>
      </c>
      <c r="G365" s="23">
        <v>-2</v>
      </c>
      <c r="H365" s="69">
        <f t="shared" si="90"/>
        <v>2000</v>
      </c>
      <c r="I365" s="10">
        <f t="shared" si="96"/>
        <v>-7.0000000000000007E-2</v>
      </c>
      <c r="J365" s="9">
        <f t="shared" si="82"/>
        <v>-80</v>
      </c>
      <c r="K365" s="8">
        <f t="shared" si="83"/>
        <v>1.3177309406741604</v>
      </c>
      <c r="L365" s="9">
        <f t="shared" si="85"/>
        <v>-0.02</v>
      </c>
      <c r="M365" s="9">
        <f t="shared" si="97"/>
        <v>-0.04</v>
      </c>
      <c r="N365" s="9">
        <f>AVERAGE($I$4:I365)</f>
        <v>-0.14303867403314918</v>
      </c>
      <c r="O365" s="9">
        <f>AVERAGEIF($M$4:M365,"&gt;=0", $M$4:M365)</f>
        <v>0.18848648648648628</v>
      </c>
      <c r="P365" s="9">
        <f>AVERAGEIF($M$4:M365,"&lt;=0", $M$4:M365)</f>
        <v>-9.379888268156418E-2</v>
      </c>
      <c r="Q365" s="10">
        <f t="shared" si="95"/>
        <v>1.5249507237601978</v>
      </c>
      <c r="R365" s="11">
        <f>(COUNTIF($M$4:M365,"&gt;=0"))/E365</f>
        <v>0.51104972375690605</v>
      </c>
      <c r="S365" s="10">
        <f t="shared" si="86"/>
        <v>2.0094747517022671</v>
      </c>
      <c r="T365" s="9">
        <f>AVERAGE($M$4:M365)</f>
        <v>4.9944751381215444E-2</v>
      </c>
      <c r="U365" s="9">
        <f t="shared" si="87"/>
        <v>18.079999999999991</v>
      </c>
      <c r="V365" s="9">
        <f t="shared" si="88"/>
        <v>18806.666666666664</v>
      </c>
      <c r="W365" s="26">
        <f t="shared" si="84"/>
        <v>28806.666666666664</v>
      </c>
      <c r="X365" s="9">
        <f t="shared" si="91"/>
        <v>29763.666666666664</v>
      </c>
      <c r="Y365" s="11">
        <f t="shared" si="92"/>
        <v>-3.2153296524845734E-2</v>
      </c>
      <c r="Z365" s="11">
        <f t="shared" si="93"/>
        <v>-5.7123138887631812E-2</v>
      </c>
      <c r="AA365" s="11" t="str">
        <f t="shared" si="94"/>
        <v/>
      </c>
      <c r="AB365" s="37" t="str">
        <f>IF(AA365="","",AVERAGE($AA$4:AA365))</f>
        <v/>
      </c>
      <c r="AC365" s="30"/>
      <c r="AD365" s="12"/>
      <c r="AE365" s="12"/>
      <c r="AF365" s="31"/>
      <c r="AG365" s="28"/>
      <c r="AH365" s="28"/>
      <c r="AI365" s="28"/>
      <c r="AJ365" s="28"/>
    </row>
    <row r="366" spans="5:36" ht="19.5" customHeight="1" x14ac:dyDescent="0.25">
      <c r="E366" s="56">
        <f t="shared" si="89"/>
        <v>363</v>
      </c>
      <c r="F366" s="23">
        <v>10</v>
      </c>
      <c r="G366" s="23">
        <v>-15</v>
      </c>
      <c r="H366" s="69">
        <f t="shared" si="90"/>
        <v>1000</v>
      </c>
      <c r="I366" s="10">
        <f t="shared" si="96"/>
        <v>-0.12000000000000001</v>
      </c>
      <c r="J366" s="9">
        <f t="shared" si="82"/>
        <v>-169.99999999999997</v>
      </c>
      <c r="K366" s="8">
        <f t="shared" si="83"/>
        <v>1.3183158881424761</v>
      </c>
      <c r="L366" s="9">
        <f t="shared" si="85"/>
        <v>-0.15</v>
      </c>
      <c r="M366" s="9">
        <f t="shared" si="97"/>
        <v>-0.16999999999999998</v>
      </c>
      <c r="N366" s="9">
        <f>AVERAGE($I$4:I366)</f>
        <v>-0.14297520661157026</v>
      </c>
      <c r="O366" s="9">
        <f>AVERAGEIF($M$4:M366,"&gt;=0", $M$4:M366)</f>
        <v>0.18848648648648628</v>
      </c>
      <c r="P366" s="9">
        <f>AVERAGEIF($M$4:M366,"&lt;=0", $M$4:M366)</f>
        <v>-9.4222222222222166E-2</v>
      </c>
      <c r="Q366" s="10">
        <f t="shared" si="95"/>
        <v>1.5174255418680815</v>
      </c>
      <c r="R366" s="11">
        <f>(COUNTIF($M$4:M366,"&gt;=0"))/E366</f>
        <v>0.50964187327823696</v>
      </c>
      <c r="S366" s="10">
        <f t="shared" si="86"/>
        <v>2.000446200917898</v>
      </c>
      <c r="T366" s="9">
        <f>AVERAGE($M$4:M366)</f>
        <v>4.9338842975206583E-2</v>
      </c>
      <c r="U366" s="9">
        <f t="shared" si="87"/>
        <v>17.909999999999989</v>
      </c>
      <c r="V366" s="9">
        <f t="shared" si="88"/>
        <v>18636.666666666664</v>
      </c>
      <c r="W366" s="26">
        <f t="shared" si="84"/>
        <v>28636.666666666664</v>
      </c>
      <c r="X366" s="9">
        <f t="shared" si="91"/>
        <v>29763.666666666664</v>
      </c>
      <c r="Y366" s="11">
        <f t="shared" si="92"/>
        <v>-3.786495839446305E-2</v>
      </c>
      <c r="Z366" s="11">
        <f t="shared" si="93"/>
        <v>-5.7123138887631812E-2</v>
      </c>
      <c r="AA366" s="11" t="str">
        <f t="shared" si="94"/>
        <v/>
      </c>
      <c r="AB366" s="37" t="str">
        <f>IF(AA366="","",AVERAGE($AA$4:AA366))</f>
        <v/>
      </c>
      <c r="AC366" s="30"/>
      <c r="AD366" s="12"/>
      <c r="AE366" s="12"/>
      <c r="AF366" s="31"/>
      <c r="AG366" s="28"/>
      <c r="AH366" s="28"/>
      <c r="AI366" s="28"/>
      <c r="AJ366" s="28"/>
    </row>
    <row r="367" spans="5:36" ht="19.5" customHeight="1" x14ac:dyDescent="0.25">
      <c r="E367" s="56">
        <f t="shared" si="89"/>
        <v>364</v>
      </c>
      <c r="F367" s="23">
        <v>20</v>
      </c>
      <c r="G367" s="23">
        <v>20</v>
      </c>
      <c r="H367" s="69">
        <f t="shared" si="90"/>
        <v>500</v>
      </c>
      <c r="I367" s="10">
        <f t="shared" si="96"/>
        <v>-0.22</v>
      </c>
      <c r="J367" s="9">
        <f t="shared" si="82"/>
        <v>90.000000000000014</v>
      </c>
      <c r="K367" s="8">
        <f t="shared" si="83"/>
        <v>1.3160489853852548</v>
      </c>
      <c r="L367" s="9">
        <f t="shared" si="85"/>
        <v>0.2</v>
      </c>
      <c r="M367" s="9">
        <f t="shared" si="97"/>
        <v>0.18000000000000002</v>
      </c>
      <c r="N367" s="9">
        <f>AVERAGE($I$4:I367)</f>
        <v>-0.1431868131868132</v>
      </c>
      <c r="O367" s="9">
        <f>AVERAGEIF($M$4:M367,"&gt;=0", $M$4:M367)</f>
        <v>0.18844086021505355</v>
      </c>
      <c r="P367" s="9">
        <f>AVERAGEIF($M$4:M367,"&lt;=0", $M$4:M367)</f>
        <v>-9.4222222222222166E-2</v>
      </c>
      <c r="Q367" s="10">
        <f t="shared" si="95"/>
        <v>1.5174255418680815</v>
      </c>
      <c r="R367" s="11">
        <f>(COUNTIF($M$4:M367,"&gt;=0"))/E367</f>
        <v>0.51098901098901095</v>
      </c>
      <c r="S367" s="10">
        <f t="shared" si="86"/>
        <v>1.999961959829579</v>
      </c>
      <c r="T367" s="9">
        <f>AVERAGE($M$4:M367)</f>
        <v>4.969780219780217E-2</v>
      </c>
      <c r="U367" s="9">
        <f t="shared" si="87"/>
        <v>18.089999999999989</v>
      </c>
      <c r="V367" s="9">
        <f t="shared" si="88"/>
        <v>18726.666666666664</v>
      </c>
      <c r="W367" s="26">
        <f t="shared" si="84"/>
        <v>28726.666666666664</v>
      </c>
      <c r="X367" s="9">
        <f t="shared" si="91"/>
        <v>29763.666666666664</v>
      </c>
      <c r="Y367" s="11">
        <f t="shared" si="92"/>
        <v>-3.4841137404665649E-2</v>
      </c>
      <c r="Z367" s="11">
        <f t="shared" si="93"/>
        <v>-5.7123138887631812E-2</v>
      </c>
      <c r="AA367" s="11" t="str">
        <f t="shared" si="94"/>
        <v/>
      </c>
      <c r="AB367" s="37" t="str">
        <f>IF(AA367="","",AVERAGE($AA$4:AA367))</f>
        <v/>
      </c>
      <c r="AC367" s="30"/>
      <c r="AD367" s="12"/>
      <c r="AE367" s="12"/>
      <c r="AF367" s="31"/>
      <c r="AG367" s="28"/>
      <c r="AH367" s="28"/>
      <c r="AI367" s="28"/>
      <c r="AJ367" s="28"/>
    </row>
    <row r="368" spans="5:36" ht="19.5" customHeight="1" x14ac:dyDescent="0.25">
      <c r="E368" s="56">
        <f t="shared" si="89"/>
        <v>365</v>
      </c>
      <c r="F368" s="23">
        <v>15</v>
      </c>
      <c r="G368" s="23">
        <v>25</v>
      </c>
      <c r="H368" s="69">
        <f t="shared" si="90"/>
        <v>700</v>
      </c>
      <c r="I368" s="10">
        <f t="shared" si="96"/>
        <v>-0.16999999999999998</v>
      </c>
      <c r="J368" s="9">
        <f t="shared" si="82"/>
        <v>161</v>
      </c>
      <c r="K368" s="8">
        <f t="shared" si="83"/>
        <v>1.3169254558340295</v>
      </c>
      <c r="L368" s="9">
        <f t="shared" si="85"/>
        <v>0.25</v>
      </c>
      <c r="M368" s="9">
        <f t="shared" si="97"/>
        <v>0.23</v>
      </c>
      <c r="N368" s="9">
        <f>AVERAGE($I$4:I368)</f>
        <v>-0.14326027397260277</v>
      </c>
      <c r="O368" s="9">
        <f>AVERAGEIF($M$4:M368,"&gt;=0", $M$4:M368)</f>
        <v>0.18866310160427785</v>
      </c>
      <c r="P368" s="9">
        <f>AVERAGEIF($M$4:M368,"&lt;=0", $M$4:M368)</f>
        <v>-9.4222222222222166E-2</v>
      </c>
      <c r="Q368" s="10">
        <f t="shared" si="95"/>
        <v>1.5174255418680815</v>
      </c>
      <c r="R368" s="11">
        <f>(COUNTIF($M$4:M368,"&gt;=0"))/E368</f>
        <v>0.51232876712328768</v>
      </c>
      <c r="S368" s="10">
        <f t="shared" si="86"/>
        <v>2.0023206538189879</v>
      </c>
      <c r="T368" s="9">
        <f>AVERAGE($M$4:M368)</f>
        <v>5.0191780821917782E-2</v>
      </c>
      <c r="U368" s="9">
        <f t="shared" si="87"/>
        <v>18.31999999999999</v>
      </c>
      <c r="V368" s="9">
        <f t="shared" si="88"/>
        <v>18887.666666666664</v>
      </c>
      <c r="W368" s="26">
        <f t="shared" si="84"/>
        <v>28887.666666666664</v>
      </c>
      <c r="X368" s="9">
        <f t="shared" si="91"/>
        <v>29763.666666666664</v>
      </c>
      <c r="Y368" s="11">
        <f t="shared" si="92"/>
        <v>-2.9431857634028068E-2</v>
      </c>
      <c r="Z368" s="11">
        <f t="shared" si="93"/>
        <v>-5.7123138887631812E-2</v>
      </c>
      <c r="AA368" s="11" t="str">
        <f t="shared" si="94"/>
        <v/>
      </c>
      <c r="AB368" s="37" t="str">
        <f>IF(AA368="","",AVERAGE($AA$4:AA368))</f>
        <v/>
      </c>
      <c r="AC368" s="30"/>
      <c r="AD368" s="12"/>
      <c r="AE368" s="12"/>
      <c r="AF368" s="31"/>
      <c r="AG368" s="28"/>
      <c r="AH368" s="28"/>
      <c r="AI368" s="28"/>
      <c r="AJ368" s="28"/>
    </row>
    <row r="369" spans="5:36" ht="19.5" customHeight="1" x14ac:dyDescent="0.25">
      <c r="E369" s="56">
        <f t="shared" si="89"/>
        <v>366</v>
      </c>
      <c r="F369" s="23">
        <v>10</v>
      </c>
      <c r="G369" s="23">
        <v>-10</v>
      </c>
      <c r="H369" s="69">
        <f t="shared" si="90"/>
        <v>1000</v>
      </c>
      <c r="I369" s="10">
        <f t="shared" si="96"/>
        <v>-0.12000000000000001</v>
      </c>
      <c r="J369" s="9">
        <f t="shared" si="82"/>
        <v>-120.00000000000001</v>
      </c>
      <c r="K369" s="8">
        <f t="shared" si="83"/>
        <v>1.3175099253418372</v>
      </c>
      <c r="L369" s="9">
        <f t="shared" si="85"/>
        <v>-0.1</v>
      </c>
      <c r="M369" s="9">
        <f t="shared" si="97"/>
        <v>-0.12000000000000001</v>
      </c>
      <c r="N369" s="9">
        <f>AVERAGE($I$4:I369)</f>
        <v>-0.14319672131147543</v>
      </c>
      <c r="O369" s="9">
        <f>AVERAGEIF($M$4:M369,"&gt;=0", $M$4:M369)</f>
        <v>0.18866310160427785</v>
      </c>
      <c r="P369" s="9">
        <f>AVERAGEIF($M$4:M369,"&lt;=0", $M$4:M369)</f>
        <v>-9.4364640883977849E-2</v>
      </c>
      <c r="Q369" s="10">
        <f t="shared" si="95"/>
        <v>1.5174828195185637</v>
      </c>
      <c r="R369" s="11">
        <f>(COUNTIF($M$4:M369,"&gt;=0"))/E369</f>
        <v>0.51092896174863389</v>
      </c>
      <c r="S369" s="10">
        <f t="shared" si="86"/>
        <v>1.9992986762514233</v>
      </c>
      <c r="T369" s="9">
        <f>AVERAGE($M$4:M369)</f>
        <v>4.9726775956284122E-2</v>
      </c>
      <c r="U369" s="9">
        <f t="shared" si="87"/>
        <v>18.199999999999989</v>
      </c>
      <c r="V369" s="9">
        <f t="shared" si="88"/>
        <v>18767.666666666664</v>
      </c>
      <c r="W369" s="26">
        <f t="shared" si="84"/>
        <v>28767.666666666664</v>
      </c>
      <c r="X369" s="9">
        <f t="shared" si="91"/>
        <v>29763.666666666664</v>
      </c>
      <c r="Y369" s="11">
        <f t="shared" si="92"/>
        <v>-3.3463618953757941E-2</v>
      </c>
      <c r="Z369" s="11">
        <f t="shared" si="93"/>
        <v>-5.7123138887631812E-2</v>
      </c>
      <c r="AA369" s="11" t="str">
        <f t="shared" si="94"/>
        <v/>
      </c>
      <c r="AB369" s="37" t="str">
        <f>IF(AA369="","",AVERAGE($AA$4:AA369))</f>
        <v/>
      </c>
      <c r="AC369" s="30"/>
      <c r="AD369" s="12"/>
      <c r="AE369" s="12"/>
      <c r="AF369" s="31"/>
      <c r="AG369" s="28"/>
      <c r="AH369" s="28"/>
      <c r="AI369" s="28"/>
      <c r="AJ369" s="28"/>
    </row>
    <row r="370" spans="5:36" ht="19.5" customHeight="1" x14ac:dyDescent="0.25">
      <c r="E370" s="56">
        <f t="shared" si="89"/>
        <v>367</v>
      </c>
      <c r="F370" s="23">
        <v>2</v>
      </c>
      <c r="G370" s="23">
        <v>2</v>
      </c>
      <c r="H370" s="69">
        <f t="shared" si="90"/>
        <v>5000</v>
      </c>
      <c r="I370" s="10">
        <f t="shared" si="96"/>
        <v>-0.04</v>
      </c>
      <c r="J370" s="9">
        <f t="shared" si="82"/>
        <v>0</v>
      </c>
      <c r="K370" s="8">
        <f t="shared" si="83"/>
        <v>1.3130803399387445</v>
      </c>
      <c r="L370" s="9">
        <f t="shared" si="85"/>
        <v>0.02</v>
      </c>
      <c r="M370" s="9">
        <f t="shared" si="97"/>
        <v>0</v>
      </c>
      <c r="N370" s="9">
        <f>AVERAGE($I$4:I370)</f>
        <v>-0.14291553133514986</v>
      </c>
      <c r="O370" s="9">
        <f>AVERAGEIF($M$4:M370,"&gt;=0", $M$4:M370)</f>
        <v>0.18765957446808487</v>
      </c>
      <c r="P370" s="9">
        <f>AVERAGEIF($M$4:M370,"&lt;=0", $M$4:M370)</f>
        <v>-9.3846153846153801E-2</v>
      </c>
      <c r="Q370" s="10">
        <f t="shared" si="95"/>
        <v>1.5228704158663517</v>
      </c>
      <c r="R370" s="11">
        <f>(COUNTIF($M$4:M370,"&gt;=0"))/E370</f>
        <v>0.5122615803814714</v>
      </c>
      <c r="S370" s="10">
        <f t="shared" si="86"/>
        <v>1.9996512033484464</v>
      </c>
      <c r="T370" s="9">
        <f>AVERAGE($M$4:M370)</f>
        <v>4.9591280653950923E-2</v>
      </c>
      <c r="U370" s="9">
        <f t="shared" si="87"/>
        <v>18.199999999999989</v>
      </c>
      <c r="V370" s="9">
        <f t="shared" si="88"/>
        <v>18767.666666666664</v>
      </c>
      <c r="W370" s="26">
        <f t="shared" si="84"/>
        <v>28767.666666666664</v>
      </c>
      <c r="X370" s="9">
        <f t="shared" si="91"/>
        <v>29763.666666666664</v>
      </c>
      <c r="Y370" s="11">
        <f t="shared" si="92"/>
        <v>-3.3463618953757941E-2</v>
      </c>
      <c r="Z370" s="11">
        <f t="shared" si="93"/>
        <v>-5.7123138887631812E-2</v>
      </c>
      <c r="AA370" s="11" t="str">
        <f t="shared" si="94"/>
        <v/>
      </c>
      <c r="AB370" s="37" t="str">
        <f>IF(AA370="","",AVERAGE($AA$4:AA370))</f>
        <v/>
      </c>
      <c r="AC370" s="30"/>
      <c r="AD370" s="12"/>
      <c r="AE370" s="12"/>
      <c r="AF370" s="31"/>
      <c r="AG370" s="28"/>
      <c r="AH370" s="28"/>
      <c r="AI370" s="28"/>
      <c r="AJ370" s="28"/>
    </row>
    <row r="371" spans="5:36" ht="19.5" customHeight="1" x14ac:dyDescent="0.25">
      <c r="E371" s="56">
        <f t="shared" si="89"/>
        <v>368</v>
      </c>
      <c r="F371" s="23">
        <v>5</v>
      </c>
      <c r="G371" s="23">
        <v>-1</v>
      </c>
      <c r="H371" s="69">
        <f t="shared" si="90"/>
        <v>2000</v>
      </c>
      <c r="I371" s="10">
        <f t="shared" si="96"/>
        <v>-7.0000000000000007E-2</v>
      </c>
      <c r="J371" s="9">
        <f t="shared" si="82"/>
        <v>-60</v>
      </c>
      <c r="K371" s="8">
        <f t="shared" si="83"/>
        <v>1.3149033397611432</v>
      </c>
      <c r="L371" s="9">
        <f t="shared" si="85"/>
        <v>-0.01</v>
      </c>
      <c r="M371" s="9">
        <f t="shared" si="97"/>
        <v>-0.03</v>
      </c>
      <c r="N371" s="9">
        <f>AVERAGE($I$4:I371)</f>
        <v>-0.14271739130434782</v>
      </c>
      <c r="O371" s="9">
        <f>AVERAGEIF($M$4:M371,"&gt;=0", $M$4:M371)</f>
        <v>0.18765957446808487</v>
      </c>
      <c r="P371" s="9">
        <f>AVERAGEIF($M$4:M371,"&lt;=0", $M$4:M371)</f>
        <v>-9.3497267759562797E-2</v>
      </c>
      <c r="Q371" s="10">
        <f t="shared" si="95"/>
        <v>1.5264338169898108</v>
      </c>
      <c r="R371" s="11">
        <f>(COUNTIF($M$4:M371,"&gt;=0"))/E371</f>
        <v>0.51086956521739135</v>
      </c>
      <c r="S371" s="10">
        <f t="shared" si="86"/>
        <v>2.007112923884252</v>
      </c>
      <c r="T371" s="9">
        <f>AVERAGE($M$4:M371)</f>
        <v>4.9374999999999968E-2</v>
      </c>
      <c r="U371" s="9">
        <f t="shared" si="87"/>
        <v>18.169999999999987</v>
      </c>
      <c r="V371" s="9">
        <f t="shared" si="88"/>
        <v>18707.666666666664</v>
      </c>
      <c r="W371" s="26">
        <f t="shared" si="84"/>
        <v>28707.666666666664</v>
      </c>
      <c r="X371" s="9">
        <f t="shared" si="91"/>
        <v>29763.666666666664</v>
      </c>
      <c r="Y371" s="11">
        <f t="shared" si="92"/>
        <v>-3.5479499613622879E-2</v>
      </c>
      <c r="Z371" s="11">
        <f t="shared" si="93"/>
        <v>-5.7123138887631812E-2</v>
      </c>
      <c r="AA371" s="11" t="str">
        <f t="shared" si="94"/>
        <v/>
      </c>
      <c r="AB371" s="37" t="str">
        <f>IF(AA371="","",AVERAGE($AA$4:AA371))</f>
        <v/>
      </c>
      <c r="AC371" s="30"/>
      <c r="AD371" s="12"/>
      <c r="AE371" s="12"/>
      <c r="AF371" s="31"/>
      <c r="AG371" s="28"/>
      <c r="AH371" s="28"/>
      <c r="AI371" s="28"/>
      <c r="AJ371" s="28"/>
    </row>
    <row r="372" spans="5:36" ht="19.5" customHeight="1" x14ac:dyDescent="0.25">
      <c r="E372" s="56">
        <f t="shared" si="89"/>
        <v>369</v>
      </c>
      <c r="F372" s="23">
        <v>3</v>
      </c>
      <c r="G372" s="23">
        <v>-3</v>
      </c>
      <c r="H372" s="69">
        <f t="shared" si="90"/>
        <v>3300</v>
      </c>
      <c r="I372" s="10">
        <f t="shared" si="96"/>
        <v>-0.05</v>
      </c>
      <c r="J372" s="9">
        <f t="shared" si="82"/>
        <v>-165</v>
      </c>
      <c r="K372" s="8">
        <f t="shared" si="83"/>
        <v>1.3172224268351402</v>
      </c>
      <c r="L372" s="9">
        <f t="shared" si="85"/>
        <v>-0.03</v>
      </c>
      <c r="M372" s="9">
        <f t="shared" si="97"/>
        <v>-0.05</v>
      </c>
      <c r="N372" s="9">
        <f>AVERAGE($I$4:I372)</f>
        <v>-0.14246612466124661</v>
      </c>
      <c r="O372" s="9">
        <f>AVERAGEIF($M$4:M372,"&gt;=0", $M$4:M372)</f>
        <v>0.18765957446808487</v>
      </c>
      <c r="P372" s="9">
        <f>AVERAGEIF($M$4:M372,"&lt;=0", $M$4:M372)</f>
        <v>-9.3260869565217355E-2</v>
      </c>
      <c r="Q372" s="10">
        <f t="shared" si="95"/>
        <v>1.5276087959014795</v>
      </c>
      <c r="R372" s="11">
        <f>(COUNTIF($M$4:M372,"&gt;=0"))/E372</f>
        <v>0.50948509485094851</v>
      </c>
      <c r="S372" s="10">
        <f t="shared" si="86"/>
        <v>2.0122005653920532</v>
      </c>
      <c r="T372" s="9">
        <f>AVERAGE($M$4:M372)</f>
        <v>4.9105691056910532E-2</v>
      </c>
      <c r="U372" s="9">
        <f t="shared" si="87"/>
        <v>18.119999999999987</v>
      </c>
      <c r="V372" s="9">
        <f t="shared" si="88"/>
        <v>18542.666666666664</v>
      </c>
      <c r="W372" s="26">
        <f t="shared" si="84"/>
        <v>28542.666666666664</v>
      </c>
      <c r="X372" s="9">
        <f t="shared" si="91"/>
        <v>29763.666666666664</v>
      </c>
      <c r="Y372" s="11">
        <f t="shared" si="92"/>
        <v>-4.1023171428251452E-2</v>
      </c>
      <c r="Z372" s="11">
        <f t="shared" si="93"/>
        <v>-5.7123138887631812E-2</v>
      </c>
      <c r="AA372" s="11" t="str">
        <f t="shared" si="94"/>
        <v/>
      </c>
      <c r="AB372" s="37" t="str">
        <f>IF(AA372="","",AVERAGE($AA$4:AA372))</f>
        <v/>
      </c>
      <c r="AC372" s="30"/>
      <c r="AD372" s="12"/>
      <c r="AE372" s="12"/>
      <c r="AF372" s="31"/>
      <c r="AG372" s="28"/>
      <c r="AH372" s="28"/>
      <c r="AI372" s="28"/>
      <c r="AJ372" s="28"/>
    </row>
    <row r="373" spans="5:36" ht="19.5" customHeight="1" x14ac:dyDescent="0.25">
      <c r="E373" s="56">
        <f t="shared" si="89"/>
        <v>370</v>
      </c>
      <c r="F373" s="23">
        <v>4</v>
      </c>
      <c r="G373" s="23">
        <v>3</v>
      </c>
      <c r="H373" s="69">
        <f t="shared" si="90"/>
        <v>2500</v>
      </c>
      <c r="I373" s="10">
        <f t="shared" si="96"/>
        <v>-0.06</v>
      </c>
      <c r="J373" s="9">
        <f t="shared" si="82"/>
        <v>24.999999999999996</v>
      </c>
      <c r="K373" s="8">
        <f t="shared" si="83"/>
        <v>1.3126780046787629</v>
      </c>
      <c r="L373" s="9">
        <f t="shared" si="85"/>
        <v>0.03</v>
      </c>
      <c r="M373" s="9">
        <f t="shared" si="97"/>
        <v>9.9999999999999985E-3</v>
      </c>
      <c r="N373" s="9">
        <f>AVERAGE($I$4:I373)</f>
        <v>-0.14224324324324325</v>
      </c>
      <c r="O373" s="9">
        <f>AVERAGEIF($M$4:M373,"&gt;=0", $M$4:M373)</f>
        <v>0.18671957671957648</v>
      </c>
      <c r="P373" s="9">
        <f>AVERAGEIF($M$4:M373,"&lt;=0", $M$4:M373)</f>
        <v>-9.3260869565217355E-2</v>
      </c>
      <c r="Q373" s="10">
        <f t="shared" si="95"/>
        <v>1.5276087959014795</v>
      </c>
      <c r="R373" s="11">
        <f>(COUNTIF($M$4:M373,"&gt;=0"))/E373</f>
        <v>0.51081081081081081</v>
      </c>
      <c r="S373" s="10">
        <f t="shared" si="86"/>
        <v>2.002121335454667</v>
      </c>
      <c r="T373" s="9">
        <f>AVERAGE($M$4:M373)</f>
        <v>4.8999999999999967E-2</v>
      </c>
      <c r="U373" s="9">
        <f t="shared" si="87"/>
        <v>18.129999999999988</v>
      </c>
      <c r="V373" s="9">
        <f t="shared" si="88"/>
        <v>18567.666666666664</v>
      </c>
      <c r="W373" s="26">
        <f t="shared" si="84"/>
        <v>28567.666666666664</v>
      </c>
      <c r="X373" s="9">
        <f t="shared" si="91"/>
        <v>29763.666666666664</v>
      </c>
      <c r="Y373" s="11">
        <f t="shared" si="92"/>
        <v>-4.0183221153307726E-2</v>
      </c>
      <c r="Z373" s="11">
        <f t="shared" si="93"/>
        <v>-5.7123138887631812E-2</v>
      </c>
      <c r="AA373" s="11" t="str">
        <f t="shared" si="94"/>
        <v/>
      </c>
      <c r="AB373" s="37" t="str">
        <f>IF(AA373="","",AVERAGE($AA$4:AA373))</f>
        <v/>
      </c>
      <c r="AC373" s="30"/>
      <c r="AD373" s="12"/>
      <c r="AE373" s="12"/>
      <c r="AF373" s="31"/>
      <c r="AG373" s="28"/>
      <c r="AH373" s="28"/>
      <c r="AI373" s="28"/>
      <c r="AJ373" s="28"/>
    </row>
    <row r="374" spans="5:36" ht="19.5" customHeight="1" x14ac:dyDescent="0.25">
      <c r="E374" s="56">
        <f t="shared" si="89"/>
        <v>371</v>
      </c>
      <c r="F374" s="23">
        <v>5</v>
      </c>
      <c r="G374" s="23">
        <v>8</v>
      </c>
      <c r="H374" s="69">
        <f t="shared" si="90"/>
        <v>2000</v>
      </c>
      <c r="I374" s="10">
        <f t="shared" si="96"/>
        <v>-7.0000000000000007E-2</v>
      </c>
      <c r="J374" s="9">
        <f t="shared" si="82"/>
        <v>120</v>
      </c>
      <c r="K374" s="8">
        <f t="shared" si="83"/>
        <v>1.3097822830320569</v>
      </c>
      <c r="L374" s="9">
        <f t="shared" si="85"/>
        <v>0.08</v>
      </c>
      <c r="M374" s="9">
        <f t="shared" si="97"/>
        <v>0.06</v>
      </c>
      <c r="N374" s="9">
        <f>AVERAGE($I$4:I374)</f>
        <v>-0.14204851752021563</v>
      </c>
      <c r="O374" s="9">
        <f>AVERAGEIF($M$4:M374,"&gt;=0", $M$4:M374)</f>
        <v>0.18605263157894716</v>
      </c>
      <c r="P374" s="9">
        <f>AVERAGEIF($M$4:M374,"&lt;=0", $M$4:M374)</f>
        <v>-9.3260869565217355E-2</v>
      </c>
      <c r="Q374" s="10">
        <f t="shared" si="95"/>
        <v>1.5276087959014795</v>
      </c>
      <c r="R374" s="11">
        <f>(COUNTIF($M$4:M374,"&gt;=0"))/E374</f>
        <v>0.5121293800539084</v>
      </c>
      <c r="S374" s="10">
        <f t="shared" si="86"/>
        <v>1.994969942338362</v>
      </c>
      <c r="T374" s="9">
        <f>AVERAGE($M$4:M374)</f>
        <v>4.90296495956873E-2</v>
      </c>
      <c r="U374" s="9">
        <f t="shared" si="87"/>
        <v>18.189999999999987</v>
      </c>
      <c r="V374" s="9">
        <f t="shared" si="88"/>
        <v>18687.666666666664</v>
      </c>
      <c r="W374" s="26">
        <f t="shared" si="84"/>
        <v>28687.666666666664</v>
      </c>
      <c r="X374" s="9">
        <f t="shared" si="91"/>
        <v>29763.666666666664</v>
      </c>
      <c r="Y374" s="11">
        <f t="shared" si="92"/>
        <v>-3.6151459833577856E-2</v>
      </c>
      <c r="Z374" s="11">
        <f t="shared" si="93"/>
        <v>-5.7123138887631812E-2</v>
      </c>
      <c r="AA374" s="11" t="str">
        <f t="shared" si="94"/>
        <v/>
      </c>
      <c r="AB374" s="37" t="str">
        <f>IF(AA374="","",AVERAGE($AA$4:AA374))</f>
        <v/>
      </c>
      <c r="AC374" s="30"/>
      <c r="AD374" s="12"/>
      <c r="AE374" s="12"/>
      <c r="AF374" s="31"/>
      <c r="AG374" s="28"/>
      <c r="AH374" s="28"/>
      <c r="AI374" s="28"/>
      <c r="AJ374" s="28"/>
    </row>
    <row r="375" spans="5:36" ht="19.5" customHeight="1" x14ac:dyDescent="0.25">
      <c r="E375" s="56">
        <f t="shared" si="89"/>
        <v>372</v>
      </c>
      <c r="F375" s="23">
        <v>2</v>
      </c>
      <c r="G375" s="23">
        <v>2</v>
      </c>
      <c r="H375" s="69">
        <f t="shared" si="90"/>
        <v>5000</v>
      </c>
      <c r="I375" s="10">
        <f t="shared" si="96"/>
        <v>-0.04</v>
      </c>
      <c r="J375" s="9">
        <f t="shared" si="82"/>
        <v>0</v>
      </c>
      <c r="K375" s="8">
        <f t="shared" si="83"/>
        <v>1.3054458600623013</v>
      </c>
      <c r="L375" s="9">
        <f t="shared" si="85"/>
        <v>0.02</v>
      </c>
      <c r="M375" s="9">
        <f t="shared" si="97"/>
        <v>0</v>
      </c>
      <c r="N375" s="9">
        <f>AVERAGE($I$4:I375)</f>
        <v>-0.14177419354838711</v>
      </c>
      <c r="O375" s="9">
        <f>AVERAGEIF($M$4:M375,"&gt;=0", $M$4:M375)</f>
        <v>0.18507853403141339</v>
      </c>
      <c r="P375" s="9">
        <f>AVERAGEIF($M$4:M375,"&lt;=0", $M$4:M375)</f>
        <v>-9.2756756756756722E-2</v>
      </c>
      <c r="Q375" s="10">
        <f t="shared" si="95"/>
        <v>1.5284513873223557</v>
      </c>
      <c r="R375" s="11">
        <f>(COUNTIF($M$4:M375,"&gt;=0"))/E375</f>
        <v>0.51344086021505375</v>
      </c>
      <c r="S375" s="10">
        <f t="shared" si="86"/>
        <v>1.9953105358864505</v>
      </c>
      <c r="T375" s="9">
        <f>AVERAGE($M$4:M375)</f>
        <v>4.8897849462365556E-2</v>
      </c>
      <c r="U375" s="9">
        <f t="shared" si="87"/>
        <v>18.189999999999987</v>
      </c>
      <c r="V375" s="9">
        <f t="shared" si="88"/>
        <v>18687.666666666664</v>
      </c>
      <c r="W375" s="26">
        <f t="shared" si="84"/>
        <v>28687.666666666664</v>
      </c>
      <c r="X375" s="9">
        <f t="shared" si="91"/>
        <v>29763.666666666664</v>
      </c>
      <c r="Y375" s="11">
        <f t="shared" si="92"/>
        <v>-3.6151459833577856E-2</v>
      </c>
      <c r="Z375" s="11">
        <f t="shared" si="93"/>
        <v>-5.7123138887631812E-2</v>
      </c>
      <c r="AA375" s="11" t="str">
        <f t="shared" si="94"/>
        <v/>
      </c>
      <c r="AB375" s="37" t="str">
        <f>IF(AA375="","",AVERAGE($AA$4:AA375))</f>
        <v/>
      </c>
      <c r="AC375" s="30"/>
      <c r="AD375" s="12"/>
      <c r="AE375" s="12"/>
      <c r="AF375" s="31"/>
      <c r="AG375" s="28"/>
      <c r="AH375" s="28"/>
      <c r="AI375" s="28"/>
      <c r="AJ375" s="28"/>
    </row>
    <row r="376" spans="5:36" ht="19.5" customHeight="1" x14ac:dyDescent="0.25">
      <c r="E376" s="56">
        <f t="shared" si="89"/>
        <v>373</v>
      </c>
      <c r="F376" s="23">
        <v>5</v>
      </c>
      <c r="G376" s="23">
        <v>-5</v>
      </c>
      <c r="H376" s="69">
        <f t="shared" si="90"/>
        <v>2000</v>
      </c>
      <c r="I376" s="10">
        <f t="shared" si="96"/>
        <v>-7.0000000000000007E-2</v>
      </c>
      <c r="J376" s="9">
        <f t="shared" si="82"/>
        <v>-140</v>
      </c>
      <c r="K376" s="8">
        <f t="shared" si="83"/>
        <v>1.307220094560068</v>
      </c>
      <c r="L376" s="9">
        <f t="shared" si="85"/>
        <v>-0.05</v>
      </c>
      <c r="M376" s="9">
        <f t="shared" si="97"/>
        <v>-7.0000000000000007E-2</v>
      </c>
      <c r="N376" s="9">
        <f>AVERAGE($I$4:I376)</f>
        <v>-0.14158176943699732</v>
      </c>
      <c r="O376" s="9">
        <f>AVERAGEIF($M$4:M376,"&gt;=0", $M$4:M376)</f>
        <v>0.18507853403141339</v>
      </c>
      <c r="P376" s="9">
        <f>AVERAGEIF($M$4:M376,"&lt;=0", $M$4:M376)</f>
        <v>-9.2634408602150498E-2</v>
      </c>
      <c r="Q376" s="10">
        <f t="shared" si="95"/>
        <v>1.528392867979194</v>
      </c>
      <c r="R376" s="11">
        <f>(COUNTIF($M$4:M376,"&gt;=0"))/E376</f>
        <v>0.51206434316353888</v>
      </c>
      <c r="S376" s="10">
        <f t="shared" si="86"/>
        <v>1.9979458694046957</v>
      </c>
      <c r="T376" s="9">
        <f>AVERAGE($M$4:M376)</f>
        <v>4.8579088471849829E-2</v>
      </c>
      <c r="U376" s="9">
        <f t="shared" si="87"/>
        <v>18.119999999999987</v>
      </c>
      <c r="V376" s="9">
        <f t="shared" si="88"/>
        <v>18547.666666666664</v>
      </c>
      <c r="W376" s="26">
        <f t="shared" si="84"/>
        <v>28547.666666666664</v>
      </c>
      <c r="X376" s="9">
        <f t="shared" si="91"/>
        <v>29763.666666666664</v>
      </c>
      <c r="Y376" s="11">
        <f t="shared" si="92"/>
        <v>-4.0855181373262703E-2</v>
      </c>
      <c r="Z376" s="11">
        <f t="shared" si="93"/>
        <v>-5.7123138887631812E-2</v>
      </c>
      <c r="AA376" s="11" t="str">
        <f t="shared" si="94"/>
        <v/>
      </c>
      <c r="AB376" s="37" t="str">
        <f>IF(AA376="","",AVERAGE($AA$4:AA376))</f>
        <v/>
      </c>
      <c r="AC376" s="30"/>
      <c r="AD376" s="12"/>
      <c r="AE376" s="12"/>
      <c r="AF376" s="31"/>
      <c r="AG376" s="28"/>
      <c r="AH376" s="28"/>
      <c r="AI376" s="28"/>
      <c r="AJ376" s="28"/>
    </row>
    <row r="377" spans="5:36" ht="19.5" customHeight="1" x14ac:dyDescent="0.25">
      <c r="E377" s="56">
        <f t="shared" si="89"/>
        <v>374</v>
      </c>
      <c r="F377" s="23">
        <v>5</v>
      </c>
      <c r="G377" s="23">
        <v>-5</v>
      </c>
      <c r="H377" s="69">
        <f t="shared" si="90"/>
        <v>2000</v>
      </c>
      <c r="I377" s="10">
        <f t="shared" si="96"/>
        <v>-7.0000000000000007E-2</v>
      </c>
      <c r="J377" s="9">
        <f t="shared" si="82"/>
        <v>-140</v>
      </c>
      <c r="K377" s="8">
        <f t="shared" si="83"/>
        <v>1.3089896317652914</v>
      </c>
      <c r="L377" s="9">
        <f t="shared" si="85"/>
        <v>-0.05</v>
      </c>
      <c r="M377" s="9">
        <f t="shared" si="97"/>
        <v>-7.0000000000000007E-2</v>
      </c>
      <c r="N377" s="9">
        <f>AVERAGE($I$4:I377)</f>
        <v>-0.1413903743315508</v>
      </c>
      <c r="O377" s="9">
        <f>AVERAGEIF($M$4:M377,"&gt;=0", $M$4:M377)</f>
        <v>0.18507853403141339</v>
      </c>
      <c r="P377" s="9">
        <f>AVERAGEIF($M$4:M377,"&lt;=0", $M$4:M377)</f>
        <v>-9.2513368983957178E-2</v>
      </c>
      <c r="Q377" s="10">
        <f t="shared" si="95"/>
        <v>1.528323699421966</v>
      </c>
      <c r="R377" s="11">
        <f>(COUNTIF($M$4:M377,"&gt;=0"))/E377</f>
        <v>0.51069518716577544</v>
      </c>
      <c r="S377" s="10">
        <f t="shared" si="86"/>
        <v>2.0005598765245272</v>
      </c>
      <c r="T377" s="9">
        <f>AVERAGE($M$4:M377)</f>
        <v>4.8262032085561464E-2</v>
      </c>
      <c r="U377" s="9">
        <f t="shared" si="87"/>
        <v>18.049999999999986</v>
      </c>
      <c r="V377" s="9">
        <f t="shared" si="88"/>
        <v>18407.666666666664</v>
      </c>
      <c r="W377" s="26">
        <f t="shared" si="84"/>
        <v>28407.666666666664</v>
      </c>
      <c r="X377" s="9">
        <f t="shared" si="91"/>
        <v>29763.666666666664</v>
      </c>
      <c r="Y377" s="11">
        <f t="shared" si="92"/>
        <v>-4.5558902912947556E-2</v>
      </c>
      <c r="Z377" s="11">
        <f t="shared" si="93"/>
        <v>-5.7123138887631812E-2</v>
      </c>
      <c r="AA377" s="11" t="str">
        <f t="shared" si="94"/>
        <v/>
      </c>
      <c r="AB377" s="37" t="str">
        <f>IF(AA377="","",AVERAGE($AA$4:AA377))</f>
        <v/>
      </c>
      <c r="AC377" s="30"/>
      <c r="AD377" s="12"/>
      <c r="AE377" s="12"/>
      <c r="AF377" s="31"/>
      <c r="AG377" s="28"/>
      <c r="AH377" s="28"/>
      <c r="AI377" s="28"/>
      <c r="AJ377" s="28"/>
    </row>
    <row r="378" spans="5:36" ht="19.5" customHeight="1" x14ac:dyDescent="0.25">
      <c r="E378" s="56">
        <f t="shared" si="89"/>
        <v>375</v>
      </c>
      <c r="F378" s="23">
        <v>10</v>
      </c>
      <c r="G378" s="23">
        <v>0</v>
      </c>
      <c r="H378" s="69">
        <f t="shared" si="90"/>
        <v>1000</v>
      </c>
      <c r="I378" s="10">
        <f t="shared" si="96"/>
        <v>-0.12000000000000001</v>
      </c>
      <c r="J378" s="9">
        <f t="shared" si="82"/>
        <v>-20</v>
      </c>
      <c r="K378" s="8">
        <f t="shared" si="83"/>
        <v>1.3095179294675474</v>
      </c>
      <c r="L378" s="9">
        <f t="shared" si="85"/>
        <v>0</v>
      </c>
      <c r="M378" s="9">
        <f t="shared" si="97"/>
        <v>-0.02</v>
      </c>
      <c r="N378" s="9">
        <f>AVERAGE($I$4:I378)</f>
        <v>-0.14133333333333334</v>
      </c>
      <c r="O378" s="9">
        <f>AVERAGEIF($M$4:M378,"&gt;=0", $M$4:M378)</f>
        <v>0.18507853403141339</v>
      </c>
      <c r="P378" s="9">
        <f>AVERAGEIF($M$4:M378,"&lt;=0", $M$4:M378)</f>
        <v>-9.2127659574468043E-2</v>
      </c>
      <c r="Q378" s="10">
        <f t="shared" si="95"/>
        <v>1.5341031562740577</v>
      </c>
      <c r="R378" s="11">
        <f>(COUNTIF($M$4:M378,"&gt;=0"))/E378</f>
        <v>0.5093333333333333</v>
      </c>
      <c r="S378" s="10">
        <f t="shared" si="86"/>
        <v>2.0089355887936335</v>
      </c>
      <c r="T378" s="9">
        <f>AVERAGE($M$4:M378)</f>
        <v>4.8079999999999963E-2</v>
      </c>
      <c r="U378" s="9">
        <f t="shared" si="87"/>
        <v>18.029999999999987</v>
      </c>
      <c r="V378" s="9">
        <f t="shared" si="88"/>
        <v>18387.666666666664</v>
      </c>
      <c r="W378" s="26">
        <f t="shared" si="84"/>
        <v>28387.666666666664</v>
      </c>
      <c r="X378" s="9">
        <f t="shared" si="91"/>
        <v>29763.666666666664</v>
      </c>
      <c r="Y378" s="11">
        <f t="shared" si="92"/>
        <v>-4.6230863132902533E-2</v>
      </c>
      <c r="Z378" s="11">
        <f t="shared" si="93"/>
        <v>-5.7123138887631812E-2</v>
      </c>
      <c r="AA378" s="11" t="str">
        <f t="shared" si="94"/>
        <v/>
      </c>
      <c r="AB378" s="37" t="str">
        <f>IF(AA378="","",AVERAGE($AA$4:AA378))</f>
        <v/>
      </c>
      <c r="AC378" s="30"/>
      <c r="AD378" s="12"/>
      <c r="AE378" s="12"/>
      <c r="AF378" s="31"/>
      <c r="AG378" s="28"/>
      <c r="AH378" s="28"/>
      <c r="AI378" s="28"/>
      <c r="AJ378" s="28"/>
    </row>
    <row r="379" spans="5:36" ht="19.5" customHeight="1" x14ac:dyDescent="0.25">
      <c r="E379" s="56">
        <f t="shared" si="89"/>
        <v>376</v>
      </c>
      <c r="F379" s="23">
        <v>5</v>
      </c>
      <c r="G379" s="23">
        <v>2</v>
      </c>
      <c r="H379" s="69">
        <f t="shared" si="90"/>
        <v>2000</v>
      </c>
      <c r="I379" s="10">
        <f t="shared" si="96"/>
        <v>-7.0000000000000007E-2</v>
      </c>
      <c r="J379" s="9">
        <f t="shared" si="82"/>
        <v>0</v>
      </c>
      <c r="K379" s="8">
        <f t="shared" si="83"/>
        <v>1.3044485271025674</v>
      </c>
      <c r="L379" s="9">
        <f t="shared" si="85"/>
        <v>0.02</v>
      </c>
      <c r="M379" s="9">
        <f t="shared" si="97"/>
        <v>0</v>
      </c>
      <c r="N379" s="9">
        <f>AVERAGE($I$4:I379)</f>
        <v>-0.14114361702127659</v>
      </c>
      <c r="O379" s="9">
        <f>AVERAGEIF($M$4:M379,"&gt;=0", $M$4:M379)</f>
        <v>0.18411458333333311</v>
      </c>
      <c r="P379" s="9">
        <f>AVERAGEIF($M$4:M379,"&lt;=0", $M$4:M379)</f>
        <v>-9.1640211640211605E-2</v>
      </c>
      <c r="Q379" s="10">
        <f t="shared" si="95"/>
        <v>1.5401930494815985</v>
      </c>
      <c r="R379" s="11">
        <f>(COUNTIF($M$4:M379,"&gt;=0"))/E379</f>
        <v>0.51063829787234039</v>
      </c>
      <c r="S379" s="10">
        <f t="shared" si="86"/>
        <v>2.0091025548498829</v>
      </c>
      <c r="T379" s="9">
        <f>AVERAGE($M$4:M379)</f>
        <v>4.7952127659574434E-2</v>
      </c>
      <c r="U379" s="9">
        <f t="shared" si="87"/>
        <v>18.029999999999987</v>
      </c>
      <c r="V379" s="9">
        <f t="shared" si="88"/>
        <v>18387.666666666664</v>
      </c>
      <c r="W379" s="26">
        <f t="shared" si="84"/>
        <v>28387.666666666664</v>
      </c>
      <c r="X379" s="9">
        <f t="shared" si="91"/>
        <v>29763.666666666664</v>
      </c>
      <c r="Y379" s="11">
        <f t="shared" si="92"/>
        <v>-4.6230863132902533E-2</v>
      </c>
      <c r="Z379" s="11">
        <f t="shared" si="93"/>
        <v>-5.7123138887631812E-2</v>
      </c>
      <c r="AA379" s="11" t="str">
        <f t="shared" si="94"/>
        <v/>
      </c>
      <c r="AB379" s="37" t="str">
        <f>IF(AA379="","",AVERAGE($AA$4:AA379))</f>
        <v/>
      </c>
      <c r="AC379" s="30"/>
      <c r="AD379" s="12"/>
      <c r="AE379" s="12"/>
      <c r="AF379" s="31"/>
      <c r="AG379" s="28"/>
      <c r="AH379" s="28"/>
      <c r="AI379" s="28"/>
      <c r="AJ379" s="28"/>
    </row>
    <row r="380" spans="5:36" ht="19.5" customHeight="1" x14ac:dyDescent="0.25">
      <c r="E380" s="56">
        <f t="shared" si="89"/>
        <v>377</v>
      </c>
      <c r="F380" s="23">
        <v>5</v>
      </c>
      <c r="G380" s="23">
        <v>-3</v>
      </c>
      <c r="H380" s="69">
        <f t="shared" si="90"/>
        <v>2000</v>
      </c>
      <c r="I380" s="10">
        <f t="shared" si="96"/>
        <v>-7.0000000000000007E-2</v>
      </c>
      <c r="J380" s="9">
        <f t="shared" si="82"/>
        <v>-100</v>
      </c>
      <c r="K380" s="8">
        <f t="shared" si="83"/>
        <v>1.3061949175134846</v>
      </c>
      <c r="L380" s="9">
        <f t="shared" si="85"/>
        <v>-0.03</v>
      </c>
      <c r="M380" s="9">
        <f t="shared" si="97"/>
        <v>-0.05</v>
      </c>
      <c r="N380" s="9">
        <f>AVERAGE($I$4:I380)</f>
        <v>-0.14095490716180373</v>
      </c>
      <c r="O380" s="9">
        <f>AVERAGEIF($M$4:M380,"&gt;=0", $M$4:M380)</f>
        <v>0.18411458333333311</v>
      </c>
      <c r="P380" s="9">
        <f>AVERAGEIF($M$4:M380,"&lt;=0", $M$4:M380)</f>
        <v>-9.1421052631578917E-2</v>
      </c>
      <c r="Q380" s="10">
        <f t="shared" si="95"/>
        <v>1.5418210915798916</v>
      </c>
      <c r="R380" s="11">
        <f>(COUNTIF($M$4:M380,"&gt;=0"))/E380</f>
        <v>0.50928381962864722</v>
      </c>
      <c r="S380" s="10">
        <f t="shared" si="86"/>
        <v>2.0139188735367473</v>
      </c>
      <c r="T380" s="9">
        <f>AVERAGE($M$4:M380)</f>
        <v>4.7692307692307659E-2</v>
      </c>
      <c r="U380" s="9">
        <f t="shared" si="87"/>
        <v>17.979999999999986</v>
      </c>
      <c r="V380" s="9">
        <f t="shared" si="88"/>
        <v>18287.666666666664</v>
      </c>
      <c r="W380" s="26">
        <f t="shared" si="84"/>
        <v>28287.666666666664</v>
      </c>
      <c r="X380" s="9">
        <f t="shared" si="91"/>
        <v>29763.666666666664</v>
      </c>
      <c r="Y380" s="11">
        <f t="shared" si="92"/>
        <v>-4.9590664232677432E-2</v>
      </c>
      <c r="Z380" s="11">
        <f t="shared" si="93"/>
        <v>-5.7123138887631812E-2</v>
      </c>
      <c r="AA380" s="11" t="str">
        <f t="shared" si="94"/>
        <v/>
      </c>
      <c r="AB380" s="37" t="str">
        <f>IF(AA380="","",AVERAGE($AA$4:AA380))</f>
        <v/>
      </c>
      <c r="AC380" s="30"/>
      <c r="AD380" s="12"/>
      <c r="AE380" s="12"/>
      <c r="AF380" s="31"/>
      <c r="AG380" s="28"/>
      <c r="AH380" s="28"/>
      <c r="AI380" s="28"/>
      <c r="AJ380" s="28"/>
    </row>
    <row r="381" spans="5:36" ht="19.5" customHeight="1" x14ac:dyDescent="0.25">
      <c r="E381" s="56">
        <f t="shared" si="89"/>
        <v>378</v>
      </c>
      <c r="F381" s="23">
        <v>15</v>
      </c>
      <c r="G381" s="23">
        <v>10</v>
      </c>
      <c r="H381" s="69">
        <f t="shared" si="90"/>
        <v>700</v>
      </c>
      <c r="I381" s="10">
        <f t="shared" si="96"/>
        <v>-0.16999999999999998</v>
      </c>
      <c r="J381" s="9">
        <f t="shared" si="82"/>
        <v>56</v>
      </c>
      <c r="K381" s="8">
        <f t="shared" si="83"/>
        <v>1.3016582060350868</v>
      </c>
      <c r="L381" s="9">
        <f t="shared" si="85"/>
        <v>0.1</v>
      </c>
      <c r="M381" s="9">
        <f t="shared" si="97"/>
        <v>0.08</v>
      </c>
      <c r="N381" s="9">
        <f>AVERAGE($I$4:I381)</f>
        <v>-0.14103174603174604</v>
      </c>
      <c r="O381" s="9">
        <f>AVERAGEIF($M$4:M381,"&gt;=0", $M$4:M381)</f>
        <v>0.18357512953367852</v>
      </c>
      <c r="P381" s="9">
        <f>AVERAGEIF($M$4:M381,"&lt;=0", $M$4:M381)</f>
        <v>-9.1421052631578917E-2</v>
      </c>
      <c r="Q381" s="10">
        <f t="shared" si="95"/>
        <v>1.5418210915798916</v>
      </c>
      <c r="R381" s="11">
        <f>(COUNTIF($M$4:M381,"&gt;=0"))/E381</f>
        <v>0.51058201058201058</v>
      </c>
      <c r="S381" s="10">
        <f t="shared" si="86"/>
        <v>2.0080181123430587</v>
      </c>
      <c r="T381" s="9">
        <f>AVERAGE($M$4:M381)</f>
        <v>4.7777777777777738E-2</v>
      </c>
      <c r="U381" s="9">
        <f t="shared" si="87"/>
        <v>18.059999999999985</v>
      </c>
      <c r="V381" s="9">
        <f t="shared" si="88"/>
        <v>18343.666666666664</v>
      </c>
      <c r="W381" s="26">
        <f t="shared" si="84"/>
        <v>28343.666666666664</v>
      </c>
      <c r="X381" s="9">
        <f t="shared" si="91"/>
        <v>29763.666666666664</v>
      </c>
      <c r="Y381" s="11">
        <f t="shared" si="92"/>
        <v>-4.770917561680349E-2</v>
      </c>
      <c r="Z381" s="11">
        <f t="shared" si="93"/>
        <v>-5.7123138887631812E-2</v>
      </c>
      <c r="AA381" s="11" t="str">
        <f t="shared" si="94"/>
        <v/>
      </c>
      <c r="AB381" s="37" t="str">
        <f>IF(AA381="","",AVERAGE($AA$4:AA381))</f>
        <v/>
      </c>
      <c r="AC381" s="30"/>
      <c r="AD381" s="12"/>
      <c r="AE381" s="12"/>
      <c r="AF381" s="31"/>
      <c r="AG381" s="28"/>
      <c r="AH381" s="28"/>
      <c r="AI381" s="28"/>
      <c r="AJ381" s="28"/>
    </row>
    <row r="382" spans="5:36" ht="19.5" customHeight="1" x14ac:dyDescent="0.25">
      <c r="E382" s="56">
        <f t="shared" si="89"/>
        <v>379</v>
      </c>
      <c r="F382" s="23">
        <v>20</v>
      </c>
      <c r="G382" s="23">
        <v>5</v>
      </c>
      <c r="H382" s="69">
        <f t="shared" si="90"/>
        <v>500</v>
      </c>
      <c r="I382" s="10">
        <f t="shared" si="96"/>
        <v>-0.22</v>
      </c>
      <c r="J382" s="9">
        <f t="shared" si="82"/>
        <v>15.000000000000002</v>
      </c>
      <c r="K382" s="8">
        <f t="shared" si="83"/>
        <v>1.2941331674501804</v>
      </c>
      <c r="L382" s="9">
        <f t="shared" si="85"/>
        <v>0.05</v>
      </c>
      <c r="M382" s="9">
        <f t="shared" si="97"/>
        <v>3.0000000000000002E-2</v>
      </c>
      <c r="N382" s="9">
        <f>AVERAGE($I$4:I382)</f>
        <v>-0.14124010554089711</v>
      </c>
      <c r="O382" s="9">
        <f>AVERAGEIF($M$4:M382,"&gt;=0", $M$4:M382)</f>
        <v>0.18278350515463895</v>
      </c>
      <c r="P382" s="9">
        <f>AVERAGEIF($M$4:M382,"&lt;=0", $M$4:M382)</f>
        <v>-9.1421052631578917E-2</v>
      </c>
      <c r="Q382" s="10">
        <f t="shared" si="95"/>
        <v>1.5418210915798916</v>
      </c>
      <c r="R382" s="11">
        <f>(COUNTIF($M$4:M382,"&gt;=0"))/E382</f>
        <v>0.51187335092348285</v>
      </c>
      <c r="S382" s="10">
        <f t="shared" si="86"/>
        <v>1.9993590085999662</v>
      </c>
      <c r="T382" s="9">
        <f>AVERAGE($M$4:M382)</f>
        <v>4.7730870712401015E-2</v>
      </c>
      <c r="U382" s="9">
        <f t="shared" si="87"/>
        <v>18.089999999999986</v>
      </c>
      <c r="V382" s="9">
        <f t="shared" si="88"/>
        <v>18358.666666666664</v>
      </c>
      <c r="W382" s="26">
        <f t="shared" si="84"/>
        <v>28358.666666666664</v>
      </c>
      <c r="X382" s="9">
        <f t="shared" si="91"/>
        <v>29763.666666666664</v>
      </c>
      <c r="Y382" s="11">
        <f t="shared" si="92"/>
        <v>-4.7205205451837255E-2</v>
      </c>
      <c r="Z382" s="11">
        <f t="shared" si="93"/>
        <v>-5.7123138887631812E-2</v>
      </c>
      <c r="AA382" s="11" t="str">
        <f t="shared" si="94"/>
        <v/>
      </c>
      <c r="AB382" s="37" t="str">
        <f>IF(AA382="","",AVERAGE($AA$4:AA382))</f>
        <v/>
      </c>
      <c r="AC382" s="30"/>
      <c r="AD382" s="12"/>
      <c r="AE382" s="12"/>
      <c r="AF382" s="31"/>
      <c r="AG382" s="28"/>
      <c r="AH382" s="28"/>
      <c r="AI382" s="28"/>
      <c r="AJ382" s="28"/>
    </row>
    <row r="383" spans="5:36" ht="19.5" customHeight="1" x14ac:dyDescent="0.25">
      <c r="E383" s="56">
        <f t="shared" si="89"/>
        <v>380</v>
      </c>
      <c r="F383" s="23">
        <v>10</v>
      </c>
      <c r="G383" s="23">
        <v>-10</v>
      </c>
      <c r="H383" s="69">
        <f t="shared" si="90"/>
        <v>1000</v>
      </c>
      <c r="I383" s="10">
        <f t="shared" si="96"/>
        <v>-0.12000000000000001</v>
      </c>
      <c r="J383" s="9">
        <f t="shared" si="82"/>
        <v>-120.00000000000001</v>
      </c>
      <c r="K383" s="8">
        <f t="shared" si="83"/>
        <v>1.2946455164727457</v>
      </c>
      <c r="L383" s="9">
        <f t="shared" si="85"/>
        <v>-0.1</v>
      </c>
      <c r="M383" s="9">
        <f t="shared" si="97"/>
        <v>-0.12000000000000001</v>
      </c>
      <c r="N383" s="9">
        <f>AVERAGE($I$4:I383)</f>
        <v>-0.14118421052631577</v>
      </c>
      <c r="O383" s="9">
        <f>AVERAGEIF($M$4:M383,"&gt;=0", $M$4:M383)</f>
        <v>0.18278350515463895</v>
      </c>
      <c r="P383" s="9">
        <f>AVERAGEIF($M$4:M383,"&lt;=0", $M$4:M383)</f>
        <v>-9.1570680628272227E-2</v>
      </c>
      <c r="Q383" s="10">
        <f t="shared" si="95"/>
        <v>1.5418058439408988</v>
      </c>
      <c r="R383" s="11">
        <f>(COUNTIF($M$4:M383,"&gt;=0"))/E383</f>
        <v>0.51052631578947372</v>
      </c>
      <c r="S383" s="10">
        <f t="shared" si="86"/>
        <v>1.9960920231295625</v>
      </c>
      <c r="T383" s="9">
        <f>AVERAGE($M$4:M383)</f>
        <v>4.7289473684210485E-2</v>
      </c>
      <c r="U383" s="9">
        <f t="shared" si="87"/>
        <v>17.969999999999985</v>
      </c>
      <c r="V383" s="9">
        <f t="shared" si="88"/>
        <v>18238.666666666664</v>
      </c>
      <c r="W383" s="26">
        <f t="shared" si="84"/>
        <v>28238.666666666664</v>
      </c>
      <c r="X383" s="9">
        <f t="shared" si="91"/>
        <v>29763.666666666664</v>
      </c>
      <c r="Y383" s="11">
        <f t="shared" si="92"/>
        <v>-5.1236966771567125E-2</v>
      </c>
      <c r="Z383" s="11">
        <f t="shared" si="93"/>
        <v>-5.7123138887631812E-2</v>
      </c>
      <c r="AA383" s="11" t="str">
        <f t="shared" si="94"/>
        <v/>
      </c>
      <c r="AB383" s="37" t="str">
        <f>IF(AA383="","",AVERAGE($AA$4:AA383))</f>
        <v/>
      </c>
      <c r="AC383" s="30"/>
      <c r="AD383" s="12"/>
      <c r="AE383" s="12"/>
      <c r="AF383" s="31"/>
      <c r="AG383" s="28"/>
      <c r="AH383" s="28"/>
      <c r="AI383" s="28"/>
      <c r="AJ383" s="28"/>
    </row>
    <row r="384" spans="5:36" ht="19.5" customHeight="1" x14ac:dyDescent="0.25">
      <c r="E384" s="56">
        <f t="shared" si="89"/>
        <v>381</v>
      </c>
      <c r="F384" s="23">
        <v>5</v>
      </c>
      <c r="G384" s="23">
        <v>-3</v>
      </c>
      <c r="H384" s="69">
        <f t="shared" si="90"/>
        <v>2000</v>
      </c>
      <c r="I384" s="10">
        <f t="shared" si="96"/>
        <v>-7.0000000000000007E-2</v>
      </c>
      <c r="J384" s="9">
        <f t="shared" si="82"/>
        <v>-100</v>
      </c>
      <c r="K384" s="8">
        <f t="shared" si="83"/>
        <v>1.2963610473551275</v>
      </c>
      <c r="L384" s="9">
        <f t="shared" si="85"/>
        <v>-0.03</v>
      </c>
      <c r="M384" s="9">
        <f t="shared" si="97"/>
        <v>-0.05</v>
      </c>
      <c r="N384" s="9">
        <f>AVERAGE($I$4:I384)</f>
        <v>-0.14099737532808398</v>
      </c>
      <c r="O384" s="9">
        <f>AVERAGEIF($M$4:M384,"&gt;=0", $M$4:M384)</f>
        <v>0.18278350515463895</v>
      </c>
      <c r="P384" s="9">
        <f>AVERAGEIF($M$4:M384,"&lt;=0", $M$4:M384)</f>
        <v>-9.1354166666666639E-2</v>
      </c>
      <c r="Q384" s="10">
        <f t="shared" si="95"/>
        <v>1.5434148268524592</v>
      </c>
      <c r="R384" s="11">
        <f>(COUNTIF($M$4:M384,"&gt;=0"))/E384</f>
        <v>0.50918635170603677</v>
      </c>
      <c r="S384" s="10">
        <f t="shared" si="86"/>
        <v>2.0008228614418866</v>
      </c>
      <c r="T384" s="9">
        <f>AVERAGE($M$4:M384)</f>
        <v>4.7034120734908091E-2</v>
      </c>
      <c r="U384" s="9">
        <f t="shared" si="87"/>
        <v>17.919999999999984</v>
      </c>
      <c r="V384" s="9">
        <f t="shared" si="88"/>
        <v>18138.666666666664</v>
      </c>
      <c r="W384" s="26">
        <f t="shared" si="84"/>
        <v>28138.666666666664</v>
      </c>
      <c r="X384" s="9">
        <f t="shared" si="91"/>
        <v>29763.666666666664</v>
      </c>
      <c r="Y384" s="11">
        <f t="shared" si="92"/>
        <v>-5.4596767871342024E-2</v>
      </c>
      <c r="Z384" s="11">
        <f t="shared" si="93"/>
        <v>-5.7123138887631812E-2</v>
      </c>
      <c r="AA384" s="11" t="str">
        <f t="shared" si="94"/>
        <v/>
      </c>
      <c r="AB384" s="37" t="str">
        <f>IF(AA384="","",AVERAGE($AA$4:AA384))</f>
        <v/>
      </c>
      <c r="AC384" s="30"/>
      <c r="AD384" s="12"/>
      <c r="AE384" s="12"/>
      <c r="AF384" s="31"/>
      <c r="AG384" s="28"/>
      <c r="AH384" s="28"/>
      <c r="AI384" s="28"/>
      <c r="AJ384" s="28"/>
    </row>
    <row r="385" spans="5:36" ht="19.5" customHeight="1" x14ac:dyDescent="0.25">
      <c r="E385" s="56">
        <f t="shared" si="89"/>
        <v>382</v>
      </c>
      <c r="F385" s="23">
        <v>5</v>
      </c>
      <c r="G385" s="23">
        <v>5</v>
      </c>
      <c r="H385" s="69">
        <f t="shared" si="90"/>
        <v>2000</v>
      </c>
      <c r="I385" s="10">
        <f t="shared" si="96"/>
        <v>-7.0000000000000007E-2</v>
      </c>
      <c r="J385" s="9">
        <f t="shared" si="82"/>
        <v>60.000000000000007</v>
      </c>
      <c r="K385" s="8">
        <f t="shared" si="83"/>
        <v>1.2925079010968568</v>
      </c>
      <c r="L385" s="9">
        <f t="shared" si="85"/>
        <v>0.05</v>
      </c>
      <c r="M385" s="9">
        <f t="shared" si="97"/>
        <v>3.0000000000000002E-2</v>
      </c>
      <c r="N385" s="9">
        <f>AVERAGE($I$4:I385)</f>
        <v>-0.14081151832460734</v>
      </c>
      <c r="O385" s="9">
        <f>AVERAGEIF($M$4:M385,"&gt;=0", $M$4:M385)</f>
        <v>0.1819999999999998</v>
      </c>
      <c r="P385" s="9">
        <f>AVERAGEIF($M$4:M385,"&lt;=0", $M$4:M385)</f>
        <v>-9.1354166666666639E-2</v>
      </c>
      <c r="Q385" s="10">
        <f t="shared" si="95"/>
        <v>1.5434148268524592</v>
      </c>
      <c r="R385" s="11">
        <f>(COUNTIF($M$4:M385,"&gt;=0"))/E385</f>
        <v>0.51047120418848169</v>
      </c>
      <c r="S385" s="10">
        <f t="shared" si="86"/>
        <v>1.992246294184719</v>
      </c>
      <c r="T385" s="9">
        <f>AVERAGE($M$4:M385)</f>
        <v>4.6989528795811482E-2</v>
      </c>
      <c r="U385" s="9">
        <f t="shared" si="87"/>
        <v>17.949999999999985</v>
      </c>
      <c r="V385" s="9">
        <f t="shared" si="88"/>
        <v>18198.666666666664</v>
      </c>
      <c r="W385" s="26">
        <f t="shared" si="84"/>
        <v>28198.666666666664</v>
      </c>
      <c r="X385" s="9">
        <f t="shared" si="91"/>
        <v>29763.666666666664</v>
      </c>
      <c r="Y385" s="11">
        <f t="shared" si="92"/>
        <v>-5.2580887211477086E-2</v>
      </c>
      <c r="Z385" s="11">
        <f t="shared" si="93"/>
        <v>-5.7123138887631812E-2</v>
      </c>
      <c r="AA385" s="11" t="str">
        <f t="shared" si="94"/>
        <v/>
      </c>
      <c r="AB385" s="37" t="str">
        <f>IF(AA385="","",AVERAGE($AA$4:AA385))</f>
        <v/>
      </c>
      <c r="AC385" s="30"/>
      <c r="AD385" s="12"/>
      <c r="AE385" s="12"/>
      <c r="AF385" s="31"/>
      <c r="AG385" s="28"/>
      <c r="AH385" s="28"/>
      <c r="AI385" s="28"/>
      <c r="AJ385" s="28"/>
    </row>
    <row r="386" spans="5:36" ht="19.5" customHeight="1" x14ac:dyDescent="0.25">
      <c r="E386" s="56">
        <f t="shared" si="89"/>
        <v>383</v>
      </c>
      <c r="F386" s="23">
        <v>2</v>
      </c>
      <c r="G386" s="23">
        <v>6</v>
      </c>
      <c r="H386" s="69">
        <f t="shared" si="90"/>
        <v>5000</v>
      </c>
      <c r="I386" s="10">
        <f t="shared" si="96"/>
        <v>-0.04</v>
      </c>
      <c r="J386" s="9">
        <f t="shared" si="82"/>
        <v>199.99999999999997</v>
      </c>
      <c r="K386" s="8">
        <f t="shared" si="83"/>
        <v>1.2897737397020841</v>
      </c>
      <c r="L386" s="9">
        <f t="shared" si="85"/>
        <v>0.06</v>
      </c>
      <c r="M386" s="9">
        <f t="shared" si="97"/>
        <v>3.9999999999999994E-2</v>
      </c>
      <c r="N386" s="9">
        <f>AVERAGE($I$4:I386)</f>
        <v>-0.14054830287206266</v>
      </c>
      <c r="O386" s="9">
        <f>AVERAGEIF($M$4:M386,"&gt;=0", $M$4:M386)</f>
        <v>0.18127551020408142</v>
      </c>
      <c r="P386" s="9">
        <f>AVERAGEIF($M$4:M386,"&lt;=0", $M$4:M386)</f>
        <v>-9.1354166666666639E-2</v>
      </c>
      <c r="Q386" s="10">
        <f t="shared" si="95"/>
        <v>1.5434148268524592</v>
      </c>
      <c r="R386" s="11">
        <f>(COUNTIF($M$4:M386,"&gt;=0"))/E386</f>
        <v>0.51174934725848564</v>
      </c>
      <c r="S386" s="10">
        <f t="shared" si="86"/>
        <v>1.9843157331347574</v>
      </c>
      <c r="T386" s="9">
        <f>AVERAGE($M$4:M386)</f>
        <v>4.6971279373368105E-2</v>
      </c>
      <c r="U386" s="9">
        <f t="shared" si="87"/>
        <v>17.989999999999984</v>
      </c>
      <c r="V386" s="9">
        <f t="shared" si="88"/>
        <v>18398.666666666664</v>
      </c>
      <c r="W386" s="26">
        <f t="shared" si="84"/>
        <v>28398.666666666664</v>
      </c>
      <c r="X386" s="9">
        <f t="shared" si="91"/>
        <v>29763.666666666664</v>
      </c>
      <c r="Y386" s="11">
        <f t="shared" si="92"/>
        <v>-4.5861285011927301E-2</v>
      </c>
      <c r="Z386" s="11">
        <f t="shared" si="93"/>
        <v>-5.7123138887631812E-2</v>
      </c>
      <c r="AA386" s="11" t="str">
        <f t="shared" si="94"/>
        <v/>
      </c>
      <c r="AB386" s="37" t="str">
        <f>IF(AA386="","",AVERAGE($AA$4:AA386))</f>
        <v/>
      </c>
      <c r="AC386" s="30"/>
      <c r="AD386" s="12"/>
      <c r="AE386" s="12"/>
      <c r="AF386" s="31"/>
      <c r="AG386" s="28"/>
      <c r="AH386" s="28"/>
      <c r="AI386" s="28"/>
      <c r="AJ386" s="28"/>
    </row>
    <row r="387" spans="5:36" ht="19.5" customHeight="1" x14ac:dyDescent="0.25">
      <c r="E387" s="56">
        <f t="shared" si="89"/>
        <v>384</v>
      </c>
      <c r="F387" s="23">
        <v>25</v>
      </c>
      <c r="G387" s="23">
        <v>25</v>
      </c>
      <c r="H387" s="69">
        <f t="shared" si="90"/>
        <v>400</v>
      </c>
      <c r="I387" s="10">
        <f t="shared" si="96"/>
        <v>-0.27</v>
      </c>
      <c r="J387" s="9">
        <f t="shared" si="82"/>
        <v>92</v>
      </c>
      <c r="K387" s="8">
        <f t="shared" si="83"/>
        <v>1.2884430974788164</v>
      </c>
      <c r="L387" s="9">
        <f t="shared" si="85"/>
        <v>0.25</v>
      </c>
      <c r="M387" s="9">
        <f t="shared" si="97"/>
        <v>0.23</v>
      </c>
      <c r="N387" s="9">
        <f>AVERAGE($I$4:I387)</f>
        <v>-0.14088541666666668</v>
      </c>
      <c r="O387" s="9">
        <f>AVERAGEIF($M$4:M387,"&gt;=0", $M$4:M387)</f>
        <v>0.18152284263959367</v>
      </c>
      <c r="P387" s="9">
        <f>AVERAGEIF($M$4:M387,"&lt;=0", $M$4:M387)</f>
        <v>-9.1354166666666639E-2</v>
      </c>
      <c r="Q387" s="10">
        <f t="shared" si="95"/>
        <v>1.5434148268524592</v>
      </c>
      <c r="R387" s="11">
        <f>(COUNTIF($M$4:M387,"&gt;=0"))/E387</f>
        <v>0.51302083333333337</v>
      </c>
      <c r="S387" s="10">
        <f t="shared" si="86"/>
        <v>1.9870231349373999</v>
      </c>
      <c r="T387" s="9">
        <f>AVERAGE($M$4:M387)</f>
        <v>4.7447916666666624E-2</v>
      </c>
      <c r="U387" s="9">
        <f t="shared" si="87"/>
        <v>18.219999999999985</v>
      </c>
      <c r="V387" s="9">
        <f t="shared" si="88"/>
        <v>18490.666666666664</v>
      </c>
      <c r="W387" s="26">
        <f t="shared" si="84"/>
        <v>28490.666666666664</v>
      </c>
      <c r="X387" s="9">
        <f t="shared" si="91"/>
        <v>29763.666666666664</v>
      </c>
      <c r="Y387" s="11">
        <f t="shared" si="92"/>
        <v>-4.2770268000134393E-2</v>
      </c>
      <c r="Z387" s="11">
        <f t="shared" si="93"/>
        <v>-5.7123138887631812E-2</v>
      </c>
      <c r="AA387" s="11" t="str">
        <f t="shared" si="94"/>
        <v/>
      </c>
      <c r="AB387" s="37" t="str">
        <f>IF(AA387="","",AVERAGE($AA$4:AA387))</f>
        <v/>
      </c>
      <c r="AC387" s="30"/>
      <c r="AD387" s="12"/>
      <c r="AE387" s="12"/>
      <c r="AF387" s="31"/>
      <c r="AG387" s="28"/>
      <c r="AH387" s="28"/>
      <c r="AI387" s="28"/>
      <c r="AJ387" s="28"/>
    </row>
    <row r="388" spans="5:36" ht="19.5" customHeight="1" x14ac:dyDescent="0.25">
      <c r="E388" s="57">
        <f t="shared" si="89"/>
        <v>385</v>
      </c>
      <c r="F388" s="23">
        <v>20</v>
      </c>
      <c r="G388" s="23">
        <v>15</v>
      </c>
      <c r="H388" s="69">
        <f t="shared" si="90"/>
        <v>500</v>
      </c>
      <c r="I388" s="10">
        <f t="shared" si="96"/>
        <v>-0.22</v>
      </c>
      <c r="J388" s="12">
        <f t="shared" si="82"/>
        <v>65</v>
      </c>
      <c r="K388" s="29">
        <f t="shared" si="83"/>
        <v>1.2847222222222205</v>
      </c>
      <c r="L388" s="12">
        <f t="shared" si="85"/>
        <v>0.15</v>
      </c>
      <c r="M388" s="9">
        <f t="shared" si="97"/>
        <v>0.13</v>
      </c>
      <c r="N388" s="12">
        <f>AVERAGE($I$4:I388)</f>
        <v>-0.1410909090909091</v>
      </c>
      <c r="O388" s="12">
        <f>AVERAGEIF($M$4:M388,"&gt;=0", $M$4:M388)</f>
        <v>0.18126262626262604</v>
      </c>
      <c r="P388" s="12">
        <f>AVERAGEIF($M$4:M388,"&lt;=0", $M$4:M388)</f>
        <v>-9.1354166666666639E-2</v>
      </c>
      <c r="Q388" s="13">
        <f t="shared" si="95"/>
        <v>1.5434148268524592</v>
      </c>
      <c r="R388" s="30">
        <f>(COUNTIF($M$4:M388,"&gt;=0"))/E388</f>
        <v>0.51428571428571423</v>
      </c>
      <c r="S388" s="13">
        <f t="shared" si="86"/>
        <v>1.9841747002522354</v>
      </c>
      <c r="T388" s="12">
        <f>AVERAGE($M$4:M388)</f>
        <v>4.7662337662337621E-2</v>
      </c>
      <c r="U388" s="12">
        <f t="shared" si="87"/>
        <v>18.349999999999984</v>
      </c>
      <c r="V388" s="12">
        <f t="shared" si="88"/>
        <v>18555.666666666664</v>
      </c>
      <c r="W388" s="26">
        <f t="shared" ref="W388:W391" si="98">V388+$C$4</f>
        <v>28555.666666666664</v>
      </c>
      <c r="X388" s="9">
        <f t="shared" si="91"/>
        <v>29763.666666666664</v>
      </c>
      <c r="Y388" s="11">
        <f t="shared" si="92"/>
        <v>-4.0586397285280712E-2</v>
      </c>
      <c r="Z388" s="11">
        <f t="shared" si="93"/>
        <v>-5.7123138887631812E-2</v>
      </c>
      <c r="AA388" s="11" t="str">
        <f t="shared" si="94"/>
        <v/>
      </c>
      <c r="AB388" s="37" t="str">
        <f>IF(AA388="","",AVERAGE($AA$4:AA388))</f>
        <v/>
      </c>
      <c r="AC388" s="30"/>
      <c r="AD388" s="12"/>
      <c r="AE388" s="12"/>
      <c r="AF388" s="31"/>
      <c r="AG388" s="28"/>
      <c r="AH388" s="28"/>
      <c r="AI388" s="28"/>
      <c r="AJ388" s="28"/>
    </row>
    <row r="389" spans="5:36" ht="19.5" customHeight="1" x14ac:dyDescent="0.25">
      <c r="E389" s="57">
        <f t="shared" si="89"/>
        <v>386</v>
      </c>
      <c r="F389" s="23">
        <v>10</v>
      </c>
      <c r="G389" s="23">
        <v>100</v>
      </c>
      <c r="H389" s="69">
        <f t="shared" si="90"/>
        <v>1000</v>
      </c>
      <c r="I389" s="10">
        <f t="shared" si="96"/>
        <v>-0.12000000000000001</v>
      </c>
      <c r="J389" s="12">
        <f t="shared" ref="J389:J391" si="99">(H389)*M389</f>
        <v>980</v>
      </c>
      <c r="K389" s="29">
        <f t="shared" ref="K389:K391" si="100">(O389/(N389*-1))</f>
        <v>1.3136789753322067</v>
      </c>
      <c r="L389" s="12">
        <f t="shared" ref="L389:L391" si="101">(G389/100)</f>
        <v>1</v>
      </c>
      <c r="M389" s="9">
        <f t="shared" si="97"/>
        <v>0.98</v>
      </c>
      <c r="N389" s="12">
        <f>AVERAGE($I$4:I389)</f>
        <v>-0.14103626943005182</v>
      </c>
      <c r="O389" s="12">
        <f>AVERAGEIF($M$4:M389,"&gt;=0", $M$4:M389)</f>
        <v>0.18527638190954751</v>
      </c>
      <c r="P389" s="12">
        <f>AVERAGEIF($M$4:M389,"&lt;=0", $M$4:M389)</f>
        <v>-9.1354166666666639E-2</v>
      </c>
      <c r="Q389" s="13">
        <f t="shared" si="95"/>
        <v>1.5434148268524592</v>
      </c>
      <c r="R389" s="30">
        <f>(COUNTIF($M$4:M389,"&gt;=0"))/E389</f>
        <v>0.51554404145077726</v>
      </c>
      <c r="S389" s="13">
        <f t="shared" ref="S389:S391" si="102">O389/(P389*-1)</f>
        <v>2.0281109080178523</v>
      </c>
      <c r="T389" s="12">
        <f>AVERAGE($M$4:M389)</f>
        <v>5.0077720207253845E-2</v>
      </c>
      <c r="U389" s="12">
        <f t="shared" ref="U389:U391" si="103">U388+M389</f>
        <v>19.329999999999984</v>
      </c>
      <c r="V389" s="12">
        <f t="shared" ref="V389:V391" si="104">V388+J389</f>
        <v>19535.666666666664</v>
      </c>
      <c r="W389" s="26">
        <f t="shared" si="98"/>
        <v>29535.666666666664</v>
      </c>
      <c r="X389" s="9">
        <f t="shared" si="91"/>
        <v>29763.666666666664</v>
      </c>
      <c r="Y389" s="11">
        <f t="shared" si="92"/>
        <v>-7.6603465074867576E-3</v>
      </c>
      <c r="Z389" s="11">
        <f t="shared" si="93"/>
        <v>-5.7123138887631812E-2</v>
      </c>
      <c r="AA389" s="11" t="str">
        <f t="shared" si="94"/>
        <v/>
      </c>
      <c r="AB389" s="37" t="str">
        <f>IF(AA389="","",AVERAGE($AA$4:AA389))</f>
        <v/>
      </c>
      <c r="AC389" s="30"/>
      <c r="AD389" s="12"/>
      <c r="AE389" s="12"/>
      <c r="AF389" s="31"/>
      <c r="AG389" s="28"/>
      <c r="AH389" s="28"/>
      <c r="AI389" s="28"/>
      <c r="AJ389" s="28"/>
    </row>
    <row r="390" spans="5:36" ht="19.5" customHeight="1" x14ac:dyDescent="0.25">
      <c r="E390" s="57">
        <f t="shared" ref="E390:E391" si="105">IF(ISBLANK(G390),"",SUM(COUNT(G390)+E389))</f>
        <v>387</v>
      </c>
      <c r="F390" s="23">
        <v>2</v>
      </c>
      <c r="G390" s="23">
        <v>2</v>
      </c>
      <c r="H390" s="69">
        <f t="shared" si="90"/>
        <v>5000</v>
      </c>
      <c r="I390" s="10">
        <f t="shared" si="96"/>
        <v>-0.04</v>
      </c>
      <c r="J390" s="12">
        <f t="shared" si="99"/>
        <v>0</v>
      </c>
      <c r="K390" s="29">
        <f t="shared" si="100"/>
        <v>1.3095346916299544</v>
      </c>
      <c r="L390" s="12">
        <f t="shared" si="101"/>
        <v>0.02</v>
      </c>
      <c r="M390" s="9">
        <f t="shared" si="97"/>
        <v>0</v>
      </c>
      <c r="N390" s="12">
        <f>AVERAGE($I$4:I390)</f>
        <v>-0.1407751937984496</v>
      </c>
      <c r="O390" s="12">
        <f>AVERAGEIF($M$4:M390,"&gt;=0", $M$4:M390)</f>
        <v>0.18434999999999976</v>
      </c>
      <c r="P390" s="12">
        <f>AVERAGEIF($M$4:M390,"&lt;=0", $M$4:M390)</f>
        <v>-9.0880829015544021E-2</v>
      </c>
      <c r="Q390" s="13">
        <f t="shared" si="95"/>
        <v>1.5490086888882999</v>
      </c>
      <c r="R390" s="30">
        <f>(COUNTIF($M$4:M390,"&gt;=0"))/E390</f>
        <v>0.51679586563307489</v>
      </c>
      <c r="S390" s="13">
        <f t="shared" si="102"/>
        <v>2.0284806157354596</v>
      </c>
      <c r="T390" s="12">
        <f>AVERAGE($M$4:M390)</f>
        <v>4.994832041343665E-2</v>
      </c>
      <c r="U390" s="12">
        <f t="shared" si="103"/>
        <v>19.329999999999984</v>
      </c>
      <c r="V390" s="12">
        <f t="shared" si="104"/>
        <v>19535.666666666664</v>
      </c>
      <c r="W390" s="26">
        <f t="shared" si="98"/>
        <v>29535.666666666664</v>
      </c>
      <c r="X390" s="9">
        <f t="shared" ref="X390:X391" si="106">IF(W390&lt;X389,X389,W390)</f>
        <v>29763.666666666664</v>
      </c>
      <c r="Y390" s="11">
        <f t="shared" ref="Y390:Y391" si="107">IF(W390&lt;X390,((W390-X390))/X390,"")</f>
        <v>-7.6603465074867576E-3</v>
      </c>
      <c r="Z390" s="11">
        <f t="shared" ref="Z390:Z391" si="108">IF(Y390&lt;Z389,Y390,Z389)</f>
        <v>-5.7123138887631812E-2</v>
      </c>
      <c r="AA390" s="11" t="str">
        <f t="shared" ref="AA390:AA391" si="109">IF(Y390="",Y389,"")</f>
        <v/>
      </c>
      <c r="AB390" s="37" t="str">
        <f>IF(AA390="","",AVERAGE($AA$4:AA390))</f>
        <v/>
      </c>
      <c r="AC390" s="30"/>
      <c r="AD390" s="12"/>
      <c r="AE390" s="12"/>
      <c r="AF390" s="31"/>
      <c r="AG390" s="28"/>
      <c r="AH390" s="28"/>
      <c r="AI390" s="28"/>
      <c r="AJ390" s="28"/>
    </row>
    <row r="391" spans="5:36" ht="19.5" customHeight="1" x14ac:dyDescent="0.25">
      <c r="E391" s="57">
        <f t="shared" si="105"/>
        <v>388</v>
      </c>
      <c r="F391" s="23">
        <v>2</v>
      </c>
      <c r="G391" s="23">
        <v>2</v>
      </c>
      <c r="H391" s="69">
        <f t="shared" si="90"/>
        <v>5000</v>
      </c>
      <c r="I391" s="10">
        <f t="shared" si="96"/>
        <v>-0.04</v>
      </c>
      <c r="J391" s="12">
        <f t="shared" si="99"/>
        <v>0</v>
      </c>
      <c r="K391" s="29">
        <f t="shared" si="100"/>
        <v>1.3054281052550876</v>
      </c>
      <c r="L391" s="12">
        <f t="shared" si="101"/>
        <v>0.02</v>
      </c>
      <c r="M391" s="9">
        <f t="shared" si="97"/>
        <v>0</v>
      </c>
      <c r="N391" s="12">
        <f>AVERAGE($I$4:I391)</f>
        <v>-0.14051546391752576</v>
      </c>
      <c r="O391" s="12">
        <f>AVERAGEIF($M$4:M391,"&gt;=0", $M$4:M391)</f>
        <v>0.18343283582089528</v>
      </c>
      <c r="P391" s="12">
        <f>AVERAGEIF($M$4:M391,"&lt;=0", $M$4:M391)</f>
        <v>-9.0412371134020592E-2</v>
      </c>
      <c r="Q391" s="13">
        <f t="shared" ref="Q391" si="110">IF(M391&lt;=0,N391/P391,Q390)</f>
        <v>1.554161915621437</v>
      </c>
      <c r="R391" s="30">
        <f>(COUNTIF($M$4:M391,"&gt;=0"))/E391</f>
        <v>0.51804123711340211</v>
      </c>
      <c r="S391" s="13">
        <f t="shared" si="102"/>
        <v>2.0288466447693101</v>
      </c>
      <c r="T391" s="12">
        <f>AVERAGE($M$4:M391)</f>
        <v>4.9819587628865937E-2</v>
      </c>
      <c r="U391" s="12">
        <f t="shared" si="103"/>
        <v>19.329999999999984</v>
      </c>
      <c r="V391" s="12">
        <f t="shared" si="104"/>
        <v>19535.666666666664</v>
      </c>
      <c r="W391" s="26">
        <f t="shared" si="98"/>
        <v>29535.666666666664</v>
      </c>
      <c r="X391" s="9">
        <f t="shared" si="106"/>
        <v>29763.666666666664</v>
      </c>
      <c r="Y391" s="11">
        <f t="shared" si="107"/>
        <v>-7.6603465074867576E-3</v>
      </c>
      <c r="Z391" s="11">
        <f t="shared" si="108"/>
        <v>-5.7123138887631812E-2</v>
      </c>
      <c r="AA391" s="11" t="str">
        <f t="shared" si="109"/>
        <v/>
      </c>
      <c r="AB391" s="37" t="str">
        <f>IF(AA391="","",AVERAGE($AA$4:AA391))</f>
        <v/>
      </c>
      <c r="AC391" s="30"/>
      <c r="AD391" s="12"/>
      <c r="AE391" s="12"/>
      <c r="AF391" s="31"/>
      <c r="AG391" s="28"/>
      <c r="AH391" s="28"/>
      <c r="AI391" s="28"/>
      <c r="AJ391" s="28"/>
    </row>
    <row r="392" spans="5:36" x14ac:dyDescent="0.25">
      <c r="AC392" s="30"/>
      <c r="AD392" s="12"/>
      <c r="AE392" s="12"/>
      <c r="AF392" s="31"/>
      <c r="AG392" s="28"/>
      <c r="AH392" s="28"/>
      <c r="AI392" s="28"/>
      <c r="AJ392" s="28"/>
    </row>
    <row r="393" spans="5:36" x14ac:dyDescent="0.25">
      <c r="AC393" s="30"/>
      <c r="AD393" s="12"/>
      <c r="AE393" s="28"/>
      <c r="AF393" s="31"/>
      <c r="AG393" s="28"/>
      <c r="AH393" s="28"/>
      <c r="AI393" s="28"/>
      <c r="AJ393" s="28"/>
    </row>
    <row r="394" spans="5:36" x14ac:dyDescent="0.25">
      <c r="AC394" s="30"/>
      <c r="AD394" s="12"/>
      <c r="AE394" s="28"/>
      <c r="AF394" s="31"/>
      <c r="AG394" s="28"/>
      <c r="AH394" s="28"/>
      <c r="AI394" s="28"/>
      <c r="AJ394" s="28"/>
    </row>
    <row r="395" spans="5:36" x14ac:dyDescent="0.25">
      <c r="AC395" s="30"/>
      <c r="AD395" s="12"/>
      <c r="AE395" s="28"/>
      <c r="AF395" s="31"/>
      <c r="AG395" s="28"/>
      <c r="AH395" s="28"/>
      <c r="AI395" s="28"/>
      <c r="AJ395" s="28"/>
    </row>
    <row r="396" spans="5:36" x14ac:dyDescent="0.25">
      <c r="AC396" s="30"/>
      <c r="AD396" s="12"/>
      <c r="AE396" s="28"/>
      <c r="AF396" s="31"/>
      <c r="AG396" s="28"/>
      <c r="AH396" s="28"/>
      <c r="AI396" s="28"/>
      <c r="AJ396" s="28"/>
    </row>
    <row r="397" spans="5:36" s="32" customFormat="1" x14ac:dyDescent="0.25">
      <c r="E397" s="3"/>
      <c r="F397" s="25"/>
      <c r="G397" s="25"/>
      <c r="H397" s="70"/>
      <c r="I397" s="4"/>
      <c r="J397" s="2"/>
      <c r="K397" s="1"/>
      <c r="L397" s="2"/>
      <c r="M397" s="2"/>
      <c r="N397" s="2"/>
      <c r="O397" s="2"/>
      <c r="P397" s="2"/>
      <c r="Q397" s="4"/>
      <c r="R397" s="6"/>
      <c r="S397" s="4"/>
      <c r="T397" s="2"/>
      <c r="U397" s="2"/>
      <c r="V397" s="7"/>
      <c r="W397" s="27"/>
      <c r="X397" s="2"/>
      <c r="Y397" s="6"/>
      <c r="Z397" s="6"/>
      <c r="AA397" s="6"/>
      <c r="AB397" s="38"/>
      <c r="AC397" s="30"/>
      <c r="AD397" s="12"/>
      <c r="AE397" s="28"/>
      <c r="AF397" s="31"/>
      <c r="AG397" s="28"/>
      <c r="AH397" s="28"/>
      <c r="AI397" s="28"/>
      <c r="AJ397" s="28"/>
    </row>
    <row r="398" spans="5:36" s="32" customFormat="1" x14ac:dyDescent="0.25">
      <c r="E398" s="3"/>
      <c r="F398" s="25"/>
      <c r="G398" s="25"/>
      <c r="H398" s="70"/>
      <c r="I398" s="4"/>
      <c r="J398" s="2"/>
      <c r="K398" s="1"/>
      <c r="L398" s="2"/>
      <c r="M398" s="2"/>
      <c r="N398" s="2"/>
      <c r="O398" s="2"/>
      <c r="P398" s="2"/>
      <c r="Q398" s="4"/>
      <c r="R398" s="6"/>
      <c r="S398" s="4"/>
      <c r="T398" s="2"/>
      <c r="U398" s="2"/>
      <c r="V398" s="7"/>
      <c r="W398" s="27"/>
      <c r="X398" s="2"/>
      <c r="Y398" s="6"/>
      <c r="Z398" s="6"/>
      <c r="AA398" s="6"/>
      <c r="AB398" s="38"/>
      <c r="AC398" s="30"/>
      <c r="AD398" s="12"/>
      <c r="AE398" s="28"/>
      <c r="AF398" s="31"/>
      <c r="AG398" s="28"/>
      <c r="AH398" s="28"/>
      <c r="AI398" s="28"/>
      <c r="AJ398" s="28"/>
    </row>
    <row r="399" spans="5:36" s="32" customFormat="1" x14ac:dyDescent="0.25">
      <c r="E399" s="3"/>
      <c r="F399" s="25"/>
      <c r="G399" s="25"/>
      <c r="H399" s="70"/>
      <c r="I399" s="4"/>
      <c r="J399" s="2"/>
      <c r="K399" s="1"/>
      <c r="L399" s="2"/>
      <c r="M399" s="2"/>
      <c r="N399" s="2"/>
      <c r="O399" s="2"/>
      <c r="P399" s="2"/>
      <c r="Q399" s="4"/>
      <c r="R399" s="6"/>
      <c r="S399" s="4"/>
      <c r="T399" s="2"/>
      <c r="U399" s="2"/>
      <c r="V399" s="7"/>
      <c r="W399" s="27"/>
      <c r="X399" s="2"/>
      <c r="Y399" s="6"/>
      <c r="Z399" s="6"/>
      <c r="AA399" s="6"/>
      <c r="AB399" s="38"/>
      <c r="AC399" s="30"/>
      <c r="AD399" s="12"/>
      <c r="AE399" s="28"/>
      <c r="AF399" s="31"/>
      <c r="AG399" s="28"/>
      <c r="AH399" s="28"/>
      <c r="AI399" s="28"/>
      <c r="AJ399" s="28"/>
    </row>
    <row r="400" spans="5:36" s="32" customFormat="1" x14ac:dyDescent="0.25">
      <c r="E400" s="3"/>
      <c r="F400" s="25"/>
      <c r="G400" s="25"/>
      <c r="H400" s="70"/>
      <c r="I400" s="4"/>
      <c r="J400" s="2"/>
      <c r="K400" s="1"/>
      <c r="L400" s="2"/>
      <c r="M400" s="2"/>
      <c r="N400" s="2"/>
      <c r="O400" s="2"/>
      <c r="P400" s="2"/>
      <c r="Q400" s="4"/>
      <c r="R400" s="6"/>
      <c r="S400" s="4"/>
      <c r="T400" s="2"/>
      <c r="U400" s="2"/>
      <c r="V400" s="7"/>
      <c r="W400" s="27"/>
      <c r="X400" s="2"/>
      <c r="Y400" s="6"/>
      <c r="Z400" s="6"/>
      <c r="AA400" s="6"/>
      <c r="AB400" s="38"/>
      <c r="AC400" s="30"/>
      <c r="AD400" s="12"/>
      <c r="AE400" s="28"/>
      <c r="AF400" s="31"/>
      <c r="AG400" s="28"/>
      <c r="AH400" s="28"/>
      <c r="AI400" s="28"/>
      <c r="AJ400" s="28"/>
    </row>
  </sheetData>
  <mergeCells count="39">
    <mergeCell ref="A47:C47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13:B13"/>
    <mergeCell ref="A6:B6"/>
    <mergeCell ref="A7:B7"/>
    <mergeCell ref="A9:B9"/>
    <mergeCell ref="A11:B11"/>
    <mergeCell ref="A12:B1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retzlaff</dc:creator>
  <cp:lastModifiedBy>tyler retzlaff</cp:lastModifiedBy>
  <dcterms:created xsi:type="dcterms:W3CDTF">2020-06-22T17:59:55Z</dcterms:created>
  <dcterms:modified xsi:type="dcterms:W3CDTF">2020-07-04T15:08:47Z</dcterms:modified>
</cp:coreProperties>
</file>