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Users\Phani\Desktop\PK career\Anudip Foundation\EXCEL\assignment 1-data visulazation\"/>
    </mc:Choice>
  </mc:AlternateContent>
  <xr:revisionPtr revIDLastSave="0" documentId="13_ncr:1_{F2F838F4-F3E0-43EA-8F5B-1A0FA53D4552}" xr6:coauthVersionLast="47" xr6:coauthVersionMax="47" xr10:uidLastSave="{00000000-0000-0000-0000-000000000000}"/>
  <bookViews>
    <workbookView xWindow="-120" yWindow="-120" windowWidth="29040" windowHeight="15990" activeTab="1" xr2:uid="{00000000-000D-0000-FFFF-FFFF00000000}"/>
  </bookViews>
  <sheets>
    <sheet name="Tasks" sheetId="2" r:id="rId1"/>
    <sheet name="Expense" sheetId="1" r:id="rId2"/>
    <sheet name="Expense Analysis" sheetId="3" r:id="rId3"/>
  </sheets>
  <definedNames>
    <definedName name="_xlnm._FilterDatabase" localSheetId="1" hidden="1">Expense!$A$1:$C$51</definedName>
  </definedName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H13" i="1"/>
  <c r="H17" i="1"/>
  <c r="H11" i="1"/>
  <c r="H10" i="1"/>
  <c r="H19" i="1"/>
  <c r="H18" i="1"/>
  <c r="H16" i="1"/>
  <c r="H15" i="1"/>
  <c r="H14" i="1"/>
  <c r="H12" i="1"/>
  <c r="H9" i="1"/>
  <c r="H5" i="1"/>
  <c r="H6" i="1"/>
  <c r="H4" i="1"/>
  <c r="H20" i="1" l="1"/>
</calcChain>
</file>

<file path=xl/sharedStrings.xml><?xml version="1.0" encoding="utf-8"?>
<sst xmlns="http://schemas.openxmlformats.org/spreadsheetml/2006/main" count="138" uniqueCount="36">
  <si>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</si>
  <si>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</si>
  <si>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</si>
  <si>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</si>
  <si>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</si>
  <si>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</si>
  <si>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</si>
  <si>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</si>
  <si>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</si>
  <si>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</si>
  <si>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</si>
  <si>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</si>
  <si>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</si>
  <si>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</si>
  <si>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</si>
  <si>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</si>
  <si>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</si>
  <si>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</si>
  <si>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</si>
  <si>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</si>
  <si>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</si>
  <si>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</si>
  <si>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</si>
  <si>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</si>
  <si>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no.of times</t>
  </si>
  <si>
    <t>Total</t>
  </si>
  <si>
    <t>Category</t>
  </si>
  <si>
    <t>Cost Type</t>
  </si>
  <si>
    <t>Essential</t>
  </si>
  <si>
    <t>Non Essential</t>
  </si>
  <si>
    <t>Grand Total</t>
  </si>
  <si>
    <t>Oct</t>
  </si>
  <si>
    <t>Nov</t>
  </si>
  <si>
    <t>Dec</t>
  </si>
  <si>
    <t>MONTHS</t>
  </si>
  <si>
    <t>Priya's BF EXPENSE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</si>
</sst>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sz val="8"/>
      <name val="Calibri"/>
      <family val="2"/>
      <scheme val="minor"/>
    </font>
    <font>
      <b/>
      <sz val="16"/>
      <color rgb="FF003F81"/>
      <name val="Verdana"/>
      <family val="2"/>
    </font>
    <font>
      <sz val="16"/>
      <color rgb="FF000000"/>
      <name val="Verdana"/>
      <family val="2"/>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2" fillId="0" borderId="0" xfId="0" applyFont="1" applyAlignment="1">
      <alignment vertical="center"/>
    </xf>
    <xf numFmtId="0" fontId="0" fillId="2" borderId="0" xfId="0" applyFill="1" applyAlignment="1">
      <alignment horizontal="right"/>
    </xf>
    <xf numFmtId="0" fontId="3" fillId="3"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vertical="center" wrapText="1"/>
    </xf>
    <xf numFmtId="0" fontId="6" fillId="6" borderId="1" xfId="0" applyFont="1" applyFill="1" applyBorder="1" applyAlignment="1">
      <alignment horizontal="right" vertical="center" wrapText="1"/>
    </xf>
    <xf numFmtId="4" fontId="6" fillId="6" borderId="1" xfId="0" applyNumberFormat="1" applyFont="1" applyFill="1" applyBorder="1" applyAlignment="1">
      <alignment horizontal="right" vertical="center" wrapText="1"/>
    </xf>
    <xf numFmtId="0" fontId="6" fillId="4" borderId="1" xfId="0" applyFont="1" applyFill="1" applyBorder="1" applyAlignment="1">
      <alignment vertical="center" wrapText="1"/>
    </xf>
    <xf numFmtId="0" fontId="6" fillId="7" borderId="1" xfId="0" applyFont="1" applyFill="1" applyBorder="1" applyAlignment="1">
      <alignment horizontal="center" vertical="center" wrapText="1"/>
    </xf>
    <xf numFmtId="0" fontId="7" fillId="0" borderId="0" xfId="0" applyFont="1"/>
    <xf numFmtId="0" fontId="0" fillId="0" borderId="0" xfId="0" applyAlignment="1">
      <alignment wrapText="1"/>
    </xf>
  </cellXfs>
  <cellStyles count="1">
    <cellStyle name="Normal" xfId="0" builtinId="0"/>
  </cellStyles>
  <dxfs count="5">
    <dxf>
      <font>
        <color rgb="FF9C0006"/>
      </font>
      <fill>
        <patternFill>
          <bgColor rgb="FFFFC7CE"/>
        </patternFill>
      </fill>
    </dxf>
    <dxf>
      <font>
        <color rgb="FF006100"/>
      </font>
      <fill>
        <patternFill>
          <bgColor rgb="FFC6EFCE"/>
        </patternFill>
      </fill>
    </dxf>
    <dxf>
      <font>
        <b val="0"/>
        <i/>
      </font>
      <fill>
        <patternFill>
          <bgColor rgb="FF92D050"/>
        </patternFill>
      </fill>
    </dxf>
    <dxf>
      <fill>
        <patternFill>
          <bgColor rgb="FFFFC000"/>
        </patternFill>
      </fill>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Priya's BF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BA4-4A08-8B83-E6CE429E2E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BA4-4A08-8B83-E6CE429E2E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BA4-4A08-8B83-E6CE429E2E2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BA4-4A08-8B83-E6CE429E2E2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BA4-4A08-8B83-E6CE429E2E2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BA4-4A08-8B83-E6CE429E2E2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BA4-4A08-8B83-E6CE429E2E2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BA4-4A08-8B83-E6CE429E2E2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BA4-4A08-8B83-E6CE429E2E2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BA4-4A08-8B83-E6CE429E2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Expense!$G$9:$G$19</c15:sqref>
                  </c15:fullRef>
                </c:ext>
              </c:extLst>
              <c:f>Expense!$G$10:$G$19</c:f>
              <c:strCache>
                <c:ptCount val="10"/>
                <c:pt idx="0">
                  <c:v>Other essential items</c:v>
                </c:pt>
                <c:pt idx="1">
                  <c:v>Online shopping</c:v>
                </c:pt>
                <c:pt idx="2">
                  <c:v>Medicine</c:v>
                </c:pt>
                <c:pt idx="3">
                  <c:v>Gifts</c:v>
                </c:pt>
                <c:pt idx="4">
                  <c:v>Vegetables &amp; Fruit</c:v>
                </c:pt>
                <c:pt idx="5">
                  <c:v>Movie with friends</c:v>
                </c:pt>
                <c:pt idx="6">
                  <c:v>Fish &amp; Chicken</c:v>
                </c:pt>
                <c:pt idx="7">
                  <c:v>Ordering food</c:v>
                </c:pt>
                <c:pt idx="8">
                  <c:v>Cab to office</c:v>
                </c:pt>
                <c:pt idx="9">
                  <c:v>Mobile Bill Payment</c:v>
                </c:pt>
              </c:strCache>
            </c:strRef>
          </c:cat>
          <c:val>
            <c:numRef>
              <c:extLst>
                <c:ext xmlns:c15="http://schemas.microsoft.com/office/drawing/2012/chart" uri="{02D57815-91ED-43cb-92C2-25804820EDAC}">
                  <c15:fullRef>
                    <c15:sqref>Expense!$H$9:$H$19</c15:sqref>
                  </c15:fullRef>
                </c:ext>
              </c:extLst>
              <c:f>Expense!$H$10:$H$19</c:f>
              <c:numCache>
                <c:formatCode>General</c:formatCode>
                <c:ptCount val="10"/>
                <c:pt idx="0">
                  <c:v>10194.1</c:v>
                </c:pt>
                <c:pt idx="1">
                  <c:v>7464</c:v>
                </c:pt>
                <c:pt idx="2">
                  <c:v>7775</c:v>
                </c:pt>
                <c:pt idx="3">
                  <c:v>5688</c:v>
                </c:pt>
                <c:pt idx="4">
                  <c:v>3217</c:v>
                </c:pt>
                <c:pt idx="5">
                  <c:v>2586</c:v>
                </c:pt>
                <c:pt idx="6">
                  <c:v>3342</c:v>
                </c:pt>
                <c:pt idx="7">
                  <c:v>1857</c:v>
                </c:pt>
                <c:pt idx="8">
                  <c:v>1510.9099999999999</c:v>
                </c:pt>
                <c:pt idx="9">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5DB7-4CF4-97B7-28CEABDAB84C}"/>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5.768787815375908E-2"/>
          <c:y val="0.76993234930156096"/>
          <c:w val="0.90756751630041232"/>
          <c:h val="0.17578221795154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dLbls>
          <c:showLegendKey val="0"/>
          <c:showVal val="0"/>
          <c:showCatName val="0"/>
          <c:showSerName val="0"/>
          <c:showPercent val="0"/>
          <c:showBubbleSize val="0"/>
        </c:dLbls>
        <c:marker val="1"/>
        <c:smooth val="0"/>
        <c:axId val="1569760288"/>
        <c:axId val="1569765568"/>
      </c:lineChart>
      <c:catAx>
        <c:axId val="15697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5568"/>
        <c:crosses val="autoZero"/>
        <c:auto val="1"/>
        <c:lblAlgn val="ctr"/>
        <c:lblOffset val="100"/>
        <c:noMultiLvlLbl val="0"/>
      </c:catAx>
      <c:valAx>
        <c:axId val="156976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6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Summary.xlsx]Expense Analysis!PivotTable7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 Analysis'!$B$3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'Expense Analysis'!$A$4:$A$7</c:f>
              <c:strCache>
                <c:ptCount val="3"/>
                <c:pt idx="0">
                  <c:v>Oct</c:v>
                </c:pt>
                <c:pt idx="1">
                  <c:v>Nov</c:v>
                </c:pt>
                <c:pt idx="2">
                  <c:v>Dec</c:v>
                </c:pt>
              </c:strCache>
            </c:strRef>
          </c:cat>
          <c:val>
            <c:numRef>
              <c:f>'Expense Analysis'!$B$4:$B$7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1701-43B1-A52C-5B052E33B01A}"/>
            </c:ext>
          </c:extLst>
        </c:ser>
        <c:dLbls>
          <c:dLblPos val="outEnd"/>
          <c:showLegendKey val="0"/>
          <c:showVal val="1"/>
          <c:showCatName val="0"/>
          <c:showSerName val="0"/>
          <c:showPercent val="0"/>
          <c:showBubbleSize val="0"/>
        </c:dLbls>
        <c:gapWidth val="444"/>
        <c:overlap val="-90"/>
        <c:axId val="1915636416"/>
        <c:axId val="1915640736"/>
      </c:barChart>
      <c:catAx>
        <c:axId val="19156364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15640736"/>
        <c:crosses val="autoZero"/>
        <c:auto val="1"/>
        <c:lblAlgn val="ctr"/>
        <c:lblOffset val="100"/>
        <c:noMultiLvlLbl val="0"/>
      </c:catAx>
      <c:valAx>
        <c:axId val="191564073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Expense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1563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128444</xdr:colOff>
      <xdr:row>3</xdr:row>
      <xdr:rowOff>220873</xdr:rowOff>
    </xdr:from>
    <xdr:to>
      <xdr:col>20</xdr:col>
      <xdr:colOff>65314</xdr:colOff>
      <xdr:row>15</xdr:row>
      <xdr:rowOff>130629</xdr:rowOff>
    </xdr:to>
    <xdr:graphicFrame macro="">
      <xdr:nvGraphicFramePr>
        <xdr:cNvPr id="2" name="Chart 1">
          <a:extLst>
            <a:ext uri="{FF2B5EF4-FFF2-40B4-BE49-F238E27FC236}">
              <a16:creationId xmlns:a16="http://schemas.microsoft.com/office/drawing/2014/main" id="{189C518C-5311-A0BC-7865-C791A562F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581425</xdr:colOff>
      <xdr:row>16</xdr:row>
      <xdr:rowOff>208108</xdr:rowOff>
    </xdr:from>
    <xdr:ext cx="5316071" cy="2510118"/>
    <xdr:sp macro="" textlink="">
      <xdr:nvSpPr>
        <xdr:cNvPr id="3" name="TextBox 2">
          <a:extLst>
            <a:ext uri="{FF2B5EF4-FFF2-40B4-BE49-F238E27FC236}">
              <a16:creationId xmlns:a16="http://schemas.microsoft.com/office/drawing/2014/main" id="{479C7D92-92BA-DC73-EF79-67D4DB6DE393}"/>
            </a:ext>
          </a:extLst>
        </xdr:cNvPr>
        <xdr:cNvSpPr txBox="1"/>
      </xdr:nvSpPr>
      <xdr:spPr>
        <a:xfrm>
          <a:off x="12131168" y="7871651"/>
          <a:ext cx="5316071" cy="2510118"/>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b="1" u="sng">
              <a:solidFill>
                <a:schemeClr val="accent6"/>
              </a:solidFill>
            </a:rPr>
            <a:t>Insight:</a:t>
          </a:r>
          <a:br>
            <a:rPr lang="en-IN" sz="1600"/>
          </a:br>
          <a:r>
            <a:rPr lang="en-IN" sz="1600"/>
            <a:t>As</a:t>
          </a:r>
          <a:r>
            <a:rPr lang="en-IN" sz="1600" baseline="0"/>
            <a:t> Priya is spending her money on essential and non essential items as shown in the table and Pie Chart,she can reduce her expenditure by not going to movies and buying a vehicle and by not spending on buying of non essential items and she should consider cooking at home to minmize the expense of ordering food.</a:t>
          </a:r>
          <a:endParaRPr lang="en-IN" sz="1600"/>
        </a:p>
      </xdr:txBody>
    </xdr:sp>
    <xdr:clientData/>
  </xdr:oneCellAnchor>
  <xdr:twoCellAnchor>
    <xdr:from>
      <xdr:col>5</xdr:col>
      <xdr:colOff>562429</xdr:colOff>
      <xdr:row>39</xdr:row>
      <xdr:rowOff>90714</xdr:rowOff>
    </xdr:from>
    <xdr:to>
      <xdr:col>11</xdr:col>
      <xdr:colOff>602343</xdr:colOff>
      <xdr:row>51</xdr:row>
      <xdr:rowOff>159657</xdr:rowOff>
    </xdr:to>
    <xdr:graphicFrame macro="">
      <xdr:nvGraphicFramePr>
        <xdr:cNvPr id="6" name="Chart 5">
          <a:extLst>
            <a:ext uri="{FF2B5EF4-FFF2-40B4-BE49-F238E27FC236}">
              <a16:creationId xmlns:a16="http://schemas.microsoft.com/office/drawing/2014/main" id="{554DFF1E-3A31-7E20-81B2-83F35E0AD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95250</xdr:colOff>
      <xdr:row>5</xdr:row>
      <xdr:rowOff>247650</xdr:rowOff>
    </xdr:from>
    <xdr:to>
      <xdr:col>53</xdr:col>
      <xdr:colOff>76200</xdr:colOff>
      <xdr:row>34</xdr:row>
      <xdr:rowOff>228600</xdr:rowOff>
    </xdr:to>
    <xdr:sp macro="" textlink="">
      <xdr:nvSpPr>
        <xdr:cNvPr id="4" name="TextBox 3">
          <a:extLst>
            <a:ext uri="{FF2B5EF4-FFF2-40B4-BE49-F238E27FC236}">
              <a16:creationId xmlns:a16="http://schemas.microsoft.com/office/drawing/2014/main" id="{CB6E4FE1-99CC-1D50-96DD-77CE150B4360}"/>
            </a:ext>
          </a:extLst>
        </xdr:cNvPr>
        <xdr:cNvSpPr txBox="1"/>
      </xdr:nvSpPr>
      <xdr:spPr>
        <a:xfrm>
          <a:off x="24441150" y="2133600"/>
          <a:ext cx="14001750" cy="13811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i="1" u="sng"/>
            <a:t>DATA</a:t>
          </a:r>
          <a:r>
            <a:rPr lang="en-IN" sz="3200" b="1" i="1" u="sng" baseline="0"/>
            <a:t> VALIDIATION:</a:t>
          </a:r>
        </a:p>
        <a:p>
          <a:r>
            <a:rPr lang="en-IN" sz="4400" b="0" i="0">
              <a:solidFill>
                <a:schemeClr val="dk1"/>
              </a:solidFill>
              <a:effectLst/>
              <a:latin typeface="+mn-lt"/>
              <a:ea typeface="+mn-ea"/>
              <a:cs typeface="+mn-cs"/>
            </a:rPr>
            <a:t>Select one or more cells to validate. On the Data tab, in the Data Tools group, select Data Validation. On the Settings tab, in the Allow box, select List. In the Source box, type your list values, separated by commas.</a:t>
          </a:r>
        </a:p>
        <a:p>
          <a:r>
            <a:rPr lang="en-IN" sz="4400" b="1" i="1" u="sng">
              <a:solidFill>
                <a:schemeClr val="dk1"/>
              </a:solidFill>
              <a:effectLst/>
              <a:latin typeface="+mn-lt"/>
              <a:ea typeface="+mn-ea"/>
              <a:cs typeface="+mn-cs"/>
            </a:rPr>
            <a:t>PIVOT</a:t>
          </a:r>
          <a:r>
            <a:rPr lang="en-IN" sz="4400" b="1" i="1" u="sng" baseline="0">
              <a:solidFill>
                <a:schemeClr val="dk1"/>
              </a:solidFill>
              <a:effectLst/>
              <a:latin typeface="+mn-lt"/>
              <a:ea typeface="+mn-ea"/>
              <a:cs typeface="+mn-cs"/>
            </a:rPr>
            <a:t> TABLE AND PIE CHART:</a:t>
          </a:r>
        </a:p>
        <a:p>
          <a:r>
            <a:rPr lang="en-IN" sz="4000" b="0" i="0">
              <a:solidFill>
                <a:schemeClr val="dk1"/>
              </a:solidFill>
              <a:effectLst/>
              <a:latin typeface="+mn-lt"/>
              <a:ea typeface="+mn-ea"/>
              <a:cs typeface="+mn-cs"/>
            </a:rPr>
            <a:t>Click Insert &gt; Insert Pie OR SELECT ANY</a:t>
          </a:r>
          <a:r>
            <a:rPr lang="en-IN" sz="4000" b="0" i="0" baseline="0">
              <a:solidFill>
                <a:schemeClr val="dk1"/>
              </a:solidFill>
              <a:effectLst/>
              <a:latin typeface="+mn-lt"/>
              <a:ea typeface="+mn-ea"/>
              <a:cs typeface="+mn-cs"/>
            </a:rPr>
            <a:t> ONE OF THEM </a:t>
          </a:r>
          <a:br>
            <a:rPr lang="en-IN" sz="4000" b="0" i="0" baseline="0">
              <a:solidFill>
                <a:schemeClr val="dk1"/>
              </a:solidFill>
              <a:effectLst/>
              <a:latin typeface="+mn-lt"/>
              <a:ea typeface="+mn-ea"/>
              <a:cs typeface="+mn-cs"/>
            </a:rPr>
          </a:br>
          <a:br>
            <a:rPr lang="en-IN" sz="4000" b="0" i="0" baseline="0">
              <a:solidFill>
                <a:schemeClr val="dk1"/>
              </a:solidFill>
              <a:effectLst/>
              <a:latin typeface="+mn-lt"/>
              <a:ea typeface="+mn-ea"/>
              <a:cs typeface="+mn-cs"/>
            </a:rPr>
          </a:br>
          <a:r>
            <a:rPr lang="en-IN" sz="4000" b="0" i="0" baseline="0">
              <a:solidFill>
                <a:schemeClr val="dk1"/>
              </a:solidFill>
              <a:effectLst/>
              <a:latin typeface="+mn-lt"/>
              <a:ea typeface="+mn-ea"/>
              <a:cs typeface="+mn-cs"/>
            </a:rPr>
            <a:t>SELECT A TABLE WITH OR WITH OUT CONDITION&gt;CLICK INSERT&gt;SELECT PIVOT CHART&gt;SELECT ATLEAST 2 COLOUMNS TO CREATE A PIVOT CHART...... AND RIGHT CLICK ON PIVOT CHART&gt;SHOW FIELD LIST AND EDIT AS u LIKE.....</a:t>
          </a:r>
        </a:p>
        <a:p>
          <a:r>
            <a:rPr lang="en-IN" sz="4000" b="1" i="1" u="sng"/>
            <a:t>IF SYNTAX:</a:t>
          </a:r>
        </a:p>
        <a:p>
          <a:r>
            <a:rPr lang="en-IN" sz="4000" b="0" i="0" u="none">
              <a:solidFill>
                <a:srgbClr val="0070C0"/>
              </a:solidFill>
            </a:rPr>
            <a:t>IF(LOGICAL_TEST,[VALUE_IF</a:t>
          </a:r>
          <a:r>
            <a:rPr lang="en-IN" sz="4000" b="0" i="0" u="none" baseline="0">
              <a:solidFill>
                <a:srgbClr val="0070C0"/>
              </a:solidFill>
            </a:rPr>
            <a:t>_TRUE],[VALUE_IF_FALSE</a:t>
          </a:r>
          <a:r>
            <a:rPr lang="en-IN" sz="6000" b="1" i="1" u="sng" baseline="0">
              <a:solidFill>
                <a:sysClr val="windowText" lastClr="000000"/>
              </a:solidFill>
            </a:rPr>
            <a:t>])</a:t>
          </a:r>
        </a:p>
        <a:p>
          <a:r>
            <a:rPr lang="en-IN" sz="6000" b="1" i="1" u="sng" baseline="0">
              <a:solidFill>
                <a:sysClr val="windowText" lastClr="000000"/>
              </a:solidFill>
            </a:rPr>
            <a:t>Drop down list:</a:t>
          </a:r>
          <a:endParaRPr lang="en-IN" sz="4000" b="1" i="1" u="sng" baseline="0">
            <a:solidFill>
              <a:sysClr val="windowText" lastClr="000000"/>
            </a:solidFill>
          </a:endParaRPr>
        </a:p>
        <a:p>
          <a:r>
            <a:rPr lang="en-IN" sz="3600">
              <a:solidFill>
                <a:schemeClr val="accent6">
                  <a:lumMod val="75000"/>
                </a:schemeClr>
              </a:solidFill>
              <a:effectLst/>
              <a:latin typeface="+mn-lt"/>
              <a:ea typeface="+mn-ea"/>
              <a:cs typeface="+mn-cs"/>
            </a:rPr>
            <a:t>If</a:t>
          </a:r>
          <a:r>
            <a:rPr lang="en-IN" sz="3600" baseline="0">
              <a:solidFill>
                <a:schemeClr val="accent6">
                  <a:lumMod val="75000"/>
                </a:schemeClr>
              </a:solidFill>
              <a:effectLst/>
              <a:latin typeface="+mn-lt"/>
              <a:ea typeface="+mn-ea"/>
              <a:cs typeface="+mn-cs"/>
            </a:rPr>
            <a:t> we have to create a drop down list ------&gt;</a:t>
          </a:r>
          <a:br>
            <a:rPr lang="en-IN" sz="3600" baseline="0">
              <a:solidFill>
                <a:schemeClr val="accent6">
                  <a:lumMod val="75000"/>
                </a:schemeClr>
              </a:solidFill>
              <a:effectLst/>
              <a:latin typeface="+mn-lt"/>
              <a:ea typeface="+mn-ea"/>
              <a:cs typeface="+mn-cs"/>
            </a:rPr>
          </a:br>
          <a:r>
            <a:rPr lang="en-IN" sz="3600" baseline="0">
              <a:solidFill>
                <a:schemeClr val="accent6">
                  <a:lumMod val="75000"/>
                </a:schemeClr>
              </a:solidFill>
              <a:effectLst/>
              <a:latin typeface="+mn-lt"/>
              <a:ea typeface="+mn-ea"/>
              <a:cs typeface="+mn-cs"/>
            </a:rPr>
            <a:t>data---&gt;data validation------&gt;settings-----&gt;allow-----&gt;select list-----&gt;tick the cell dropdown----&gt;under source write the list of options u want sepaarated by commas</a:t>
          </a:r>
          <a:endParaRPr lang="en-IN" sz="3600" b="0" i="0" u="none">
            <a:solidFill>
              <a:schemeClr val="accent6">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82061</xdr:colOff>
      <xdr:row>4</xdr:row>
      <xdr:rowOff>82647</xdr:rowOff>
    </xdr:from>
    <xdr:to>
      <xdr:col>11</xdr:col>
      <xdr:colOff>386861</xdr:colOff>
      <xdr:row>19</xdr:row>
      <xdr:rowOff>82648</xdr:rowOff>
    </xdr:to>
    <xdr:graphicFrame macro="">
      <xdr:nvGraphicFramePr>
        <xdr:cNvPr id="2" name="Chart 1">
          <a:extLst>
            <a:ext uri="{FF2B5EF4-FFF2-40B4-BE49-F238E27FC236}">
              <a16:creationId xmlns:a16="http://schemas.microsoft.com/office/drawing/2014/main" id="{FDF523DD-0049-4246-1C99-A286F091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i Kumar" refreshedDate="45378.751273263886" createdVersion="8" refreshedVersion="8" minRefreshableVersion="3" recordCount="50" xr:uid="{E6679446-1D8C-43FA-9159-09F472133C2B}">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FA030-90BB-4716-B6FA-6A28C51447A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S">
  <location ref="A3:B7" firstHeaderRow="1" firstDataRow="1" firstDataCol="1"/>
  <pivotFields count="5">
    <pivotField axis="axisRow" numFmtId="14" showAll="0">
      <items count="4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t="default" sd="0"/>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4">
    <field x="4"/>
    <field x="3"/>
    <field x="0"/>
    <field x="1"/>
  </rowFields>
  <rowItems count="4">
    <i>
      <x v="10"/>
    </i>
    <i>
      <x v="11"/>
    </i>
    <i>
      <x v="12"/>
    </i>
    <i t="grand">
      <x/>
    </i>
  </rowItems>
  <colItems count="1">
    <i/>
  </colItems>
  <dataFields count="1">
    <dataField name="Priya's BF EXPENSE PER MONTH" fld="2" baseField="0" baseItem="0"/>
  </dataFields>
  <formats count="1">
    <format dxfId="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B1" workbookViewId="0">
      <selection activeCell="B7" sqref="B7"/>
    </sheetView>
  </sheetViews>
  <sheetFormatPr defaultRowHeight="15" x14ac:dyDescent="0.25"/>
  <cols>
    <col min="2" max="2" width="61.42578125" customWidth="1"/>
  </cols>
  <sheetData>
    <row r="1" spans="2:2" x14ac:dyDescent="0.25">
      <c r="B1" s="4" t="s">
        <v>23</v>
      </c>
    </row>
    <row r="2" spans="2:2" ht="39" customHeight="1" x14ac:dyDescent="0.25">
      <c r="B2" s="5" t="s">
        <v>15</v>
      </c>
    </row>
    <row r="3" spans="2:2" ht="25.15" customHeight="1" x14ac:dyDescent="0.25">
      <c r="B3" s="5" t="s">
        <v>16</v>
      </c>
    </row>
    <row r="4" spans="2:2" ht="37.15" customHeight="1" x14ac:dyDescent="0.25">
      <c r="B4" s="5" t="s">
        <v>17</v>
      </c>
    </row>
    <row r="5" spans="2:2" ht="41.45" customHeight="1" x14ac:dyDescent="0.25">
      <c r="B5" s="5" t="s">
        <v>18</v>
      </c>
    </row>
    <row r="6" spans="2:2" ht="32.450000000000003" customHeight="1" x14ac:dyDescent="0.25">
      <c r="B6" s="5" t="s">
        <v>19</v>
      </c>
    </row>
    <row r="7" spans="2:2" ht="51" customHeight="1" x14ac:dyDescent="0.25">
      <c r="B7" s="5" t="s">
        <v>20</v>
      </c>
    </row>
    <row r="8" spans="2:2" ht="42" customHeight="1" x14ac:dyDescent="0.25">
      <c r="B8" s="5" t="s">
        <v>21</v>
      </c>
    </row>
    <row r="9" spans="2:2" ht="31.15" customHeight="1" x14ac:dyDescent="0.25">
      <c r="B9" s="5"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abSelected="1" topLeftCell="A4" zoomScale="48" zoomScaleNormal="67" workbookViewId="0">
      <selection activeCell="W16" sqref="W16"/>
    </sheetView>
  </sheetViews>
  <sheetFormatPr defaultRowHeight="15" x14ac:dyDescent="0.25"/>
  <cols>
    <col min="1" max="1" width="23.140625" customWidth="1"/>
    <col min="2" max="2" width="24.5703125" customWidth="1"/>
    <col min="3" max="3" width="19.28515625" style="3" customWidth="1"/>
    <col min="4" max="4" width="20" customWidth="1"/>
    <col min="5" max="5" width="28.7109375" customWidth="1"/>
    <col min="7" max="7" width="18" customWidth="1"/>
    <col min="8" max="8" width="17" customWidth="1"/>
  </cols>
  <sheetData>
    <row r="1" spans="1:8" ht="13.9" customHeight="1" x14ac:dyDescent="0.25">
      <c r="A1" s="8" t="s">
        <v>0</v>
      </c>
      <c r="B1" s="8" t="s">
        <v>14</v>
      </c>
      <c r="C1" s="8" t="s">
        <v>1</v>
      </c>
      <c r="D1" s="9" t="s">
        <v>26</v>
      </c>
      <c r="E1" s="9" t="s">
        <v>27</v>
      </c>
    </row>
    <row r="2" spans="1:8" ht="18" customHeight="1" x14ac:dyDescent="0.25">
      <c r="A2" s="10">
        <v>44470</v>
      </c>
      <c r="B2" s="11" t="s">
        <v>2</v>
      </c>
      <c r="C2" s="12">
        <v>2300</v>
      </c>
      <c r="D2" s="10" t="s">
        <v>28</v>
      </c>
      <c r="E2" s="11" t="str">
        <f>IF(C2&gt;2000,"Over Budget","Within Budget")</f>
        <v>Over Budget</v>
      </c>
    </row>
    <row r="3" spans="1:8" ht="39" x14ac:dyDescent="0.25">
      <c r="A3" s="10">
        <v>44470</v>
      </c>
      <c r="B3" s="11" t="s">
        <v>3</v>
      </c>
      <c r="C3" s="12">
        <v>767</v>
      </c>
      <c r="D3" s="10" t="s">
        <v>29</v>
      </c>
      <c r="E3" s="11" t="str">
        <f t="shared" ref="E3:E51" si="0">IF(C3&gt;2000,"Over Budget","Within Budget")</f>
        <v>Within Budget</v>
      </c>
      <c r="G3" s="15" t="s">
        <v>14</v>
      </c>
      <c r="H3" s="15" t="s">
        <v>24</v>
      </c>
    </row>
    <row r="4" spans="1:8" ht="58.5" x14ac:dyDescent="0.25">
      <c r="A4" s="10">
        <v>44470</v>
      </c>
      <c r="B4" s="11" t="s">
        <v>4</v>
      </c>
      <c r="C4" s="13">
        <v>2500</v>
      </c>
      <c r="D4" s="10" t="s">
        <v>28</v>
      </c>
      <c r="E4" s="11" t="str">
        <f t="shared" si="0"/>
        <v>Over Budget</v>
      </c>
      <c r="G4" s="14" t="s">
        <v>3</v>
      </c>
      <c r="H4" s="14">
        <f>COUNTIF(B2:B51,G4)</f>
        <v>6</v>
      </c>
    </row>
    <row r="5" spans="1:8" ht="39" x14ac:dyDescent="0.25">
      <c r="A5" s="10">
        <v>44473</v>
      </c>
      <c r="B5" s="11" t="s">
        <v>5</v>
      </c>
      <c r="C5" s="12">
        <v>710</v>
      </c>
      <c r="D5" s="10" t="s">
        <v>28</v>
      </c>
      <c r="E5" s="11" t="str">
        <f t="shared" si="0"/>
        <v>Within Budget</v>
      </c>
      <c r="G5" s="14" t="s">
        <v>7</v>
      </c>
      <c r="H5" s="14">
        <f>COUNTIF(B3:B52,G5)</f>
        <v>5</v>
      </c>
    </row>
    <row r="6" spans="1:8" ht="39" x14ac:dyDescent="0.25">
      <c r="A6" s="10">
        <v>44473</v>
      </c>
      <c r="B6" s="11" t="s">
        <v>6</v>
      </c>
      <c r="C6" s="12">
        <v>760</v>
      </c>
      <c r="D6" s="10" t="s">
        <v>29</v>
      </c>
      <c r="E6" s="11" t="str">
        <f t="shared" si="0"/>
        <v>Within Budget</v>
      </c>
      <c r="G6" s="14" t="s">
        <v>10</v>
      </c>
      <c r="H6" s="14">
        <f>COUNTIF(B4:B53,G6)</f>
        <v>4</v>
      </c>
    </row>
    <row r="7" spans="1:8" ht="39" x14ac:dyDescent="0.25">
      <c r="A7" s="10">
        <v>44476</v>
      </c>
      <c r="B7" s="11" t="s">
        <v>10</v>
      </c>
      <c r="C7" s="13">
        <v>1900</v>
      </c>
      <c r="D7" s="10" t="s">
        <v>29</v>
      </c>
      <c r="E7" s="11" t="str">
        <f t="shared" si="0"/>
        <v>Within Budget</v>
      </c>
    </row>
    <row r="8" spans="1:8" ht="39" x14ac:dyDescent="0.25">
      <c r="A8" s="10">
        <v>44477</v>
      </c>
      <c r="B8" s="11" t="s">
        <v>7</v>
      </c>
      <c r="C8" s="12">
        <v>450</v>
      </c>
      <c r="D8" s="10" t="s">
        <v>29</v>
      </c>
      <c r="E8" s="11" t="str">
        <f t="shared" si="0"/>
        <v>Within Budget</v>
      </c>
      <c r="G8" s="15" t="s">
        <v>14</v>
      </c>
      <c r="H8" s="15" t="s">
        <v>25</v>
      </c>
    </row>
    <row r="9" spans="1:8" ht="39" x14ac:dyDescent="0.25">
      <c r="A9" s="10">
        <v>44484</v>
      </c>
      <c r="B9" s="11" t="s">
        <v>8</v>
      </c>
      <c r="C9" s="12">
        <v>620</v>
      </c>
      <c r="D9" s="10" t="s">
        <v>28</v>
      </c>
      <c r="E9" s="11" t="str">
        <f t="shared" si="0"/>
        <v>Within Budget</v>
      </c>
      <c r="G9" s="14" t="s">
        <v>12</v>
      </c>
      <c r="H9" s="14">
        <f>SUMIF(B2:B51,G9,C2:C51)</f>
        <v>12000</v>
      </c>
    </row>
    <row r="10" spans="1:8" ht="58.5" x14ac:dyDescent="0.25">
      <c r="A10" s="10">
        <v>44485</v>
      </c>
      <c r="B10" s="11" t="s">
        <v>11</v>
      </c>
      <c r="C10" s="12">
        <v>470</v>
      </c>
      <c r="D10" s="10" t="s">
        <v>28</v>
      </c>
      <c r="E10" s="11" t="str">
        <f t="shared" si="0"/>
        <v>Within Budget</v>
      </c>
      <c r="G10" s="14" t="s">
        <v>4</v>
      </c>
      <c r="H10" s="14">
        <f>SUMIF(B2:B51,G10,C2:C51)</f>
        <v>10194.1</v>
      </c>
    </row>
    <row r="11" spans="1:8" ht="39" x14ac:dyDescent="0.25">
      <c r="A11" s="10">
        <v>44487</v>
      </c>
      <c r="B11" s="11" t="s">
        <v>3</v>
      </c>
      <c r="C11" s="12">
        <v>970</v>
      </c>
      <c r="D11" s="10" t="s">
        <v>29</v>
      </c>
      <c r="E11" s="11" t="str">
        <f t="shared" si="0"/>
        <v>Within Budget</v>
      </c>
      <c r="G11" s="14" t="s">
        <v>3</v>
      </c>
      <c r="H11" s="14">
        <f>SUMIF(B2:B51,G11,C2:C51)</f>
        <v>7464</v>
      </c>
    </row>
    <row r="12" spans="1:8" ht="19.5" x14ac:dyDescent="0.25">
      <c r="A12" s="10">
        <v>44487</v>
      </c>
      <c r="B12" s="11" t="s">
        <v>2</v>
      </c>
      <c r="C12" s="13">
        <v>1075</v>
      </c>
      <c r="D12" s="10" t="s">
        <v>28</v>
      </c>
      <c r="E12" s="11" t="str">
        <f t="shared" si="0"/>
        <v>Within Budget</v>
      </c>
      <c r="G12" s="14" t="s">
        <v>2</v>
      </c>
      <c r="H12" s="14">
        <f>SUMIF(B2:B51,G12,C2:C51)</f>
        <v>7775</v>
      </c>
    </row>
    <row r="13" spans="1:8" ht="39" x14ac:dyDescent="0.25">
      <c r="A13" s="10">
        <v>44488</v>
      </c>
      <c r="B13" s="11" t="s">
        <v>7</v>
      </c>
      <c r="C13" s="12">
        <v>489</v>
      </c>
      <c r="D13" s="10" t="s">
        <v>29</v>
      </c>
      <c r="E13" s="11" t="str">
        <f t="shared" si="0"/>
        <v>Within Budget</v>
      </c>
      <c r="G13" s="14" t="s">
        <v>10</v>
      </c>
      <c r="H13" s="14">
        <f>SUMIF(B2:B51,G13,C2:C51)</f>
        <v>5688</v>
      </c>
    </row>
    <row r="14" spans="1:8" ht="58.5" x14ac:dyDescent="0.25">
      <c r="A14" s="10">
        <v>44491</v>
      </c>
      <c r="B14" s="11" t="s">
        <v>4</v>
      </c>
      <c r="C14" s="13">
        <v>1574.1</v>
      </c>
      <c r="D14" s="10" t="s">
        <v>28</v>
      </c>
      <c r="E14" s="11" t="str">
        <f t="shared" si="0"/>
        <v>Within Budget</v>
      </c>
      <c r="G14" s="14" t="s">
        <v>5</v>
      </c>
      <c r="H14" s="14">
        <f>SUMIF(B2:B51,G14,C2:C51)</f>
        <v>3217</v>
      </c>
    </row>
    <row r="15" spans="1:8" ht="39" x14ac:dyDescent="0.25">
      <c r="A15" s="10">
        <v>44491</v>
      </c>
      <c r="B15" s="11" t="s">
        <v>6</v>
      </c>
      <c r="C15" s="12">
        <v>550</v>
      </c>
      <c r="D15" s="10" t="s">
        <v>29</v>
      </c>
      <c r="E15" s="11" t="str">
        <f t="shared" si="0"/>
        <v>Within Budget</v>
      </c>
      <c r="G15" s="14" t="s">
        <v>8</v>
      </c>
      <c r="H15" s="14">
        <f>SUMIF(B2:B51,G15,C2:C51)</f>
        <v>2586</v>
      </c>
    </row>
    <row r="16" spans="1:8" ht="39" x14ac:dyDescent="0.25">
      <c r="A16" s="10">
        <v>44494</v>
      </c>
      <c r="B16" s="11" t="s">
        <v>9</v>
      </c>
      <c r="C16" s="12">
        <v>423</v>
      </c>
      <c r="D16" s="10" t="s">
        <v>28</v>
      </c>
      <c r="E16" s="11" t="str">
        <f t="shared" si="0"/>
        <v>Within Budget</v>
      </c>
      <c r="G16" s="14" t="s">
        <v>6</v>
      </c>
      <c r="H16" s="14">
        <f>SUMIF(B2:B51,G16,C2:C51)</f>
        <v>3342</v>
      </c>
    </row>
    <row r="17" spans="1:8" ht="39" x14ac:dyDescent="0.25">
      <c r="A17" s="10">
        <v>44496</v>
      </c>
      <c r="B17" s="11" t="s">
        <v>9</v>
      </c>
      <c r="C17" s="12">
        <v>358.22</v>
      </c>
      <c r="D17" s="10" t="s">
        <v>28</v>
      </c>
      <c r="E17" s="11" t="str">
        <f t="shared" si="0"/>
        <v>Within Budget</v>
      </c>
      <c r="G17" s="14" t="s">
        <v>7</v>
      </c>
      <c r="H17" s="14">
        <f>SUMIF(B2:B51,G17,C2:C51)</f>
        <v>1857</v>
      </c>
    </row>
    <row r="18" spans="1:8" ht="39" x14ac:dyDescent="0.25">
      <c r="A18" s="10">
        <v>44496</v>
      </c>
      <c r="B18" s="11" t="s">
        <v>8</v>
      </c>
      <c r="C18" s="12">
        <v>520</v>
      </c>
      <c r="D18" s="10" t="s">
        <v>28</v>
      </c>
      <c r="E18" s="11" t="str">
        <f t="shared" si="0"/>
        <v>Within Budget</v>
      </c>
      <c r="G18" s="14" t="s">
        <v>9</v>
      </c>
      <c r="H18" s="14">
        <f>SUMIF(B2:B51,G18,C2:C51)</f>
        <v>1510.9099999999999</v>
      </c>
    </row>
    <row r="19" spans="1:8" ht="39" x14ac:dyDescent="0.25">
      <c r="A19" s="10">
        <v>44497</v>
      </c>
      <c r="B19" s="11" t="s">
        <v>5</v>
      </c>
      <c r="C19" s="12">
        <v>300</v>
      </c>
      <c r="D19" s="10" t="s">
        <v>28</v>
      </c>
      <c r="E19" s="11" t="str">
        <f t="shared" si="0"/>
        <v>Within Budget</v>
      </c>
      <c r="G19" s="14" t="s">
        <v>11</v>
      </c>
      <c r="H19" s="14">
        <f>SUMIF(B2:B51,G19,C2:C51)</f>
        <v>1411.26</v>
      </c>
    </row>
    <row r="20" spans="1:8" ht="23.25" x14ac:dyDescent="0.35">
      <c r="A20" s="10">
        <v>44498</v>
      </c>
      <c r="B20" s="11" t="s">
        <v>9</v>
      </c>
      <c r="C20" s="12">
        <v>407.05</v>
      </c>
      <c r="D20" s="10" t="s">
        <v>28</v>
      </c>
      <c r="E20" s="11" t="str">
        <f t="shared" si="0"/>
        <v>Within Budget</v>
      </c>
      <c r="H20" s="16">
        <f>SUM(H9:H19)</f>
        <v>57045.27</v>
      </c>
    </row>
    <row r="21" spans="1:8" ht="58.5" x14ac:dyDescent="0.25">
      <c r="A21" s="10">
        <v>44499</v>
      </c>
      <c r="B21" s="11" t="s">
        <v>4</v>
      </c>
      <c r="C21" s="12">
        <v>300</v>
      </c>
      <c r="D21" s="10" t="s">
        <v>28</v>
      </c>
      <c r="E21" s="11" t="str">
        <f t="shared" si="0"/>
        <v>Within Budget</v>
      </c>
    </row>
    <row r="22" spans="1:8" ht="39" x14ac:dyDescent="0.25">
      <c r="A22" s="10">
        <v>44501</v>
      </c>
      <c r="B22" s="11" t="s">
        <v>3</v>
      </c>
      <c r="C22" s="13">
        <v>2327</v>
      </c>
      <c r="D22" s="10" t="s">
        <v>29</v>
      </c>
      <c r="E22" s="11" t="str">
        <f t="shared" si="0"/>
        <v>Over Budget</v>
      </c>
    </row>
    <row r="23" spans="1:8" ht="39" x14ac:dyDescent="0.25">
      <c r="A23" s="10">
        <v>44502</v>
      </c>
      <c r="B23" s="11" t="s">
        <v>10</v>
      </c>
      <c r="C23" s="12">
        <v>1150</v>
      </c>
      <c r="D23" s="10" t="s">
        <v>29</v>
      </c>
      <c r="E23" s="11" t="str">
        <f t="shared" si="0"/>
        <v>Within Budget</v>
      </c>
    </row>
    <row r="24" spans="1:8" ht="39" x14ac:dyDescent="0.25">
      <c r="A24" s="10">
        <v>44504</v>
      </c>
      <c r="B24" s="11" t="s">
        <v>10</v>
      </c>
      <c r="C24" s="13">
        <v>1138</v>
      </c>
      <c r="D24" s="10" t="s">
        <v>29</v>
      </c>
      <c r="E24" s="11" t="str">
        <f t="shared" si="0"/>
        <v>Within Budget</v>
      </c>
    </row>
    <row r="25" spans="1:8" ht="39" x14ac:dyDescent="0.25">
      <c r="A25" s="10">
        <v>44505</v>
      </c>
      <c r="B25" s="11" t="s">
        <v>13</v>
      </c>
      <c r="C25" s="12">
        <v>500</v>
      </c>
      <c r="D25" s="10" t="s">
        <v>29</v>
      </c>
      <c r="E25" s="11" t="str">
        <f t="shared" si="0"/>
        <v>Within Budget</v>
      </c>
    </row>
    <row r="26" spans="1:8" ht="39" x14ac:dyDescent="0.25">
      <c r="A26" s="10">
        <v>44508</v>
      </c>
      <c r="B26" s="11" t="s">
        <v>6</v>
      </c>
      <c r="C26" s="12">
        <v>702</v>
      </c>
      <c r="D26" s="10" t="s">
        <v>29</v>
      </c>
      <c r="E26" s="11" t="str">
        <f t="shared" si="0"/>
        <v>Within Budget</v>
      </c>
    </row>
    <row r="27" spans="1:8" ht="58.5" x14ac:dyDescent="0.25">
      <c r="A27" s="10">
        <v>44509</v>
      </c>
      <c r="B27" s="11" t="s">
        <v>4</v>
      </c>
      <c r="C27" s="13">
        <v>1600</v>
      </c>
      <c r="D27" s="10" t="s">
        <v>28</v>
      </c>
      <c r="E27" s="11" t="str">
        <f t="shared" si="0"/>
        <v>Within Budget</v>
      </c>
    </row>
    <row r="28" spans="1:8" ht="39" x14ac:dyDescent="0.25">
      <c r="A28" s="10">
        <v>44512</v>
      </c>
      <c r="B28" s="11" t="s">
        <v>5</v>
      </c>
      <c r="C28" s="12">
        <v>600</v>
      </c>
      <c r="D28" s="10" t="s">
        <v>28</v>
      </c>
      <c r="E28" s="11" t="str">
        <f t="shared" si="0"/>
        <v>Within Budget</v>
      </c>
    </row>
    <row r="29" spans="1:8" ht="27" customHeight="1" x14ac:dyDescent="0.25">
      <c r="A29" s="10">
        <v>44515</v>
      </c>
      <c r="B29" s="11" t="s">
        <v>13</v>
      </c>
      <c r="C29" s="12">
        <v>900</v>
      </c>
      <c r="D29" s="10" t="s">
        <v>29</v>
      </c>
      <c r="E29" s="11" t="str">
        <f t="shared" si="0"/>
        <v>Within Budget</v>
      </c>
    </row>
    <row r="30" spans="1:8" ht="39" x14ac:dyDescent="0.25">
      <c r="A30" s="10">
        <v>44515</v>
      </c>
      <c r="B30" s="11" t="s">
        <v>6</v>
      </c>
      <c r="C30" s="12">
        <v>150</v>
      </c>
      <c r="D30" s="10" t="s">
        <v>29</v>
      </c>
      <c r="E30" s="11" t="str">
        <f t="shared" si="0"/>
        <v>Within Budget</v>
      </c>
    </row>
    <row r="31" spans="1:8" ht="19.5" x14ac:dyDescent="0.25">
      <c r="A31" s="10">
        <v>44515</v>
      </c>
      <c r="B31" s="11" t="s">
        <v>2</v>
      </c>
      <c r="C31" s="12">
        <v>2100</v>
      </c>
      <c r="D31" s="10" t="s">
        <v>28</v>
      </c>
      <c r="E31" s="11" t="str">
        <f t="shared" si="0"/>
        <v>Over Budget</v>
      </c>
    </row>
    <row r="32" spans="1:8" ht="39" x14ac:dyDescent="0.25">
      <c r="A32" s="10">
        <v>44517</v>
      </c>
      <c r="B32" s="11" t="s">
        <v>11</v>
      </c>
      <c r="C32" s="12">
        <v>470.63</v>
      </c>
      <c r="D32" s="10" t="s">
        <v>28</v>
      </c>
      <c r="E32" s="11" t="str">
        <f t="shared" si="0"/>
        <v>Within Budget</v>
      </c>
    </row>
    <row r="33" spans="1:5" ht="19.5" x14ac:dyDescent="0.25">
      <c r="A33" s="10">
        <v>44517</v>
      </c>
      <c r="B33" s="11" t="s">
        <v>9</v>
      </c>
      <c r="C33" s="12">
        <v>322.64</v>
      </c>
      <c r="D33" s="10" t="s">
        <v>28</v>
      </c>
      <c r="E33" s="11" t="str">
        <f t="shared" si="0"/>
        <v>Within Budget</v>
      </c>
    </row>
    <row r="34" spans="1:5" ht="39" x14ac:dyDescent="0.25">
      <c r="A34" s="10">
        <v>44518</v>
      </c>
      <c r="B34" s="11" t="s">
        <v>8</v>
      </c>
      <c r="C34" s="12">
        <v>428</v>
      </c>
      <c r="D34" s="10" t="s">
        <v>28</v>
      </c>
      <c r="E34" s="11" t="str">
        <f t="shared" si="0"/>
        <v>Within Budget</v>
      </c>
    </row>
    <row r="35" spans="1:5" ht="39" x14ac:dyDescent="0.25">
      <c r="A35" s="10">
        <v>44519</v>
      </c>
      <c r="B35" s="11" t="s">
        <v>5</v>
      </c>
      <c r="C35" s="12">
        <v>447</v>
      </c>
      <c r="D35" s="10" t="s">
        <v>28</v>
      </c>
      <c r="E35" s="11" t="str">
        <f t="shared" si="0"/>
        <v>Within Budget</v>
      </c>
    </row>
    <row r="36" spans="1:5" ht="58.5" x14ac:dyDescent="0.25">
      <c r="A36" s="10">
        <v>44522</v>
      </c>
      <c r="B36" s="11" t="s">
        <v>4</v>
      </c>
      <c r="C36" s="13">
        <v>1720</v>
      </c>
      <c r="D36" s="10" t="s">
        <v>28</v>
      </c>
      <c r="E36" s="11" t="str">
        <f t="shared" si="0"/>
        <v>Within Budget</v>
      </c>
    </row>
    <row r="37" spans="1:5" ht="39" x14ac:dyDescent="0.25">
      <c r="A37" s="10">
        <v>44524</v>
      </c>
      <c r="B37" s="11" t="s">
        <v>6</v>
      </c>
      <c r="C37" s="12">
        <v>540</v>
      </c>
      <c r="D37" s="10" t="s">
        <v>29</v>
      </c>
      <c r="E37" s="11" t="str">
        <f t="shared" si="0"/>
        <v>Within Budget</v>
      </c>
    </row>
    <row r="38" spans="1:5" ht="39" x14ac:dyDescent="0.25">
      <c r="A38" s="10">
        <v>44525</v>
      </c>
      <c r="B38" s="11" t="s">
        <v>7</v>
      </c>
      <c r="C38" s="12">
        <v>314</v>
      </c>
      <c r="D38" s="10" t="s">
        <v>29</v>
      </c>
      <c r="E38" s="11" t="str">
        <f t="shared" si="0"/>
        <v>Within Budget</v>
      </c>
    </row>
    <row r="39" spans="1:5" ht="16.149999999999999" customHeight="1" x14ac:dyDescent="0.25">
      <c r="A39" s="10">
        <v>44526</v>
      </c>
      <c r="B39" s="11" t="s">
        <v>8</v>
      </c>
      <c r="C39" s="12">
        <v>518</v>
      </c>
      <c r="D39" s="10" t="s">
        <v>28</v>
      </c>
      <c r="E39" s="11" t="str">
        <f t="shared" si="0"/>
        <v>Within Budget</v>
      </c>
    </row>
    <row r="40" spans="1:5" ht="37.15" customHeight="1" x14ac:dyDescent="0.25">
      <c r="A40" s="10">
        <v>44526</v>
      </c>
      <c r="B40" s="11" t="s">
        <v>3</v>
      </c>
      <c r="C40" s="13">
        <v>2000</v>
      </c>
      <c r="D40" s="10" t="s">
        <v>29</v>
      </c>
      <c r="E40" s="11" t="str">
        <f t="shared" si="0"/>
        <v>Within Budget</v>
      </c>
    </row>
    <row r="41" spans="1:5" ht="39" x14ac:dyDescent="0.25">
      <c r="A41" s="10">
        <v>44529</v>
      </c>
      <c r="B41" s="11" t="s">
        <v>7</v>
      </c>
      <c r="C41" s="12">
        <v>337</v>
      </c>
      <c r="D41" s="10" t="s">
        <v>29</v>
      </c>
      <c r="E41" s="11" t="str">
        <f t="shared" si="0"/>
        <v>Within Budget</v>
      </c>
    </row>
    <row r="42" spans="1:5" ht="39" x14ac:dyDescent="0.25">
      <c r="A42" s="10">
        <v>44530</v>
      </c>
      <c r="B42" s="11" t="s">
        <v>8</v>
      </c>
      <c r="C42" s="12">
        <v>500</v>
      </c>
      <c r="D42" s="10" t="s">
        <v>28</v>
      </c>
      <c r="E42" s="11" t="str">
        <f t="shared" si="0"/>
        <v>Within Budget</v>
      </c>
    </row>
    <row r="43" spans="1:5" ht="58.5" x14ac:dyDescent="0.25">
      <c r="A43" s="10">
        <v>44531</v>
      </c>
      <c r="B43" s="11" t="s">
        <v>4</v>
      </c>
      <c r="C43" s="13">
        <v>2500</v>
      </c>
      <c r="D43" s="10" t="s">
        <v>28</v>
      </c>
      <c r="E43" s="11" t="str">
        <f t="shared" si="0"/>
        <v>Over Budget</v>
      </c>
    </row>
    <row r="44" spans="1:5" ht="39" x14ac:dyDescent="0.25">
      <c r="A44" s="10">
        <v>44534</v>
      </c>
      <c r="B44" s="11" t="s">
        <v>5</v>
      </c>
      <c r="C44" s="12">
        <v>710</v>
      </c>
      <c r="D44" s="10" t="s">
        <v>28</v>
      </c>
      <c r="E44" s="11" t="str">
        <f t="shared" si="0"/>
        <v>Within Budget</v>
      </c>
    </row>
    <row r="45" spans="1:5" ht="19.5" x14ac:dyDescent="0.25">
      <c r="A45" s="10">
        <v>44537</v>
      </c>
      <c r="B45" s="11" t="s">
        <v>2</v>
      </c>
      <c r="C45" s="12">
        <v>2300</v>
      </c>
      <c r="D45" s="10" t="s">
        <v>28</v>
      </c>
      <c r="E45" s="11" t="str">
        <f t="shared" si="0"/>
        <v>Over Budget</v>
      </c>
    </row>
    <row r="46" spans="1:5" ht="19.5" x14ac:dyDescent="0.25">
      <c r="A46" s="10">
        <v>44539</v>
      </c>
      <c r="B46" s="11" t="s">
        <v>12</v>
      </c>
      <c r="C46" s="12">
        <v>12000</v>
      </c>
      <c r="D46" s="10" t="s">
        <v>28</v>
      </c>
      <c r="E46" s="11" t="str">
        <f t="shared" si="0"/>
        <v>Over Budget</v>
      </c>
    </row>
    <row r="47" spans="1:5" ht="19.5" x14ac:dyDescent="0.25">
      <c r="A47" s="10">
        <v>44545</v>
      </c>
      <c r="B47" s="11" t="s">
        <v>10</v>
      </c>
      <c r="C47" s="12">
        <v>1500</v>
      </c>
      <c r="D47" s="10" t="s">
        <v>28</v>
      </c>
      <c r="E47" s="11" t="str">
        <f t="shared" si="0"/>
        <v>Within Budget</v>
      </c>
    </row>
    <row r="48" spans="1:5" ht="39" x14ac:dyDescent="0.25">
      <c r="A48" s="10">
        <v>44547</v>
      </c>
      <c r="B48" s="11" t="s">
        <v>11</v>
      </c>
      <c r="C48" s="12">
        <v>470.63</v>
      </c>
      <c r="D48" s="10" t="s">
        <v>28</v>
      </c>
      <c r="E48" s="11" t="str">
        <f t="shared" si="0"/>
        <v>Within Budget</v>
      </c>
    </row>
    <row r="49" spans="1:5" ht="39" x14ac:dyDescent="0.25">
      <c r="A49" s="10">
        <v>44550</v>
      </c>
      <c r="B49" s="11" t="s">
        <v>7</v>
      </c>
      <c r="C49" s="12">
        <v>267</v>
      </c>
      <c r="D49" s="10" t="s">
        <v>29</v>
      </c>
      <c r="E49" s="11" t="str">
        <f t="shared" si="0"/>
        <v>Within Budget</v>
      </c>
    </row>
    <row r="50" spans="1:5" ht="39" x14ac:dyDescent="0.25">
      <c r="A50" s="10">
        <v>44553</v>
      </c>
      <c r="B50" s="11" t="s">
        <v>6</v>
      </c>
      <c r="C50" s="12">
        <v>640</v>
      </c>
      <c r="D50" s="10" t="s">
        <v>29</v>
      </c>
      <c r="E50" s="11" t="str">
        <f t="shared" si="0"/>
        <v>Within Budget</v>
      </c>
    </row>
    <row r="51" spans="1:5" ht="39" x14ac:dyDescent="0.25">
      <c r="A51" s="10">
        <v>44553</v>
      </c>
      <c r="B51" s="11" t="s">
        <v>5</v>
      </c>
      <c r="C51" s="12">
        <v>450</v>
      </c>
      <c r="D51" s="10" t="s">
        <v>28</v>
      </c>
      <c r="E51" s="11" t="str">
        <f t="shared" si="0"/>
        <v>Within Budget</v>
      </c>
    </row>
    <row r="52" spans="1:5" ht="31.5" x14ac:dyDescent="0.25">
      <c r="A52" s="2"/>
      <c r="C52" s="3">
        <f>SUM(C2:C51)</f>
        <v>57045.27</v>
      </c>
    </row>
    <row r="53" spans="1:5" ht="15.75" x14ac:dyDescent="0.25">
      <c r="A53" s="1"/>
    </row>
  </sheetData>
  <sortState xmlns:xlrd2="http://schemas.microsoft.com/office/spreadsheetml/2017/richdata2" ref="G9:H20">
    <sortCondition descending="1" ref="H9:H20"/>
  </sortState>
  <phoneticPr fontId="4" type="noConversion"/>
  <conditionalFormatting sqref="D2:D51">
    <cfRule type="cellIs" dxfId="3" priority="3" operator="equal">
      <formula>$D$3</formula>
    </cfRule>
    <cfRule type="cellIs" dxfId="2" priority="4" operator="equal">
      <formula>$D$2</formula>
    </cfRule>
  </conditionalFormatting>
  <conditionalFormatting sqref="E1:E51">
    <cfRule type="cellIs" dxfId="1" priority="1" operator="equal">
      <formula>$E$5</formula>
    </cfRule>
  </conditionalFormatting>
  <conditionalFormatting sqref="E2:E51">
    <cfRule type="cellIs" dxfId="0" priority="2" operator="equal">
      <formula>$E$2</formula>
    </cfRule>
  </conditionalFormatting>
  <dataValidations count="1">
    <dataValidation type="list" allowBlank="1" showInputMessage="1" showErrorMessage="1" sqref="D2:D51" xr:uid="{4DBAE6FF-853F-4186-BF0C-8B9346AF59EB}">
      <formula1>"Essential,Non Essential"</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D3AB7-C758-497C-906D-E00F96F1B787}">
  <dimension ref="A3:B7"/>
  <sheetViews>
    <sheetView zoomScale="130" zoomScaleNormal="130" workbookViewId="0">
      <selection activeCell="A4" sqref="A4"/>
    </sheetView>
  </sheetViews>
  <sheetFormatPr defaultRowHeight="15" x14ac:dyDescent="0.25"/>
  <cols>
    <col min="1" max="1" width="10.85546875" bestFit="1" customWidth="1"/>
    <col min="2" max="2" width="12.28515625" bestFit="1" customWidth="1"/>
  </cols>
  <sheetData>
    <row r="3" spans="1:2" ht="45" x14ac:dyDescent="0.25">
      <c r="A3" s="6" t="s">
        <v>34</v>
      </c>
      <c r="B3" s="17" t="s">
        <v>35</v>
      </c>
    </row>
    <row r="4" spans="1:2" x14ac:dyDescent="0.25">
      <c r="A4" s="7" t="s">
        <v>31</v>
      </c>
      <c r="B4">
        <v>17443.37</v>
      </c>
    </row>
    <row r="5" spans="1:2" x14ac:dyDescent="0.25">
      <c r="A5" s="7" t="s">
        <v>32</v>
      </c>
      <c r="B5">
        <v>18764.269999999997</v>
      </c>
    </row>
    <row r="6" spans="1:2" x14ac:dyDescent="0.25">
      <c r="A6" s="7" t="s">
        <v>33</v>
      </c>
      <c r="B6">
        <v>20837.63</v>
      </c>
    </row>
    <row r="7" spans="1:2" x14ac:dyDescent="0.25">
      <c r="A7" s="7" t="s">
        <v>30</v>
      </c>
      <c r="B7">
        <v>57045.270000000004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Expense</vt:lpstr>
      <vt:lpstr>Expense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PHANI KUMAR</cp:lastModifiedBy>
  <dcterms:created xsi:type="dcterms:W3CDTF">2015-06-05T18:17:20Z</dcterms:created>
  <dcterms:modified xsi:type="dcterms:W3CDTF">2024-09-08T13:58:15Z</dcterms:modified>
</cp:coreProperties>
</file>