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swata.p.lv\Desktop\"/>
    </mc:Choice>
  </mc:AlternateContent>
  <xr:revisionPtr revIDLastSave="0" documentId="13_ncr:1_{03C887AE-A50E-470C-A3B7-5D00DF202416}" xr6:coauthVersionLast="47" xr6:coauthVersionMax="47" xr10:uidLastSave="{00000000-0000-0000-0000-000000000000}"/>
  <bookViews>
    <workbookView xWindow="-110" yWindow="-110" windowWidth="19420" windowHeight="10300" tabRatio="691" firstSheet="3" activeTab="5" autoFilterDateGrouping="0" xr2:uid="{00000000-000D-0000-FFFF-FFFF00000000}"/>
  </bookViews>
  <sheets>
    <sheet name="Task 2" sheetId="29" r:id="rId1"/>
    <sheet name="Task 3" sheetId="30" r:id="rId2"/>
    <sheet name="Task_3_payment" sheetId="31" r:id="rId3"/>
    <sheet name="Task5_Trend" sheetId="32" r:id="rId4"/>
    <sheet name="Task 7  common" sheetId="34" r:id="rId5"/>
    <sheet name="Task 8" sheetId="35" r:id="rId6"/>
    <sheet name="WOs" sheetId="26" r:id="rId7"/>
    <sheet name="Task 6_Relation" sheetId="33" r:id="rId8"/>
    <sheet name="AdminLists" sheetId="10" r:id="rId9"/>
    <sheet name="Task 1" sheetId="27" r:id="rId10"/>
  </sheets>
  <definedNames>
    <definedName name="_xlnm._FilterDatabase" localSheetId="6" hidden="1">WOs!$Y$2:$Z$859</definedName>
    <definedName name="PmtList">#REF!</definedName>
    <definedName name="Rate01">AdminLists!#REF!</definedName>
    <definedName name="Rate02">AdminLists!#REF!</definedName>
    <definedName name="ServList">#REF!</definedName>
    <definedName name="TechList">#REF!</definedName>
    <definedName name="TechNum">#REF!</definedName>
    <definedName name="TechRate">#REF!</definedName>
  </definedNames>
  <calcPr calcId="191029"/>
  <pivotCaches>
    <pivotCache cacheId="6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6" l="1"/>
  <c r="Y3" i="26"/>
  <c r="Y4" i="26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1" i="26"/>
  <c r="Y22" i="26"/>
  <c r="Y23" i="26"/>
  <c r="Y24" i="26"/>
  <c r="Y25" i="26"/>
  <c r="Y26" i="26"/>
  <c r="Y27" i="26"/>
  <c r="Y28" i="26"/>
  <c r="Y29" i="26"/>
  <c r="Y30" i="26"/>
  <c r="Y31" i="26"/>
  <c r="Y32" i="26"/>
  <c r="Y33" i="26"/>
  <c r="Y34" i="26"/>
  <c r="Y35" i="26"/>
  <c r="Y36" i="26"/>
  <c r="Y37" i="26"/>
  <c r="Y38" i="26"/>
  <c r="Y39" i="26"/>
  <c r="Y40" i="26"/>
  <c r="Y41" i="26"/>
  <c r="Y42" i="26"/>
  <c r="Y43" i="26"/>
  <c r="Y44" i="26"/>
  <c r="Y45" i="26"/>
  <c r="Y46" i="26"/>
  <c r="Y47" i="26"/>
  <c r="Y48" i="26"/>
  <c r="Y49" i="26"/>
  <c r="Y50" i="26"/>
  <c r="Y51" i="26"/>
  <c r="Y52" i="26"/>
  <c r="Y53" i="26"/>
  <c r="Y54" i="26"/>
  <c r="Y55" i="26"/>
  <c r="Y56" i="26"/>
  <c r="Y57" i="26"/>
  <c r="Y58" i="26"/>
  <c r="Y59" i="26"/>
  <c r="Y60" i="26"/>
  <c r="Y61" i="26"/>
  <c r="Y62" i="26"/>
  <c r="Y63" i="26"/>
  <c r="Y64" i="26"/>
  <c r="Y65" i="26"/>
  <c r="Y66" i="26"/>
  <c r="Y67" i="26"/>
  <c r="Y68" i="26"/>
  <c r="Y69" i="26"/>
  <c r="Y70" i="26"/>
  <c r="Y71" i="26"/>
  <c r="Y72" i="26"/>
  <c r="Y73" i="26"/>
  <c r="Y74" i="26"/>
  <c r="Y75" i="26"/>
  <c r="Y76" i="26"/>
  <c r="Y77" i="26"/>
  <c r="Y78" i="26"/>
  <c r="Y79" i="26"/>
  <c r="Y80" i="26"/>
  <c r="Y81" i="26"/>
  <c r="Y82" i="26"/>
  <c r="Y83" i="26"/>
  <c r="Y84" i="26"/>
  <c r="Y85" i="26"/>
  <c r="Y86" i="26"/>
  <c r="Y87" i="26"/>
  <c r="Y88" i="26"/>
  <c r="Y89" i="26"/>
  <c r="Y90" i="26"/>
  <c r="Y91" i="26"/>
  <c r="Y92" i="26"/>
  <c r="Y93" i="26"/>
  <c r="Y94" i="26"/>
  <c r="Y95" i="26"/>
  <c r="Y96" i="26"/>
  <c r="Y97" i="26"/>
  <c r="Y98" i="26"/>
  <c r="Y99" i="26"/>
  <c r="Y100" i="26"/>
  <c r="Y101" i="26"/>
  <c r="Y102" i="26"/>
  <c r="Y103" i="26"/>
  <c r="Y104" i="26"/>
  <c r="Y105" i="26"/>
  <c r="Y106" i="26"/>
  <c r="Y107" i="26"/>
  <c r="Y108" i="26"/>
  <c r="Y109" i="26"/>
  <c r="Y110" i="26"/>
  <c r="Y111" i="26"/>
  <c r="Y112" i="26"/>
  <c r="Y113" i="26"/>
  <c r="Y114" i="26"/>
  <c r="Y115" i="26"/>
  <c r="Y116" i="26"/>
  <c r="Y117" i="26"/>
  <c r="Y118" i="26"/>
  <c r="Y119" i="26"/>
  <c r="Y120" i="26"/>
  <c r="Y121" i="26"/>
  <c r="Y122" i="26"/>
  <c r="Y123" i="26"/>
  <c r="Y124" i="26"/>
  <c r="Y125" i="26"/>
  <c r="Y126" i="26"/>
  <c r="Y127" i="26"/>
  <c r="Y128" i="26"/>
  <c r="Y129" i="26"/>
  <c r="Y130" i="26"/>
  <c r="Y131" i="26"/>
  <c r="Y132" i="26"/>
  <c r="Y133" i="26"/>
  <c r="Y134" i="26"/>
  <c r="Y135" i="26"/>
  <c r="Y136" i="26"/>
  <c r="Y137" i="26"/>
  <c r="Y138" i="26"/>
  <c r="Y139" i="26"/>
  <c r="Y140" i="26"/>
  <c r="Y141" i="26"/>
  <c r="Y142" i="26"/>
  <c r="Y143" i="26"/>
  <c r="Y144" i="26"/>
  <c r="Y145" i="26"/>
  <c r="Y146" i="26"/>
  <c r="Y147" i="26"/>
  <c r="Y148" i="26"/>
  <c r="Y149" i="26"/>
  <c r="Y150" i="26"/>
  <c r="Y151" i="26"/>
  <c r="Y152" i="26"/>
  <c r="Y153" i="26"/>
  <c r="Y154" i="26"/>
  <c r="Y155" i="26"/>
  <c r="Y156" i="26"/>
  <c r="Y157" i="26"/>
  <c r="Y158" i="26"/>
  <c r="Y159" i="26"/>
  <c r="Y160" i="26"/>
  <c r="Y161" i="26"/>
  <c r="Y162" i="26"/>
  <c r="Y163" i="26"/>
  <c r="Y164" i="26"/>
  <c r="Y165" i="26"/>
  <c r="Y166" i="26"/>
  <c r="Y167" i="26"/>
  <c r="Y168" i="26"/>
  <c r="Y169" i="26"/>
  <c r="Y170" i="26"/>
  <c r="Y171" i="26"/>
  <c r="Y172" i="26"/>
  <c r="Y173" i="26"/>
  <c r="Y174" i="26"/>
  <c r="Y175" i="26"/>
  <c r="Y176" i="26"/>
  <c r="Y177" i="26"/>
  <c r="Y178" i="26"/>
  <c r="Y179" i="26"/>
  <c r="Y180" i="26"/>
  <c r="Y181" i="26"/>
  <c r="Y182" i="26"/>
  <c r="Y183" i="26"/>
  <c r="Y184" i="26"/>
  <c r="Y185" i="26"/>
  <c r="Y186" i="26"/>
  <c r="Y187" i="26"/>
  <c r="Y188" i="26"/>
  <c r="Y189" i="26"/>
  <c r="Y190" i="26"/>
  <c r="Y191" i="26"/>
  <c r="Y192" i="26"/>
  <c r="Y193" i="26"/>
  <c r="Y194" i="26"/>
  <c r="Y195" i="26"/>
  <c r="Y196" i="26"/>
  <c r="Y197" i="26"/>
  <c r="Y198" i="26"/>
  <c r="Y199" i="26"/>
  <c r="Y200" i="26"/>
  <c r="Y201" i="26"/>
  <c r="Y202" i="26"/>
  <c r="Y203" i="26"/>
  <c r="Y204" i="26"/>
  <c r="Y205" i="26"/>
  <c r="Y206" i="26"/>
  <c r="Y207" i="26"/>
  <c r="Y208" i="26"/>
  <c r="Y209" i="26"/>
  <c r="Y210" i="26"/>
  <c r="Y211" i="26"/>
  <c r="Y212" i="26"/>
  <c r="Y213" i="26"/>
  <c r="Y214" i="26"/>
  <c r="Y215" i="26"/>
  <c r="Y216" i="26"/>
  <c r="Y217" i="26"/>
  <c r="Y218" i="26"/>
  <c r="Y219" i="26"/>
  <c r="Y220" i="26"/>
  <c r="Y221" i="26"/>
  <c r="Y222" i="26"/>
  <c r="Y223" i="26"/>
  <c r="Y224" i="26"/>
  <c r="Y225" i="26"/>
  <c r="Y226" i="26"/>
  <c r="Y227" i="26"/>
  <c r="Y228" i="26"/>
  <c r="Y229" i="26"/>
  <c r="Y230" i="26"/>
  <c r="Y231" i="26"/>
  <c r="Y232" i="26"/>
  <c r="Y233" i="26"/>
  <c r="Y234" i="26"/>
  <c r="Y235" i="26"/>
  <c r="Y236" i="26"/>
  <c r="Y237" i="26"/>
  <c r="Y238" i="26"/>
  <c r="Y239" i="26"/>
  <c r="Y240" i="26"/>
  <c r="Y241" i="26"/>
  <c r="Y242" i="26"/>
  <c r="Y243" i="26"/>
  <c r="Y244" i="26"/>
  <c r="Y245" i="26"/>
  <c r="Y246" i="26"/>
  <c r="Y247" i="26"/>
  <c r="Y248" i="26"/>
  <c r="Y249" i="26"/>
  <c r="Y250" i="26"/>
  <c r="Y251" i="26"/>
  <c r="Y252" i="26"/>
  <c r="Y253" i="26"/>
  <c r="Y254" i="26"/>
  <c r="Y255" i="26"/>
  <c r="Y256" i="26"/>
  <c r="Y257" i="26"/>
  <c r="Y258" i="26"/>
  <c r="Y259" i="26"/>
  <c r="Y260" i="26"/>
  <c r="Y261" i="26"/>
  <c r="Y262" i="26"/>
  <c r="Y263" i="26"/>
  <c r="Y264" i="26"/>
  <c r="Y265" i="26"/>
  <c r="Y266" i="26"/>
  <c r="Y267" i="26"/>
  <c r="Y268" i="26"/>
  <c r="Y269" i="26"/>
  <c r="Y270" i="26"/>
  <c r="Y271" i="26"/>
  <c r="Y272" i="26"/>
  <c r="Y273" i="26"/>
  <c r="Y274" i="26"/>
  <c r="Y275" i="26"/>
  <c r="Y276" i="26"/>
  <c r="Y277" i="26"/>
  <c r="Y278" i="26"/>
  <c r="Y279" i="26"/>
  <c r="Y280" i="26"/>
  <c r="Y281" i="26"/>
  <c r="Y282" i="26"/>
  <c r="Y283" i="26"/>
  <c r="Y284" i="26"/>
  <c r="Y285" i="26"/>
  <c r="Y286" i="26"/>
  <c r="Y287" i="26"/>
  <c r="Y288" i="26"/>
  <c r="Y289" i="26"/>
  <c r="Y290" i="26"/>
  <c r="Y291" i="26"/>
  <c r="Y292" i="26"/>
  <c r="Y293" i="26"/>
  <c r="Y294" i="26"/>
  <c r="Y295" i="26"/>
  <c r="Y296" i="26"/>
  <c r="Y297" i="26"/>
  <c r="Y298" i="26"/>
  <c r="Y299" i="26"/>
  <c r="Y300" i="26"/>
  <c r="Y301" i="26"/>
  <c r="Y302" i="26"/>
  <c r="Y303" i="26"/>
  <c r="Y304" i="26"/>
  <c r="Y305" i="26"/>
  <c r="Y306" i="26"/>
  <c r="Y307" i="26"/>
  <c r="Y308" i="26"/>
  <c r="Y309" i="26"/>
  <c r="Y310" i="26"/>
  <c r="Y311" i="26"/>
  <c r="Y312" i="26"/>
  <c r="Y313" i="26"/>
  <c r="Y314" i="26"/>
  <c r="Y315" i="26"/>
  <c r="Y316" i="26"/>
  <c r="Y317" i="26"/>
  <c r="Y318" i="26"/>
  <c r="Y319" i="26"/>
  <c r="Y320" i="26"/>
  <c r="Y321" i="26"/>
  <c r="Y322" i="26"/>
  <c r="Y323" i="26"/>
  <c r="Y324" i="26"/>
  <c r="Y325" i="26"/>
  <c r="Y326" i="26"/>
  <c r="Y327" i="26"/>
  <c r="Y328" i="26"/>
  <c r="Y329" i="26"/>
  <c r="Y330" i="26"/>
  <c r="Y331" i="26"/>
  <c r="Y332" i="26"/>
  <c r="Y333" i="26"/>
  <c r="Y334" i="26"/>
  <c r="Y335" i="26"/>
  <c r="Y336" i="26"/>
  <c r="Y337" i="26"/>
  <c r="Y338" i="26"/>
  <c r="Y339" i="26"/>
  <c r="Y340" i="26"/>
  <c r="Y341" i="26"/>
  <c r="Y342" i="26"/>
  <c r="Y343" i="26"/>
  <c r="Y344" i="26"/>
  <c r="Y345" i="26"/>
  <c r="Y346" i="26"/>
  <c r="Y347" i="26"/>
  <c r="Y348" i="26"/>
  <c r="Y349" i="26"/>
  <c r="Y350" i="26"/>
  <c r="Y351" i="26"/>
  <c r="Y352" i="26"/>
  <c r="Y353" i="26"/>
  <c r="Y354" i="26"/>
  <c r="Y355" i="26"/>
  <c r="Y356" i="26"/>
  <c r="Y357" i="26"/>
  <c r="Y358" i="26"/>
  <c r="Y359" i="26"/>
  <c r="Y360" i="26"/>
  <c r="Y361" i="26"/>
  <c r="Y362" i="26"/>
  <c r="Y363" i="26"/>
  <c r="Y364" i="26"/>
  <c r="Y365" i="26"/>
  <c r="Y366" i="26"/>
  <c r="Y367" i="26"/>
  <c r="Y368" i="26"/>
  <c r="Y369" i="26"/>
  <c r="Y370" i="26"/>
  <c r="Y371" i="26"/>
  <c r="Y372" i="26"/>
  <c r="Y373" i="26"/>
  <c r="Y374" i="26"/>
  <c r="Y375" i="26"/>
  <c r="Y376" i="26"/>
  <c r="Y377" i="26"/>
  <c r="Y378" i="26"/>
  <c r="Y379" i="26"/>
  <c r="Y380" i="26"/>
  <c r="Y381" i="26"/>
  <c r="Y382" i="26"/>
  <c r="Y383" i="26"/>
  <c r="Y384" i="26"/>
  <c r="Y385" i="26"/>
  <c r="Y386" i="26"/>
  <c r="Y387" i="26"/>
  <c r="Y388" i="26"/>
  <c r="Y389" i="26"/>
  <c r="Y390" i="26"/>
  <c r="Y391" i="26"/>
  <c r="Y392" i="26"/>
  <c r="Y393" i="26"/>
  <c r="Y394" i="26"/>
  <c r="Y395" i="26"/>
  <c r="Y396" i="26"/>
  <c r="Y397" i="26"/>
  <c r="Y398" i="26"/>
  <c r="Y399" i="26"/>
  <c r="Y400" i="26"/>
  <c r="Y401" i="26"/>
  <c r="Y402" i="26"/>
  <c r="Y403" i="26"/>
  <c r="Y404" i="26"/>
  <c r="Y405" i="26"/>
  <c r="Y406" i="26"/>
  <c r="Y407" i="26"/>
  <c r="Y408" i="26"/>
  <c r="Y409" i="26"/>
  <c r="Y410" i="26"/>
  <c r="Y411" i="26"/>
  <c r="Y412" i="26"/>
  <c r="Y413" i="26"/>
  <c r="Y414" i="26"/>
  <c r="Y415" i="26"/>
  <c r="Y416" i="26"/>
  <c r="Y417" i="26"/>
  <c r="Y418" i="26"/>
  <c r="Y419" i="26"/>
  <c r="Y420" i="26"/>
  <c r="Y421" i="26"/>
  <c r="Y422" i="26"/>
  <c r="Y423" i="26"/>
  <c r="Y424" i="26"/>
  <c r="Y425" i="26"/>
  <c r="Y426" i="26"/>
  <c r="Y427" i="26"/>
  <c r="Y428" i="26"/>
  <c r="Y429" i="26"/>
  <c r="Y430" i="26"/>
  <c r="Y431" i="26"/>
  <c r="Y432" i="26"/>
  <c r="Y433" i="26"/>
  <c r="Y434" i="26"/>
  <c r="Y435" i="26"/>
  <c r="Y436" i="26"/>
  <c r="Y437" i="26"/>
  <c r="Y438" i="26"/>
  <c r="Y439" i="26"/>
  <c r="Y440" i="26"/>
  <c r="Y441" i="26"/>
  <c r="Y442" i="26"/>
  <c r="Y443" i="26"/>
  <c r="Y444" i="26"/>
  <c r="Y445" i="26"/>
  <c r="Y446" i="26"/>
  <c r="Y447" i="26"/>
  <c r="Y448" i="26"/>
  <c r="Y449" i="26"/>
  <c r="Y450" i="26"/>
  <c r="Y451" i="26"/>
  <c r="Y452" i="26"/>
  <c r="Y453" i="26"/>
  <c r="Y454" i="26"/>
  <c r="Y455" i="26"/>
  <c r="Y456" i="26"/>
  <c r="Y457" i="26"/>
  <c r="Y458" i="26"/>
  <c r="Y459" i="26"/>
  <c r="Y460" i="26"/>
  <c r="Y461" i="26"/>
  <c r="Y462" i="26"/>
  <c r="Y463" i="26"/>
  <c r="Y464" i="26"/>
  <c r="Y465" i="26"/>
  <c r="Y466" i="26"/>
  <c r="Y467" i="26"/>
  <c r="Y468" i="26"/>
  <c r="Y469" i="26"/>
  <c r="Y470" i="26"/>
  <c r="Y471" i="26"/>
  <c r="Y472" i="26"/>
  <c r="Y473" i="26"/>
  <c r="Y474" i="26"/>
  <c r="Y475" i="26"/>
  <c r="Y476" i="26"/>
  <c r="Y477" i="26"/>
  <c r="Y478" i="26"/>
  <c r="Y479" i="26"/>
  <c r="Y480" i="26"/>
  <c r="Y481" i="26"/>
  <c r="Y482" i="26"/>
  <c r="Y483" i="26"/>
  <c r="Y484" i="26"/>
  <c r="Y485" i="26"/>
  <c r="Y486" i="26"/>
  <c r="Y487" i="26"/>
  <c r="Y488" i="26"/>
  <c r="Y489" i="26"/>
  <c r="Y490" i="26"/>
  <c r="Y491" i="26"/>
  <c r="Y492" i="26"/>
  <c r="Y493" i="26"/>
  <c r="Y494" i="26"/>
  <c r="Y495" i="26"/>
  <c r="Y496" i="26"/>
  <c r="Y497" i="26"/>
  <c r="Y498" i="26"/>
  <c r="Y499" i="26"/>
  <c r="Y500" i="26"/>
  <c r="Y501" i="26"/>
  <c r="Y502" i="26"/>
  <c r="Y503" i="26"/>
  <c r="Y504" i="26"/>
  <c r="Y505" i="26"/>
  <c r="Y506" i="26"/>
  <c r="Y507" i="26"/>
  <c r="Y508" i="26"/>
  <c r="Y509" i="26"/>
  <c r="Y510" i="26"/>
  <c r="Y511" i="26"/>
  <c r="Y512" i="26"/>
  <c r="Y513" i="26"/>
  <c r="Y514" i="26"/>
  <c r="Y515" i="26"/>
  <c r="Y516" i="26"/>
  <c r="Y517" i="26"/>
  <c r="Y518" i="26"/>
  <c r="Y519" i="26"/>
  <c r="Y520" i="26"/>
  <c r="Y521" i="26"/>
  <c r="Y522" i="26"/>
  <c r="Y523" i="26"/>
  <c r="Y524" i="26"/>
  <c r="Y525" i="26"/>
  <c r="Y526" i="26"/>
  <c r="Y527" i="26"/>
  <c r="Y528" i="26"/>
  <c r="Y529" i="26"/>
  <c r="Y530" i="26"/>
  <c r="Y531" i="26"/>
  <c r="Y532" i="26"/>
  <c r="Y533" i="26"/>
  <c r="Y534" i="26"/>
  <c r="Y535" i="26"/>
  <c r="Y536" i="26"/>
  <c r="Y537" i="26"/>
  <c r="Y538" i="26"/>
  <c r="Y539" i="26"/>
  <c r="Y540" i="26"/>
  <c r="Y541" i="26"/>
  <c r="Y542" i="26"/>
  <c r="Y543" i="26"/>
  <c r="Y544" i="26"/>
  <c r="Y545" i="26"/>
  <c r="Y546" i="26"/>
  <c r="Y547" i="26"/>
  <c r="Y548" i="26"/>
  <c r="Y549" i="26"/>
  <c r="Y550" i="26"/>
  <c r="Y551" i="26"/>
  <c r="Y552" i="26"/>
  <c r="Y553" i="26"/>
  <c r="Y554" i="26"/>
  <c r="Y555" i="26"/>
  <c r="Y556" i="26"/>
  <c r="Y557" i="26"/>
  <c r="Y558" i="26"/>
  <c r="Y559" i="26"/>
  <c r="Y560" i="26"/>
  <c r="Y561" i="26"/>
  <c r="Y562" i="26"/>
  <c r="Y563" i="26"/>
  <c r="Y564" i="26"/>
  <c r="Y565" i="26"/>
  <c r="Y566" i="26"/>
  <c r="Y567" i="26"/>
  <c r="Y568" i="26"/>
  <c r="Y569" i="26"/>
  <c r="Y570" i="26"/>
  <c r="Y571" i="26"/>
  <c r="Y572" i="26"/>
  <c r="Y573" i="26"/>
  <c r="Y574" i="26"/>
  <c r="Y575" i="26"/>
  <c r="Y576" i="26"/>
  <c r="Y577" i="26"/>
  <c r="Y578" i="26"/>
  <c r="Y579" i="26"/>
  <c r="Y580" i="26"/>
  <c r="Y581" i="26"/>
  <c r="Y582" i="26"/>
  <c r="Y583" i="26"/>
  <c r="Y584" i="26"/>
  <c r="Y585" i="26"/>
  <c r="Y586" i="26"/>
  <c r="Y587" i="26"/>
  <c r="Y588" i="26"/>
  <c r="Y589" i="26"/>
  <c r="Y590" i="26"/>
  <c r="Y591" i="26"/>
  <c r="Y592" i="26"/>
  <c r="Y593" i="26"/>
  <c r="Y594" i="26"/>
  <c r="Y595" i="26"/>
  <c r="Y596" i="26"/>
  <c r="Y597" i="26"/>
  <c r="Y598" i="26"/>
  <c r="Y599" i="26"/>
  <c r="Y600" i="26"/>
  <c r="Y601" i="26"/>
  <c r="Y602" i="26"/>
  <c r="Y603" i="26"/>
  <c r="Y604" i="26"/>
  <c r="Y605" i="26"/>
  <c r="Y606" i="26"/>
  <c r="Y607" i="26"/>
  <c r="Y608" i="26"/>
  <c r="Y609" i="26"/>
  <c r="Y610" i="26"/>
  <c r="Y611" i="26"/>
  <c r="Y612" i="26"/>
  <c r="Y613" i="26"/>
  <c r="Y614" i="26"/>
  <c r="Y615" i="26"/>
  <c r="Y616" i="26"/>
  <c r="Y617" i="26"/>
  <c r="Y618" i="26"/>
  <c r="Y619" i="26"/>
  <c r="Y620" i="26"/>
  <c r="Y621" i="26"/>
  <c r="Y622" i="26"/>
  <c r="Y623" i="26"/>
  <c r="Y624" i="26"/>
  <c r="Y625" i="26"/>
  <c r="Y626" i="26"/>
  <c r="Y627" i="26"/>
  <c r="Y628" i="26"/>
  <c r="Y629" i="26"/>
  <c r="Y630" i="26"/>
  <c r="Y631" i="26"/>
  <c r="Y632" i="26"/>
  <c r="Y633" i="26"/>
  <c r="Y634" i="26"/>
  <c r="Y635" i="26"/>
  <c r="Y636" i="26"/>
  <c r="Y637" i="26"/>
  <c r="Y638" i="26"/>
  <c r="Y639" i="26"/>
  <c r="Y640" i="26"/>
  <c r="Y641" i="26"/>
  <c r="Y642" i="26"/>
  <c r="Y643" i="26"/>
  <c r="Y644" i="26"/>
  <c r="Y645" i="26"/>
  <c r="Y646" i="26"/>
  <c r="Y647" i="26"/>
  <c r="Y648" i="26"/>
  <c r="Y649" i="26"/>
  <c r="Y650" i="26"/>
  <c r="Y651" i="26"/>
  <c r="Y652" i="26"/>
  <c r="Y653" i="26"/>
  <c r="Y654" i="26"/>
  <c r="Y655" i="26"/>
  <c r="Y656" i="26"/>
  <c r="Y657" i="26"/>
  <c r="Y658" i="26"/>
  <c r="Y659" i="26"/>
  <c r="Y660" i="26"/>
  <c r="Y661" i="26"/>
  <c r="Y662" i="26"/>
  <c r="Y663" i="26"/>
  <c r="Y664" i="26"/>
  <c r="Y665" i="26"/>
  <c r="Y666" i="26"/>
  <c r="Y667" i="26"/>
  <c r="Y668" i="26"/>
  <c r="Y669" i="26"/>
  <c r="Y670" i="26"/>
  <c r="Y671" i="26"/>
  <c r="Y672" i="26"/>
  <c r="Y673" i="26"/>
  <c r="Y674" i="26"/>
  <c r="Y675" i="26"/>
  <c r="Y676" i="26"/>
  <c r="Y677" i="26"/>
  <c r="Y678" i="26"/>
  <c r="Y679" i="26"/>
  <c r="Y680" i="26"/>
  <c r="Y681" i="26"/>
  <c r="Y682" i="26"/>
  <c r="Y683" i="26"/>
  <c r="Y684" i="26"/>
  <c r="Y685" i="26"/>
  <c r="Y686" i="26"/>
  <c r="Y687" i="26"/>
  <c r="Y688" i="26"/>
  <c r="Y689" i="26"/>
  <c r="Y690" i="26"/>
  <c r="Y691" i="26"/>
  <c r="Y692" i="26"/>
  <c r="Y693" i="26"/>
  <c r="Y694" i="26"/>
  <c r="Y695" i="26"/>
  <c r="Y696" i="26"/>
  <c r="Y697" i="26"/>
  <c r="Y698" i="26"/>
  <c r="Y699" i="26"/>
  <c r="Y700" i="26"/>
  <c r="Y701" i="26"/>
  <c r="Y702" i="26"/>
  <c r="Y703" i="26"/>
  <c r="Y704" i="26"/>
  <c r="Y705" i="26"/>
  <c r="Y706" i="26"/>
  <c r="Y707" i="26"/>
  <c r="Y708" i="26"/>
  <c r="Y709" i="26"/>
  <c r="Y710" i="26"/>
  <c r="Y711" i="26"/>
  <c r="Y712" i="26"/>
  <c r="Y713" i="26"/>
  <c r="Y714" i="26"/>
  <c r="Y715" i="26"/>
  <c r="Y716" i="26"/>
  <c r="Y717" i="26"/>
  <c r="Y718" i="26"/>
  <c r="Y719" i="26"/>
  <c r="Y720" i="26"/>
  <c r="Y721" i="26"/>
  <c r="Y722" i="26"/>
  <c r="Y723" i="26"/>
  <c r="Y724" i="26"/>
  <c r="Y725" i="26"/>
  <c r="Y726" i="26"/>
  <c r="Y727" i="26"/>
  <c r="Y728" i="26"/>
  <c r="Y729" i="26"/>
  <c r="Y730" i="26"/>
  <c r="Y731" i="26"/>
  <c r="Y732" i="26"/>
  <c r="Y733" i="26"/>
  <c r="Y734" i="26"/>
  <c r="Y735" i="26"/>
  <c r="Y736" i="26"/>
  <c r="Y737" i="26"/>
  <c r="Y738" i="26"/>
  <c r="Y739" i="26"/>
  <c r="Y740" i="26"/>
  <c r="Y741" i="26"/>
  <c r="Y742" i="26"/>
  <c r="Y743" i="26"/>
  <c r="Y744" i="26"/>
  <c r="Y745" i="26"/>
  <c r="Y746" i="26"/>
  <c r="Y747" i="26"/>
  <c r="Y748" i="26"/>
  <c r="Y749" i="26"/>
  <c r="Y750" i="26"/>
  <c r="Y751" i="26"/>
  <c r="Y752" i="26"/>
  <c r="Y753" i="26"/>
  <c r="Y754" i="26"/>
  <c r="Y755" i="26"/>
  <c r="Y756" i="26"/>
  <c r="Y757" i="26"/>
  <c r="Y758" i="26"/>
  <c r="Y759" i="26"/>
  <c r="Y760" i="26"/>
  <c r="Y761" i="26"/>
  <c r="Y762" i="26"/>
  <c r="Y763" i="26"/>
  <c r="Y764" i="26"/>
  <c r="Y765" i="26"/>
  <c r="Y766" i="26"/>
  <c r="Y767" i="26"/>
  <c r="Y768" i="26"/>
  <c r="Y769" i="26"/>
  <c r="Y770" i="26"/>
  <c r="Y771" i="26"/>
  <c r="Y772" i="26"/>
  <c r="Y773" i="26"/>
  <c r="Y774" i="26"/>
  <c r="Y775" i="26"/>
  <c r="Y776" i="26"/>
  <c r="Y777" i="26"/>
  <c r="Y778" i="26"/>
  <c r="Y779" i="26"/>
  <c r="Y780" i="26"/>
  <c r="Y781" i="26"/>
  <c r="Y782" i="26"/>
  <c r="Y783" i="26"/>
  <c r="Y784" i="26"/>
  <c r="Y785" i="26"/>
  <c r="Y786" i="26"/>
  <c r="Y787" i="26"/>
  <c r="Y788" i="26"/>
  <c r="Y789" i="26"/>
  <c r="Y790" i="26"/>
  <c r="Y791" i="26"/>
  <c r="Y792" i="26"/>
  <c r="Y793" i="26"/>
  <c r="Y794" i="26"/>
  <c r="Y795" i="26"/>
  <c r="Y796" i="26"/>
  <c r="Y797" i="26"/>
  <c r="Y798" i="26"/>
  <c r="Y799" i="26"/>
  <c r="Y800" i="26"/>
  <c r="Y801" i="26"/>
  <c r="Y802" i="26"/>
  <c r="Y803" i="26"/>
  <c r="Y804" i="26"/>
  <c r="Y805" i="26"/>
  <c r="Y806" i="26"/>
  <c r="Y807" i="26"/>
  <c r="Y808" i="26"/>
  <c r="Y809" i="26"/>
  <c r="Y810" i="26"/>
  <c r="Y811" i="26"/>
  <c r="Y812" i="26"/>
  <c r="Y813" i="26"/>
  <c r="Y814" i="26"/>
  <c r="Y815" i="26"/>
  <c r="Y816" i="26"/>
  <c r="Y817" i="26"/>
  <c r="Y818" i="26"/>
  <c r="Y819" i="26"/>
  <c r="Y820" i="26"/>
  <c r="Y821" i="26"/>
  <c r="Y822" i="26"/>
  <c r="Y823" i="26"/>
  <c r="Y824" i="26"/>
  <c r="Y825" i="26"/>
  <c r="Y826" i="26"/>
  <c r="Y827" i="26"/>
  <c r="Y828" i="26"/>
  <c r="Y829" i="26"/>
  <c r="Y830" i="26"/>
  <c r="Y831" i="26"/>
  <c r="Y832" i="26"/>
  <c r="Y833" i="26"/>
  <c r="Y834" i="26"/>
  <c r="Y835" i="26"/>
  <c r="Y836" i="26"/>
  <c r="Y837" i="26"/>
  <c r="Y838" i="26"/>
  <c r="Y839" i="26"/>
  <c r="Y840" i="26"/>
  <c r="Y841" i="26"/>
  <c r="Y842" i="26"/>
  <c r="Y843" i="26"/>
  <c r="Y844" i="26"/>
  <c r="Y845" i="26"/>
  <c r="Y846" i="26"/>
  <c r="Y847" i="26"/>
  <c r="Y848" i="26"/>
  <c r="Y849" i="26"/>
  <c r="Y850" i="26"/>
  <c r="Y851" i="26"/>
  <c r="Y852" i="26"/>
  <c r="Y853" i="26"/>
  <c r="Y854" i="26"/>
  <c r="Y855" i="26"/>
  <c r="Y856" i="26"/>
  <c r="Y857" i="26"/>
  <c r="Y858" i="26"/>
  <c r="Y859" i="26"/>
  <c r="Y860" i="26"/>
  <c r="Y861" i="26"/>
  <c r="Y862" i="26"/>
  <c r="Y863" i="26"/>
  <c r="Y864" i="26"/>
  <c r="Y865" i="26"/>
  <c r="Y866" i="26"/>
  <c r="Y867" i="26"/>
  <c r="Y868" i="26"/>
  <c r="Y869" i="26"/>
  <c r="Y870" i="26"/>
  <c r="Y871" i="26"/>
  <c r="Y872" i="26"/>
  <c r="Y873" i="26"/>
  <c r="Y874" i="26"/>
  <c r="Y875" i="26"/>
  <c r="Y876" i="26"/>
  <c r="Y877" i="26"/>
  <c r="Y878" i="26"/>
  <c r="Y879" i="26"/>
  <c r="Y880" i="26"/>
  <c r="Y881" i="26"/>
  <c r="Y882" i="26"/>
  <c r="Y883" i="26"/>
  <c r="Y884" i="26"/>
  <c r="Y885" i="26"/>
  <c r="Y886" i="26"/>
  <c r="Y887" i="26"/>
  <c r="Y888" i="26"/>
  <c r="Y889" i="26"/>
  <c r="Y890" i="26"/>
  <c r="Y891" i="26"/>
  <c r="Y892" i="26"/>
  <c r="Y893" i="26"/>
  <c r="Y894" i="26"/>
  <c r="Y895" i="26"/>
  <c r="Y896" i="26"/>
  <c r="Y897" i="26"/>
  <c r="Y898" i="26"/>
  <c r="Y899" i="26"/>
  <c r="Y900" i="26"/>
  <c r="Y901" i="26"/>
  <c r="Y902" i="26"/>
  <c r="Y903" i="26"/>
  <c r="Y904" i="26"/>
  <c r="Y905" i="26"/>
  <c r="Y906" i="26"/>
  <c r="Y907" i="26"/>
  <c r="Y908" i="26"/>
  <c r="Y909" i="26"/>
  <c r="Y910" i="26"/>
  <c r="Y911" i="26"/>
  <c r="Y912" i="26"/>
  <c r="Y913" i="26"/>
  <c r="Y914" i="26"/>
  <c r="Y915" i="26"/>
  <c r="Y916" i="26"/>
  <c r="Y917" i="26"/>
  <c r="Y918" i="26"/>
  <c r="Y919" i="26"/>
  <c r="Y920" i="26"/>
  <c r="Y921" i="26"/>
  <c r="Y922" i="26"/>
  <c r="Y923" i="26"/>
  <c r="Y924" i="26"/>
  <c r="Y925" i="26"/>
  <c r="Y926" i="26"/>
  <c r="Y927" i="26"/>
  <c r="Y928" i="26"/>
  <c r="Y929" i="26"/>
  <c r="Y930" i="26"/>
  <c r="Y931" i="26"/>
  <c r="Y932" i="26"/>
  <c r="Y933" i="26"/>
  <c r="Y934" i="26"/>
  <c r="Y935" i="26"/>
  <c r="Y936" i="26"/>
  <c r="Y937" i="26"/>
  <c r="Y938" i="26"/>
  <c r="Y939" i="26"/>
  <c r="Y940" i="26"/>
  <c r="Y941" i="26"/>
  <c r="Y942" i="26"/>
  <c r="Y943" i="26"/>
  <c r="Y944" i="26"/>
  <c r="Y945" i="26"/>
  <c r="Y946" i="26"/>
  <c r="Y947" i="26"/>
  <c r="Y948" i="26"/>
  <c r="Y949" i="26"/>
  <c r="Y950" i="26"/>
  <c r="Y951" i="26"/>
  <c r="Y952" i="26"/>
  <c r="Y953" i="26"/>
  <c r="Y954" i="26"/>
  <c r="Y955" i="26"/>
  <c r="Y956" i="26"/>
  <c r="Y957" i="26"/>
  <c r="Y958" i="26"/>
  <c r="Y959" i="26"/>
  <c r="Y960" i="26"/>
  <c r="Y961" i="26"/>
  <c r="Y962" i="26"/>
  <c r="Y963" i="26"/>
  <c r="Y964" i="26"/>
  <c r="Y965" i="26"/>
  <c r="Y966" i="26"/>
  <c r="Y967" i="26"/>
  <c r="Y968" i="26"/>
  <c r="Y969" i="26"/>
  <c r="Y970" i="26"/>
  <c r="Y971" i="26"/>
  <c r="Y972" i="26"/>
  <c r="Y973" i="26"/>
  <c r="Y974" i="26"/>
  <c r="Y975" i="26"/>
  <c r="Y976" i="26"/>
  <c r="Y977" i="26"/>
  <c r="Y978" i="26"/>
  <c r="Y979" i="26"/>
  <c r="Y980" i="26"/>
  <c r="Y981" i="26"/>
  <c r="Y982" i="26"/>
  <c r="Y983" i="26"/>
  <c r="Y984" i="26"/>
  <c r="Y985" i="26"/>
  <c r="Y986" i="26"/>
  <c r="Y987" i="26"/>
  <c r="Y988" i="26"/>
  <c r="Y989" i="26"/>
  <c r="Y990" i="26"/>
  <c r="Y991" i="26"/>
  <c r="Y992" i="26"/>
  <c r="Y993" i="26"/>
  <c r="Y994" i="26"/>
  <c r="Y995" i="26"/>
  <c r="Y996" i="26"/>
  <c r="Y997" i="26"/>
  <c r="Y998" i="26"/>
  <c r="Y999" i="26"/>
  <c r="Y1000" i="26"/>
  <c r="Y1001" i="26"/>
  <c r="D2" i="33"/>
  <c r="X2" i="26"/>
  <c r="X3" i="26"/>
  <c r="X4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X44" i="26"/>
  <c r="X45" i="26"/>
  <c r="X46" i="26"/>
  <c r="X47" i="26"/>
  <c r="X48" i="26"/>
  <c r="X49" i="26"/>
  <c r="X50" i="26"/>
  <c r="X51" i="26"/>
  <c r="X52" i="26"/>
  <c r="X53" i="26"/>
  <c r="X54" i="26"/>
  <c r="X55" i="26"/>
  <c r="X56" i="26"/>
  <c r="X57" i="26"/>
  <c r="X58" i="26"/>
  <c r="X59" i="26"/>
  <c r="X60" i="26"/>
  <c r="X61" i="26"/>
  <c r="X62" i="26"/>
  <c r="X63" i="26"/>
  <c r="X64" i="26"/>
  <c r="X65" i="26"/>
  <c r="X66" i="26"/>
  <c r="X67" i="26"/>
  <c r="X68" i="26"/>
  <c r="X69" i="26"/>
  <c r="X70" i="26"/>
  <c r="X71" i="26"/>
  <c r="X72" i="26"/>
  <c r="X73" i="26"/>
  <c r="X74" i="26"/>
  <c r="X75" i="26"/>
  <c r="X76" i="26"/>
  <c r="X77" i="26"/>
  <c r="X78" i="26"/>
  <c r="X79" i="26"/>
  <c r="X80" i="26"/>
  <c r="X81" i="26"/>
  <c r="X82" i="26"/>
  <c r="X83" i="26"/>
  <c r="X84" i="26"/>
  <c r="X85" i="26"/>
  <c r="X86" i="26"/>
  <c r="X87" i="26"/>
  <c r="X88" i="26"/>
  <c r="X89" i="26"/>
  <c r="X90" i="26"/>
  <c r="X91" i="26"/>
  <c r="X92" i="26"/>
  <c r="X93" i="26"/>
  <c r="X94" i="26"/>
  <c r="X95" i="26"/>
  <c r="X96" i="26"/>
  <c r="X97" i="26"/>
  <c r="X98" i="26"/>
  <c r="X99" i="26"/>
  <c r="X100" i="26"/>
  <c r="X101" i="26"/>
  <c r="X102" i="26"/>
  <c r="X103" i="26"/>
  <c r="X104" i="26"/>
  <c r="X105" i="26"/>
  <c r="X106" i="26"/>
  <c r="X107" i="26"/>
  <c r="X108" i="26"/>
  <c r="X109" i="26"/>
  <c r="X110" i="26"/>
  <c r="X111" i="26"/>
  <c r="X112" i="26"/>
  <c r="X113" i="26"/>
  <c r="X114" i="26"/>
  <c r="X115" i="26"/>
  <c r="X116" i="26"/>
  <c r="X117" i="26"/>
  <c r="X118" i="26"/>
  <c r="X119" i="26"/>
  <c r="X120" i="26"/>
  <c r="X121" i="26"/>
  <c r="X122" i="26"/>
  <c r="X123" i="26"/>
  <c r="X124" i="26"/>
  <c r="X125" i="26"/>
  <c r="X126" i="26"/>
  <c r="X127" i="26"/>
  <c r="X128" i="26"/>
  <c r="X129" i="26"/>
  <c r="X130" i="26"/>
  <c r="X131" i="26"/>
  <c r="X132" i="26"/>
  <c r="X133" i="26"/>
  <c r="X134" i="26"/>
  <c r="X135" i="26"/>
  <c r="X136" i="26"/>
  <c r="X137" i="26"/>
  <c r="X138" i="26"/>
  <c r="X139" i="26"/>
  <c r="X140" i="26"/>
  <c r="X141" i="26"/>
  <c r="X142" i="26"/>
  <c r="X143" i="26"/>
  <c r="X144" i="26"/>
  <c r="X145" i="26"/>
  <c r="X146" i="26"/>
  <c r="X147" i="26"/>
  <c r="X148" i="26"/>
  <c r="X149" i="26"/>
  <c r="X150" i="26"/>
  <c r="X151" i="26"/>
  <c r="X152" i="26"/>
  <c r="X153" i="26"/>
  <c r="X154" i="26"/>
  <c r="X155" i="26"/>
  <c r="X156" i="26"/>
  <c r="X157" i="26"/>
  <c r="X158" i="26"/>
  <c r="X159" i="26"/>
  <c r="X160" i="26"/>
  <c r="X161" i="26"/>
  <c r="X162" i="26"/>
  <c r="X163" i="26"/>
  <c r="X164" i="26"/>
  <c r="X165" i="26"/>
  <c r="X166" i="26"/>
  <c r="X167" i="26"/>
  <c r="X168" i="26"/>
  <c r="X169" i="26"/>
  <c r="X170" i="26"/>
  <c r="X171" i="26"/>
  <c r="X172" i="26"/>
  <c r="X173" i="26"/>
  <c r="X174" i="26"/>
  <c r="X175" i="26"/>
  <c r="X176" i="26"/>
  <c r="X177" i="26"/>
  <c r="X178" i="26"/>
  <c r="X179" i="26"/>
  <c r="X180" i="26"/>
  <c r="X181" i="26"/>
  <c r="X182" i="26"/>
  <c r="X183" i="26"/>
  <c r="X184" i="26"/>
  <c r="X185" i="26"/>
  <c r="X186" i="26"/>
  <c r="X187" i="26"/>
  <c r="X188" i="26"/>
  <c r="X189" i="26"/>
  <c r="X190" i="26"/>
  <c r="X191" i="26"/>
  <c r="X192" i="26"/>
  <c r="X193" i="26"/>
  <c r="X194" i="26"/>
  <c r="X195" i="26"/>
  <c r="X196" i="26"/>
  <c r="X197" i="26"/>
  <c r="X198" i="26"/>
  <c r="X199" i="26"/>
  <c r="X200" i="26"/>
  <c r="X201" i="26"/>
  <c r="X202" i="26"/>
  <c r="X203" i="26"/>
  <c r="X204" i="26"/>
  <c r="X205" i="26"/>
  <c r="X206" i="26"/>
  <c r="X207" i="26"/>
  <c r="X208" i="26"/>
  <c r="X209" i="26"/>
  <c r="X210" i="26"/>
  <c r="X211" i="26"/>
  <c r="X212" i="26"/>
  <c r="X213" i="26"/>
  <c r="X214" i="26"/>
  <c r="X215" i="26"/>
  <c r="X216" i="26"/>
  <c r="X217" i="26"/>
  <c r="X218" i="26"/>
  <c r="X219" i="26"/>
  <c r="X220" i="26"/>
  <c r="X221" i="26"/>
  <c r="X222" i="26"/>
  <c r="X223" i="26"/>
  <c r="X224" i="26"/>
  <c r="X225" i="26"/>
  <c r="X226" i="26"/>
  <c r="X227" i="26"/>
  <c r="X228" i="26"/>
  <c r="X229" i="26"/>
  <c r="X230" i="26"/>
  <c r="X231" i="26"/>
  <c r="X232" i="26"/>
  <c r="X233" i="26"/>
  <c r="X234" i="26"/>
  <c r="X235" i="26"/>
  <c r="X236" i="26"/>
  <c r="X237" i="26"/>
  <c r="X238" i="26"/>
  <c r="X239" i="26"/>
  <c r="X240" i="26"/>
  <c r="X241" i="26"/>
  <c r="X242" i="26"/>
  <c r="X243" i="26"/>
  <c r="X244" i="26"/>
  <c r="X245" i="26"/>
  <c r="X246" i="26"/>
  <c r="X247" i="26"/>
  <c r="X248" i="26"/>
  <c r="X249" i="26"/>
  <c r="X250" i="26"/>
  <c r="X251" i="26"/>
  <c r="X252" i="26"/>
  <c r="X253" i="26"/>
  <c r="X254" i="26"/>
  <c r="X255" i="26"/>
  <c r="X256" i="26"/>
  <c r="X257" i="26"/>
  <c r="X258" i="26"/>
  <c r="X259" i="26"/>
  <c r="X260" i="26"/>
  <c r="X261" i="26"/>
  <c r="X262" i="26"/>
  <c r="X263" i="26"/>
  <c r="X264" i="26"/>
  <c r="X265" i="26"/>
  <c r="X266" i="26"/>
  <c r="X267" i="26"/>
  <c r="X268" i="26"/>
  <c r="X269" i="26"/>
  <c r="X270" i="26"/>
  <c r="X271" i="26"/>
  <c r="X272" i="26"/>
  <c r="X273" i="26"/>
  <c r="X274" i="26"/>
  <c r="X275" i="26"/>
  <c r="X276" i="26"/>
  <c r="X277" i="26"/>
  <c r="X278" i="26"/>
  <c r="X279" i="26"/>
  <c r="X280" i="26"/>
  <c r="X281" i="26"/>
  <c r="X282" i="26"/>
  <c r="X283" i="26"/>
  <c r="X284" i="26"/>
  <c r="X285" i="26"/>
  <c r="X286" i="26"/>
  <c r="X287" i="26"/>
  <c r="X288" i="26"/>
  <c r="X289" i="26"/>
  <c r="X290" i="26"/>
  <c r="X291" i="26"/>
  <c r="X292" i="26"/>
  <c r="X293" i="26"/>
  <c r="X294" i="26"/>
  <c r="X295" i="26"/>
  <c r="X296" i="26"/>
  <c r="X297" i="26"/>
  <c r="X298" i="26"/>
  <c r="X299" i="26"/>
  <c r="X300" i="26"/>
  <c r="X301" i="26"/>
  <c r="X302" i="26"/>
  <c r="X303" i="26"/>
  <c r="X304" i="26"/>
  <c r="X305" i="26"/>
  <c r="X306" i="26"/>
  <c r="X307" i="26"/>
  <c r="X308" i="26"/>
  <c r="X309" i="26"/>
  <c r="X310" i="26"/>
  <c r="X311" i="26"/>
  <c r="X312" i="26"/>
  <c r="X313" i="26"/>
  <c r="X314" i="26"/>
  <c r="X315" i="26"/>
  <c r="X316" i="26"/>
  <c r="X317" i="26"/>
  <c r="X318" i="26"/>
  <c r="X319" i="26"/>
  <c r="X320" i="26"/>
  <c r="X321" i="26"/>
  <c r="X322" i="26"/>
  <c r="X323" i="26"/>
  <c r="X324" i="26"/>
  <c r="X325" i="26"/>
  <c r="X326" i="26"/>
  <c r="X327" i="26"/>
  <c r="X328" i="26"/>
  <c r="X329" i="26"/>
  <c r="X330" i="26"/>
  <c r="X331" i="26"/>
  <c r="X332" i="26"/>
  <c r="X333" i="26"/>
  <c r="X334" i="26"/>
  <c r="X335" i="26"/>
  <c r="X336" i="26"/>
  <c r="X337" i="26"/>
  <c r="X338" i="26"/>
  <c r="X339" i="26"/>
  <c r="X340" i="26"/>
  <c r="X341" i="26"/>
  <c r="X342" i="26"/>
  <c r="X343" i="26"/>
  <c r="X344" i="26"/>
  <c r="X345" i="26"/>
  <c r="X346" i="26"/>
  <c r="X347" i="26"/>
  <c r="X348" i="26"/>
  <c r="X349" i="26"/>
  <c r="X350" i="26"/>
  <c r="X351" i="26"/>
  <c r="X352" i="26"/>
  <c r="X353" i="26"/>
  <c r="X354" i="26"/>
  <c r="X355" i="26"/>
  <c r="X356" i="26"/>
  <c r="X357" i="26"/>
  <c r="X358" i="26"/>
  <c r="X359" i="26"/>
  <c r="X360" i="26"/>
  <c r="X361" i="26"/>
  <c r="X362" i="26"/>
  <c r="X363" i="26"/>
  <c r="X364" i="26"/>
  <c r="X365" i="26"/>
  <c r="X366" i="26"/>
  <c r="X367" i="26"/>
  <c r="X368" i="26"/>
  <c r="X369" i="26"/>
  <c r="X370" i="26"/>
  <c r="X371" i="26"/>
  <c r="X372" i="26"/>
  <c r="X373" i="26"/>
  <c r="X374" i="26"/>
  <c r="X375" i="26"/>
  <c r="X376" i="26"/>
  <c r="X377" i="26"/>
  <c r="X378" i="26"/>
  <c r="X379" i="26"/>
  <c r="X380" i="26"/>
  <c r="X381" i="26"/>
  <c r="X382" i="26"/>
  <c r="X383" i="26"/>
  <c r="X384" i="26"/>
  <c r="X385" i="26"/>
  <c r="X386" i="26"/>
  <c r="X387" i="26"/>
  <c r="X388" i="26"/>
  <c r="X389" i="26"/>
  <c r="X390" i="26"/>
  <c r="X391" i="26"/>
  <c r="X392" i="26"/>
  <c r="X393" i="26"/>
  <c r="X394" i="26"/>
  <c r="X395" i="26"/>
  <c r="X396" i="26"/>
  <c r="X397" i="26"/>
  <c r="X398" i="26"/>
  <c r="X399" i="26"/>
  <c r="X400" i="26"/>
  <c r="X401" i="26"/>
  <c r="X402" i="26"/>
  <c r="X403" i="26"/>
  <c r="X404" i="26"/>
  <c r="X405" i="26"/>
  <c r="X406" i="26"/>
  <c r="X407" i="26"/>
  <c r="X408" i="26"/>
  <c r="X409" i="26"/>
  <c r="X410" i="26"/>
  <c r="X411" i="26"/>
  <c r="X412" i="26"/>
  <c r="X413" i="26"/>
  <c r="X414" i="26"/>
  <c r="X415" i="26"/>
  <c r="X416" i="26"/>
  <c r="X417" i="26"/>
  <c r="X418" i="26"/>
  <c r="X419" i="26"/>
  <c r="X420" i="26"/>
  <c r="X421" i="26"/>
  <c r="X422" i="26"/>
  <c r="X423" i="26"/>
  <c r="X424" i="26"/>
  <c r="X425" i="26"/>
  <c r="X426" i="26"/>
  <c r="X427" i="26"/>
  <c r="X428" i="26"/>
  <c r="X429" i="26"/>
  <c r="X430" i="26"/>
  <c r="X431" i="26"/>
  <c r="X432" i="26"/>
  <c r="X433" i="26"/>
  <c r="X434" i="26"/>
  <c r="X435" i="26"/>
  <c r="X436" i="26"/>
  <c r="X437" i="26"/>
  <c r="X438" i="26"/>
  <c r="X439" i="26"/>
  <c r="X440" i="26"/>
  <c r="X441" i="26"/>
  <c r="X442" i="26"/>
  <c r="X443" i="26"/>
  <c r="X444" i="26"/>
  <c r="X445" i="26"/>
  <c r="X446" i="26"/>
  <c r="X447" i="26"/>
  <c r="X448" i="26"/>
  <c r="X449" i="26"/>
  <c r="X450" i="26"/>
  <c r="X451" i="26"/>
  <c r="X452" i="26"/>
  <c r="X453" i="26"/>
  <c r="X454" i="26"/>
  <c r="X455" i="26"/>
  <c r="X456" i="26"/>
  <c r="X457" i="26"/>
  <c r="X458" i="26"/>
  <c r="X459" i="26"/>
  <c r="X460" i="26"/>
  <c r="X461" i="26"/>
  <c r="X462" i="26"/>
  <c r="X463" i="26"/>
  <c r="X464" i="26"/>
  <c r="X465" i="26"/>
  <c r="X466" i="26"/>
  <c r="X467" i="26"/>
  <c r="X468" i="26"/>
  <c r="X469" i="26"/>
  <c r="X470" i="26"/>
  <c r="X471" i="26"/>
  <c r="X472" i="26"/>
  <c r="X473" i="26"/>
  <c r="X474" i="26"/>
  <c r="X475" i="26"/>
  <c r="X476" i="26"/>
  <c r="X477" i="26"/>
  <c r="X478" i="26"/>
  <c r="X479" i="26"/>
  <c r="X480" i="26"/>
  <c r="X481" i="26"/>
  <c r="X482" i="26"/>
  <c r="X483" i="26"/>
  <c r="X484" i="26"/>
  <c r="X485" i="26"/>
  <c r="X486" i="26"/>
  <c r="X487" i="26"/>
  <c r="X488" i="26"/>
  <c r="X489" i="26"/>
  <c r="X490" i="26"/>
  <c r="X491" i="26"/>
  <c r="X492" i="26"/>
  <c r="X493" i="26"/>
  <c r="X494" i="26"/>
  <c r="X495" i="26"/>
  <c r="X496" i="26"/>
  <c r="X497" i="26"/>
  <c r="X498" i="26"/>
  <c r="X499" i="26"/>
  <c r="X500" i="26"/>
  <c r="X501" i="26"/>
  <c r="X502" i="26"/>
  <c r="X503" i="26"/>
  <c r="X504" i="26"/>
  <c r="X505" i="26"/>
  <c r="X506" i="26"/>
  <c r="X507" i="26"/>
  <c r="X508" i="26"/>
  <c r="X509" i="26"/>
  <c r="X510" i="26"/>
  <c r="X511" i="26"/>
  <c r="X512" i="26"/>
  <c r="X513" i="26"/>
  <c r="X514" i="26"/>
  <c r="X515" i="26"/>
  <c r="X516" i="26"/>
  <c r="X517" i="26"/>
  <c r="X518" i="26"/>
  <c r="X519" i="26"/>
  <c r="X520" i="26"/>
  <c r="X521" i="26"/>
  <c r="X522" i="26"/>
  <c r="X523" i="26"/>
  <c r="X524" i="26"/>
  <c r="X525" i="26"/>
  <c r="X526" i="26"/>
  <c r="X527" i="26"/>
  <c r="X528" i="26"/>
  <c r="X529" i="26"/>
  <c r="X530" i="26"/>
  <c r="X531" i="26"/>
  <c r="X532" i="26"/>
  <c r="X533" i="26"/>
  <c r="X534" i="26"/>
  <c r="X535" i="26"/>
  <c r="X536" i="26"/>
  <c r="X537" i="26"/>
  <c r="X538" i="26"/>
  <c r="X539" i="26"/>
  <c r="X540" i="26"/>
  <c r="X541" i="26"/>
  <c r="X542" i="26"/>
  <c r="X543" i="26"/>
  <c r="X544" i="26"/>
  <c r="X545" i="26"/>
  <c r="X546" i="26"/>
  <c r="X547" i="26"/>
  <c r="X548" i="26"/>
  <c r="X549" i="26"/>
  <c r="X550" i="26"/>
  <c r="X551" i="26"/>
  <c r="X552" i="26"/>
  <c r="X553" i="26"/>
  <c r="X554" i="26"/>
  <c r="X555" i="26"/>
  <c r="X556" i="26"/>
  <c r="X557" i="26"/>
  <c r="X558" i="26"/>
  <c r="X559" i="26"/>
  <c r="X560" i="26"/>
  <c r="X561" i="26"/>
  <c r="X562" i="26"/>
  <c r="X563" i="26"/>
  <c r="X564" i="26"/>
  <c r="X565" i="26"/>
  <c r="X566" i="26"/>
  <c r="X567" i="26"/>
  <c r="X568" i="26"/>
  <c r="X569" i="26"/>
  <c r="X570" i="26"/>
  <c r="X571" i="26"/>
  <c r="X572" i="26"/>
  <c r="X573" i="26"/>
  <c r="X574" i="26"/>
  <c r="X575" i="26"/>
  <c r="X576" i="26"/>
  <c r="X577" i="26"/>
  <c r="X578" i="26"/>
  <c r="X579" i="26"/>
  <c r="X580" i="26"/>
  <c r="X581" i="26"/>
  <c r="X582" i="26"/>
  <c r="X583" i="26"/>
  <c r="X584" i="26"/>
  <c r="X585" i="26"/>
  <c r="X586" i="26"/>
  <c r="X587" i="26"/>
  <c r="X588" i="26"/>
  <c r="X589" i="26"/>
  <c r="X590" i="26"/>
  <c r="X591" i="26"/>
  <c r="X592" i="26"/>
  <c r="X593" i="26"/>
  <c r="X594" i="26"/>
  <c r="X595" i="26"/>
  <c r="X596" i="26"/>
  <c r="X597" i="26"/>
  <c r="X598" i="26"/>
  <c r="X599" i="26"/>
  <c r="X600" i="26"/>
  <c r="X601" i="26"/>
  <c r="X602" i="26"/>
  <c r="X603" i="26"/>
  <c r="X604" i="26"/>
  <c r="X605" i="26"/>
  <c r="X606" i="26"/>
  <c r="X607" i="26"/>
  <c r="X608" i="26"/>
  <c r="X609" i="26"/>
  <c r="X610" i="26"/>
  <c r="X611" i="26"/>
  <c r="X612" i="26"/>
  <c r="X613" i="26"/>
  <c r="X614" i="26"/>
  <c r="X615" i="26"/>
  <c r="X616" i="26"/>
  <c r="X617" i="26"/>
  <c r="X618" i="26"/>
  <c r="X619" i="26"/>
  <c r="X620" i="26"/>
  <c r="X621" i="26"/>
  <c r="X622" i="26"/>
  <c r="X623" i="26"/>
  <c r="X624" i="26"/>
  <c r="X625" i="26"/>
  <c r="X626" i="26"/>
  <c r="X627" i="26"/>
  <c r="X628" i="26"/>
  <c r="X629" i="26"/>
  <c r="X630" i="26"/>
  <c r="X631" i="26"/>
  <c r="X632" i="26"/>
  <c r="X633" i="26"/>
  <c r="X634" i="26"/>
  <c r="X635" i="26"/>
  <c r="X636" i="26"/>
  <c r="X637" i="26"/>
  <c r="X638" i="26"/>
  <c r="X639" i="26"/>
  <c r="X640" i="26"/>
  <c r="X641" i="26"/>
  <c r="X642" i="26"/>
  <c r="X643" i="26"/>
  <c r="X644" i="26"/>
  <c r="X645" i="26"/>
  <c r="X646" i="26"/>
  <c r="X647" i="26"/>
  <c r="X648" i="26"/>
  <c r="X649" i="26"/>
  <c r="X650" i="26"/>
  <c r="X651" i="26"/>
  <c r="X652" i="26"/>
  <c r="X653" i="26"/>
  <c r="X654" i="26"/>
  <c r="X655" i="26"/>
  <c r="X656" i="26"/>
  <c r="X657" i="26"/>
  <c r="X658" i="26"/>
  <c r="X659" i="26"/>
  <c r="X660" i="26"/>
  <c r="X661" i="26"/>
  <c r="X662" i="26"/>
  <c r="X663" i="26"/>
  <c r="X664" i="26"/>
  <c r="X665" i="26"/>
  <c r="X666" i="26"/>
  <c r="X667" i="26"/>
  <c r="X668" i="26"/>
  <c r="X669" i="26"/>
  <c r="X670" i="26"/>
  <c r="X671" i="26"/>
  <c r="X672" i="26"/>
  <c r="X673" i="26"/>
  <c r="X674" i="26"/>
  <c r="X675" i="26"/>
  <c r="X676" i="26"/>
  <c r="X677" i="26"/>
  <c r="X678" i="26"/>
  <c r="X679" i="26"/>
  <c r="X680" i="26"/>
  <c r="X681" i="26"/>
  <c r="X682" i="26"/>
  <c r="X683" i="26"/>
  <c r="X684" i="26"/>
  <c r="X685" i="26"/>
  <c r="X686" i="26"/>
  <c r="X687" i="26"/>
  <c r="X688" i="26"/>
  <c r="X689" i="26"/>
  <c r="X690" i="26"/>
  <c r="X691" i="26"/>
  <c r="X692" i="26"/>
  <c r="X693" i="26"/>
  <c r="X694" i="26"/>
  <c r="X695" i="26"/>
  <c r="X696" i="26"/>
  <c r="X697" i="26"/>
  <c r="X698" i="26"/>
  <c r="X699" i="26"/>
  <c r="X700" i="26"/>
  <c r="X701" i="26"/>
  <c r="X702" i="26"/>
  <c r="X703" i="26"/>
  <c r="X704" i="26"/>
  <c r="X705" i="26"/>
  <c r="X706" i="26"/>
  <c r="X707" i="26"/>
  <c r="X708" i="26"/>
  <c r="X709" i="26"/>
  <c r="X710" i="26"/>
  <c r="X711" i="26"/>
  <c r="X712" i="26"/>
  <c r="X713" i="26"/>
  <c r="X714" i="26"/>
  <c r="X715" i="26"/>
  <c r="X716" i="26"/>
  <c r="X717" i="26"/>
  <c r="X718" i="26"/>
  <c r="X719" i="26"/>
  <c r="X720" i="26"/>
  <c r="X721" i="26"/>
  <c r="X722" i="26"/>
  <c r="X723" i="26"/>
  <c r="X724" i="26"/>
  <c r="X725" i="26"/>
  <c r="X726" i="26"/>
  <c r="X727" i="26"/>
  <c r="X728" i="26"/>
  <c r="X729" i="26"/>
  <c r="X730" i="26"/>
  <c r="X731" i="26"/>
  <c r="X732" i="26"/>
  <c r="X733" i="26"/>
  <c r="X734" i="26"/>
  <c r="X735" i="26"/>
  <c r="X736" i="26"/>
  <c r="X737" i="26"/>
  <c r="X738" i="26"/>
  <c r="X739" i="26"/>
  <c r="X740" i="26"/>
  <c r="X741" i="26"/>
  <c r="X742" i="26"/>
  <c r="X743" i="26"/>
  <c r="X744" i="26"/>
  <c r="X745" i="26"/>
  <c r="X746" i="26"/>
  <c r="X747" i="26"/>
  <c r="X748" i="26"/>
  <c r="X749" i="26"/>
  <c r="X750" i="26"/>
  <c r="X751" i="26"/>
  <c r="X752" i="26"/>
  <c r="X753" i="26"/>
  <c r="X754" i="26"/>
  <c r="X755" i="26"/>
  <c r="X756" i="26"/>
  <c r="X757" i="26"/>
  <c r="X758" i="26"/>
  <c r="X759" i="26"/>
  <c r="X760" i="26"/>
  <c r="X761" i="26"/>
  <c r="X762" i="26"/>
  <c r="X763" i="26"/>
  <c r="X764" i="26"/>
  <c r="X765" i="26"/>
  <c r="X766" i="26"/>
  <c r="X767" i="26"/>
  <c r="X768" i="26"/>
  <c r="X769" i="26"/>
  <c r="X770" i="26"/>
  <c r="X771" i="26"/>
  <c r="X772" i="26"/>
  <c r="X773" i="26"/>
  <c r="X774" i="26"/>
  <c r="X775" i="26"/>
  <c r="X776" i="26"/>
  <c r="X777" i="26"/>
  <c r="X778" i="26"/>
  <c r="X779" i="26"/>
  <c r="X780" i="26"/>
  <c r="X781" i="26"/>
  <c r="X782" i="26"/>
  <c r="X783" i="26"/>
  <c r="X784" i="26"/>
  <c r="X785" i="26"/>
  <c r="X786" i="26"/>
  <c r="X787" i="26"/>
  <c r="X788" i="26"/>
  <c r="X789" i="26"/>
  <c r="X790" i="26"/>
  <c r="X791" i="26"/>
  <c r="X792" i="26"/>
  <c r="X793" i="26"/>
  <c r="X794" i="26"/>
  <c r="X795" i="26"/>
  <c r="X796" i="26"/>
  <c r="X797" i="26"/>
  <c r="X798" i="26"/>
  <c r="X799" i="26"/>
  <c r="X800" i="26"/>
  <c r="X801" i="26"/>
  <c r="X802" i="26"/>
  <c r="X803" i="26"/>
  <c r="X804" i="26"/>
  <c r="X805" i="26"/>
  <c r="X806" i="26"/>
  <c r="X807" i="26"/>
  <c r="X808" i="26"/>
  <c r="X809" i="26"/>
  <c r="X810" i="26"/>
  <c r="X811" i="26"/>
  <c r="X812" i="26"/>
  <c r="X813" i="26"/>
  <c r="X814" i="26"/>
  <c r="X815" i="26"/>
  <c r="X816" i="26"/>
  <c r="X817" i="26"/>
  <c r="X818" i="26"/>
  <c r="X819" i="26"/>
  <c r="X820" i="26"/>
  <c r="X821" i="26"/>
  <c r="X822" i="26"/>
  <c r="X823" i="26"/>
  <c r="X824" i="26"/>
  <c r="X825" i="26"/>
  <c r="X826" i="26"/>
  <c r="X827" i="26"/>
  <c r="X828" i="26"/>
  <c r="X829" i="26"/>
  <c r="X830" i="26"/>
  <c r="X831" i="26"/>
  <c r="X832" i="26"/>
  <c r="X833" i="26"/>
  <c r="X834" i="26"/>
  <c r="X835" i="26"/>
  <c r="X836" i="26"/>
  <c r="X837" i="26"/>
  <c r="X838" i="26"/>
  <c r="X839" i="26"/>
  <c r="X840" i="26"/>
  <c r="X841" i="26"/>
  <c r="X842" i="26"/>
  <c r="X843" i="26"/>
  <c r="X844" i="26"/>
  <c r="X845" i="26"/>
  <c r="X846" i="26"/>
  <c r="X847" i="26"/>
  <c r="X848" i="26"/>
  <c r="X849" i="26"/>
  <c r="X850" i="26"/>
  <c r="X851" i="26"/>
  <c r="X852" i="26"/>
  <c r="X853" i="26"/>
  <c r="X854" i="26"/>
  <c r="X855" i="26"/>
  <c r="X856" i="26"/>
  <c r="X857" i="26"/>
  <c r="X858" i="26"/>
  <c r="X859" i="26"/>
  <c r="X860" i="26"/>
  <c r="X861" i="26"/>
  <c r="X862" i="26"/>
  <c r="X863" i="26"/>
  <c r="X864" i="26"/>
  <c r="X865" i="26"/>
  <c r="X866" i="26"/>
  <c r="X867" i="26"/>
  <c r="X868" i="26"/>
  <c r="X869" i="26"/>
  <c r="X870" i="26"/>
  <c r="X871" i="26"/>
  <c r="X872" i="26"/>
  <c r="X873" i="26"/>
  <c r="X874" i="26"/>
  <c r="X875" i="26"/>
  <c r="X876" i="26"/>
  <c r="X877" i="26"/>
  <c r="X878" i="26"/>
  <c r="X879" i="26"/>
  <c r="X880" i="26"/>
  <c r="X881" i="26"/>
  <c r="X882" i="26"/>
  <c r="X883" i="26"/>
  <c r="X884" i="26"/>
  <c r="X885" i="26"/>
  <c r="X886" i="26"/>
  <c r="X887" i="26"/>
  <c r="X888" i="26"/>
  <c r="X889" i="26"/>
  <c r="X890" i="26"/>
  <c r="X891" i="26"/>
  <c r="X892" i="26"/>
  <c r="X893" i="26"/>
  <c r="X894" i="26"/>
  <c r="X895" i="26"/>
  <c r="X896" i="26"/>
  <c r="X897" i="26"/>
  <c r="X898" i="26"/>
  <c r="X899" i="26"/>
  <c r="X900" i="26"/>
  <c r="X901" i="26"/>
  <c r="X902" i="26"/>
  <c r="X903" i="26"/>
  <c r="X904" i="26"/>
  <c r="X905" i="26"/>
  <c r="X906" i="26"/>
  <c r="X907" i="26"/>
  <c r="X908" i="26"/>
  <c r="X909" i="26"/>
  <c r="X910" i="26"/>
  <c r="X911" i="26"/>
  <c r="X912" i="26"/>
  <c r="X913" i="26"/>
  <c r="X914" i="26"/>
  <c r="X915" i="26"/>
  <c r="X916" i="26"/>
  <c r="X917" i="26"/>
  <c r="X918" i="26"/>
  <c r="X919" i="26"/>
  <c r="X920" i="26"/>
  <c r="X921" i="26"/>
  <c r="X922" i="26"/>
  <c r="X923" i="26"/>
  <c r="X924" i="26"/>
  <c r="X925" i="26"/>
  <c r="X926" i="26"/>
  <c r="X927" i="26"/>
  <c r="X928" i="26"/>
  <c r="X929" i="26"/>
  <c r="X930" i="26"/>
  <c r="X931" i="26"/>
  <c r="X932" i="26"/>
  <c r="X933" i="26"/>
  <c r="X934" i="26"/>
  <c r="X935" i="26"/>
  <c r="X936" i="26"/>
  <c r="X937" i="26"/>
  <c r="X938" i="26"/>
  <c r="X939" i="26"/>
  <c r="X940" i="26"/>
  <c r="X941" i="26"/>
  <c r="X942" i="26"/>
  <c r="X943" i="26"/>
  <c r="X944" i="26"/>
  <c r="X945" i="26"/>
  <c r="X946" i="26"/>
  <c r="X947" i="26"/>
  <c r="X948" i="26"/>
  <c r="X949" i="26"/>
  <c r="X950" i="26"/>
  <c r="X951" i="26"/>
  <c r="X952" i="26"/>
  <c r="X953" i="26"/>
  <c r="X954" i="26"/>
  <c r="X955" i="26"/>
  <c r="X956" i="26"/>
  <c r="X957" i="26"/>
  <c r="X958" i="26"/>
  <c r="X959" i="26"/>
  <c r="X960" i="26"/>
  <c r="X961" i="26"/>
  <c r="X962" i="26"/>
  <c r="X963" i="26"/>
  <c r="X964" i="26"/>
  <c r="X965" i="26"/>
  <c r="X966" i="26"/>
  <c r="X967" i="26"/>
  <c r="X968" i="26"/>
  <c r="X969" i="26"/>
  <c r="X970" i="26"/>
  <c r="X971" i="26"/>
  <c r="X972" i="26"/>
  <c r="X973" i="26"/>
  <c r="X974" i="26"/>
  <c r="X975" i="26"/>
  <c r="X976" i="26"/>
  <c r="X977" i="26"/>
  <c r="X978" i="26"/>
  <c r="X979" i="26"/>
  <c r="X980" i="26"/>
  <c r="X981" i="26"/>
  <c r="X982" i="26"/>
  <c r="X983" i="26"/>
  <c r="X984" i="26"/>
  <c r="X985" i="26"/>
  <c r="X986" i="26"/>
  <c r="X987" i="26"/>
  <c r="X988" i="26"/>
  <c r="X989" i="26"/>
  <c r="X990" i="26"/>
  <c r="X991" i="26"/>
  <c r="X992" i="26"/>
  <c r="X993" i="26"/>
  <c r="X994" i="26"/>
  <c r="X995" i="26"/>
  <c r="X996" i="26"/>
  <c r="X997" i="26"/>
  <c r="X998" i="26"/>
  <c r="X999" i="26"/>
  <c r="X1000" i="26"/>
  <c r="X1001" i="26"/>
  <c r="W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830" i="26"/>
  <c r="W831" i="26"/>
  <c r="W832" i="26"/>
  <c r="W833" i="26"/>
  <c r="W834" i="26"/>
  <c r="W835" i="26"/>
  <c r="W836" i="26"/>
  <c r="W837" i="26"/>
  <c r="W838" i="26"/>
  <c r="W839" i="26"/>
  <c r="W840" i="26"/>
  <c r="W841" i="26"/>
  <c r="W842" i="26"/>
  <c r="W843" i="26"/>
  <c r="W844" i="26"/>
  <c r="W845" i="26"/>
  <c r="W846" i="26"/>
  <c r="W847" i="26"/>
  <c r="W848" i="26"/>
  <c r="W849" i="26"/>
  <c r="W850" i="26"/>
  <c r="W851" i="26"/>
  <c r="W852" i="26"/>
  <c r="W853" i="26"/>
  <c r="W854" i="26"/>
  <c r="W855" i="26"/>
  <c r="W856" i="26"/>
  <c r="W857" i="26"/>
  <c r="W858" i="26"/>
  <c r="W859" i="26"/>
  <c r="W860" i="26"/>
  <c r="W861" i="26"/>
  <c r="W862" i="26"/>
  <c r="W863" i="26"/>
  <c r="W864" i="26"/>
  <c r="W865" i="26"/>
  <c r="W866" i="26"/>
  <c r="W867" i="26"/>
  <c r="W868" i="26"/>
  <c r="W869" i="26"/>
  <c r="W870" i="26"/>
  <c r="W871" i="26"/>
  <c r="W872" i="26"/>
  <c r="W873" i="26"/>
  <c r="W874" i="26"/>
  <c r="W875" i="26"/>
  <c r="W876" i="26"/>
  <c r="W877" i="26"/>
  <c r="W878" i="26"/>
  <c r="W879" i="26"/>
  <c r="W880" i="26"/>
  <c r="W881" i="26"/>
  <c r="W882" i="26"/>
  <c r="W883" i="26"/>
  <c r="W884" i="26"/>
  <c r="W885" i="26"/>
  <c r="W886" i="26"/>
  <c r="W887" i="26"/>
  <c r="W888" i="26"/>
  <c r="W889" i="26"/>
  <c r="W890" i="26"/>
  <c r="W891" i="26"/>
  <c r="W892" i="26"/>
  <c r="W893" i="26"/>
  <c r="W894" i="26"/>
  <c r="W895" i="26"/>
  <c r="W896" i="26"/>
  <c r="W897" i="26"/>
  <c r="W898" i="26"/>
  <c r="W899" i="26"/>
  <c r="W900" i="26"/>
  <c r="W901" i="26"/>
  <c r="W902" i="26"/>
  <c r="W903" i="26"/>
  <c r="W904" i="26"/>
  <c r="W905" i="26"/>
  <c r="W906" i="26"/>
  <c r="W907" i="26"/>
  <c r="W908" i="26"/>
  <c r="W909" i="26"/>
  <c r="W910" i="26"/>
  <c r="W911" i="26"/>
  <c r="W912" i="26"/>
  <c r="W913" i="26"/>
  <c r="W914" i="26"/>
  <c r="W915" i="26"/>
  <c r="W916" i="26"/>
  <c r="W917" i="26"/>
  <c r="W918" i="26"/>
  <c r="W919" i="26"/>
  <c r="W920" i="26"/>
  <c r="W921" i="26"/>
  <c r="W922" i="26"/>
  <c r="W923" i="26"/>
  <c r="W924" i="26"/>
  <c r="W925" i="26"/>
  <c r="W926" i="26"/>
  <c r="W927" i="26"/>
  <c r="W928" i="26"/>
  <c r="W929" i="26"/>
  <c r="W930" i="26"/>
  <c r="W931" i="26"/>
  <c r="W932" i="26"/>
  <c r="W933" i="26"/>
  <c r="W934" i="26"/>
  <c r="W935" i="26"/>
  <c r="W936" i="26"/>
  <c r="W937" i="26"/>
  <c r="W938" i="26"/>
  <c r="W939" i="26"/>
  <c r="W940" i="26"/>
  <c r="W941" i="26"/>
  <c r="W942" i="26"/>
  <c r="W943" i="26"/>
  <c r="W944" i="26"/>
  <c r="W945" i="26"/>
  <c r="W946" i="26"/>
  <c r="W947" i="26"/>
  <c r="W948" i="26"/>
  <c r="W949" i="26"/>
  <c r="W950" i="26"/>
  <c r="W951" i="26"/>
  <c r="W952" i="26"/>
  <c r="W953" i="26"/>
  <c r="W954" i="26"/>
  <c r="W955" i="26"/>
  <c r="W956" i="26"/>
  <c r="W957" i="26"/>
  <c r="W958" i="26"/>
  <c r="W959" i="26"/>
  <c r="W960" i="26"/>
  <c r="W961" i="26"/>
  <c r="W962" i="26"/>
  <c r="W963" i="26"/>
  <c r="W964" i="26"/>
  <c r="W965" i="26"/>
  <c r="W966" i="26"/>
  <c r="W967" i="26"/>
  <c r="W968" i="26"/>
  <c r="W969" i="26"/>
  <c r="W970" i="26"/>
  <c r="W971" i="26"/>
  <c r="W972" i="26"/>
  <c r="W973" i="26"/>
  <c r="W974" i="26"/>
  <c r="W975" i="26"/>
  <c r="W976" i="26"/>
  <c r="W977" i="26"/>
  <c r="W978" i="26"/>
  <c r="W979" i="26"/>
  <c r="W980" i="26"/>
  <c r="W981" i="26"/>
  <c r="W982" i="26"/>
  <c r="W983" i="26"/>
  <c r="W984" i="26"/>
  <c r="W985" i="26"/>
  <c r="W986" i="26"/>
  <c r="W987" i="26"/>
  <c r="W988" i="26"/>
  <c r="W989" i="26"/>
  <c r="W990" i="26"/>
  <c r="W991" i="26"/>
  <c r="W992" i="26"/>
  <c r="W993" i="26"/>
  <c r="W994" i="26"/>
  <c r="W995" i="26"/>
  <c r="W996" i="26"/>
  <c r="W997" i="26"/>
  <c r="W998" i="26"/>
  <c r="W999" i="26"/>
  <c r="W1000" i="26"/>
  <c r="W1001" i="26"/>
  <c r="D5" i="30"/>
</calcChain>
</file>

<file path=xl/sharedStrings.xml><?xml version="1.0" encoding="utf-8"?>
<sst xmlns="http://schemas.openxmlformats.org/spreadsheetml/2006/main" count="7509" uniqueCount="1086">
  <si>
    <t>Service</t>
  </si>
  <si>
    <t>Install</t>
  </si>
  <si>
    <t>Repair</t>
  </si>
  <si>
    <t>Yes</t>
  </si>
  <si>
    <t>Techs</t>
  </si>
  <si>
    <t>WO</t>
  </si>
  <si>
    <t>Michner</t>
  </si>
  <si>
    <t>Ling</t>
  </si>
  <si>
    <t>Khan</t>
  </si>
  <si>
    <t>Burton</t>
  </si>
  <si>
    <t>LeadTech</t>
  </si>
  <si>
    <t>Deliver</t>
  </si>
  <si>
    <t>Assess</t>
  </si>
  <si>
    <t>Replace</t>
  </si>
  <si>
    <t>ReqDate</t>
  </si>
  <si>
    <t>WorkDate</t>
  </si>
  <si>
    <t>Payment</t>
  </si>
  <si>
    <t>Account</t>
  </si>
  <si>
    <t>C.O.D.</t>
  </si>
  <si>
    <t>P.O.</t>
  </si>
  <si>
    <t>Warranty</t>
  </si>
  <si>
    <t>Credit</t>
  </si>
  <si>
    <t>Wait</t>
  </si>
  <si>
    <t>Rush</t>
  </si>
  <si>
    <t>District</t>
  </si>
  <si>
    <t>WtyLbr</t>
  </si>
  <si>
    <t>WtyParts</t>
  </si>
  <si>
    <t>LbrHrs</t>
  </si>
  <si>
    <t>PartsCost</t>
  </si>
  <si>
    <t>LbrCost</t>
  </si>
  <si>
    <t>LbrFee</t>
  </si>
  <si>
    <t>PartsFee</t>
  </si>
  <si>
    <t>TotalCost</t>
  </si>
  <si>
    <t>TotalFee</t>
  </si>
  <si>
    <t>Central</t>
  </si>
  <si>
    <t>Northwest</t>
  </si>
  <si>
    <t>North</t>
  </si>
  <si>
    <t>South</t>
  </si>
  <si>
    <t>West</t>
  </si>
  <si>
    <t>Southeast</t>
  </si>
  <si>
    <t>East</t>
  </si>
  <si>
    <t>Northeast</t>
  </si>
  <si>
    <t>Southwest</t>
  </si>
  <si>
    <t>Lopez</t>
  </si>
  <si>
    <t>Cartier</t>
  </si>
  <si>
    <t>ReqDay</t>
  </si>
  <si>
    <t>WorkDay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</si>
  <si>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</si>
  <si>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</si>
  <si>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</si>
  <si>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</si>
  <si>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</si>
  <si>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</si>
  <si>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</si>
  <si>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</si>
  <si>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</si>
  <si>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</si>
  <si>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</si>
  <si>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</si>
  <si>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</si>
  <si>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</si>
  <si>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</si>
  <si>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</si>
  <si>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</si>
  <si>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</si>
  <si>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</si>
  <si>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</si>
  <si>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</si>
  <si>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</si>
  <si>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</si>
  <si>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</si>
  <si>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</si>
  <si>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</si>
  <si>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</si>
  <si>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</si>
  <si>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</si>
  <si>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</si>
  <si>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</si>
  <si>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</si>
  <si>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</si>
  <si>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</si>
  <si>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</si>
  <si>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</si>
  <si>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</si>
  <si>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</si>
  <si>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</si>
  <si>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</si>
  <si>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</si>
  <si>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</si>
  <si>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</si>
  <si>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</si>
  <si>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</si>
  <si>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</si>
  <si>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</si>
  <si>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</si>
  <si>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</si>
  <si>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</si>
  <si>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</si>
  <si>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</si>
  <si>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</si>
  <si>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</si>
  <si>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</si>
  <si>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</si>
  <si>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</si>
  <si>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</si>
  <si>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</si>
  <si>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</si>
  <si>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</si>
  <si>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</si>
  <si>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</si>
  <si>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</si>
  <si>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</si>
  <si>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</si>
  <si>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</si>
  <si>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</si>
  <si>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</si>
  <si>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</si>
  <si>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</si>
  <si>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</si>
  <si>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</si>
  <si>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</si>
  <si>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</si>
  <si>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</si>
  <si>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</si>
  <si>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</si>
  <si>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</si>
  <si>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</si>
  <si>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</si>
  <si>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</si>
  <si>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</si>
  <si>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</si>
  <si>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</si>
  <si>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</si>
  <si>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</si>
  <si>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</si>
  <si>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</si>
  <si>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</si>
  <si>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</si>
  <si>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</si>
  <si>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</si>
  <si>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</si>
  <si>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</si>
  <si>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</si>
  <si>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</si>
  <si>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</si>
  <si>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</si>
  <si>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</si>
  <si>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</si>
  <si>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</si>
  <si>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</si>
  <si>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</si>
  <si>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</si>
  <si>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</si>
  <si>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</si>
  <si>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</si>
  <si>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</si>
  <si>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</si>
  <si>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</si>
  <si>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</si>
  <si>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</si>
  <si>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</si>
  <si>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</si>
  <si>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</si>
  <si>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</si>
  <si>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</si>
  <si>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</si>
  <si>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</si>
  <si>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</si>
  <si>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</si>
  <si>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</si>
  <si>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</si>
  <si>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</si>
  <si>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</si>
  <si>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</si>
  <si>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</si>
  <si>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</si>
  <si>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</si>
  <si>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</si>
  <si>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</si>
  <si>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</si>
  <si>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</si>
  <si>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</si>
  <si>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</si>
  <si>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</si>
  <si>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</si>
  <si>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</si>
  <si>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</si>
  <si>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</si>
  <si>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</si>
  <si>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</si>
  <si>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</si>
  <si>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</si>
  <si>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</si>
  <si>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</si>
  <si>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</si>
  <si>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</si>
  <si>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</si>
  <si>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</si>
  <si>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</si>
  <si>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</si>
  <si>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</si>
  <si>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</si>
  <si>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</si>
  <si>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</si>
  <si>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</si>
  <si>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</si>
  <si>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</si>
  <si>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</si>
  <si>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</si>
  <si>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</si>
  <si>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</si>
  <si>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</si>
  <si>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</si>
  <si>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</si>
  <si>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</si>
  <si>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</si>
  <si>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</si>
  <si>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</si>
  <si>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</si>
  <si>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</si>
  <si>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</si>
  <si>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</si>
  <si>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</si>
  <si>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</si>
  <si>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</si>
  <si>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</si>
  <si>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</si>
  <si>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</si>
  <si>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</si>
  <si>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</si>
  <si>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</si>
  <si>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</si>
  <si>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</si>
  <si>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</si>
  <si>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</si>
  <si>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</si>
  <si>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</si>
  <si>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</si>
  <si>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</si>
  <si>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</si>
  <si>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</si>
  <si>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</si>
  <si>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</si>
  <si>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</si>
  <si>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</si>
  <si>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</si>
  <si>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</si>
  <si>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</si>
  <si>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</si>
  <si>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</si>
  <si>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</si>
  <si>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</si>
  <si>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</si>
  <si>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</si>
  <si>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</si>
  <si>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</si>
  <si>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</si>
  <si>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</si>
  <si>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</si>
  <si>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</si>
  <si>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</si>
  <si>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</si>
  <si>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</si>
  <si>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</si>
  <si>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</si>
  <si>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</si>
  <si>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</si>
  <si>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</si>
  <si>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</si>
  <si>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</si>
  <si>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</si>
  <si>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</si>
  <si>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</si>
  <si>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</si>
  <si>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</si>
  <si>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</si>
  <si>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</si>
  <si>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</si>
  <si>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</si>
  <si>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</si>
  <si>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</si>
  <si>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</si>
  <si>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</si>
  <si>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</si>
  <si>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</si>
  <si>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</si>
  <si>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</si>
  <si>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</si>
  <si>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</si>
  <si>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</si>
  <si>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</si>
  <si>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</si>
  <si>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</si>
  <si>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</si>
  <si>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</si>
  <si>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</si>
  <si>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</si>
  <si>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</si>
  <si>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</si>
  <si>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</si>
  <si>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</si>
  <si>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</si>
  <si>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</si>
  <si>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</si>
  <si>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</si>
  <si>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</si>
  <si>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</si>
  <si>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</si>
  <si>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</si>
  <si>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</si>
  <si>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</si>
  <si>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</si>
  <si>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</si>
  <si>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</si>
  <si>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</si>
  <si>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</si>
  <si>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</si>
  <si>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</si>
  <si>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</si>
  <si>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</si>
  <si>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</si>
  <si>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</si>
  <si>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</si>
  <si>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</si>
  <si>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</si>
  <si>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</si>
  <si>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</si>
  <si>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</si>
  <si>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</si>
  <si>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</si>
  <si>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</si>
  <si>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</si>
  <si>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</si>
  <si>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</si>
  <si>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</si>
  <si>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</si>
  <si>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</si>
  <si>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</si>
  <si>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</si>
  <si>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</si>
  <si>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</si>
  <si>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</si>
  <si>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</si>
  <si>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</si>
  <si>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</si>
  <si>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</si>
  <si>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</si>
  <si>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</si>
  <si>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</si>
  <si>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</si>
  <si>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</si>
  <si>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</si>
  <si>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</si>
  <si>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</si>
  <si>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</si>
  <si>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</si>
  <si>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</si>
  <si>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</si>
  <si>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</si>
  <si>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</si>
  <si>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</si>
  <si>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</si>
  <si>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</si>
  <si>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</si>
  <si>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</si>
  <si>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</si>
  <si>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</si>
  <si>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</si>
  <si>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</si>
  <si>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</si>
  <si>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</si>
  <si>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</si>
  <si>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</si>
  <si>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</si>
  <si>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</si>
  <si>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</si>
  <si>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</si>
  <si>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</si>
  <si>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</si>
  <si>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</si>
  <si>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</si>
  <si>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</si>
  <si>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</si>
  <si>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</si>
  <si>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</si>
  <si>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</si>
  <si>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</si>
  <si>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</si>
  <si>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</si>
  <si>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</si>
  <si>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</si>
  <si>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</si>
  <si>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</si>
  <si>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</si>
  <si>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</si>
  <si>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</si>
  <si>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</si>
  <si>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</si>
  <si>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</si>
  <si>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</si>
  <si>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</si>
  <si>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</si>
  <si>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</si>
  <si>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</si>
  <si>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</si>
  <si>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</si>
  <si>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</si>
  <si>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</si>
  <si>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</si>
  <si>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</si>
  <si>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</si>
  <si>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</si>
  <si>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</si>
  <si>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</si>
  <si>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</si>
  <si>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</si>
  <si>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</si>
  <si>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</si>
  <si>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</si>
  <si>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</si>
  <si>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</si>
  <si>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</si>
  <si>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</si>
  <si>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</si>
  <si>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</si>
  <si>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</si>
  <si>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</si>
  <si>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</si>
  <si>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</si>
  <si>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</si>
  <si>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</si>
  <si>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</si>
  <si>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</si>
  <si>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</si>
  <si>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</si>
  <si>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</si>
  <si>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</si>
  <si>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</si>
  <si>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</si>
  <si>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</si>
  <si>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</si>
  <si>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</si>
  <si>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</si>
  <si>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</si>
  <si>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</si>
  <si>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</si>
  <si>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</si>
  <si>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</si>
  <si>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</si>
  <si>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</si>
  <si>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</si>
  <si>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</si>
  <si>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</si>
  <si>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</si>
  <si>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</si>
  <si>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</si>
  <si>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</si>
  <si>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</si>
  <si>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</si>
  <si>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</si>
  <si>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</si>
  <si>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</si>
  <si>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</si>
  <si>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</si>
  <si>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</si>
  <si>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</si>
  <si>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</si>
  <si>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</si>
  <si>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</si>
  <si>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</si>
  <si>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</si>
  <si>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</si>
  <si>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</si>
  <si>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</si>
  <si>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</si>
  <si>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</si>
  <si>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</si>
  <si>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</si>
  <si>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</si>
  <si>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</si>
  <si>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</si>
  <si>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</si>
  <si>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</si>
  <si>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</si>
  <si>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</si>
  <si>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</si>
  <si>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</si>
  <si>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</si>
  <si>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</si>
  <si>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</si>
  <si>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</si>
  <si>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</si>
  <si>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</si>
  <si>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</si>
  <si>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</si>
  <si>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</si>
  <si>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</si>
  <si>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</si>
  <si>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</si>
  <si>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</si>
  <si>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</si>
  <si>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</si>
  <si>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</si>
  <si>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</si>
  <si>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</si>
  <si>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</si>
  <si>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</si>
  <si>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</si>
  <si>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</si>
  <si>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</si>
  <si>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</si>
  <si>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</si>
  <si>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</si>
  <si>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</si>
  <si>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</si>
  <si>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</si>
  <si>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</si>
  <si>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</si>
  <si>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</si>
  <si>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</si>
  <si>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</si>
  <si>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</si>
  <si>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</si>
  <si>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</si>
  <si>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</si>
  <si>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</si>
  <si>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</si>
  <si>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</si>
  <si>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</si>
  <si>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</si>
  <si>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</si>
  <si>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</si>
  <si>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</si>
  <si>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</si>
  <si>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</si>
  <si>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</si>
  <si>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</si>
  <si>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</si>
  <si>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</si>
  <si>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</si>
  <si>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</si>
  <si>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</si>
  <si>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</si>
  <si>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</si>
  <si>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</si>
  <si>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</si>
  <si>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</si>
  <si>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</si>
  <si>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</si>
  <si>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</si>
  <si>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</si>
  <si>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</si>
  <si>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</si>
  <si>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</si>
  <si>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</si>
  <si>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</si>
  <si>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</si>
  <si>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</si>
  <si>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</si>
  <si>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</si>
  <si>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</si>
  <si>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</si>
  <si>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</si>
  <si>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</si>
  <si>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</si>
  <si>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</si>
  <si>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</si>
  <si>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</si>
  <si>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</si>
  <si>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</si>
  <si>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</si>
  <si>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</si>
  <si>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</si>
  <si>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</si>
  <si>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</si>
  <si>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</si>
  <si>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</si>
  <si>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</si>
  <si>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</si>
  <si>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</si>
  <si>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</si>
  <si>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</si>
  <si>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</si>
  <si>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</si>
  <si>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</si>
  <si>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</si>
  <si>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</si>
  <si>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</si>
  <si>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</si>
  <si>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</si>
  <si>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</si>
  <si>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</si>
  <si>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</si>
  <si>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</si>
  <si>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</si>
  <si>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</si>
  <si>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</si>
  <si>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</si>
  <si>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</si>
  <si>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</si>
  <si>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</si>
  <si>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</si>
  <si>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</si>
  <si>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</si>
  <si>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</si>
  <si>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</si>
  <si>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</si>
  <si>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</si>
  <si>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</si>
  <si>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</si>
  <si>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</si>
  <si>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</si>
  <si>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</si>
  <si>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</si>
  <si>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</si>
  <si>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</si>
  <si>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</si>
  <si>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</si>
  <si>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</si>
  <si>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</si>
  <si>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</si>
  <si>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</si>
  <si>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</si>
  <si>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</si>
  <si>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</si>
  <si>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</si>
  <si>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</si>
  <si>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</si>
  <si>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</si>
  <si>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</si>
  <si>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</si>
  <si>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</si>
  <si>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</si>
  <si>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</si>
  <si>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</si>
  <si>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</si>
  <si>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</si>
  <si>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</si>
  <si>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</si>
  <si>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</si>
  <si>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</si>
  <si>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</si>
  <si>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</si>
  <si>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</si>
  <si>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</si>
  <si>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</si>
  <si>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</si>
  <si>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</si>
  <si>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</si>
  <si>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</si>
  <si>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</si>
  <si>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</si>
  <si>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</si>
  <si>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</si>
  <si>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</si>
  <si>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</si>
  <si>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</si>
  <si>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</si>
  <si>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</si>
  <si>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</si>
  <si>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</si>
  <si>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</si>
  <si>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</si>
  <si>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</si>
  <si>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</si>
  <si>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</si>
  <si>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</si>
  <si>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</si>
  <si>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</si>
  <si>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</si>
  <si>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</si>
  <si>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</si>
  <si>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</si>
  <si>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</si>
  <si>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</si>
  <si>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</si>
  <si>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</si>
  <si>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</si>
  <si>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</si>
  <si>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</si>
  <si>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</si>
  <si>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</si>
  <si>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</si>
  <si>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</si>
  <si>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</si>
  <si>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</si>
  <si>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</si>
  <si>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</si>
  <si>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</si>
  <si>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</si>
  <si>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</si>
  <si>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</si>
  <si>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</si>
  <si>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</si>
  <si>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</si>
  <si>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</si>
  <si>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</si>
  <si>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</si>
  <si>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</si>
  <si>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</si>
  <si>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</si>
  <si>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</si>
  <si>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</si>
  <si>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</si>
  <si>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</si>
  <si>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</si>
  <si>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</si>
  <si>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</si>
  <si>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</si>
  <si>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</si>
  <si>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</si>
  <si>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</si>
  <si>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</si>
  <si>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</si>
  <si>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</si>
  <si>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</si>
  <si>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</si>
  <si>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</si>
  <si>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</si>
  <si>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</si>
  <si>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</si>
  <si>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</si>
  <si>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</si>
  <si>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</si>
  <si>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</si>
  <si>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</si>
  <si>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</si>
  <si>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</si>
  <si>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</si>
  <si>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</si>
  <si>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</si>
  <si>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</si>
  <si>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</si>
  <si>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</si>
  <si>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</si>
  <si>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</si>
  <si>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</si>
  <si>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</si>
  <si>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</si>
  <si>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</si>
  <si>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</si>
  <si>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</si>
  <si>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</si>
  <si>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</si>
  <si>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</si>
  <si>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</si>
  <si>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</si>
  <si>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</si>
  <si>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</si>
  <si>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</si>
  <si>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</si>
  <si>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</si>
  <si>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</si>
  <si>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</si>
  <si>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</si>
  <si>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</si>
  <si>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</si>
  <si>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</si>
  <si>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</si>
  <si>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</si>
  <si>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</si>
  <si>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</si>
  <si>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</si>
  <si>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</si>
  <si>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</si>
  <si>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</si>
  <si>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</si>
  <si>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</si>
  <si>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</si>
  <si>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</si>
  <si>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</si>
  <si>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</si>
  <si>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</si>
  <si>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</si>
  <si>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</si>
  <si>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</si>
  <si>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</si>
  <si>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</si>
  <si>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</si>
  <si>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</si>
  <si>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</si>
  <si>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</si>
  <si>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</si>
  <si>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</si>
  <si>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</si>
  <si>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</si>
  <si>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</si>
  <si>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</si>
  <si>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</si>
  <si>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</si>
  <si>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</si>
  <si>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</si>
  <si>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</si>
  <si>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</si>
  <si>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</si>
  <si>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</si>
  <si>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</si>
  <si>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</si>
  <si>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</si>
  <si>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</si>
  <si>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</si>
  <si>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</si>
  <si>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</si>
  <si>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</si>
  <si>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</si>
  <si>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</si>
  <si>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</si>
  <si>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</si>
  <si>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</si>
  <si>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</si>
  <si>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</si>
  <si>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</si>
  <si>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</si>
  <si>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</si>
  <si>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</si>
  <si>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</si>
  <si>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</si>
  <si>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</si>
  <si>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</si>
  <si>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</si>
  <si>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</si>
  <si>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</si>
  <si>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</si>
  <si>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</si>
  <si>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</si>
  <si>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</si>
  <si>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</si>
  <si>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</si>
  <si>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</si>
  <si>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</si>
  <si>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</si>
  <si>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</si>
  <si>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</si>
  <si>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</si>
  <si>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</si>
  <si>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</si>
  <si>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</si>
  <si>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</si>
  <si>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</si>
  <si>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</si>
  <si>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</si>
  <si>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</si>
  <si>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</si>
  <si>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</si>
  <si>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</si>
  <si>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</si>
  <si>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</si>
  <si>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</si>
  <si>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</si>
  <si>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</si>
  <si>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</si>
  <si>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</si>
  <si>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</si>
  <si>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</si>
  <si>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</si>
  <si>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</si>
  <si>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</si>
  <si>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</si>
  <si>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</si>
  <si>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</si>
  <si>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</si>
  <si>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</si>
  <si>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</si>
  <si>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</si>
  <si>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</si>
  <si>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</si>
  <si>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</si>
  <si>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</si>
  <si>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</si>
  <si>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</si>
  <si>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</si>
  <si>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</si>
  <si>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</si>
  <si>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</si>
  <si>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</si>
  <si>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</si>
  <si>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</si>
  <si>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</si>
  <si>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</si>
  <si>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</si>
  <si>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</si>
  <si>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</si>
  <si>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</si>
  <si>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</si>
  <si>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</si>
  <si>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</si>
  <si>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</si>
  <si>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</si>
  <si>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</si>
  <si>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</si>
  <si>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</si>
  <si>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</si>
  <si>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</si>
  <si>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</si>
  <si>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</si>
  <si>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</si>
  <si>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</si>
  <si>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</si>
  <si>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</si>
  <si>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</si>
  <si>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</si>
  <si>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</si>
  <si>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</si>
  <si>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</si>
  <si>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</si>
  <si>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</si>
  <si>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</si>
  <si>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</si>
  <si>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</si>
  <si>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</si>
  <si>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</si>
  <si>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</si>
  <si>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</si>
  <si>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</si>
  <si>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</si>
  <si>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</si>
  <si>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</si>
  <si>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</si>
  <si>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</si>
  <si>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</si>
  <si>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</si>
  <si>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</si>
  <si>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</si>
  <si>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</si>
  <si>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</si>
  <si>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</si>
  <si>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</si>
  <si>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</si>
  <si>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</si>
  <si>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</si>
  <si>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</si>
  <si>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</si>
  <si>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</si>
  <si>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</si>
  <si>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</si>
  <si>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</si>
  <si>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</si>
  <si>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</si>
  <si>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</si>
  <si>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</si>
  <si>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</si>
  <si>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</si>
  <si>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</si>
  <si>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</si>
  <si>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</si>
  <si>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</si>
  <si>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</si>
  <si>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</si>
  <si>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</si>
  <si>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</si>
  <si>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</si>
  <si>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</si>
  <si>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</si>
  <si>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</si>
  <si>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</si>
  <si>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</si>
  <si>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</si>
  <si>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</si>
  <si>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</si>
  <si>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</si>
  <si>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</si>
  <si>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</si>
  <si>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</si>
  <si>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</si>
  <si>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</si>
  <si>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</si>
  <si>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</si>
  <si>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</si>
  <si>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</si>
  <si>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</si>
  <si>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</si>
  <si>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</si>
  <si>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</si>
  <si>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</si>
  <si>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</si>
  <si>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</si>
  <si>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</si>
  <si>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</si>
  <si>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</si>
  <si>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</si>
  <si>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</si>
  <si>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</si>
  <si>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</si>
  <si>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</si>
  <si>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</si>
  <si>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</si>
  <si>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</si>
  <si>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</si>
  <si>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</si>
  <si>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</si>
  <si>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</si>
  <si>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</si>
  <si>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</si>
  <si>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</si>
  <si>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</si>
  <si>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</si>
  <si>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</si>
  <si>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</si>
  <si>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</si>
  <si>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</si>
  <si>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</si>
  <si>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</si>
  <si>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</si>
  <si>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</si>
  <si>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</si>
  <si>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</si>
  <si>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</si>
  <si>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</si>
  <si>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</si>
  <si>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</si>
  <si>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</si>
  <si>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</si>
  <si>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</si>
  <si>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</si>
  <si>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</si>
  <si>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</si>
  <si>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</si>
  <si>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</si>
  <si>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</si>
  <si>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</si>
  <si>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</si>
  <si>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</si>
  <si>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</si>
  <si>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</si>
  <si>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</si>
  <si>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</si>
  <si>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</si>
  <si>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</si>
  <si>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</si>
  <si>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</si>
  <si>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</si>
  <si>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</si>
  <si>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</si>
  <si>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</si>
  <si>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</si>
  <si>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</si>
  <si>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</si>
  <si>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</si>
  <si>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</si>
  <si>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</si>
  <si>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</si>
  <si>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</si>
  <si>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</si>
  <si>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</si>
  <si>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</si>
  <si>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</si>
  <si>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</si>
  <si>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LbrRate</t>
  </si>
  <si>
    <t>Tue</t>
  </si>
  <si>
    <t>Fri</t>
  </si>
  <si>
    <t>Thu</t>
  </si>
  <si>
    <t>Wed</t>
  </si>
  <si>
    <t>Sat</t>
  </si>
  <si>
    <t>Mon</t>
  </si>
  <si>
    <t/>
  </si>
  <si>
    <t>Time_days</t>
  </si>
  <si>
    <t>Row Labels</t>
  </si>
  <si>
    <t>Grand Total</t>
  </si>
  <si>
    <t>Count of Rush</t>
  </si>
  <si>
    <t>Rush_Yes_No</t>
  </si>
  <si>
    <t>NO</t>
  </si>
  <si>
    <t>Average of LbrHrs</t>
  </si>
  <si>
    <t xml:space="preserve">Difference </t>
  </si>
  <si>
    <t>Count of Payment</t>
  </si>
  <si>
    <t>Payment Type</t>
  </si>
  <si>
    <t>Total_count</t>
  </si>
  <si>
    <t>2020</t>
  </si>
  <si>
    <t>2021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</si>
  <si>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</si>
  <si>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</si>
  <si>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</si>
  <si>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</si>
  <si>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</si>
  <si>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</si>
  <si>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</si>
  <si>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</si>
  <si>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</si>
  <si>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</si>
  <si>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</si>
  <si>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</t>
  </si>
  <si>
    <t>Total_Count_Payment_type</t>
  </si>
  <si>
    <t>Column Labels</t>
  </si>
  <si>
    <t>Correlation</t>
  </si>
  <si>
    <t>Count of Service</t>
  </si>
  <si>
    <t>WTY_LBR</t>
  </si>
  <si>
    <t>Wty_LBR_YES_NO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</si>
</sst>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</cellStyleXfs>
  <cellXfs count="10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14" fontId="3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">
    <cellStyle name="Ctx_Hyperlink" xfId="1" xr:uid="{00000000-0005-0000-0000-000000000000}"/>
    <cellStyle name="Normal" xfId="0" builtinId="0"/>
    <cellStyle name="Normal 4" xfId="2" xr:uid="{7D0F64F5-605B-407C-90F5-5A92BAAEBBCC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[work_order.xlsx]Task_3_payment!PivotTable4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Task_3_payment!$B$3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Task_3_payment!$A$4:$A$9</c:f>
              <c:strCache>
                <c:ptCount val="5"/>
                <c:pt idx="0">
                  <c:v>Account</c:v>
                </c:pt>
                <c:pt idx="1">
                  <c:v>C.O.D.</c:v>
                </c:pt>
                <c:pt idx="2">
                  <c:v>P.O.</c:v>
                </c:pt>
                <c:pt idx="3">
                  <c:v>Warranty</c:v>
                </c:pt>
                <c:pt idx="4">
                  <c:v>Credit</c:v>
                </c:pt>
              </c:strCache>
            </c:strRef>
          </c:cat>
          <c:val>
            <c:numRef>
              <c:f>Task_3_payment!$B$4:$B$9</c:f>
              <c:numCache>
                <c:formatCode>General</c:formatCode>
                <c:ptCount val="5"/>
                <c:pt idx="0">
                  <c:v>441</c:v>
                </c:pt>
                <c:pt idx="1">
                  <c:v>381</c:v>
                </c:pt>
                <c:pt idx="2">
                  <c:v>132</c:v>
                </c:pt>
                <c:pt idx="3">
                  <c:v>41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D6C-8A4C-C85EC3D32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0878911"/>
        <c:axId val="1170876031"/>
      </c:barChart>
      <c:catAx>
        <c:axId val="117087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76031"/>
        <c:crosses val="autoZero"/>
        <c:auto val="1"/>
        <c:lblAlgn val="ctr"/>
        <c:lblOffset val="100"/>
        <c:noMultiLvlLbl val="0"/>
      </c:catAx>
      <c:valAx>
        <c:axId val="11708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[work_order.xlsx]Task5_Trend!PivotTable5</c:name>
    <c:fmtId val="0"/>
  </c:pivotSource>
  <c:chart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Task5_Trend!$B$3:$B$4</c:f>
              <c:strCache>
                <c:ptCount val="1"/>
                <c:pt idx="0">
                  <c:v>Account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Task5_Trend!$A$5:$A$18</c:f>
              <c:multiLvlStrCache>
                <c:ptCount val="1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Task5_Trend!$B$5:$B$18</c:f>
              <c:numCache>
                <c:formatCode>General</c:formatCode>
                <c:ptCount val="11"/>
                <c:pt idx="0">
                  <c:v>40</c:v>
                </c:pt>
                <c:pt idx="1">
                  <c:v>31</c:v>
                </c:pt>
                <c:pt idx="2">
                  <c:v>32</c:v>
                </c:pt>
                <c:pt idx="3">
                  <c:v>22</c:v>
                </c:pt>
                <c:pt idx="4">
                  <c:v>30</c:v>
                </c:pt>
                <c:pt idx="5">
                  <c:v>34</c:v>
                </c:pt>
                <c:pt idx="6">
                  <c:v>36</c:v>
                </c:pt>
                <c:pt idx="7">
                  <c:v>70</c:v>
                </c:pt>
                <c:pt idx="8">
                  <c:v>48</c:v>
                </c:pt>
                <c:pt idx="9">
                  <c:v>66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C-4A81-91BA-757CAA0DE725}"/>
            </c:ext>
          </c:extLst>
        </c:ser>
        <c:ser>
          <c:idx val="1"/>
          <c:order val="1"/>
          <c:tx>
            <c:strRef>
              <c:f>Task5_Trend!$C$3:$C$4</c:f>
              <c:strCache>
                <c:ptCount val="1"/>
                <c:pt idx="0">
                  <c:v>C.O.D.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Task5_Trend!$A$5:$A$18</c:f>
              <c:multiLvlStrCache>
                <c:ptCount val="1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Task5_Trend!$C$5:$C$18</c:f>
              <c:numCache>
                <c:formatCode>General</c:formatCode>
                <c:ptCount val="11"/>
                <c:pt idx="0">
                  <c:v>23</c:v>
                </c:pt>
                <c:pt idx="1">
                  <c:v>14</c:v>
                </c:pt>
                <c:pt idx="2">
                  <c:v>20</c:v>
                </c:pt>
                <c:pt idx="3">
                  <c:v>9</c:v>
                </c:pt>
                <c:pt idx="4">
                  <c:v>20</c:v>
                </c:pt>
                <c:pt idx="5">
                  <c:v>15</c:v>
                </c:pt>
                <c:pt idx="6">
                  <c:v>35</c:v>
                </c:pt>
                <c:pt idx="7">
                  <c:v>77</c:v>
                </c:pt>
                <c:pt idx="8">
                  <c:v>64</c:v>
                </c:pt>
                <c:pt idx="9">
                  <c:v>70</c:v>
                </c:pt>
                <c:pt idx="1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2C-4A81-91BA-757CAA0DE725}"/>
            </c:ext>
          </c:extLst>
        </c:ser>
        <c:ser>
          <c:idx val="2"/>
          <c:order val="2"/>
          <c:tx>
            <c:strRef>
              <c:f>Task5_Trend!$D$3:$D$4</c:f>
              <c:strCache>
                <c:ptCount val="1"/>
                <c:pt idx="0">
                  <c:v>Credit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Task5_Trend!$A$5:$A$18</c:f>
              <c:multiLvlStrCache>
                <c:ptCount val="1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Task5_Trend!$D$5:$D$18</c:f>
              <c:numCache>
                <c:formatCode>General</c:formatCode>
                <c:ptCount val="11"/>
                <c:pt idx="5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2C-4A81-91BA-757CAA0DE725}"/>
            </c:ext>
          </c:extLst>
        </c:ser>
        <c:ser>
          <c:idx val="3"/>
          <c:order val="3"/>
          <c:tx>
            <c:strRef>
              <c:f>Task5_Trend!$E$3:$E$4</c:f>
              <c:strCache>
                <c:ptCount val="1"/>
                <c:pt idx="0">
                  <c:v>P.O.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Task5_Trend!$A$5:$A$18</c:f>
              <c:multiLvlStrCache>
                <c:ptCount val="1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Task5_Trend!$E$5:$E$18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2C-4A81-91BA-757CAA0DE725}"/>
            </c:ext>
          </c:extLst>
        </c:ser>
        <c:ser>
          <c:idx val="4"/>
          <c:order val="4"/>
          <c:tx>
            <c:strRef>
              <c:f>Task5_Trend!$F$3:$F$4</c:f>
              <c:strCache>
                <c:ptCount val="1"/>
                <c:pt idx="0">
                  <c:v>Warranty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Task5_Trend!$A$5:$A$18</c:f>
              <c:multiLvlStrCache>
                <c:ptCount val="1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Task5_Trend!$F$5:$F$18</c:f>
              <c:numCache>
                <c:formatCode>General</c:formatCode>
                <c:ptCount val="11"/>
                <c:pt idx="5">
                  <c:v>1</c:v>
                </c:pt>
                <c:pt idx="6">
                  <c:v>10</c:v>
                </c:pt>
                <c:pt idx="7">
                  <c:v>15</c:v>
                </c:pt>
                <c:pt idx="8">
                  <c:v>5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2C-4A81-91BA-757CAA0DE72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25776"/>
        <c:axId val="1294219760"/>
      </c:lineChart>
      <c:catAx>
        <c:axId val="12956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19760"/>
        <c:crosses val="autoZero"/>
        <c:auto val="1"/>
        <c:lblAlgn val="ctr"/>
        <c:lblOffset val="100"/>
        <c:noMultiLvlLbl val="0"/>
      </c:catAx>
      <c:valAx>
        <c:axId val="12942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98425</xdr:rowOff>
    </xdr:from>
    <xdr:to>
      <xdr:col>8</xdr:col>
      <xdr:colOff>203200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82574-3A01-9E56-25A1-CCB0CEA5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22225</xdr:rowOff>
    </xdr:from>
    <xdr:to>
      <xdr:col>13</xdr:col>
      <xdr:colOff>196850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BB4FD-3874-3169-BE27-B2976F3F5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swata P(Latentview)" refreshedDate="45384.647989236109" createdVersion="8" refreshedVersion="8" minRefreshableVersion="3" recordCount="1000" xr:uid="{F9FCA93C-5661-4385-A7F0-1A572FF63AD0}">
  <cacheSource type="worksheet">
    <worksheetSource name="Table1"/>
  </cacheSource>
  <cacheFields count="28">
    <cacheField name="WO" numFmtId="0">
      <sharedItems/>
    </cacheField>
    <cacheField name="District" numFmtId="0">
      <sharedItems count="9">
        <s v="North"/>
        <s v="South"/>
        <s v="Central"/>
        <s v="Northwest"/>
        <s v="West"/>
        <s v="Southeast"/>
        <s v="Southwest"/>
        <s v="Northeast"/>
        <s v="East"/>
      </sharedItems>
    </cacheField>
    <cacheField name="LeadTech" numFmtId="0">
      <sharedItems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4">
      <sharedItems containsSemiMixedTypes="0" containsNonDate="0" containsDate="1" containsString="0" minDate="2020-09-01T00:00:00" maxDate="2021-07-30T00:00:00" count="227">
        <d v="2020-09-01T00:00:00"/>
        <d v="2020-09-02T00:00:00"/>
        <d v="2020-09-03T00:00:00"/>
        <d v="2020-09-04T00:00:00"/>
        <d v="2020-09-05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21T00:00:00"/>
        <d v="2020-09-22T00:00:00"/>
        <d v="2020-09-23T00:00:00"/>
        <d v="2020-09-24T00:00:00"/>
        <d v="2020-09-28T00:00:00"/>
        <d v="2020-09-29T00:00:00"/>
        <d v="2020-09-30T00:00:00"/>
        <d v="2020-10-01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9T00:00:00"/>
        <d v="2020-10-20T00:00:00"/>
        <d v="2020-10-21T00:00:00"/>
        <d v="2020-10-22T00:00:00"/>
        <d v="2020-10-24T00:00:00"/>
        <d v="2020-10-26T00:00:00"/>
        <d v="2020-10-27T00:00:00"/>
        <d v="2020-10-28T00:00:00"/>
        <d v="2020-10-29T00:00:00"/>
        <d v="2020-11-02T00:00:00"/>
        <d v="2020-11-03T00:00:00"/>
        <d v="2020-11-04T00:00:00"/>
        <d v="2020-11-05T00:00:00"/>
        <d v="2020-11-07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19T00:00:00"/>
        <d v="2020-11-21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4T00:00:00"/>
        <d v="2020-12-15T00:00:00"/>
        <d v="2020-12-16T00:00:00"/>
        <d v="2020-12-2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6T00:00:00"/>
        <d v="2021-01-18T00:00:00"/>
        <d v="2021-01-19T00:00:00"/>
        <d v="2021-01-20T00:00:00"/>
        <d v="2021-01-21T00:00:00"/>
        <d v="2021-01-22T00:00:00"/>
        <d v="2021-01-25T00:00:00"/>
        <d v="2021-01-27T00:00:00"/>
        <d v="2021-01-28T00:00:00"/>
        <d v="2021-01-30T00:00:00"/>
        <d v="2021-02-01T00:00:00"/>
        <d v="2021-02-02T00:00:00"/>
        <d v="2021-02-04T00:00:00"/>
        <d v="2021-02-05T00:00:00"/>
        <d v="2021-02-06T00:00:00"/>
        <d v="2021-02-08T00:00:00"/>
        <d v="2021-02-09T00:00:00"/>
        <d v="2021-02-10T00:00:00"/>
        <d v="2021-02-11T00:00:00"/>
        <d v="2021-02-13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3-01T00:00:00"/>
        <d v="2021-03-02T00:00:00"/>
        <d v="2021-03-03T00:00:00"/>
        <d v="2021-03-04T00:00:00"/>
        <d v="2021-03-08T00:00:00"/>
        <d v="2021-03-09T00:00:00"/>
        <d v="2021-03-10T00:00:00"/>
        <d v="2021-03-11T00:00:00"/>
        <d v="2021-03-15T00:00:00"/>
        <d v="2021-03-16T00:00:00"/>
        <d v="2021-03-17T00:00:00"/>
        <d v="2021-03-19T00:00:00"/>
        <d v="2021-03-20T00:00:00"/>
        <d v="2021-03-22T00:00:00"/>
        <d v="2021-03-23T00:00:00"/>
        <d v="2021-03-24T00:00:00"/>
        <d v="2021-03-25T00:00:00"/>
        <d v="2021-03-27T00:00:00"/>
        <d v="2021-03-29T00:00:00"/>
        <d v="2021-03-30T00:00:00"/>
        <d v="2021-03-31T00:00:00"/>
        <d v="2021-04-01T00:00:00"/>
        <d v="2021-04-02T00:00:00"/>
        <d v="2021-04-03T00:00:00"/>
        <d v="2021-04-05T00:00:00"/>
        <d v="2021-04-06T00:00:00"/>
        <d v="2021-04-07T00:00:00"/>
        <d v="2021-04-08T00:00:00"/>
        <d v="2021-04-10T00:00:00"/>
        <d v="2021-04-12T00:00:00"/>
        <d v="2021-04-13T00:00:00"/>
        <d v="2021-04-14T00:00:00"/>
        <d v="2021-04-15T00:00:00"/>
        <d v="2021-04-17T00:00:00"/>
        <d v="2021-04-19T00:00:00"/>
        <d v="2021-04-20T00:00:00"/>
        <d v="2021-04-21T00:00:00"/>
        <d v="2021-04-22T00:00:00"/>
        <d v="2021-04-23T00:00:00"/>
        <d v="2021-04-24T00:00:00"/>
        <d v="2021-04-26T00:00:00"/>
        <d v="2021-04-27T00:00:00"/>
        <d v="2021-04-28T00:00:00"/>
        <d v="2021-04-29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5T00:00:00"/>
        <d v="2021-05-17T00:00:00"/>
        <d v="2021-05-18T00:00:00"/>
        <d v="2021-05-19T00:00:00"/>
        <d v="2021-05-20T00:00:00"/>
        <d v="2021-05-21T00:00:00"/>
        <d v="2021-05-22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5T00:00:00"/>
        <d v="2021-06-07T00:00:00"/>
        <d v="2021-06-08T00:00:00"/>
        <d v="2021-06-09T00:00:00"/>
        <d v="2021-06-10T00:00:00"/>
        <d v="2021-06-11T00:00:00"/>
        <d v="2021-06-12T00:00:00"/>
        <d v="2021-06-14T00:00:00"/>
        <d v="2021-06-15T00:00:00"/>
        <d v="2021-06-16T00:00:00"/>
        <d v="2021-06-17T00:00:00"/>
        <d v="2021-06-18T00:00:00"/>
        <d v="2021-06-19T00:00:00"/>
        <d v="2021-06-21T00:00:00"/>
        <d v="2021-06-22T00:00:00"/>
        <d v="2021-06-23T00:00:00"/>
        <d v="2021-06-24T00:00:00"/>
        <d v="2021-06-25T00:00:00"/>
        <d v="2021-06-26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0T00:00:00"/>
        <d v="2021-07-12T00:00:00"/>
        <d v="2021-07-13T00:00:00"/>
        <d v="2021-07-14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9T00:00:00"/>
      </sharedItems>
      <fieldGroup par="27"/>
    </cacheField>
    <cacheField name="WorkDate" numFmtId="14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0">
      <sharedItems containsSemiMixedTypes="0" containsString="0" containsNumber="1" minValue="0.45600000000000002" maxValue="4946"/>
    </cacheField>
    <cacheField name="Payment" numFmtId="0">
      <sharedItems count="5">
        <s v="Account"/>
        <s v="P.O."/>
        <s v="C.O.D."/>
        <s v="Warranty"/>
        <s v="Credit"/>
      </sharedItems>
    </cacheField>
    <cacheField name="Wait" numFmtId="0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0">
      <sharedItems containsSemiMixedTypes="0" containsString="0" containsNumber="1" minValue="0" maxValue="1190"/>
    </cacheField>
    <cacheField name="LbrFee" numFmtId="0">
      <sharedItems containsSemiMixedTypes="0" containsString="0" containsNumber="1" minValue="0" maxValue="1190"/>
    </cacheField>
    <cacheField name="PartsFee" numFmtId="0">
      <sharedItems containsSemiMixedTypes="0" containsString="0" containsNumber="1" minValue="0" maxValue="4946"/>
    </cacheField>
    <cacheField name="TotalCost" numFmtId="0">
      <sharedItems containsSemiMixedTypes="0" containsString="0" containsNumber="1" minValue="7.5" maxValue="6101"/>
    </cacheField>
    <cacheField name="TotalFee" numFmtId="0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  <cacheField name="Time_days" numFmtId="0">
      <sharedItems containsMixedTypes="1" containsNumber="1" containsInteger="1" minValue="0" maxValue="164"/>
    </cacheField>
    <cacheField name="Rush_Yes_No" numFmtId="0">
      <sharedItems count="2">
        <s v="NO"/>
        <s v="Yes"/>
      </sharedItems>
    </cacheField>
    <cacheField name="WTY_LBR" numFmtId="0">
      <sharedItems count="2">
        <s v="NO"/>
        <s v="Yes"/>
      </sharedItems>
    </cacheField>
    <cacheField name="Months (ReqDate)" numFmtId="0" databaseField="0">
      <fieldGroup base="5">
        <rangePr groupBy="months" startDate="2020-09-01T00:00:00" endDate="2021-07-30T00:00:00"/>
        <groupItems count="14">
          <s v="&lt;01-09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7-2021"/>
        </groupItems>
      </fieldGroup>
    </cacheField>
    <cacheField name="Quarters (ReqDate)" numFmtId="0" databaseField="0">
      <fieldGroup base="5">
        <rangePr groupBy="quarters" startDate="2020-09-01T00:00:00" endDate="2021-07-30T00:00:00"/>
        <groupItems count="6">
          <s v="&lt;01-09-2020"/>
          <s v="Qtr1"/>
          <s v="Qtr2"/>
          <s v="Qtr3"/>
          <s v="Qtr4"/>
          <s v="&gt;30-07-2021"/>
        </groupItems>
      </fieldGroup>
    </cacheField>
    <cacheField name="Years (ReqDate)" numFmtId="0" databaseField="0">
      <fieldGroup base="5">
        <rangePr groupBy="years" startDate="2020-09-01T00:00:00" endDate="2021-07-30T00:00:00"/>
        <groupItems count="4">
          <s v="&lt;01-09-2020"/>
          <s v="2020"/>
          <s v="2021"/>
          <s v="&gt;30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x v="0"/>
    <s v="Khan"/>
    <x v="0"/>
    <m/>
    <x v="0"/>
    <d v="2020-09-15T00:00:00"/>
    <n v="2"/>
    <m/>
    <m/>
    <n v="0.5"/>
    <n v="360"/>
    <x v="0"/>
    <n v="14"/>
    <n v="140"/>
    <n v="70"/>
    <n v="70"/>
    <n v="360"/>
    <n v="430"/>
    <n v="430"/>
    <s v="Tue"/>
    <s v="Tue"/>
    <n v="14"/>
    <x v="0"/>
    <x v="0"/>
  </r>
  <r>
    <s v="A00101"/>
    <x v="1"/>
    <s v="Lopez"/>
    <x v="1"/>
    <m/>
    <x v="0"/>
    <d v="2020-09-04T00:00:00"/>
    <n v="1"/>
    <m/>
    <m/>
    <n v="0.5"/>
    <n v="90.041600000000003"/>
    <x v="0"/>
    <n v="3"/>
    <n v="80"/>
    <n v="40"/>
    <n v="40"/>
    <n v="90.041600000000003"/>
    <n v="130.04160000000002"/>
    <n v="130.04160000000002"/>
    <s v="Tue"/>
    <s v="Fri"/>
    <n v="3"/>
    <x v="0"/>
    <x v="0"/>
  </r>
  <r>
    <s v="A00102"/>
    <x v="2"/>
    <s v="Cartier"/>
    <x v="2"/>
    <m/>
    <x v="0"/>
    <d v="2020-09-17T00:00:00"/>
    <n v="1"/>
    <m/>
    <m/>
    <n v="0.25"/>
    <n v="120"/>
    <x v="1"/>
    <n v="16"/>
    <n v="80"/>
    <n v="20"/>
    <n v="20"/>
    <n v="120"/>
    <n v="140"/>
    <n v="140"/>
    <s v="Tue"/>
    <s v="Thu"/>
    <n v="16"/>
    <x v="0"/>
    <x v="0"/>
  </r>
  <r>
    <s v="A00103"/>
    <x v="1"/>
    <s v="Lopez"/>
    <x v="2"/>
    <m/>
    <x v="0"/>
    <d v="2020-09-17T00:00:00"/>
    <n v="1"/>
    <m/>
    <m/>
    <n v="0.25"/>
    <n v="16.25"/>
    <x v="0"/>
    <n v="16"/>
    <n v="80"/>
    <n v="20"/>
    <n v="20"/>
    <n v="16.25"/>
    <n v="36.25"/>
    <n v="36.25"/>
    <s v="Tue"/>
    <s v="Thu"/>
    <n v="16"/>
    <x v="0"/>
    <x v="0"/>
  </r>
  <r>
    <s v="A00104"/>
    <x v="3"/>
    <s v="Cartier"/>
    <x v="2"/>
    <s v="Yes"/>
    <x v="0"/>
    <d v="2020-09-17T00:00:00"/>
    <n v="1"/>
    <m/>
    <m/>
    <n v="0.25"/>
    <n v="45.237400000000001"/>
    <x v="0"/>
    <n v="16"/>
    <n v="80"/>
    <n v="20"/>
    <n v="20"/>
    <n v="45.237400000000001"/>
    <n v="65.237400000000008"/>
    <n v="65.237400000000008"/>
    <s v="Tue"/>
    <s v="Thu"/>
    <n v="16"/>
    <x v="1"/>
    <x v="0"/>
  </r>
  <r>
    <s v="A00105"/>
    <x v="1"/>
    <s v="Lopez"/>
    <x v="0"/>
    <m/>
    <x v="0"/>
    <d v="2020-09-15T00:00:00"/>
    <n v="1"/>
    <m/>
    <m/>
    <n v="0.25"/>
    <n v="97.626300000000001"/>
    <x v="0"/>
    <n v="14"/>
    <n v="80"/>
    <n v="20"/>
    <n v="20"/>
    <n v="97.626300000000001"/>
    <n v="117.6263"/>
    <n v="117.6263"/>
    <s v="Tue"/>
    <s v="Tue"/>
    <n v="14"/>
    <x v="0"/>
    <x v="0"/>
  </r>
  <r>
    <s v="A00106"/>
    <x v="2"/>
    <s v="Cartier"/>
    <x v="0"/>
    <m/>
    <x v="1"/>
    <d v="2020-09-16T00:00:00"/>
    <n v="2"/>
    <m/>
    <m/>
    <n v="0.25"/>
    <n v="29.13"/>
    <x v="0"/>
    <n v="14"/>
    <n v="140"/>
    <n v="35"/>
    <n v="35"/>
    <n v="29.13"/>
    <n v="64.13"/>
    <n v="64.13"/>
    <s v="Wed"/>
    <s v="Wed"/>
    <n v="14"/>
    <x v="0"/>
    <x v="0"/>
  </r>
  <r>
    <s v="A00107"/>
    <x v="1"/>
    <s v="Lopez"/>
    <x v="1"/>
    <m/>
    <x v="1"/>
    <d v="2020-10-02T00:00:00"/>
    <n v="1"/>
    <m/>
    <m/>
    <n v="0.75"/>
    <n v="35.1"/>
    <x v="0"/>
    <n v="30"/>
    <n v="80"/>
    <n v="60"/>
    <n v="60"/>
    <n v="35.1"/>
    <n v="95.1"/>
    <n v="95.1"/>
    <s v="Wed"/>
    <s v="Fri"/>
    <n v="30"/>
    <x v="0"/>
    <x v="0"/>
  </r>
  <r>
    <s v="A00108"/>
    <x v="3"/>
    <s v="Burton"/>
    <x v="2"/>
    <m/>
    <x v="1"/>
    <d v="2020-10-01T00:00:00"/>
    <n v="1"/>
    <m/>
    <m/>
    <n v="0.25"/>
    <n v="76.7"/>
    <x v="2"/>
    <n v="29"/>
    <n v="80"/>
    <n v="20"/>
    <n v="20"/>
    <n v="76.7"/>
    <n v="96.7"/>
    <n v="96.7"/>
    <s v="Wed"/>
    <s v="Thu"/>
    <n v="29"/>
    <x v="0"/>
    <x v="0"/>
  </r>
  <r>
    <s v="A00109"/>
    <x v="2"/>
    <s v="Khan"/>
    <x v="3"/>
    <s v="Yes"/>
    <x v="1"/>
    <d v="2020-10-06T00:00:00"/>
    <n v="1"/>
    <m/>
    <m/>
    <n v="1.5"/>
    <n v="374.07940000000002"/>
    <x v="2"/>
    <n v="34"/>
    <n v="80"/>
    <n v="120"/>
    <n v="120"/>
    <n v="374.07940000000002"/>
    <n v="494.07940000000002"/>
    <n v="494.07940000000002"/>
    <s v="Wed"/>
    <s v="Tue"/>
    <n v="34"/>
    <x v="1"/>
    <x v="0"/>
  </r>
  <r>
    <s v="A00110"/>
    <x v="4"/>
    <s v="Burton"/>
    <x v="1"/>
    <m/>
    <x v="1"/>
    <d v="2020-12-08T00:00:00"/>
    <n v="2"/>
    <m/>
    <m/>
    <n v="4.75"/>
    <n v="832.15830000000005"/>
    <x v="0"/>
    <n v="97"/>
    <n v="140"/>
    <n v="665"/>
    <n v="665"/>
    <n v="832.15830000000005"/>
    <n v="1497.1583000000001"/>
    <n v="1497.1583000000001"/>
    <s v="Wed"/>
    <s v="Tue"/>
    <n v="97"/>
    <x v="0"/>
    <x v="0"/>
  </r>
  <r>
    <s v="A00111"/>
    <x v="1"/>
    <s v="Lopez"/>
    <x v="2"/>
    <s v="Yes"/>
    <x v="2"/>
    <d v="2020-09-23T00:00:00"/>
    <n v="1"/>
    <m/>
    <m/>
    <n v="0.25"/>
    <n v="70.212999999999994"/>
    <x v="0"/>
    <n v="20"/>
    <n v="80"/>
    <n v="20"/>
    <n v="20"/>
    <n v="70.212999999999994"/>
    <n v="90.212999999999994"/>
    <n v="90.212999999999994"/>
    <s v="Thu"/>
    <s v="Wed"/>
    <n v="20"/>
    <x v="1"/>
    <x v="0"/>
  </r>
  <r>
    <s v="A00112"/>
    <x v="4"/>
    <s v="Burton"/>
    <x v="0"/>
    <m/>
    <x v="3"/>
    <d v="2020-09-30T00:00:00"/>
    <n v="1"/>
    <m/>
    <m/>
    <n v="0.5"/>
    <n v="150"/>
    <x v="1"/>
    <n v="26"/>
    <n v="80"/>
    <n v="40"/>
    <n v="40"/>
    <n v="150"/>
    <n v="190"/>
    <n v="190"/>
    <s v="Fri"/>
    <s v="Wed"/>
    <n v="26"/>
    <x v="0"/>
    <x v="0"/>
  </r>
  <r>
    <s v="A00113"/>
    <x v="2"/>
    <s v="Michner"/>
    <x v="0"/>
    <m/>
    <x v="3"/>
    <d v="2020-10-24T00:00:00"/>
    <n v="2"/>
    <m/>
    <m/>
    <n v="1.5"/>
    <n v="275"/>
    <x v="2"/>
    <n v="50"/>
    <n v="140"/>
    <n v="210"/>
    <n v="210"/>
    <n v="275"/>
    <n v="485"/>
    <n v="485"/>
    <s v="Fri"/>
    <s v="Sat"/>
    <n v="50"/>
    <x v="0"/>
    <x v="0"/>
  </r>
  <r>
    <s v="A00114"/>
    <x v="3"/>
    <s v="Khan"/>
    <x v="1"/>
    <s v="Yes"/>
    <x v="3"/>
    <d v="2020-11-10T00:00:00"/>
    <n v="1"/>
    <m/>
    <m/>
    <n v="0.75"/>
    <n v="938"/>
    <x v="2"/>
    <n v="67"/>
    <n v="80"/>
    <n v="60"/>
    <n v="60"/>
    <n v="938"/>
    <n v="998"/>
    <n v="998"/>
    <s v="Fri"/>
    <s v="Tue"/>
    <n v="67"/>
    <x v="1"/>
    <x v="0"/>
  </r>
  <r>
    <s v="A00115"/>
    <x v="1"/>
    <s v="Lopez"/>
    <x v="0"/>
    <m/>
    <x v="4"/>
    <d v="2020-09-21T00:00:00"/>
    <n v="1"/>
    <m/>
    <m/>
    <n v="0.25"/>
    <n v="61.249699999999997"/>
    <x v="0"/>
    <n v="16"/>
    <n v="80"/>
    <n v="20"/>
    <n v="20"/>
    <n v="61.249699999999997"/>
    <n v="81.24969999999999"/>
    <n v="81.24969999999999"/>
    <s v="Sat"/>
    <s v="Mon"/>
    <n v="16"/>
    <x v="0"/>
    <x v="0"/>
  </r>
  <r>
    <s v="A00116"/>
    <x v="4"/>
    <s v="Burton"/>
    <x v="0"/>
    <m/>
    <x v="4"/>
    <d v="2020-09-22T00:00:00"/>
    <n v="1"/>
    <m/>
    <m/>
    <n v="1.5"/>
    <n v="48"/>
    <x v="2"/>
    <n v="17"/>
    <n v="80"/>
    <n v="120"/>
    <n v="120"/>
    <n v="48"/>
    <n v="168"/>
    <n v="168"/>
    <s v="Sat"/>
    <s v="Tue"/>
    <n v="17"/>
    <x v="0"/>
    <x v="0"/>
  </r>
  <r>
    <s v="A00117"/>
    <x v="3"/>
    <s v="Burton"/>
    <x v="0"/>
    <m/>
    <x v="5"/>
    <d v="2020-09-10T00:00:00"/>
    <n v="2"/>
    <m/>
    <m/>
    <n v="0.25"/>
    <n v="204.28399999999999"/>
    <x v="0"/>
    <n v="3"/>
    <n v="140"/>
    <n v="35"/>
    <n v="35"/>
    <n v="204.28399999999999"/>
    <n v="239.28399999999999"/>
    <n v="239.28399999999999"/>
    <s v="Mon"/>
    <s v="Thu"/>
    <n v="3"/>
    <x v="0"/>
    <x v="0"/>
  </r>
  <r>
    <s v="A00118"/>
    <x v="3"/>
    <s v="Cartier"/>
    <x v="1"/>
    <m/>
    <x v="6"/>
    <d v="2020-09-15T00:00:00"/>
    <n v="2"/>
    <m/>
    <m/>
    <n v="0.5"/>
    <n v="240"/>
    <x v="0"/>
    <n v="7"/>
    <n v="140"/>
    <n v="70"/>
    <n v="70"/>
    <n v="240"/>
    <n v="310"/>
    <n v="310"/>
    <s v="Tue"/>
    <s v="Tue"/>
    <n v="7"/>
    <x v="0"/>
    <x v="0"/>
  </r>
  <r>
    <s v="A00119"/>
    <x v="5"/>
    <s v="Khan"/>
    <x v="1"/>
    <m/>
    <x v="6"/>
    <d v="2020-09-17T00:00:00"/>
    <n v="2"/>
    <m/>
    <m/>
    <n v="0.5"/>
    <n v="120"/>
    <x v="0"/>
    <n v="9"/>
    <n v="140"/>
    <n v="70"/>
    <n v="70"/>
    <n v="120"/>
    <n v="190"/>
    <n v="190"/>
    <s v="Tue"/>
    <s v="Thu"/>
    <n v="9"/>
    <x v="0"/>
    <x v="0"/>
  </r>
  <r>
    <s v="A00120"/>
    <x v="2"/>
    <s v="Cartier"/>
    <x v="3"/>
    <m/>
    <x v="6"/>
    <d v="2020-09-21T00:00:00"/>
    <n v="1"/>
    <m/>
    <m/>
    <n v="1.75"/>
    <n v="475"/>
    <x v="0"/>
    <n v="13"/>
    <n v="80"/>
    <n v="140"/>
    <n v="140"/>
    <n v="475"/>
    <n v="615"/>
    <n v="615"/>
    <s v="Tue"/>
    <s v="Mon"/>
    <n v="13"/>
    <x v="0"/>
    <x v="0"/>
  </r>
  <r>
    <s v="A00121"/>
    <x v="5"/>
    <s v="Khan"/>
    <x v="1"/>
    <m/>
    <x v="6"/>
    <d v="2020-09-22T00:00:00"/>
    <n v="1"/>
    <m/>
    <m/>
    <n v="1.75"/>
    <n v="341"/>
    <x v="2"/>
    <n v="14"/>
    <n v="80"/>
    <n v="140"/>
    <n v="140"/>
    <n v="341"/>
    <n v="481"/>
    <n v="481"/>
    <s v="Tue"/>
    <s v="Tue"/>
    <n v="14"/>
    <x v="0"/>
    <x v="0"/>
  </r>
  <r>
    <s v="A00122"/>
    <x v="3"/>
    <s v="Khan"/>
    <x v="0"/>
    <m/>
    <x v="6"/>
    <d v="2020-10-28T00:00:00"/>
    <n v="1"/>
    <m/>
    <m/>
    <n v="0.75"/>
    <n v="61.180599999999998"/>
    <x v="2"/>
    <n v="50"/>
    <n v="80"/>
    <n v="60"/>
    <n v="60"/>
    <n v="61.180599999999998"/>
    <n v="121.1806"/>
    <n v="121.1806"/>
    <s v="Tue"/>
    <s v="Wed"/>
    <n v="50"/>
    <x v="0"/>
    <x v="0"/>
  </r>
  <r>
    <s v="A00123"/>
    <x v="1"/>
    <s v="Lopez"/>
    <x v="1"/>
    <m/>
    <x v="6"/>
    <d v="2020-11-17T00:00:00"/>
    <n v="1"/>
    <m/>
    <m/>
    <n v="0.5"/>
    <n v="155.3931"/>
    <x v="0"/>
    <n v="70"/>
    <n v="80"/>
    <n v="40"/>
    <n v="40"/>
    <n v="155.3931"/>
    <n v="195.3931"/>
    <n v="195.3931"/>
    <s v="Tue"/>
    <s v="Tue"/>
    <n v="70"/>
    <x v="0"/>
    <x v="0"/>
  </r>
  <r>
    <s v="A00124"/>
    <x v="3"/>
    <s v="Michner"/>
    <x v="1"/>
    <s v="Yes"/>
    <x v="7"/>
    <d v="2020-09-24T00:00:00"/>
    <n v="2"/>
    <m/>
    <m/>
    <n v="0.5"/>
    <n v="204.28399999999999"/>
    <x v="2"/>
    <n v="15"/>
    <n v="140"/>
    <n v="70"/>
    <n v="70"/>
    <n v="204.28399999999999"/>
    <n v="274.28399999999999"/>
    <n v="274.28399999999999"/>
    <s v="Wed"/>
    <s v="Thu"/>
    <n v="15"/>
    <x v="1"/>
    <x v="0"/>
  </r>
  <r>
    <s v="A00125"/>
    <x v="1"/>
    <s v="Lopez"/>
    <x v="0"/>
    <m/>
    <x v="7"/>
    <d v="2020-09-29T00:00:00"/>
    <n v="1"/>
    <m/>
    <m/>
    <n v="0.5"/>
    <n v="37.917400000000001"/>
    <x v="0"/>
    <n v="20"/>
    <n v="80"/>
    <n v="40"/>
    <n v="40"/>
    <n v="37.917400000000001"/>
    <n v="77.917400000000001"/>
    <n v="77.917400000000001"/>
    <s v="Wed"/>
    <s v="Tue"/>
    <n v="20"/>
    <x v="0"/>
    <x v="0"/>
  </r>
  <r>
    <s v="A00126"/>
    <x v="3"/>
    <s v="Burton"/>
    <x v="2"/>
    <s v="Yes"/>
    <x v="7"/>
    <d v="2020-09-29T00:00:00"/>
    <n v="1"/>
    <m/>
    <m/>
    <n v="0.25"/>
    <n v="88.405699999999996"/>
    <x v="0"/>
    <n v="20"/>
    <n v="80"/>
    <n v="20"/>
    <n v="20"/>
    <n v="88.405699999999996"/>
    <n v="108.4057"/>
    <n v="108.4057"/>
    <s v="Wed"/>
    <s v="Tue"/>
    <n v="20"/>
    <x v="1"/>
    <x v="0"/>
  </r>
  <r>
    <s v="A00127"/>
    <x v="1"/>
    <s v="Lopez"/>
    <x v="2"/>
    <m/>
    <x v="7"/>
    <d v="2020-09-29T00:00:00"/>
    <n v="1"/>
    <m/>
    <m/>
    <n v="0.25"/>
    <n v="202.28639999999999"/>
    <x v="0"/>
    <n v="20"/>
    <n v="80"/>
    <n v="20"/>
    <n v="20"/>
    <n v="202.28639999999999"/>
    <n v="222.28639999999999"/>
    <n v="222.28639999999999"/>
    <s v="Wed"/>
    <s v="Tue"/>
    <n v="20"/>
    <x v="0"/>
    <x v="0"/>
  </r>
  <r>
    <s v="A00128"/>
    <x v="4"/>
    <s v="Khan"/>
    <x v="0"/>
    <m/>
    <x v="8"/>
    <d v="2020-09-28T00:00:00"/>
    <n v="1"/>
    <m/>
    <m/>
    <n v="0.5"/>
    <n v="120"/>
    <x v="1"/>
    <n v="18"/>
    <n v="80"/>
    <n v="40"/>
    <n v="40"/>
    <n v="120"/>
    <n v="160"/>
    <n v="160"/>
    <s v="Thu"/>
    <s v="Mon"/>
    <n v="18"/>
    <x v="0"/>
    <x v="0"/>
  </r>
  <r>
    <s v="A00129"/>
    <x v="3"/>
    <s v="Michner"/>
    <x v="2"/>
    <m/>
    <x v="9"/>
    <d v="2020-09-14T00:00:00"/>
    <n v="1"/>
    <m/>
    <m/>
    <n v="0.25"/>
    <n v="120"/>
    <x v="0"/>
    <n v="3"/>
    <n v="80"/>
    <n v="20"/>
    <n v="20"/>
    <n v="120"/>
    <n v="140"/>
    <n v="140"/>
    <s v="Fri"/>
    <s v="Mon"/>
    <n v="3"/>
    <x v="0"/>
    <x v="0"/>
  </r>
  <r>
    <s v="A00130"/>
    <x v="6"/>
    <s v="Cartier"/>
    <x v="1"/>
    <m/>
    <x v="9"/>
    <d v="2020-09-15T00:00:00"/>
    <n v="2"/>
    <m/>
    <m/>
    <n v="0.5"/>
    <n v="535.62480000000005"/>
    <x v="2"/>
    <n v="4"/>
    <n v="140"/>
    <n v="70"/>
    <n v="70"/>
    <n v="535.62480000000005"/>
    <n v="605.62480000000005"/>
    <n v="605.62480000000005"/>
    <s v="Fri"/>
    <s v="Tue"/>
    <n v="4"/>
    <x v="0"/>
    <x v="0"/>
  </r>
  <r>
    <s v="A00131"/>
    <x v="3"/>
    <s v="Khan"/>
    <x v="0"/>
    <m/>
    <x v="9"/>
    <d v="2020-09-23T00:00:00"/>
    <n v="2"/>
    <m/>
    <m/>
    <n v="0.25"/>
    <n v="24.63"/>
    <x v="0"/>
    <n v="12"/>
    <n v="140"/>
    <n v="35"/>
    <n v="35"/>
    <n v="24.63"/>
    <n v="59.629999999999995"/>
    <n v="59.629999999999995"/>
    <s v="Fri"/>
    <s v="Wed"/>
    <n v="12"/>
    <x v="0"/>
    <x v="0"/>
  </r>
  <r>
    <s v="A00132"/>
    <x v="3"/>
    <s v="Khan"/>
    <x v="1"/>
    <m/>
    <x v="9"/>
    <d v="2020-09-26T00:00:00"/>
    <n v="2"/>
    <m/>
    <m/>
    <n v="0.5"/>
    <n v="43.26"/>
    <x v="0"/>
    <n v="15"/>
    <n v="140"/>
    <n v="70"/>
    <n v="70"/>
    <n v="43.26"/>
    <n v="113.25999999999999"/>
    <n v="113.25999999999999"/>
    <s v="Fri"/>
    <s v="Sat"/>
    <n v="15"/>
    <x v="0"/>
    <x v="0"/>
  </r>
  <r>
    <s v="A00133"/>
    <x v="4"/>
    <s v="Khan"/>
    <x v="0"/>
    <m/>
    <x v="9"/>
    <d v="2020-10-06T00:00:00"/>
    <n v="1"/>
    <m/>
    <m/>
    <n v="0.25"/>
    <n v="21.33"/>
    <x v="0"/>
    <n v="25"/>
    <n v="80"/>
    <n v="20"/>
    <n v="20"/>
    <n v="21.33"/>
    <n v="41.33"/>
    <n v="41.33"/>
    <s v="Fri"/>
    <s v="Tue"/>
    <n v="25"/>
    <x v="0"/>
    <x v="0"/>
  </r>
  <r>
    <s v="A00134"/>
    <x v="4"/>
    <s v="Khan"/>
    <x v="1"/>
    <m/>
    <x v="10"/>
    <d v="2020-09-28T00:00:00"/>
    <n v="1"/>
    <m/>
    <m/>
    <n v="1"/>
    <n v="0.45600000000000002"/>
    <x v="2"/>
    <n v="16"/>
    <n v="80"/>
    <n v="80"/>
    <n v="80"/>
    <n v="0.45600000000000002"/>
    <n v="80.456000000000003"/>
    <n v="80.456000000000003"/>
    <s v="Sat"/>
    <s v="Mon"/>
    <n v="16"/>
    <x v="0"/>
    <x v="0"/>
  </r>
  <r>
    <s v="A00135"/>
    <x v="3"/>
    <s v="Khan"/>
    <x v="0"/>
    <m/>
    <x v="11"/>
    <d v="2020-09-24T00:00:00"/>
    <n v="2"/>
    <m/>
    <m/>
    <n v="0.25"/>
    <n v="126.62309999999999"/>
    <x v="2"/>
    <n v="10"/>
    <n v="140"/>
    <n v="35"/>
    <n v="35"/>
    <n v="126.62309999999999"/>
    <n v="161.62309999999999"/>
    <n v="161.62309999999999"/>
    <s v="Mon"/>
    <s v="Thu"/>
    <n v="10"/>
    <x v="0"/>
    <x v="0"/>
  </r>
  <r>
    <s v="A00136"/>
    <x v="4"/>
    <s v="Khan"/>
    <x v="1"/>
    <m/>
    <x v="11"/>
    <d v="2020-09-28T00:00:00"/>
    <n v="1"/>
    <m/>
    <m/>
    <n v="1.5"/>
    <n v="251.0033"/>
    <x v="0"/>
    <n v="14"/>
    <n v="80"/>
    <n v="120"/>
    <n v="120"/>
    <n v="251.0033"/>
    <n v="371.00329999999997"/>
    <n v="371.00329999999997"/>
    <s v="Mon"/>
    <s v="Mon"/>
    <n v="14"/>
    <x v="0"/>
    <x v="0"/>
  </r>
  <r>
    <s v="A00137"/>
    <x v="5"/>
    <s v="Cartier"/>
    <x v="0"/>
    <s v="Yes"/>
    <x v="11"/>
    <d v="2020-10-05T00:00:00"/>
    <n v="1"/>
    <m/>
    <m/>
    <n v="0.5"/>
    <n v="395.28"/>
    <x v="1"/>
    <n v="21"/>
    <n v="80"/>
    <n v="40"/>
    <n v="40"/>
    <n v="395.28"/>
    <n v="435.28"/>
    <n v="435.28"/>
    <s v="Mon"/>
    <s v="Mon"/>
    <n v="21"/>
    <x v="1"/>
    <x v="0"/>
  </r>
  <r>
    <s v="A00138"/>
    <x v="3"/>
    <s v="Michner"/>
    <x v="2"/>
    <s v="Yes"/>
    <x v="11"/>
    <d v="2020-10-07T00:00:00"/>
    <n v="1"/>
    <m/>
    <m/>
    <n v="0.25"/>
    <n v="36"/>
    <x v="0"/>
    <n v="23"/>
    <n v="80"/>
    <n v="20"/>
    <n v="20"/>
    <n v="36"/>
    <n v="56"/>
    <n v="56"/>
    <s v="Mon"/>
    <s v="Wed"/>
    <n v="23"/>
    <x v="1"/>
    <x v="0"/>
  </r>
  <r>
    <s v="A00139"/>
    <x v="1"/>
    <s v="Lopez"/>
    <x v="0"/>
    <m/>
    <x v="11"/>
    <d v="2020-11-23T00:00:00"/>
    <n v="1"/>
    <m/>
    <m/>
    <n v="1.75"/>
    <n v="510.67529999999999"/>
    <x v="1"/>
    <n v="70"/>
    <n v="80"/>
    <n v="140"/>
    <n v="140"/>
    <n v="510.67529999999999"/>
    <n v="650.67529999999999"/>
    <n v="650.67529999999999"/>
    <s v="Mon"/>
    <s v="Mon"/>
    <n v="70"/>
    <x v="0"/>
    <x v="0"/>
  </r>
  <r>
    <s v="A00140"/>
    <x v="3"/>
    <s v="Michner"/>
    <x v="1"/>
    <m/>
    <x v="12"/>
    <d v="2020-10-07T00:00:00"/>
    <n v="2"/>
    <m/>
    <m/>
    <n v="0.5"/>
    <n v="42.66"/>
    <x v="0"/>
    <n v="22"/>
    <n v="140"/>
    <n v="70"/>
    <n v="70"/>
    <n v="42.66"/>
    <n v="112.66"/>
    <n v="112.66"/>
    <s v="Tue"/>
    <s v="Wed"/>
    <n v="22"/>
    <x v="0"/>
    <x v="0"/>
  </r>
  <r>
    <s v="A00141"/>
    <x v="4"/>
    <s v="Khan"/>
    <x v="1"/>
    <m/>
    <x v="13"/>
    <d v="2020-09-28T00:00:00"/>
    <n v="1"/>
    <m/>
    <m/>
    <n v="1"/>
    <n v="5.4720000000000004"/>
    <x v="2"/>
    <n v="12"/>
    <n v="80"/>
    <n v="80"/>
    <n v="80"/>
    <n v="5.4720000000000004"/>
    <n v="85.471999999999994"/>
    <n v="85.471999999999994"/>
    <s v="Wed"/>
    <s v="Mon"/>
    <n v="12"/>
    <x v="0"/>
    <x v="0"/>
  </r>
  <r>
    <s v="A00142"/>
    <x v="3"/>
    <s v="Khan"/>
    <x v="0"/>
    <s v="Yes"/>
    <x v="13"/>
    <d v="2020-09-28T00:00:00"/>
    <n v="1"/>
    <m/>
    <m/>
    <n v="0.25"/>
    <n v="45.237400000000001"/>
    <x v="0"/>
    <n v="12"/>
    <n v="80"/>
    <n v="20"/>
    <n v="20"/>
    <n v="45.237400000000001"/>
    <n v="65.237400000000008"/>
    <n v="65.237400000000008"/>
    <s v="Wed"/>
    <s v="Mon"/>
    <n v="12"/>
    <x v="1"/>
    <x v="0"/>
  </r>
  <r>
    <s v="A00143"/>
    <x v="3"/>
    <s v="Burton"/>
    <x v="0"/>
    <m/>
    <x v="13"/>
    <d v="2020-10-01T00:00:00"/>
    <n v="2"/>
    <m/>
    <m/>
    <n v="0.75"/>
    <n v="199.452"/>
    <x v="2"/>
    <n v="15"/>
    <n v="140"/>
    <n v="105"/>
    <n v="105"/>
    <n v="199.452"/>
    <n v="304.452"/>
    <n v="304.452"/>
    <s v="Wed"/>
    <s v="Thu"/>
    <n v="15"/>
    <x v="0"/>
    <x v="0"/>
  </r>
  <r>
    <s v="A00144"/>
    <x v="5"/>
    <s v="Burton"/>
    <x v="0"/>
    <m/>
    <x v="13"/>
    <d v="2020-10-05T00:00:00"/>
    <n v="2"/>
    <m/>
    <m/>
    <n v="0.5"/>
    <n v="144"/>
    <x v="2"/>
    <n v="19"/>
    <n v="140"/>
    <n v="70"/>
    <n v="70"/>
    <n v="144"/>
    <n v="214"/>
    <n v="214"/>
    <s v="Wed"/>
    <s v="Mon"/>
    <n v="19"/>
    <x v="0"/>
    <x v="0"/>
  </r>
  <r>
    <s v="A00145"/>
    <x v="5"/>
    <s v="Burton"/>
    <x v="2"/>
    <m/>
    <x v="14"/>
    <d v="2020-10-06T00:00:00"/>
    <n v="1"/>
    <m/>
    <m/>
    <n v="0.25"/>
    <n v="6.2160000000000002"/>
    <x v="2"/>
    <n v="19"/>
    <n v="80"/>
    <n v="20"/>
    <n v="20"/>
    <n v="6.2160000000000002"/>
    <n v="26.216000000000001"/>
    <n v="26.216000000000001"/>
    <s v="Thu"/>
    <s v="Tue"/>
    <n v="19"/>
    <x v="0"/>
    <x v="0"/>
  </r>
  <r>
    <s v="A00146"/>
    <x v="3"/>
    <s v="Michner"/>
    <x v="1"/>
    <m/>
    <x v="14"/>
    <d v="2020-10-12T00:00:00"/>
    <n v="2"/>
    <m/>
    <m/>
    <n v="1"/>
    <n v="36"/>
    <x v="0"/>
    <n v="25"/>
    <n v="140"/>
    <n v="140"/>
    <n v="140"/>
    <n v="36"/>
    <n v="176"/>
    <n v="176"/>
    <s v="Thu"/>
    <s v="Mon"/>
    <n v="25"/>
    <x v="0"/>
    <x v="0"/>
  </r>
  <r>
    <s v="A00147"/>
    <x v="2"/>
    <s v="Cartier"/>
    <x v="0"/>
    <m/>
    <x v="14"/>
    <d v="2020-10-12T00:00:00"/>
    <n v="2"/>
    <m/>
    <m/>
    <n v="0.75"/>
    <n v="40"/>
    <x v="2"/>
    <n v="25"/>
    <n v="140"/>
    <n v="105"/>
    <n v="105"/>
    <n v="40"/>
    <n v="145"/>
    <n v="145"/>
    <s v="Thu"/>
    <s v="Mon"/>
    <n v="25"/>
    <x v="0"/>
    <x v="0"/>
  </r>
  <r>
    <s v="A00148"/>
    <x v="1"/>
    <s v="Lopez"/>
    <x v="0"/>
    <m/>
    <x v="14"/>
    <d v="2020-11-17T00:00:00"/>
    <n v="1"/>
    <m/>
    <m/>
    <n v="0.25"/>
    <n v="87.581299999999999"/>
    <x v="0"/>
    <n v="61"/>
    <n v="80"/>
    <n v="20"/>
    <n v="20"/>
    <n v="87.581299999999999"/>
    <n v="107.5813"/>
    <n v="107.5813"/>
    <s v="Thu"/>
    <s v="Tue"/>
    <n v="61"/>
    <x v="0"/>
    <x v="0"/>
  </r>
  <r>
    <s v="A00149"/>
    <x v="4"/>
    <s v="Khan"/>
    <x v="1"/>
    <m/>
    <x v="15"/>
    <d v="2020-09-28T00:00:00"/>
    <n v="1"/>
    <m/>
    <m/>
    <n v="0.5"/>
    <n v="30"/>
    <x v="2"/>
    <n v="7"/>
    <n v="80"/>
    <n v="40"/>
    <n v="40"/>
    <n v="30"/>
    <n v="70"/>
    <n v="70"/>
    <s v="Mon"/>
    <s v="Mon"/>
    <n v="7"/>
    <x v="0"/>
    <x v="0"/>
  </r>
  <r>
    <s v="A00150"/>
    <x v="5"/>
    <s v="Michner"/>
    <x v="2"/>
    <m/>
    <x v="15"/>
    <d v="2020-10-19T00:00:00"/>
    <n v="1"/>
    <m/>
    <m/>
    <n v="0.25"/>
    <n v="144"/>
    <x v="1"/>
    <n v="28"/>
    <n v="80"/>
    <n v="20"/>
    <n v="20"/>
    <n v="144"/>
    <n v="164"/>
    <n v="164"/>
    <s v="Mon"/>
    <s v="Mon"/>
    <n v="28"/>
    <x v="0"/>
    <x v="0"/>
  </r>
  <r>
    <s v="A00151"/>
    <x v="4"/>
    <s v="Khan"/>
    <x v="1"/>
    <s v="Yes"/>
    <x v="15"/>
    <d v="2020-11-04T00:00:00"/>
    <n v="1"/>
    <m/>
    <m/>
    <n v="0.75"/>
    <n v="297.51229999999998"/>
    <x v="0"/>
    <n v="44"/>
    <n v="80"/>
    <n v="60"/>
    <n v="60"/>
    <n v="297.51229999999998"/>
    <n v="357.51229999999998"/>
    <n v="357.51229999999998"/>
    <s v="Mon"/>
    <s v="Wed"/>
    <n v="44"/>
    <x v="1"/>
    <x v="0"/>
  </r>
  <r>
    <s v="A00152"/>
    <x v="4"/>
    <s v="Michner"/>
    <x v="0"/>
    <m/>
    <x v="15"/>
    <d v="2020-11-25T00:00:00"/>
    <n v="1"/>
    <m/>
    <m/>
    <n v="0.5"/>
    <n v="64.171000000000006"/>
    <x v="1"/>
    <n v="65"/>
    <n v="80"/>
    <n v="40"/>
    <n v="40"/>
    <n v="64.171000000000006"/>
    <n v="104.17100000000001"/>
    <n v="104.17100000000001"/>
    <s v="Mon"/>
    <s v="Wed"/>
    <n v="65"/>
    <x v="0"/>
    <x v="0"/>
  </r>
  <r>
    <s v="A00153"/>
    <x v="1"/>
    <s v="Lopez"/>
    <x v="2"/>
    <m/>
    <x v="16"/>
    <d v="2020-10-01T00:00:00"/>
    <n v="1"/>
    <m/>
    <m/>
    <n v="0.25"/>
    <n v="20.475000000000001"/>
    <x v="0"/>
    <n v="9"/>
    <n v="80"/>
    <n v="20"/>
    <n v="20"/>
    <n v="20.475000000000001"/>
    <n v="40.475000000000001"/>
    <n v="40.475000000000001"/>
    <s v="Tue"/>
    <s v="Thu"/>
    <n v="9"/>
    <x v="0"/>
    <x v="0"/>
  </r>
  <r>
    <s v="A00154"/>
    <x v="4"/>
    <s v="Khan"/>
    <x v="3"/>
    <m/>
    <x v="17"/>
    <d v="2020-10-07T00:00:00"/>
    <n v="1"/>
    <m/>
    <m/>
    <n v="1"/>
    <n v="200"/>
    <x v="2"/>
    <n v="14"/>
    <n v="80"/>
    <n v="80"/>
    <n v="80"/>
    <n v="200"/>
    <n v="280"/>
    <n v="280"/>
    <s v="Wed"/>
    <s v="Wed"/>
    <n v="14"/>
    <x v="0"/>
    <x v="0"/>
  </r>
  <r>
    <s v="A00155"/>
    <x v="5"/>
    <s v="Burton"/>
    <x v="3"/>
    <m/>
    <x v="17"/>
    <d v="2020-10-15T00:00:00"/>
    <n v="1"/>
    <m/>
    <m/>
    <n v="1.5"/>
    <n v="123.9555"/>
    <x v="2"/>
    <n v="22"/>
    <n v="80"/>
    <n v="120"/>
    <n v="120"/>
    <n v="123.9555"/>
    <n v="243.9555"/>
    <n v="243.9555"/>
    <s v="Wed"/>
    <s v="Thu"/>
    <n v="22"/>
    <x v="0"/>
    <x v="0"/>
  </r>
  <r>
    <s v="A00156"/>
    <x v="2"/>
    <s v="Cartier"/>
    <x v="1"/>
    <m/>
    <x v="17"/>
    <d v="2020-10-24T00:00:00"/>
    <n v="1"/>
    <m/>
    <m/>
    <n v="0.5"/>
    <n v="193.88310000000001"/>
    <x v="0"/>
    <n v="31"/>
    <n v="80"/>
    <n v="40"/>
    <n v="40"/>
    <n v="193.88310000000001"/>
    <n v="233.88310000000001"/>
    <n v="233.88310000000001"/>
    <s v="Wed"/>
    <s v="Sat"/>
    <n v="31"/>
    <x v="0"/>
    <x v="0"/>
  </r>
  <r>
    <s v="A00157"/>
    <x v="5"/>
    <s v="Khan"/>
    <x v="0"/>
    <m/>
    <x v="17"/>
    <d v="2020-10-28T00:00:00"/>
    <n v="2"/>
    <m/>
    <m/>
    <n v="0.5"/>
    <n v="1.173"/>
    <x v="2"/>
    <n v="35"/>
    <n v="140"/>
    <n v="70"/>
    <n v="70"/>
    <n v="1.173"/>
    <n v="71.173000000000002"/>
    <n v="71.173000000000002"/>
    <s v="Wed"/>
    <s v="Wed"/>
    <n v="35"/>
    <x v="0"/>
    <x v="0"/>
  </r>
  <r>
    <s v="A00158"/>
    <x v="2"/>
    <s v="Michner"/>
    <x v="0"/>
    <m/>
    <x v="18"/>
    <d v="2020-10-05T00:00:00"/>
    <n v="2"/>
    <m/>
    <m/>
    <n v="0.75"/>
    <n v="664.78880000000004"/>
    <x v="0"/>
    <n v="11"/>
    <n v="140"/>
    <n v="105"/>
    <n v="105"/>
    <n v="664.78880000000004"/>
    <n v="769.78880000000004"/>
    <n v="769.78880000000004"/>
    <s v="Thu"/>
    <s v="Mon"/>
    <n v="11"/>
    <x v="0"/>
    <x v="0"/>
  </r>
  <r>
    <s v="A00159"/>
    <x v="3"/>
    <s v="Khan"/>
    <x v="2"/>
    <m/>
    <x v="18"/>
    <d v="2020-10-15T00:00:00"/>
    <n v="1"/>
    <m/>
    <m/>
    <n v="0.25"/>
    <n v="160"/>
    <x v="0"/>
    <n v="21"/>
    <n v="80"/>
    <n v="20"/>
    <n v="20"/>
    <n v="160"/>
    <n v="180"/>
    <n v="180"/>
    <s v="Thu"/>
    <s v="Thu"/>
    <n v="21"/>
    <x v="0"/>
    <x v="0"/>
  </r>
  <r>
    <s v="A00160"/>
    <x v="3"/>
    <s v="Burton"/>
    <x v="1"/>
    <m/>
    <x v="18"/>
    <d v="2020-11-05T00:00:00"/>
    <n v="2"/>
    <m/>
    <m/>
    <n v="0.75"/>
    <n v="159.50489999999999"/>
    <x v="0"/>
    <n v="42"/>
    <n v="140"/>
    <n v="105"/>
    <n v="105"/>
    <n v="159.50489999999999"/>
    <n v="264.50490000000002"/>
    <n v="264.50490000000002"/>
    <s v="Thu"/>
    <s v="Thu"/>
    <n v="42"/>
    <x v="0"/>
    <x v="0"/>
  </r>
  <r>
    <s v="A00161"/>
    <x v="0"/>
    <s v="Cartier"/>
    <x v="0"/>
    <m/>
    <x v="18"/>
    <d v="2020-11-17T00:00:00"/>
    <n v="2"/>
    <m/>
    <m/>
    <n v="0.75"/>
    <n v="169.63499999999999"/>
    <x v="1"/>
    <n v="54"/>
    <n v="140"/>
    <n v="105"/>
    <n v="105"/>
    <n v="169.63499999999999"/>
    <n v="274.63499999999999"/>
    <n v="274.63499999999999"/>
    <s v="Thu"/>
    <s v="Tue"/>
    <n v="54"/>
    <x v="0"/>
    <x v="0"/>
  </r>
  <r>
    <s v="A00162"/>
    <x v="6"/>
    <s v="Burton"/>
    <x v="1"/>
    <m/>
    <x v="19"/>
    <d v="2020-09-30T00:00:00"/>
    <n v="2"/>
    <m/>
    <m/>
    <n v="0.5"/>
    <n v="202.86"/>
    <x v="0"/>
    <n v="2"/>
    <n v="140"/>
    <n v="70"/>
    <n v="70"/>
    <n v="202.86"/>
    <n v="272.86"/>
    <n v="272.86"/>
    <s v="Mon"/>
    <s v="Wed"/>
    <n v="2"/>
    <x v="0"/>
    <x v="0"/>
  </r>
  <r>
    <s v="A00163"/>
    <x v="1"/>
    <s v="Lopez"/>
    <x v="0"/>
    <m/>
    <x v="19"/>
    <d v="2020-10-07T00:00:00"/>
    <n v="1"/>
    <m/>
    <m/>
    <n v="0.5"/>
    <n v="10.53"/>
    <x v="1"/>
    <n v="9"/>
    <n v="80"/>
    <n v="40"/>
    <n v="40"/>
    <n v="10.53"/>
    <n v="50.53"/>
    <n v="50.53"/>
    <s v="Mon"/>
    <s v="Wed"/>
    <n v="9"/>
    <x v="0"/>
    <x v="0"/>
  </r>
  <r>
    <s v="A00164"/>
    <x v="2"/>
    <s v="Michner"/>
    <x v="1"/>
    <m/>
    <x v="19"/>
    <d v="2020-10-27T00:00:00"/>
    <n v="2"/>
    <m/>
    <m/>
    <n v="0.75"/>
    <n v="1.8240000000000001"/>
    <x v="2"/>
    <n v="29"/>
    <n v="140"/>
    <n v="105"/>
    <n v="105"/>
    <n v="1.8240000000000001"/>
    <n v="106.824"/>
    <n v="106.824"/>
    <s v="Mon"/>
    <s v="Tue"/>
    <n v="29"/>
    <x v="0"/>
    <x v="0"/>
  </r>
  <r>
    <s v="A00165"/>
    <x v="1"/>
    <s v="Khan"/>
    <x v="0"/>
    <m/>
    <x v="20"/>
    <d v="2020-10-08T00:00:00"/>
    <n v="2"/>
    <m/>
    <m/>
    <n v="0.5"/>
    <n v="54.124600000000001"/>
    <x v="0"/>
    <n v="9"/>
    <n v="140"/>
    <n v="70"/>
    <n v="70"/>
    <n v="54.124600000000001"/>
    <n v="124.1246"/>
    <n v="124.1246"/>
    <s v="Tue"/>
    <s v="Thu"/>
    <n v="9"/>
    <x v="0"/>
    <x v="0"/>
  </r>
  <r>
    <s v="A00166"/>
    <x v="3"/>
    <s v="Michner"/>
    <x v="2"/>
    <m/>
    <x v="20"/>
    <d v="2020-10-21T00:00:00"/>
    <n v="2"/>
    <m/>
    <m/>
    <n v="0.25"/>
    <n v="367.71109999999999"/>
    <x v="0"/>
    <n v="22"/>
    <n v="140"/>
    <n v="35"/>
    <n v="35"/>
    <n v="367.71109999999999"/>
    <n v="402.71109999999999"/>
    <n v="402.71109999999999"/>
    <s v="Tue"/>
    <s v="Wed"/>
    <n v="22"/>
    <x v="0"/>
    <x v="0"/>
  </r>
  <r>
    <s v="A00167"/>
    <x v="4"/>
    <s v="Lopez"/>
    <x v="0"/>
    <m/>
    <x v="20"/>
    <d v="2020-10-19T00:00:00"/>
    <n v="1"/>
    <m/>
    <m/>
    <n v="1.5"/>
    <n v="139.035"/>
    <x v="0"/>
    <n v="20"/>
    <n v="80"/>
    <n v="120"/>
    <n v="120"/>
    <n v="139.035"/>
    <n v="259.03499999999997"/>
    <n v="259.03499999999997"/>
    <s v="Tue"/>
    <s v="Mon"/>
    <n v="20"/>
    <x v="0"/>
    <x v="0"/>
  </r>
  <r>
    <s v="A00168"/>
    <x v="4"/>
    <s v="Khan"/>
    <x v="1"/>
    <m/>
    <x v="20"/>
    <d v="2020-10-27T00:00:00"/>
    <n v="1"/>
    <m/>
    <m/>
    <n v="0.5"/>
    <n v="50.317"/>
    <x v="1"/>
    <n v="28"/>
    <n v="80"/>
    <n v="40"/>
    <n v="40"/>
    <n v="50.317"/>
    <n v="90.317000000000007"/>
    <n v="90.317000000000007"/>
    <s v="Tue"/>
    <s v="Tue"/>
    <n v="28"/>
    <x v="0"/>
    <x v="0"/>
  </r>
  <r>
    <s v="A00169"/>
    <x v="2"/>
    <s v="Burton"/>
    <x v="3"/>
    <m/>
    <x v="20"/>
    <d v="2020-11-24T00:00:00"/>
    <n v="1"/>
    <m/>
    <m/>
    <n v="1"/>
    <n v="122.4273"/>
    <x v="2"/>
    <n v="56"/>
    <n v="80"/>
    <n v="80"/>
    <n v="80"/>
    <n v="122.4273"/>
    <n v="202.4273"/>
    <n v="202.4273"/>
    <s v="Tue"/>
    <s v="Tue"/>
    <n v="56"/>
    <x v="0"/>
    <x v="0"/>
  </r>
  <r>
    <s v="A00170"/>
    <x v="4"/>
    <s v="Khan"/>
    <x v="0"/>
    <m/>
    <x v="20"/>
    <d v="2020-12-02T00:00:00"/>
    <n v="1"/>
    <m/>
    <m/>
    <n v="1"/>
    <n v="78.5535"/>
    <x v="1"/>
    <n v="64"/>
    <n v="80"/>
    <n v="80"/>
    <n v="80"/>
    <n v="78.5535"/>
    <n v="158.55349999999999"/>
    <n v="158.55349999999999"/>
    <s v="Tue"/>
    <s v="Wed"/>
    <n v="64"/>
    <x v="0"/>
    <x v="0"/>
  </r>
  <r>
    <s v="A00171"/>
    <x v="3"/>
    <s v="Khan"/>
    <x v="2"/>
    <s v="Yes"/>
    <x v="21"/>
    <d v="2020-10-07T00:00:00"/>
    <n v="1"/>
    <m/>
    <m/>
    <n v="0.25"/>
    <n v="239.1001"/>
    <x v="0"/>
    <n v="7"/>
    <n v="80"/>
    <n v="20"/>
    <n v="20"/>
    <n v="239.1001"/>
    <n v="259.1001"/>
    <n v="259.1001"/>
    <s v="Wed"/>
    <s v="Wed"/>
    <n v="7"/>
    <x v="1"/>
    <x v="0"/>
  </r>
  <r>
    <s v="A00172"/>
    <x v="2"/>
    <s v="Cartier"/>
    <x v="1"/>
    <m/>
    <x v="21"/>
    <d v="2020-10-19T00:00:00"/>
    <n v="1"/>
    <m/>
    <m/>
    <n v="0.5"/>
    <n v="61.180599999999998"/>
    <x v="2"/>
    <n v="19"/>
    <n v="80"/>
    <n v="40"/>
    <n v="40"/>
    <n v="61.180599999999998"/>
    <n v="101.1806"/>
    <n v="101.1806"/>
    <s v="Wed"/>
    <s v="Mon"/>
    <n v="19"/>
    <x v="0"/>
    <x v="0"/>
  </r>
  <r>
    <s v="A00173"/>
    <x v="3"/>
    <s v="Cartier"/>
    <x v="3"/>
    <m/>
    <x v="21"/>
    <d v="2020-11-18T00:00:00"/>
    <n v="2"/>
    <m/>
    <m/>
    <n v="2.25"/>
    <n v="800.71119999999996"/>
    <x v="0"/>
    <n v="49"/>
    <n v="140"/>
    <n v="315"/>
    <n v="315"/>
    <n v="800.71119999999996"/>
    <n v="1115.7112"/>
    <n v="1115.7112"/>
    <s v="Wed"/>
    <s v="Wed"/>
    <n v="49"/>
    <x v="0"/>
    <x v="0"/>
  </r>
  <r>
    <s v="A00174"/>
    <x v="3"/>
    <s v="Khan"/>
    <x v="0"/>
    <m/>
    <x v="22"/>
    <d v="2020-10-26T00:00:00"/>
    <n v="1"/>
    <m/>
    <m/>
    <n v="0.25"/>
    <n v="19.196999999999999"/>
    <x v="0"/>
    <n v="25"/>
    <n v="80"/>
    <n v="20"/>
    <n v="20"/>
    <n v="19.196999999999999"/>
    <n v="39.197000000000003"/>
    <n v="39.197000000000003"/>
    <s v="Thu"/>
    <s v="Mon"/>
    <n v="25"/>
    <x v="0"/>
    <x v="0"/>
  </r>
  <r>
    <s v="A00175"/>
    <x v="1"/>
    <s v="Lopez"/>
    <x v="0"/>
    <m/>
    <x v="23"/>
    <d v="2020-10-13T00:00:00"/>
    <n v="1"/>
    <m/>
    <m/>
    <n v="0.25"/>
    <n v="19.5"/>
    <x v="0"/>
    <n v="8"/>
    <n v="80"/>
    <n v="20"/>
    <n v="20"/>
    <n v="19.5"/>
    <n v="39.5"/>
    <n v="39.5"/>
    <s v="Mon"/>
    <s v="Tue"/>
    <n v="8"/>
    <x v="0"/>
    <x v="0"/>
  </r>
  <r>
    <s v="A00176"/>
    <x v="1"/>
    <s v="Lopez"/>
    <x v="2"/>
    <m/>
    <x v="23"/>
    <d v="2020-10-13T00:00:00"/>
    <n v="1"/>
    <m/>
    <m/>
    <n v="0.25"/>
    <n v="22.425000000000001"/>
    <x v="0"/>
    <n v="8"/>
    <n v="80"/>
    <n v="20"/>
    <n v="20"/>
    <n v="22.425000000000001"/>
    <n v="42.424999999999997"/>
    <n v="42.424999999999997"/>
    <s v="Mon"/>
    <s v="Tue"/>
    <n v="8"/>
    <x v="0"/>
    <x v="0"/>
  </r>
  <r>
    <s v="A00177"/>
    <x v="4"/>
    <s v="Burton"/>
    <x v="0"/>
    <m/>
    <x v="23"/>
    <d v="2020-10-13T00:00:00"/>
    <n v="1"/>
    <m/>
    <m/>
    <n v="0.5"/>
    <n v="26.582599999999999"/>
    <x v="0"/>
    <n v="8"/>
    <n v="80"/>
    <n v="40"/>
    <n v="40"/>
    <n v="26.582599999999999"/>
    <n v="66.582599999999999"/>
    <n v="66.582599999999999"/>
    <s v="Mon"/>
    <s v="Tue"/>
    <n v="8"/>
    <x v="0"/>
    <x v="0"/>
  </r>
  <r>
    <s v="A00178"/>
    <x v="2"/>
    <s v="Cartier"/>
    <x v="0"/>
    <m/>
    <x v="23"/>
    <d v="2020-10-24T00:00:00"/>
    <n v="1"/>
    <m/>
    <m/>
    <n v="0.5"/>
    <n v="288.20800000000003"/>
    <x v="2"/>
    <n v="19"/>
    <n v="80"/>
    <n v="40"/>
    <n v="40"/>
    <n v="288.20800000000003"/>
    <n v="328.20800000000003"/>
    <n v="328.20800000000003"/>
    <s v="Mon"/>
    <s v="Sat"/>
    <n v="19"/>
    <x v="0"/>
    <x v="0"/>
  </r>
  <r>
    <s v="A00179"/>
    <x v="1"/>
    <s v="Lopez"/>
    <x v="1"/>
    <m/>
    <x v="23"/>
    <d v="2020-10-19T00:00:00"/>
    <n v="1"/>
    <m/>
    <m/>
    <n v="0.5"/>
    <n v="54.236800000000002"/>
    <x v="0"/>
    <n v="14"/>
    <n v="80"/>
    <n v="40"/>
    <n v="40"/>
    <n v="54.236800000000002"/>
    <n v="94.236800000000002"/>
    <n v="94.236800000000002"/>
    <s v="Mon"/>
    <s v="Mon"/>
    <n v="14"/>
    <x v="0"/>
    <x v="0"/>
  </r>
  <r>
    <s v="A00180"/>
    <x v="4"/>
    <s v="Lopez"/>
    <x v="0"/>
    <m/>
    <x v="24"/>
    <d v="2020-10-19T00:00:00"/>
    <n v="1"/>
    <m/>
    <m/>
    <n v="0.25"/>
    <n v="332.39699999999999"/>
    <x v="1"/>
    <n v="13"/>
    <n v="80"/>
    <n v="20"/>
    <n v="20"/>
    <n v="332.39699999999999"/>
    <n v="352.39699999999999"/>
    <n v="352.39699999999999"/>
    <s v="Tue"/>
    <s v="Mon"/>
    <n v="13"/>
    <x v="0"/>
    <x v="0"/>
  </r>
  <r>
    <s v="A00181"/>
    <x v="3"/>
    <s v="Khan"/>
    <x v="0"/>
    <m/>
    <x v="24"/>
    <d v="2020-10-23T00:00:00"/>
    <n v="2"/>
    <m/>
    <m/>
    <n v="0.75"/>
    <n v="124.1649"/>
    <x v="2"/>
    <n v="17"/>
    <n v="140"/>
    <n v="105"/>
    <n v="105"/>
    <n v="124.1649"/>
    <n v="229.16489999999999"/>
    <n v="229.16489999999999"/>
    <s v="Tue"/>
    <s v="Fri"/>
    <n v="17"/>
    <x v="0"/>
    <x v="0"/>
  </r>
  <r>
    <s v="A00182"/>
    <x v="2"/>
    <s v="Burton"/>
    <x v="2"/>
    <m/>
    <x v="24"/>
    <d v="2020-10-26T00:00:00"/>
    <n v="1"/>
    <m/>
    <m/>
    <n v="0.25"/>
    <n v="21.63"/>
    <x v="0"/>
    <n v="20"/>
    <n v="80"/>
    <n v="20"/>
    <n v="20"/>
    <n v="21.63"/>
    <n v="41.629999999999995"/>
    <n v="41.629999999999995"/>
    <s v="Tue"/>
    <s v="Mon"/>
    <n v="20"/>
    <x v="0"/>
    <x v="0"/>
  </r>
  <r>
    <s v="A00183"/>
    <x v="3"/>
    <s v="Khan"/>
    <x v="0"/>
    <m/>
    <x v="25"/>
    <d v="2020-10-19T00:00:00"/>
    <n v="2"/>
    <m/>
    <s v="Yes"/>
    <n v="0.25"/>
    <n v="33"/>
    <x v="2"/>
    <n v="12"/>
    <n v="140"/>
    <n v="35"/>
    <n v="35"/>
    <n v="0"/>
    <n v="68"/>
    <n v="35"/>
    <s v="Wed"/>
    <s v="Mon"/>
    <n v="12"/>
    <x v="0"/>
    <x v="0"/>
  </r>
  <r>
    <s v="A00184"/>
    <x v="3"/>
    <s v="Khan"/>
    <x v="0"/>
    <m/>
    <x v="25"/>
    <d v="2020-10-19T00:00:00"/>
    <n v="2"/>
    <m/>
    <m/>
    <n v="0.5"/>
    <n v="154.5"/>
    <x v="2"/>
    <n v="12"/>
    <n v="140"/>
    <n v="70"/>
    <n v="70"/>
    <n v="154.5"/>
    <n v="224.5"/>
    <n v="224.5"/>
    <s v="Wed"/>
    <s v="Mon"/>
    <n v="12"/>
    <x v="0"/>
    <x v="0"/>
  </r>
  <r>
    <s v="A00185"/>
    <x v="1"/>
    <s v="Lopez"/>
    <x v="3"/>
    <m/>
    <x v="25"/>
    <d v="2020-10-20T00:00:00"/>
    <n v="1"/>
    <m/>
    <m/>
    <n v="1"/>
    <n v="48.75"/>
    <x v="0"/>
    <n v="13"/>
    <n v="80"/>
    <n v="80"/>
    <n v="80"/>
    <n v="48.75"/>
    <n v="128.75"/>
    <n v="128.75"/>
    <s v="Wed"/>
    <s v="Tue"/>
    <n v="13"/>
    <x v="0"/>
    <x v="0"/>
  </r>
  <r>
    <s v="A00186"/>
    <x v="1"/>
    <s v="Lopez"/>
    <x v="2"/>
    <m/>
    <x v="26"/>
    <d v="2020-10-20T00:00:00"/>
    <n v="1"/>
    <m/>
    <m/>
    <n v="0.25"/>
    <n v="76.1678"/>
    <x v="0"/>
    <n v="12"/>
    <n v="80"/>
    <n v="20"/>
    <n v="20"/>
    <n v="76.1678"/>
    <n v="96.1678"/>
    <n v="96.1678"/>
    <s v="Thu"/>
    <s v="Tue"/>
    <n v="12"/>
    <x v="0"/>
    <x v="0"/>
  </r>
  <r>
    <s v="A00187"/>
    <x v="3"/>
    <s v="Khan"/>
    <x v="1"/>
    <m/>
    <x v="26"/>
    <d v="2020-11-07T00:00:00"/>
    <n v="1"/>
    <m/>
    <m/>
    <n v="0.75"/>
    <n v="117"/>
    <x v="2"/>
    <n v="30"/>
    <n v="80"/>
    <n v="60"/>
    <n v="60"/>
    <n v="117"/>
    <n v="177"/>
    <n v="177"/>
    <s v="Thu"/>
    <s v="Sat"/>
    <n v="30"/>
    <x v="0"/>
    <x v="0"/>
  </r>
  <r>
    <s v="A00188"/>
    <x v="3"/>
    <s v="Cartier"/>
    <x v="3"/>
    <m/>
    <x v="26"/>
    <d v="2020-11-10T00:00:00"/>
    <n v="2"/>
    <m/>
    <m/>
    <n v="1.5"/>
    <n v="1575.9739999999999"/>
    <x v="2"/>
    <n v="33"/>
    <n v="140"/>
    <n v="210"/>
    <n v="210"/>
    <n v="1575.9739999999999"/>
    <n v="1785.9739999999999"/>
    <n v="1785.9739999999999"/>
    <s v="Thu"/>
    <s v="Tue"/>
    <n v="33"/>
    <x v="0"/>
    <x v="0"/>
  </r>
  <r>
    <s v="A00189"/>
    <x v="4"/>
    <s v="Khan"/>
    <x v="1"/>
    <m/>
    <x v="26"/>
    <d v="2020-11-18T00:00:00"/>
    <n v="1"/>
    <m/>
    <m/>
    <n v="0.5"/>
    <n v="21.33"/>
    <x v="1"/>
    <n v="41"/>
    <n v="80"/>
    <n v="40"/>
    <n v="40"/>
    <n v="21.33"/>
    <n v="61.33"/>
    <n v="61.33"/>
    <s v="Thu"/>
    <s v="Wed"/>
    <n v="41"/>
    <x v="0"/>
    <x v="0"/>
  </r>
  <r>
    <s v="A00190"/>
    <x v="5"/>
    <s v="Michner"/>
    <x v="1"/>
    <m/>
    <x v="26"/>
    <d v="2020-11-30T00:00:00"/>
    <n v="1"/>
    <m/>
    <m/>
    <n v="0.5"/>
    <n v="74.785899999999998"/>
    <x v="0"/>
    <n v="53"/>
    <n v="80"/>
    <n v="40"/>
    <n v="40"/>
    <n v="74.785899999999998"/>
    <n v="114.7859"/>
    <n v="114.7859"/>
    <s v="Thu"/>
    <s v="Mon"/>
    <n v="53"/>
    <x v="0"/>
    <x v="0"/>
  </r>
  <r>
    <s v="A00191"/>
    <x v="7"/>
    <s v="Michner"/>
    <x v="3"/>
    <m/>
    <x v="26"/>
    <d v="2020-12-01T00:00:00"/>
    <n v="2"/>
    <m/>
    <m/>
    <n v="4.75"/>
    <n v="1123.9716000000001"/>
    <x v="2"/>
    <n v="54"/>
    <n v="140"/>
    <n v="665"/>
    <n v="665"/>
    <n v="1123.9716000000001"/>
    <n v="1788.9716000000001"/>
    <n v="1788.9716000000001"/>
    <s v="Thu"/>
    <s v="Tue"/>
    <n v="54"/>
    <x v="0"/>
    <x v="0"/>
  </r>
  <r>
    <s v="A00192"/>
    <x v="2"/>
    <s v="Burton"/>
    <x v="0"/>
    <m/>
    <x v="27"/>
    <d v="2020-10-26T00:00:00"/>
    <n v="2"/>
    <m/>
    <m/>
    <n v="1"/>
    <n v="128.9796"/>
    <x v="0"/>
    <n v="14"/>
    <n v="140"/>
    <n v="140"/>
    <n v="140"/>
    <n v="128.9796"/>
    <n v="268.9796"/>
    <n v="268.9796"/>
    <s v="Mon"/>
    <s v="Mon"/>
    <n v="14"/>
    <x v="0"/>
    <x v="0"/>
  </r>
  <r>
    <s v="A00193"/>
    <x v="4"/>
    <s v="Khan"/>
    <x v="1"/>
    <m/>
    <x v="27"/>
    <d v="2020-11-04T00:00:00"/>
    <n v="1"/>
    <m/>
    <m/>
    <n v="0.5"/>
    <n v="144"/>
    <x v="1"/>
    <n v="23"/>
    <n v="80"/>
    <n v="40"/>
    <n v="40"/>
    <n v="144"/>
    <n v="184"/>
    <n v="184"/>
    <s v="Mon"/>
    <s v="Wed"/>
    <n v="23"/>
    <x v="0"/>
    <x v="0"/>
  </r>
  <r>
    <s v="A00194"/>
    <x v="2"/>
    <s v="Michner"/>
    <x v="0"/>
    <m/>
    <x v="27"/>
    <d v="2020-11-05T00:00:00"/>
    <n v="2"/>
    <m/>
    <m/>
    <n v="1"/>
    <n v="1211.8269"/>
    <x v="0"/>
    <n v="24"/>
    <n v="140"/>
    <n v="140"/>
    <n v="140"/>
    <n v="1211.8269"/>
    <n v="1351.8269"/>
    <n v="1351.8269"/>
    <s v="Mon"/>
    <s v="Thu"/>
    <n v="24"/>
    <x v="0"/>
    <x v="0"/>
  </r>
  <r>
    <s v="A00195"/>
    <x v="1"/>
    <s v="Michner"/>
    <x v="1"/>
    <m/>
    <x v="27"/>
    <d v="2020-11-18T00:00:00"/>
    <n v="1"/>
    <m/>
    <m/>
    <n v="0.5"/>
    <n v="54.124600000000001"/>
    <x v="0"/>
    <n v="37"/>
    <n v="80"/>
    <n v="40"/>
    <n v="40"/>
    <n v="54.124600000000001"/>
    <n v="94.124600000000001"/>
    <n v="94.124600000000001"/>
    <s v="Mon"/>
    <s v="Wed"/>
    <n v="37"/>
    <x v="0"/>
    <x v="0"/>
  </r>
  <r>
    <s v="A00196"/>
    <x v="3"/>
    <s v="Michner"/>
    <x v="0"/>
    <s v="Yes"/>
    <x v="27"/>
    <d v="2020-11-19T00:00:00"/>
    <n v="1"/>
    <m/>
    <m/>
    <n v="0.5"/>
    <n v="55.935699999999997"/>
    <x v="2"/>
    <n v="38"/>
    <n v="80"/>
    <n v="40"/>
    <n v="40"/>
    <n v="55.935699999999997"/>
    <n v="95.935699999999997"/>
    <n v="95.935699999999997"/>
    <s v="Mon"/>
    <s v="Thu"/>
    <n v="38"/>
    <x v="1"/>
    <x v="0"/>
  </r>
  <r>
    <s v="A00197"/>
    <x v="5"/>
    <s v="Michner"/>
    <x v="0"/>
    <s v="Yes"/>
    <x v="28"/>
    <d v="2020-10-27T00:00:00"/>
    <n v="1"/>
    <m/>
    <m/>
    <n v="0.5"/>
    <n v="11.06"/>
    <x v="1"/>
    <n v="14"/>
    <n v="80"/>
    <n v="40"/>
    <n v="40"/>
    <n v="11.06"/>
    <n v="51.06"/>
    <n v="51.06"/>
    <s v="Tue"/>
    <s v="Tue"/>
    <n v="14"/>
    <x v="1"/>
    <x v="0"/>
  </r>
  <r>
    <s v="A00198"/>
    <x v="4"/>
    <s v="Khan"/>
    <x v="3"/>
    <m/>
    <x v="28"/>
    <d v="2020-10-27T00:00:00"/>
    <n v="1"/>
    <m/>
    <m/>
    <n v="2"/>
    <n v="77.165099999999995"/>
    <x v="0"/>
    <n v="14"/>
    <n v="80"/>
    <n v="160"/>
    <n v="160"/>
    <n v="77.165099999999995"/>
    <n v="237.1651"/>
    <n v="237.1651"/>
    <s v="Tue"/>
    <s v="Tue"/>
    <n v="14"/>
    <x v="0"/>
    <x v="0"/>
  </r>
  <r>
    <s v="A00199"/>
    <x v="3"/>
    <s v="Khan"/>
    <x v="0"/>
    <m/>
    <x v="29"/>
    <d v="2020-10-19T00:00:00"/>
    <n v="2"/>
    <m/>
    <m/>
    <n v="0.5"/>
    <n v="66.158000000000001"/>
    <x v="0"/>
    <n v="5"/>
    <n v="140"/>
    <n v="70"/>
    <n v="70"/>
    <n v="66.158000000000001"/>
    <n v="136.15800000000002"/>
    <n v="136.15800000000002"/>
    <s v="Wed"/>
    <s v="Mon"/>
    <n v="5"/>
    <x v="0"/>
    <x v="0"/>
  </r>
  <r>
    <s v="A00200"/>
    <x v="6"/>
    <s v="Michner"/>
    <x v="2"/>
    <m/>
    <x v="29"/>
    <d v="2020-10-27T00:00:00"/>
    <n v="1"/>
    <m/>
    <m/>
    <n v="0.25"/>
    <n v="27.953900000000001"/>
    <x v="0"/>
    <n v="13"/>
    <n v="80"/>
    <n v="20"/>
    <n v="20"/>
    <n v="27.953900000000001"/>
    <n v="47.953900000000004"/>
    <n v="47.953900000000004"/>
    <s v="Wed"/>
    <s v="Tue"/>
    <n v="13"/>
    <x v="0"/>
    <x v="0"/>
  </r>
  <r>
    <s v="A00201"/>
    <x v="4"/>
    <s v="Khan"/>
    <x v="0"/>
    <m/>
    <x v="29"/>
    <d v="2020-10-27T00:00:00"/>
    <n v="1"/>
    <m/>
    <m/>
    <n v="1"/>
    <n v="216.3125"/>
    <x v="2"/>
    <n v="13"/>
    <n v="80"/>
    <n v="80"/>
    <n v="80"/>
    <n v="216.3125"/>
    <n v="296.3125"/>
    <n v="296.3125"/>
    <s v="Wed"/>
    <s v="Tue"/>
    <n v="13"/>
    <x v="0"/>
    <x v="0"/>
  </r>
  <r>
    <s v="A00202"/>
    <x v="2"/>
    <s v="Burton"/>
    <x v="3"/>
    <m/>
    <x v="29"/>
    <d v="2020-11-03T00:00:00"/>
    <n v="2"/>
    <m/>
    <m/>
    <n v="2"/>
    <n v="619.51329999999996"/>
    <x v="1"/>
    <n v="20"/>
    <n v="140"/>
    <n v="280"/>
    <n v="280"/>
    <n v="619.51329999999996"/>
    <n v="899.51329999999996"/>
    <n v="899.51329999999996"/>
    <s v="Wed"/>
    <s v="Tue"/>
    <n v="20"/>
    <x v="0"/>
    <x v="0"/>
  </r>
  <r>
    <s v="A00203"/>
    <x v="4"/>
    <s v="Michner"/>
    <x v="1"/>
    <m/>
    <x v="29"/>
    <d v="2020-11-10T00:00:00"/>
    <n v="1"/>
    <m/>
    <m/>
    <n v="0.5"/>
    <n v="3.12"/>
    <x v="2"/>
    <n v="27"/>
    <n v="80"/>
    <n v="40"/>
    <n v="40"/>
    <n v="3.12"/>
    <n v="43.12"/>
    <n v="43.12"/>
    <s v="Wed"/>
    <s v="Tue"/>
    <n v="27"/>
    <x v="0"/>
    <x v="0"/>
  </r>
  <r>
    <s v="A00204"/>
    <x v="2"/>
    <s v="Michner"/>
    <x v="0"/>
    <m/>
    <x v="30"/>
    <d v="2020-10-22T00:00:00"/>
    <n v="1"/>
    <m/>
    <m/>
    <n v="0.75"/>
    <n v="163.26"/>
    <x v="0"/>
    <n v="7"/>
    <n v="80"/>
    <n v="60"/>
    <n v="60"/>
    <n v="163.26"/>
    <n v="223.26"/>
    <n v="223.26"/>
    <s v="Thu"/>
    <s v="Thu"/>
    <n v="7"/>
    <x v="0"/>
    <x v="0"/>
  </r>
  <r>
    <s v="A00205"/>
    <x v="1"/>
    <s v="Lopez"/>
    <x v="2"/>
    <m/>
    <x v="30"/>
    <d v="2020-10-28T00:00:00"/>
    <n v="1"/>
    <m/>
    <m/>
    <n v="0.25"/>
    <n v="65.251599999999996"/>
    <x v="0"/>
    <n v="13"/>
    <n v="80"/>
    <n v="20"/>
    <n v="20"/>
    <n v="65.251599999999996"/>
    <n v="85.251599999999996"/>
    <n v="85.251599999999996"/>
    <s v="Thu"/>
    <s v="Wed"/>
    <n v="13"/>
    <x v="0"/>
    <x v="0"/>
  </r>
  <r>
    <s v="A00206"/>
    <x v="4"/>
    <s v="Michner"/>
    <x v="2"/>
    <m/>
    <x v="30"/>
    <d v="2020-11-10T00:00:00"/>
    <n v="1"/>
    <m/>
    <m/>
    <n v="0.25"/>
    <n v="30"/>
    <x v="1"/>
    <n v="26"/>
    <n v="80"/>
    <n v="20"/>
    <n v="20"/>
    <n v="30"/>
    <n v="50"/>
    <n v="50"/>
    <s v="Thu"/>
    <s v="Tue"/>
    <n v="26"/>
    <x v="0"/>
    <x v="0"/>
  </r>
  <r>
    <s v="A00207"/>
    <x v="4"/>
    <s v="Michner"/>
    <x v="1"/>
    <m/>
    <x v="30"/>
    <d v="2020-11-10T00:00:00"/>
    <n v="1"/>
    <m/>
    <m/>
    <n v="0.5"/>
    <n v="105.8442"/>
    <x v="0"/>
    <n v="26"/>
    <n v="80"/>
    <n v="40"/>
    <n v="40"/>
    <n v="105.8442"/>
    <n v="145.8442"/>
    <n v="145.8442"/>
    <s v="Thu"/>
    <s v="Tue"/>
    <n v="26"/>
    <x v="0"/>
    <x v="0"/>
  </r>
  <r>
    <s v="A00208"/>
    <x v="3"/>
    <s v="Burton"/>
    <x v="1"/>
    <m/>
    <x v="31"/>
    <d v="2020-11-05T00:00:00"/>
    <n v="2"/>
    <m/>
    <m/>
    <n v="1"/>
    <n v="547.08590000000004"/>
    <x v="2"/>
    <n v="17"/>
    <n v="140"/>
    <n v="140"/>
    <n v="140"/>
    <n v="547.08590000000004"/>
    <n v="687.08590000000004"/>
    <n v="687.08590000000004"/>
    <s v="Mon"/>
    <s v="Thu"/>
    <n v="17"/>
    <x v="0"/>
    <x v="0"/>
  </r>
  <r>
    <s v="A00209"/>
    <x v="4"/>
    <s v="Michner"/>
    <x v="1"/>
    <m/>
    <x v="31"/>
    <d v="2020-11-25T00:00:00"/>
    <n v="1"/>
    <m/>
    <m/>
    <n v="1"/>
    <n v="120"/>
    <x v="1"/>
    <n v="37"/>
    <n v="80"/>
    <n v="80"/>
    <n v="80"/>
    <n v="120"/>
    <n v="200"/>
    <n v="200"/>
    <s v="Mon"/>
    <s v="Wed"/>
    <n v="37"/>
    <x v="0"/>
    <x v="0"/>
  </r>
  <r>
    <s v="A00210"/>
    <x v="3"/>
    <s v="Khan"/>
    <x v="0"/>
    <m/>
    <x v="32"/>
    <d v="2020-10-30T00:00:00"/>
    <n v="1"/>
    <m/>
    <m/>
    <n v="0.25"/>
    <n v="30"/>
    <x v="0"/>
    <n v="10"/>
    <n v="80"/>
    <n v="20"/>
    <n v="20"/>
    <n v="30"/>
    <n v="50"/>
    <n v="50"/>
    <s v="Tue"/>
    <s v="Fri"/>
    <n v="10"/>
    <x v="0"/>
    <x v="0"/>
  </r>
  <r>
    <s v="A00211"/>
    <x v="2"/>
    <s v="Cartier"/>
    <x v="2"/>
    <m/>
    <x v="32"/>
    <d v="2020-11-24T00:00:00"/>
    <n v="1"/>
    <m/>
    <m/>
    <n v="0.25"/>
    <n v="27.63"/>
    <x v="0"/>
    <n v="35"/>
    <n v="80"/>
    <n v="20"/>
    <n v="20"/>
    <n v="27.63"/>
    <n v="47.629999999999995"/>
    <n v="47.629999999999995"/>
    <s v="Tue"/>
    <s v="Tue"/>
    <n v="35"/>
    <x v="0"/>
    <x v="0"/>
  </r>
  <r>
    <s v="A00212"/>
    <x v="2"/>
    <s v="Burton"/>
    <x v="0"/>
    <m/>
    <x v="33"/>
    <d v="2020-11-06T00:00:00"/>
    <n v="1"/>
    <m/>
    <m/>
    <n v="0.25"/>
    <n v="250.42240000000001"/>
    <x v="0"/>
    <n v="16"/>
    <n v="80"/>
    <n v="20"/>
    <n v="20"/>
    <n v="250.42240000000001"/>
    <n v="270.42240000000004"/>
    <n v="270.42240000000004"/>
    <s v="Wed"/>
    <s v="Fri"/>
    <n v="16"/>
    <x v="0"/>
    <x v="0"/>
  </r>
  <r>
    <s v="A00213"/>
    <x v="3"/>
    <s v="Michner"/>
    <x v="0"/>
    <s v="Yes"/>
    <x v="33"/>
    <d v="2020-11-05T00:00:00"/>
    <n v="2"/>
    <m/>
    <m/>
    <n v="0.25"/>
    <n v="38.698399999999999"/>
    <x v="2"/>
    <n v="15"/>
    <n v="140"/>
    <n v="35"/>
    <n v="35"/>
    <n v="38.698399999999999"/>
    <n v="73.698399999999992"/>
    <n v="73.698399999999992"/>
    <s v="Wed"/>
    <s v="Thu"/>
    <n v="15"/>
    <x v="1"/>
    <x v="0"/>
  </r>
  <r>
    <s v="A00214"/>
    <x v="3"/>
    <s v="Cartier"/>
    <x v="0"/>
    <s v="Yes"/>
    <x v="33"/>
    <d v="2020-11-10T00:00:00"/>
    <n v="2"/>
    <m/>
    <m/>
    <n v="0.25"/>
    <n v="33"/>
    <x v="0"/>
    <n v="20"/>
    <n v="140"/>
    <n v="35"/>
    <n v="35"/>
    <n v="33"/>
    <n v="68"/>
    <n v="68"/>
    <s v="Wed"/>
    <s v="Tue"/>
    <n v="20"/>
    <x v="1"/>
    <x v="0"/>
  </r>
  <r>
    <s v="A00215"/>
    <x v="4"/>
    <s v="Michner"/>
    <x v="0"/>
    <m/>
    <x v="33"/>
    <d v="2020-11-10T00:00:00"/>
    <n v="1"/>
    <m/>
    <m/>
    <n v="0.75"/>
    <n v="126"/>
    <x v="1"/>
    <n v="20"/>
    <n v="80"/>
    <n v="60"/>
    <n v="60"/>
    <n v="126"/>
    <n v="186"/>
    <n v="186"/>
    <s v="Wed"/>
    <s v="Tue"/>
    <n v="20"/>
    <x v="0"/>
    <x v="0"/>
  </r>
  <r>
    <s v="A00216"/>
    <x v="2"/>
    <s v="Michner"/>
    <x v="4"/>
    <m/>
    <x v="33"/>
    <d v="2021-01-25T00:00:00"/>
    <n v="2"/>
    <m/>
    <m/>
    <n v="8.25"/>
    <n v="4946"/>
    <x v="0"/>
    <n v="96"/>
    <n v="140"/>
    <n v="1155"/>
    <n v="1155"/>
    <n v="4946"/>
    <n v="6101"/>
    <n v="6101"/>
    <s v="Wed"/>
    <s v="Mon"/>
    <n v="96"/>
    <x v="0"/>
    <x v="0"/>
  </r>
  <r>
    <s v="A00217"/>
    <x v="5"/>
    <s v="Michner"/>
    <x v="1"/>
    <s v="Yes"/>
    <x v="34"/>
    <d v="2020-10-29T00:00:00"/>
    <n v="1"/>
    <m/>
    <m/>
    <n v="0.5"/>
    <n v="33.544699999999999"/>
    <x v="1"/>
    <n v="7"/>
    <n v="80"/>
    <n v="40"/>
    <n v="40"/>
    <n v="33.544699999999999"/>
    <n v="73.544700000000006"/>
    <n v="73.544700000000006"/>
    <s v="Thu"/>
    <s v="Thu"/>
    <n v="7"/>
    <x v="1"/>
    <x v="0"/>
  </r>
  <r>
    <s v="A00218"/>
    <x v="2"/>
    <s v="Burton"/>
    <x v="0"/>
    <m/>
    <x v="35"/>
    <d v="2020-11-06T00:00:00"/>
    <n v="2"/>
    <m/>
    <m/>
    <n v="0.25"/>
    <n v="25"/>
    <x v="0"/>
    <n v="13"/>
    <n v="140"/>
    <n v="35"/>
    <n v="35"/>
    <n v="25"/>
    <n v="60"/>
    <n v="60"/>
    <s v="Sat"/>
    <s v="Fri"/>
    <n v="13"/>
    <x v="0"/>
    <x v="0"/>
  </r>
  <r>
    <s v="A00219"/>
    <x v="4"/>
    <s v="Khan"/>
    <x v="0"/>
    <m/>
    <x v="35"/>
    <d v="2020-11-24T00:00:00"/>
    <n v="1"/>
    <m/>
    <m/>
    <n v="0.5"/>
    <n v="28.5868"/>
    <x v="0"/>
    <n v="31"/>
    <n v="80"/>
    <n v="40"/>
    <n v="40"/>
    <n v="28.5868"/>
    <n v="68.586799999999997"/>
    <n v="68.586799999999997"/>
    <s v="Sat"/>
    <s v="Tue"/>
    <n v="31"/>
    <x v="0"/>
    <x v="0"/>
  </r>
  <r>
    <s v="A00220"/>
    <x v="4"/>
    <s v="Burton"/>
    <x v="1"/>
    <m/>
    <x v="35"/>
    <d v="2020-12-14T00:00:00"/>
    <n v="2"/>
    <m/>
    <m/>
    <n v="2.5"/>
    <n v="213.48050000000001"/>
    <x v="0"/>
    <n v="51"/>
    <n v="140"/>
    <n v="350"/>
    <n v="350"/>
    <n v="213.48050000000001"/>
    <n v="563.48050000000001"/>
    <n v="563.48050000000001"/>
    <s v="Sat"/>
    <s v="Mon"/>
    <n v="51"/>
    <x v="0"/>
    <x v="0"/>
  </r>
  <r>
    <s v="A00221"/>
    <x v="4"/>
    <s v="Khan"/>
    <x v="0"/>
    <m/>
    <x v="36"/>
    <d v="2020-10-27T00:00:00"/>
    <n v="1"/>
    <m/>
    <m/>
    <n v="0.5"/>
    <n v="83.441299999999998"/>
    <x v="0"/>
    <n v="1"/>
    <n v="80"/>
    <n v="40"/>
    <n v="40"/>
    <n v="83.441299999999998"/>
    <n v="123.4413"/>
    <n v="123.4413"/>
    <s v="Mon"/>
    <s v="Tue"/>
    <n v="1"/>
    <x v="0"/>
    <x v="0"/>
  </r>
  <r>
    <s v="A00222"/>
    <x v="5"/>
    <s v="Khan"/>
    <x v="3"/>
    <m/>
    <x v="36"/>
    <d v="2020-11-17T00:00:00"/>
    <n v="2"/>
    <m/>
    <m/>
    <n v="1"/>
    <n v="25"/>
    <x v="2"/>
    <n v="22"/>
    <n v="140"/>
    <n v="140"/>
    <n v="140"/>
    <n v="25"/>
    <n v="165"/>
    <n v="165"/>
    <s v="Mon"/>
    <s v="Tue"/>
    <n v="22"/>
    <x v="0"/>
    <x v="0"/>
  </r>
  <r>
    <s v="A00223"/>
    <x v="1"/>
    <s v="Lopez"/>
    <x v="0"/>
    <m/>
    <x v="37"/>
    <d v="2020-11-17T00:00:00"/>
    <n v="1"/>
    <m/>
    <m/>
    <n v="0.25"/>
    <n v="67.961500000000001"/>
    <x v="0"/>
    <n v="21"/>
    <n v="80"/>
    <n v="20"/>
    <n v="20"/>
    <n v="67.961500000000001"/>
    <n v="87.961500000000001"/>
    <n v="87.961500000000001"/>
    <s v="Tue"/>
    <s v="Tue"/>
    <n v="21"/>
    <x v="0"/>
    <x v="0"/>
  </r>
  <r>
    <s v="A00224"/>
    <x v="4"/>
    <s v="Khan"/>
    <x v="1"/>
    <m/>
    <x v="37"/>
    <d v="2020-12-16T00:00:00"/>
    <n v="1"/>
    <m/>
    <m/>
    <n v="0.5"/>
    <n v="172.02"/>
    <x v="1"/>
    <n v="50"/>
    <n v="80"/>
    <n v="40"/>
    <n v="40"/>
    <n v="172.02"/>
    <n v="212.02"/>
    <n v="212.02"/>
    <s v="Tue"/>
    <s v="Wed"/>
    <n v="50"/>
    <x v="0"/>
    <x v="0"/>
  </r>
  <r>
    <s v="A00225"/>
    <x v="1"/>
    <s v="Lopez"/>
    <x v="0"/>
    <m/>
    <x v="37"/>
    <d v="2021-01-16T00:00:00"/>
    <n v="1"/>
    <m/>
    <m/>
    <n v="0.5"/>
    <n v="102.22320000000001"/>
    <x v="1"/>
    <n v="81"/>
    <n v="80"/>
    <n v="40"/>
    <n v="40"/>
    <n v="102.22320000000001"/>
    <n v="142.22320000000002"/>
    <n v="142.22320000000002"/>
    <s v="Tue"/>
    <s v="Sat"/>
    <n v="81"/>
    <x v="0"/>
    <x v="0"/>
  </r>
  <r>
    <s v="A00226"/>
    <x v="1"/>
    <s v="Lopez"/>
    <x v="1"/>
    <m/>
    <x v="38"/>
    <d v="2020-11-30T00:00:00"/>
    <n v="1"/>
    <m/>
    <m/>
    <n v="0.5"/>
    <n v="373.55279999999999"/>
    <x v="0"/>
    <n v="33"/>
    <n v="80"/>
    <n v="40"/>
    <n v="40"/>
    <n v="373.55279999999999"/>
    <n v="413.55279999999999"/>
    <n v="413.55279999999999"/>
    <s v="Wed"/>
    <s v="Mon"/>
    <n v="33"/>
    <x v="0"/>
    <x v="0"/>
  </r>
  <r>
    <s v="A00227"/>
    <x v="1"/>
    <s v="Lopez"/>
    <x v="4"/>
    <m/>
    <x v="38"/>
    <d v="2020-12-01T00:00:00"/>
    <n v="3"/>
    <m/>
    <m/>
    <n v="2.75"/>
    <n v="1249.0878"/>
    <x v="0"/>
    <n v="34"/>
    <n v="195"/>
    <n v="536.25"/>
    <n v="536.25"/>
    <n v="1249.0878"/>
    <n v="1785.3378"/>
    <n v="1785.3378"/>
    <s v="Wed"/>
    <s v="Tue"/>
    <n v="34"/>
    <x v="0"/>
    <x v="0"/>
  </r>
  <r>
    <s v="A00228"/>
    <x v="3"/>
    <s v="Khan"/>
    <x v="2"/>
    <m/>
    <x v="39"/>
    <d v="2020-11-06T00:00:00"/>
    <n v="1"/>
    <m/>
    <m/>
    <n v="0.25"/>
    <n v="240"/>
    <x v="0"/>
    <n v="8"/>
    <n v="80"/>
    <n v="20"/>
    <n v="20"/>
    <n v="240"/>
    <n v="260"/>
    <n v="260"/>
    <s v="Thu"/>
    <s v="Fri"/>
    <n v="8"/>
    <x v="0"/>
    <x v="0"/>
  </r>
  <r>
    <s v="A00229"/>
    <x v="3"/>
    <s v="Cartier"/>
    <x v="2"/>
    <m/>
    <x v="39"/>
    <d v="2020-11-18T00:00:00"/>
    <n v="1"/>
    <m/>
    <m/>
    <n v="0.25"/>
    <n v="27"/>
    <x v="2"/>
    <n v="20"/>
    <n v="80"/>
    <n v="20"/>
    <n v="20"/>
    <n v="27"/>
    <n v="47"/>
    <n v="47"/>
    <s v="Thu"/>
    <s v="Wed"/>
    <n v="20"/>
    <x v="0"/>
    <x v="0"/>
  </r>
  <r>
    <s v="A00230"/>
    <x v="4"/>
    <s v="Khan"/>
    <x v="1"/>
    <m/>
    <x v="40"/>
    <d v="2020-11-04T00:00:00"/>
    <n v="2"/>
    <m/>
    <m/>
    <n v="1"/>
    <n v="228.6335"/>
    <x v="2"/>
    <n v="2"/>
    <n v="140"/>
    <n v="140"/>
    <n v="140"/>
    <n v="228.6335"/>
    <n v="368.63350000000003"/>
    <n v="368.63350000000003"/>
    <s v="Mon"/>
    <s v="Wed"/>
    <n v="2"/>
    <x v="0"/>
    <x v="0"/>
  </r>
  <r>
    <s v="A00231"/>
    <x v="4"/>
    <s v="Michner"/>
    <x v="0"/>
    <m/>
    <x v="40"/>
    <d v="2020-11-25T00:00:00"/>
    <n v="1"/>
    <m/>
    <m/>
    <n v="0.5"/>
    <n v="26.582599999999999"/>
    <x v="0"/>
    <n v="23"/>
    <n v="80"/>
    <n v="40"/>
    <n v="40"/>
    <n v="26.582599999999999"/>
    <n v="66.582599999999999"/>
    <n v="66.582599999999999"/>
    <s v="Mon"/>
    <s v="Wed"/>
    <n v="23"/>
    <x v="0"/>
    <x v="0"/>
  </r>
  <r>
    <s v="A00232"/>
    <x v="0"/>
    <s v="Michner"/>
    <x v="1"/>
    <m/>
    <x v="40"/>
    <d v="2020-12-07T00:00:00"/>
    <n v="2"/>
    <m/>
    <m/>
    <n v="0.75"/>
    <n v="5.71"/>
    <x v="0"/>
    <n v="35"/>
    <n v="140"/>
    <n v="105"/>
    <n v="105"/>
    <n v="5.71"/>
    <n v="110.71"/>
    <n v="110.71"/>
    <s v="Mon"/>
    <s v="Mon"/>
    <n v="35"/>
    <x v="0"/>
    <x v="0"/>
  </r>
  <r>
    <s v="A00233"/>
    <x v="2"/>
    <s v="Michner"/>
    <x v="1"/>
    <m/>
    <x v="40"/>
    <d v="2021-01-11T00:00:00"/>
    <n v="2"/>
    <m/>
    <m/>
    <n v="0.5"/>
    <n v="263.0523"/>
    <x v="2"/>
    <n v="70"/>
    <n v="140"/>
    <n v="70"/>
    <n v="70"/>
    <n v="263.0523"/>
    <n v="333.0523"/>
    <n v="333.0523"/>
    <s v="Mon"/>
    <s v="Mon"/>
    <n v="70"/>
    <x v="0"/>
    <x v="0"/>
  </r>
  <r>
    <s v="A00234"/>
    <x v="5"/>
    <s v="Cartier"/>
    <x v="1"/>
    <m/>
    <x v="40"/>
    <d v="2021-04-15T00:00:00"/>
    <n v="2"/>
    <m/>
    <m/>
    <n v="1.75"/>
    <n v="8.25"/>
    <x v="0"/>
    <n v="164"/>
    <n v="140"/>
    <n v="245"/>
    <n v="245"/>
    <n v="8.25"/>
    <n v="253.25"/>
    <n v="253.25"/>
    <s v="Mon"/>
    <s v="Thu"/>
    <n v="164"/>
    <x v="0"/>
    <x v="0"/>
  </r>
  <r>
    <s v="A00235"/>
    <x v="5"/>
    <s v="Khan"/>
    <x v="1"/>
    <m/>
    <x v="41"/>
    <d v="2020-11-30T00:00:00"/>
    <n v="1"/>
    <m/>
    <m/>
    <n v="0.5"/>
    <n v="15.63"/>
    <x v="0"/>
    <n v="27"/>
    <n v="80"/>
    <n v="40"/>
    <n v="40"/>
    <n v="15.63"/>
    <n v="55.63"/>
    <n v="55.63"/>
    <s v="Tue"/>
    <s v="Mon"/>
    <n v="27"/>
    <x v="0"/>
    <x v="0"/>
  </r>
  <r>
    <s v="A00236"/>
    <x v="2"/>
    <s v="Michner"/>
    <x v="1"/>
    <m/>
    <x v="41"/>
    <d v="2020-12-02T00:00:00"/>
    <n v="1"/>
    <m/>
    <m/>
    <n v="0.5"/>
    <n v="15.63"/>
    <x v="0"/>
    <n v="29"/>
    <n v="80"/>
    <n v="40"/>
    <n v="40"/>
    <n v="15.63"/>
    <n v="55.63"/>
    <n v="55.63"/>
    <s v="Tue"/>
    <s v="Wed"/>
    <n v="29"/>
    <x v="0"/>
    <x v="0"/>
  </r>
  <r>
    <s v="A00237"/>
    <x v="5"/>
    <s v="Burton"/>
    <x v="0"/>
    <m/>
    <x v="41"/>
    <d v="2020-12-08T00:00:00"/>
    <n v="1"/>
    <m/>
    <m/>
    <n v="0.75"/>
    <n v="28.5"/>
    <x v="2"/>
    <n v="35"/>
    <n v="80"/>
    <n v="60"/>
    <n v="60"/>
    <n v="28.5"/>
    <n v="88.5"/>
    <n v="88.5"/>
    <s v="Tue"/>
    <s v="Tue"/>
    <n v="35"/>
    <x v="0"/>
    <x v="0"/>
  </r>
  <r>
    <s v="A00238"/>
    <x v="4"/>
    <s v="Khan"/>
    <x v="1"/>
    <m/>
    <x v="42"/>
    <d v="2020-11-09T00:00:00"/>
    <n v="1"/>
    <m/>
    <m/>
    <n v="0.5"/>
    <n v="748.44"/>
    <x v="0"/>
    <n v="5"/>
    <n v="80"/>
    <n v="40"/>
    <n v="40"/>
    <n v="748.44"/>
    <n v="788.44"/>
    <n v="788.44"/>
    <s v="Wed"/>
    <s v="Mon"/>
    <n v="5"/>
    <x v="0"/>
    <x v="0"/>
  </r>
  <r>
    <s v="A00239"/>
    <x v="4"/>
    <s v="Michner"/>
    <x v="4"/>
    <m/>
    <x v="42"/>
    <d v="2020-11-17T00:00:00"/>
    <n v="1"/>
    <m/>
    <m/>
    <n v="1"/>
    <n v="86.356300000000005"/>
    <x v="1"/>
    <n v="13"/>
    <n v="80"/>
    <n v="80"/>
    <n v="80"/>
    <n v="86.356300000000005"/>
    <n v="166.3563"/>
    <n v="166.3563"/>
    <s v="Wed"/>
    <s v="Tue"/>
    <n v="13"/>
    <x v="0"/>
    <x v="0"/>
  </r>
  <r>
    <s v="A00240"/>
    <x v="0"/>
    <s v="Cartier"/>
    <x v="2"/>
    <m/>
    <x v="42"/>
    <d v="2020-11-17T00:00:00"/>
    <n v="1"/>
    <m/>
    <m/>
    <n v="0.25"/>
    <n v="107.99550000000001"/>
    <x v="1"/>
    <n v="13"/>
    <n v="80"/>
    <n v="20"/>
    <n v="20"/>
    <n v="107.99550000000001"/>
    <n v="127.99550000000001"/>
    <n v="127.99550000000001"/>
    <s v="Wed"/>
    <s v="Tue"/>
    <n v="13"/>
    <x v="0"/>
    <x v="0"/>
  </r>
  <r>
    <s v="A00241"/>
    <x v="2"/>
    <s v="Cartier"/>
    <x v="1"/>
    <m/>
    <x v="42"/>
    <d v="2020-11-24T00:00:00"/>
    <n v="2"/>
    <m/>
    <m/>
    <n v="0.5"/>
    <n v="279.31"/>
    <x v="0"/>
    <n v="20"/>
    <n v="140"/>
    <n v="70"/>
    <n v="70"/>
    <n v="279.31"/>
    <n v="349.31"/>
    <n v="349.31"/>
    <s v="Wed"/>
    <s v="Tue"/>
    <n v="20"/>
    <x v="0"/>
    <x v="0"/>
  </r>
  <r>
    <s v="A00242"/>
    <x v="4"/>
    <s v="Khan"/>
    <x v="0"/>
    <m/>
    <x v="42"/>
    <d v="2020-12-02T00:00:00"/>
    <n v="1"/>
    <m/>
    <m/>
    <n v="0.5"/>
    <n v="25.26"/>
    <x v="0"/>
    <n v="28"/>
    <n v="80"/>
    <n v="40"/>
    <n v="40"/>
    <n v="25.26"/>
    <n v="65.260000000000005"/>
    <n v="65.260000000000005"/>
    <s v="Wed"/>
    <s v="Wed"/>
    <n v="28"/>
    <x v="0"/>
    <x v="0"/>
  </r>
  <r>
    <s v="A00243"/>
    <x v="2"/>
    <s v="Cartier"/>
    <x v="1"/>
    <m/>
    <x v="43"/>
    <d v="2020-11-18T00:00:00"/>
    <n v="1"/>
    <m/>
    <m/>
    <n v="1"/>
    <n v="351.02069999999998"/>
    <x v="2"/>
    <n v="13"/>
    <n v="80"/>
    <n v="80"/>
    <n v="80"/>
    <n v="351.02069999999998"/>
    <n v="431.02069999999998"/>
    <n v="431.02069999999998"/>
    <s v="Thu"/>
    <s v="Wed"/>
    <n v="13"/>
    <x v="0"/>
    <x v="0"/>
  </r>
  <r>
    <s v="A00244"/>
    <x v="4"/>
    <s v="Michner"/>
    <x v="1"/>
    <m/>
    <x v="43"/>
    <d v="2020-11-25T00:00:00"/>
    <n v="1"/>
    <m/>
    <m/>
    <n v="0.5"/>
    <n v="27.953900000000001"/>
    <x v="0"/>
    <n v="20"/>
    <n v="80"/>
    <n v="40"/>
    <n v="40"/>
    <n v="27.953900000000001"/>
    <n v="67.953900000000004"/>
    <n v="67.953900000000004"/>
    <s v="Thu"/>
    <s v="Wed"/>
    <n v="20"/>
    <x v="0"/>
    <x v="0"/>
  </r>
  <r>
    <s v="A00245"/>
    <x v="3"/>
    <s v="Burton"/>
    <x v="0"/>
    <m/>
    <x v="44"/>
    <d v="2020-12-09T00:00:00"/>
    <n v="2"/>
    <m/>
    <m/>
    <n v="0.75"/>
    <n v="62.13"/>
    <x v="0"/>
    <n v="32"/>
    <n v="140"/>
    <n v="105"/>
    <n v="105"/>
    <n v="62.13"/>
    <n v="167.13"/>
    <n v="167.13"/>
    <s v="Sat"/>
    <s v="Wed"/>
    <n v="32"/>
    <x v="0"/>
    <x v="0"/>
  </r>
  <r>
    <s v="A00246"/>
    <x v="1"/>
    <s v="Lopez"/>
    <x v="4"/>
    <m/>
    <x v="45"/>
    <d v="2020-11-26T00:00:00"/>
    <n v="1"/>
    <m/>
    <m/>
    <n v="7"/>
    <n v="3396.25"/>
    <x v="1"/>
    <n v="17"/>
    <n v="80"/>
    <n v="560"/>
    <n v="560"/>
    <n v="3396.25"/>
    <n v="3956.25"/>
    <n v="3956.25"/>
    <s v="Mon"/>
    <s v="Thu"/>
    <n v="17"/>
    <x v="0"/>
    <x v="0"/>
  </r>
  <r>
    <s v="A00247"/>
    <x v="8"/>
    <s v="Ling"/>
    <x v="1"/>
    <m/>
    <x v="45"/>
    <d v="2021-03-03T00:00:00"/>
    <n v="2"/>
    <m/>
    <m/>
    <n v="0.5"/>
    <n v="22"/>
    <x v="0"/>
    <n v="114"/>
    <n v="140"/>
    <n v="70"/>
    <n v="70"/>
    <n v="22"/>
    <n v="92"/>
    <n v="92"/>
    <s v="Mon"/>
    <s v="Wed"/>
    <n v="114"/>
    <x v="0"/>
    <x v="0"/>
  </r>
  <r>
    <s v="A00248"/>
    <x v="4"/>
    <s v="Khan"/>
    <x v="1"/>
    <m/>
    <x v="46"/>
    <d v="2020-12-09T00:00:00"/>
    <n v="1"/>
    <m/>
    <m/>
    <n v="0.5"/>
    <n v="163.36609999999999"/>
    <x v="1"/>
    <n v="29"/>
    <n v="80"/>
    <n v="40"/>
    <n v="40"/>
    <n v="163.36609999999999"/>
    <n v="203.36609999999999"/>
    <n v="203.36609999999999"/>
    <s v="Tue"/>
    <s v="Wed"/>
    <n v="29"/>
    <x v="0"/>
    <x v="0"/>
  </r>
  <r>
    <s v="A00249"/>
    <x v="1"/>
    <s v="Lopez"/>
    <x v="0"/>
    <m/>
    <x v="47"/>
    <d v="2020-11-25T00:00:00"/>
    <n v="1"/>
    <m/>
    <m/>
    <n v="0.25"/>
    <n v="25.407900000000001"/>
    <x v="0"/>
    <n v="14"/>
    <n v="80"/>
    <n v="20"/>
    <n v="20"/>
    <n v="25.407900000000001"/>
    <n v="45.407899999999998"/>
    <n v="45.407899999999998"/>
    <s v="Wed"/>
    <s v="Wed"/>
    <n v="14"/>
    <x v="0"/>
    <x v="0"/>
  </r>
  <r>
    <s v="A00250"/>
    <x v="5"/>
    <s v="Cartier"/>
    <x v="1"/>
    <m/>
    <x v="47"/>
    <d v="2020-12-03T00:00:00"/>
    <n v="2"/>
    <m/>
    <m/>
    <n v="0.75"/>
    <n v="182.7"/>
    <x v="2"/>
    <n v="22"/>
    <n v="140"/>
    <n v="105"/>
    <n v="105"/>
    <n v="182.7"/>
    <n v="287.7"/>
    <n v="287.7"/>
    <s v="Wed"/>
    <s v="Thu"/>
    <n v="22"/>
    <x v="0"/>
    <x v="0"/>
  </r>
  <r>
    <s v="A00251"/>
    <x v="5"/>
    <s v="Khan"/>
    <x v="1"/>
    <m/>
    <x v="47"/>
    <d v="2020-11-30T00:00:00"/>
    <n v="1"/>
    <m/>
    <m/>
    <n v="0.5"/>
    <n v="73.508899999999997"/>
    <x v="2"/>
    <n v="19"/>
    <n v="80"/>
    <n v="40"/>
    <n v="40"/>
    <n v="73.508899999999997"/>
    <n v="113.5089"/>
    <n v="113.5089"/>
    <s v="Wed"/>
    <s v="Mon"/>
    <n v="19"/>
    <x v="0"/>
    <x v="0"/>
  </r>
  <r>
    <s v="A00252"/>
    <x v="2"/>
    <s v="Cartier"/>
    <x v="1"/>
    <s v="Yes"/>
    <x v="47"/>
    <d v="2020-12-01T00:00:00"/>
    <n v="2"/>
    <m/>
    <m/>
    <n v="0.5"/>
    <n v="115.22490000000001"/>
    <x v="0"/>
    <n v="20"/>
    <n v="140"/>
    <n v="70"/>
    <n v="70"/>
    <n v="115.22490000000001"/>
    <n v="185.22489999999999"/>
    <n v="185.22489999999999"/>
    <s v="Wed"/>
    <s v="Tue"/>
    <n v="20"/>
    <x v="1"/>
    <x v="0"/>
  </r>
  <r>
    <s v="A00253"/>
    <x v="3"/>
    <s v="Cartier"/>
    <x v="1"/>
    <m/>
    <x v="48"/>
    <d v="2020-11-19T00:00:00"/>
    <n v="2"/>
    <m/>
    <m/>
    <n v="0.75"/>
    <n v="340.45229999999998"/>
    <x v="2"/>
    <n v="7"/>
    <n v="140"/>
    <n v="105"/>
    <n v="105"/>
    <n v="340.45229999999998"/>
    <n v="445.45229999999998"/>
    <n v="445.45229999999998"/>
    <s v="Thu"/>
    <s v="Thu"/>
    <n v="7"/>
    <x v="0"/>
    <x v="0"/>
  </r>
  <r>
    <s v="A00254"/>
    <x v="4"/>
    <s v="Khan"/>
    <x v="0"/>
    <m/>
    <x v="48"/>
    <d v="2020-11-26T00:00:00"/>
    <n v="1"/>
    <m/>
    <m/>
    <n v="0.5"/>
    <n v="12"/>
    <x v="0"/>
    <n v="14"/>
    <n v="80"/>
    <n v="40"/>
    <n v="40"/>
    <n v="12"/>
    <n v="52"/>
    <n v="52"/>
    <s v="Thu"/>
    <s v="Thu"/>
    <n v="14"/>
    <x v="0"/>
    <x v="0"/>
  </r>
  <r>
    <s v="A00255"/>
    <x v="5"/>
    <s v="Khan"/>
    <x v="1"/>
    <m/>
    <x v="49"/>
    <d v="2020-11-24T00:00:00"/>
    <n v="1"/>
    <m/>
    <m/>
    <n v="0.5"/>
    <n v="36.754399999999997"/>
    <x v="0"/>
    <n v="11"/>
    <n v="80"/>
    <n v="40"/>
    <n v="40"/>
    <n v="36.754399999999997"/>
    <n v="76.754400000000004"/>
    <n v="76.754400000000004"/>
    <s v="Fri"/>
    <s v="Tue"/>
    <n v="11"/>
    <x v="0"/>
    <x v="0"/>
  </r>
  <r>
    <s v="A00256"/>
    <x v="1"/>
    <s v="Lopez"/>
    <x v="4"/>
    <m/>
    <x v="50"/>
    <d v="2020-12-05T00:00:00"/>
    <n v="1"/>
    <m/>
    <m/>
    <n v="1.75"/>
    <n v="183.95"/>
    <x v="1"/>
    <n v="21"/>
    <n v="80"/>
    <n v="140"/>
    <n v="140"/>
    <n v="183.95"/>
    <n v="323.95"/>
    <n v="323.95"/>
    <s v="Sat"/>
    <s v="Sat"/>
    <n v="21"/>
    <x v="0"/>
    <x v="0"/>
  </r>
  <r>
    <s v="A00257"/>
    <x v="4"/>
    <s v="Khan"/>
    <x v="0"/>
    <s v="Yes"/>
    <x v="50"/>
    <d v="2020-12-02T00:00:00"/>
    <n v="1"/>
    <m/>
    <m/>
    <n v="0.25"/>
    <n v="26.582599999999999"/>
    <x v="1"/>
    <n v="18"/>
    <n v="80"/>
    <n v="20"/>
    <n v="20"/>
    <n v="26.582599999999999"/>
    <n v="46.582599999999999"/>
    <n v="46.582599999999999"/>
    <s v="Sat"/>
    <s v="Wed"/>
    <n v="18"/>
    <x v="1"/>
    <x v="0"/>
  </r>
  <r>
    <s v="A00258"/>
    <x v="4"/>
    <s v="Khan"/>
    <x v="0"/>
    <m/>
    <x v="51"/>
    <d v="2020-12-02T00:00:00"/>
    <n v="1"/>
    <m/>
    <m/>
    <n v="0.5"/>
    <n v="13.42"/>
    <x v="2"/>
    <n v="16"/>
    <n v="80"/>
    <n v="40"/>
    <n v="40"/>
    <n v="13.42"/>
    <n v="53.42"/>
    <n v="53.42"/>
    <s v="Mon"/>
    <s v="Wed"/>
    <n v="16"/>
    <x v="0"/>
    <x v="0"/>
  </r>
  <r>
    <s v="A00259"/>
    <x v="4"/>
    <s v="Khan"/>
    <x v="4"/>
    <m/>
    <x v="51"/>
    <d v="2020-12-03T00:00:00"/>
    <n v="1"/>
    <m/>
    <m/>
    <n v="1"/>
    <n v="324"/>
    <x v="1"/>
    <n v="17"/>
    <n v="80"/>
    <n v="80"/>
    <n v="80"/>
    <n v="324"/>
    <n v="404"/>
    <n v="404"/>
    <s v="Mon"/>
    <s v="Thu"/>
    <n v="17"/>
    <x v="0"/>
    <x v="0"/>
  </r>
  <r>
    <s v="A00260"/>
    <x v="5"/>
    <s v="Khan"/>
    <x v="1"/>
    <m/>
    <x v="52"/>
    <d v="2020-12-09T00:00:00"/>
    <n v="2"/>
    <m/>
    <m/>
    <n v="0.5"/>
    <n v="504.21269999999998"/>
    <x v="2"/>
    <n v="22"/>
    <n v="140"/>
    <n v="70"/>
    <n v="70"/>
    <n v="504.21269999999998"/>
    <n v="574.21270000000004"/>
    <n v="574.21270000000004"/>
    <s v="Tue"/>
    <s v="Wed"/>
    <n v="22"/>
    <x v="0"/>
    <x v="0"/>
  </r>
  <r>
    <s v="A00261"/>
    <x v="2"/>
    <s v="Khan"/>
    <x v="0"/>
    <s v="Yes"/>
    <x v="52"/>
    <d v="2020-12-15T00:00:00"/>
    <n v="2"/>
    <m/>
    <m/>
    <n v="0.5"/>
    <n v="338.0702"/>
    <x v="0"/>
    <n v="28"/>
    <n v="140"/>
    <n v="70"/>
    <n v="70"/>
    <n v="338.0702"/>
    <n v="408.0702"/>
    <n v="408.0702"/>
    <s v="Tue"/>
    <s v="Tue"/>
    <n v="28"/>
    <x v="1"/>
    <x v="0"/>
  </r>
  <r>
    <s v="A00262"/>
    <x v="5"/>
    <s v="Burton"/>
    <x v="0"/>
    <m/>
    <x v="53"/>
    <d v="2020-11-30T00:00:00"/>
    <n v="2"/>
    <m/>
    <m/>
    <n v="1.5"/>
    <n v="0.98399999999999999"/>
    <x v="2"/>
    <n v="12"/>
    <n v="140"/>
    <n v="210"/>
    <n v="210"/>
    <n v="0.98399999999999999"/>
    <n v="210.98400000000001"/>
    <n v="210.98400000000001"/>
    <s v="Wed"/>
    <s v="Mon"/>
    <n v="12"/>
    <x v="0"/>
    <x v="0"/>
  </r>
  <r>
    <s v="A00263"/>
    <x v="5"/>
    <s v="Khan"/>
    <x v="0"/>
    <m/>
    <x v="53"/>
    <d v="2020-11-30T00:00:00"/>
    <n v="1"/>
    <m/>
    <m/>
    <n v="0.5"/>
    <n v="14.88"/>
    <x v="0"/>
    <n v="12"/>
    <n v="80"/>
    <n v="40"/>
    <n v="40"/>
    <n v="14.88"/>
    <n v="54.88"/>
    <n v="54.88"/>
    <s v="Wed"/>
    <s v="Mon"/>
    <n v="12"/>
    <x v="0"/>
    <x v="0"/>
  </r>
  <r>
    <s v="A00264"/>
    <x v="1"/>
    <s v="Lopez"/>
    <x v="0"/>
    <m/>
    <x v="54"/>
    <d v="2020-11-30T00:00:00"/>
    <n v="1"/>
    <m/>
    <m/>
    <n v="0.5"/>
    <n v="81.900000000000006"/>
    <x v="0"/>
    <n v="11"/>
    <n v="80"/>
    <n v="40"/>
    <n v="40"/>
    <n v="81.900000000000006"/>
    <n v="121.9"/>
    <n v="121.9"/>
    <s v="Thu"/>
    <s v="Mon"/>
    <n v="11"/>
    <x v="0"/>
    <x v="0"/>
  </r>
  <r>
    <s v="A00265"/>
    <x v="3"/>
    <s v="Burton"/>
    <x v="0"/>
    <m/>
    <x v="54"/>
    <d v="2020-12-03T00:00:00"/>
    <n v="2"/>
    <m/>
    <m/>
    <n v="0.25"/>
    <n v="21.33"/>
    <x v="0"/>
    <n v="14"/>
    <n v="140"/>
    <n v="35"/>
    <n v="35"/>
    <n v="21.33"/>
    <n v="56.33"/>
    <n v="56.33"/>
    <s v="Thu"/>
    <s v="Thu"/>
    <n v="14"/>
    <x v="0"/>
    <x v="0"/>
  </r>
  <r>
    <s v="A00266"/>
    <x v="2"/>
    <s v="Khan"/>
    <x v="0"/>
    <m/>
    <x v="54"/>
    <d v="2020-12-03T00:00:00"/>
    <n v="1"/>
    <m/>
    <m/>
    <n v="0.25"/>
    <n v="120"/>
    <x v="1"/>
    <n v="14"/>
    <n v="80"/>
    <n v="20"/>
    <n v="20"/>
    <n v="120"/>
    <n v="140"/>
    <n v="140"/>
    <s v="Thu"/>
    <s v="Thu"/>
    <n v="14"/>
    <x v="0"/>
    <x v="0"/>
  </r>
  <r>
    <s v="A00267"/>
    <x v="3"/>
    <s v="Michner"/>
    <x v="1"/>
    <m/>
    <x v="54"/>
    <d v="2020-12-17T00:00:00"/>
    <n v="2"/>
    <m/>
    <m/>
    <n v="0.5"/>
    <n v="1579.4"/>
    <x v="0"/>
    <n v="28"/>
    <n v="140"/>
    <n v="70"/>
    <n v="70"/>
    <n v="1579.4"/>
    <n v="1649.4"/>
    <n v="1649.4"/>
    <s v="Thu"/>
    <s v="Thu"/>
    <n v="28"/>
    <x v="0"/>
    <x v="0"/>
  </r>
  <r>
    <s v="A00268"/>
    <x v="1"/>
    <s v="Khan"/>
    <x v="1"/>
    <m/>
    <x v="55"/>
    <d v="2020-11-30T00:00:00"/>
    <n v="2"/>
    <m/>
    <m/>
    <n v="0.5"/>
    <n v="174.18029999999999"/>
    <x v="2"/>
    <n v="9"/>
    <n v="140"/>
    <n v="70"/>
    <n v="70"/>
    <n v="174.18029999999999"/>
    <n v="244.18029999999999"/>
    <n v="244.18029999999999"/>
    <s v="Sat"/>
    <s v="Mon"/>
    <n v="9"/>
    <x v="0"/>
    <x v="0"/>
  </r>
  <r>
    <s v="A00269"/>
    <x v="2"/>
    <s v="Burton"/>
    <x v="1"/>
    <m/>
    <x v="56"/>
    <d v="2020-12-07T00:00:00"/>
    <n v="1"/>
    <m/>
    <m/>
    <n v="0.75"/>
    <n v="20"/>
    <x v="0"/>
    <n v="14"/>
    <n v="80"/>
    <n v="60"/>
    <n v="60"/>
    <n v="20"/>
    <n v="80"/>
    <n v="80"/>
    <s v="Mon"/>
    <s v="Mon"/>
    <n v="14"/>
    <x v="0"/>
    <x v="0"/>
  </r>
  <r>
    <s v="A00270"/>
    <x v="3"/>
    <s v="Khan"/>
    <x v="4"/>
    <m/>
    <x v="56"/>
    <d v="2021-01-05T00:00:00"/>
    <n v="1"/>
    <m/>
    <m/>
    <n v="2.5"/>
    <n v="689.15409999999997"/>
    <x v="1"/>
    <n v="43"/>
    <n v="80"/>
    <n v="200"/>
    <n v="200"/>
    <n v="689.15409999999997"/>
    <n v="889.15409999999997"/>
    <n v="889.15409999999997"/>
    <s v="Mon"/>
    <s v="Tue"/>
    <n v="43"/>
    <x v="0"/>
    <x v="0"/>
  </r>
  <r>
    <s v="A00271"/>
    <x v="5"/>
    <s v="Michner"/>
    <x v="0"/>
    <m/>
    <x v="56"/>
    <d v="2021-01-07T00:00:00"/>
    <n v="1"/>
    <m/>
    <m/>
    <n v="0.25"/>
    <n v="156"/>
    <x v="0"/>
    <n v="45"/>
    <n v="80"/>
    <n v="20"/>
    <n v="20"/>
    <n v="156"/>
    <n v="176"/>
    <n v="176"/>
    <s v="Mon"/>
    <s v="Thu"/>
    <n v="45"/>
    <x v="0"/>
    <x v="0"/>
  </r>
  <r>
    <s v="A00272"/>
    <x v="1"/>
    <s v="Lopez"/>
    <x v="0"/>
    <m/>
    <x v="56"/>
    <d v="2021-01-16T00:00:00"/>
    <n v="1"/>
    <m/>
    <m/>
    <n v="0.25"/>
    <n v="45.734099999999998"/>
    <x v="0"/>
    <n v="54"/>
    <n v="80"/>
    <n v="20"/>
    <n v="20"/>
    <n v="45.734099999999998"/>
    <n v="65.734099999999998"/>
    <n v="65.734099999999998"/>
    <s v="Mon"/>
    <s v="Sat"/>
    <n v="54"/>
    <x v="0"/>
    <x v="0"/>
  </r>
  <r>
    <s v="A00273"/>
    <x v="8"/>
    <s v="Ling"/>
    <x v="1"/>
    <m/>
    <x v="56"/>
    <d v="2021-02-09T00:00:00"/>
    <n v="2"/>
    <m/>
    <m/>
    <n v="0.5"/>
    <n v="204.28399999999999"/>
    <x v="0"/>
    <n v="78"/>
    <n v="140"/>
    <n v="70"/>
    <n v="70"/>
    <n v="204.28399999999999"/>
    <n v="274.28399999999999"/>
    <n v="274.28399999999999"/>
    <s v="Mon"/>
    <s v="Tue"/>
    <n v="78"/>
    <x v="0"/>
    <x v="0"/>
  </r>
  <r>
    <s v="A00274"/>
    <x v="3"/>
    <s v="Khan"/>
    <x v="2"/>
    <s v="Yes"/>
    <x v="57"/>
    <d v="2020-11-26T00:00:00"/>
    <n v="1"/>
    <m/>
    <m/>
    <n v="0.25"/>
    <n v="21.33"/>
    <x v="0"/>
    <n v="2"/>
    <n v="80"/>
    <n v="20"/>
    <n v="20"/>
    <n v="21.33"/>
    <n v="41.33"/>
    <n v="41.33"/>
    <s v="Tue"/>
    <s v="Thu"/>
    <n v="2"/>
    <x v="1"/>
    <x v="0"/>
  </r>
  <r>
    <s v="A00275"/>
    <x v="5"/>
    <s v="Khan"/>
    <x v="1"/>
    <m/>
    <x v="57"/>
    <d v="2020-12-03T00:00:00"/>
    <n v="1"/>
    <m/>
    <m/>
    <n v="0.5"/>
    <n v="34.08"/>
    <x v="1"/>
    <n v="9"/>
    <n v="80"/>
    <n v="40"/>
    <n v="40"/>
    <n v="34.08"/>
    <n v="74.08"/>
    <n v="74.08"/>
    <s v="Tue"/>
    <s v="Thu"/>
    <n v="9"/>
    <x v="0"/>
    <x v="0"/>
  </r>
  <r>
    <s v="A00276"/>
    <x v="3"/>
    <s v="Michner"/>
    <x v="1"/>
    <m/>
    <x v="57"/>
    <d v="2020-12-03T00:00:00"/>
    <n v="2"/>
    <m/>
    <m/>
    <n v="0.75"/>
    <n v="212.0085"/>
    <x v="0"/>
    <n v="9"/>
    <n v="140"/>
    <n v="105"/>
    <n v="105"/>
    <n v="212.0085"/>
    <n v="317.00850000000003"/>
    <n v="317.00850000000003"/>
    <s v="Tue"/>
    <s v="Thu"/>
    <n v="9"/>
    <x v="0"/>
    <x v="0"/>
  </r>
  <r>
    <s v="A00277"/>
    <x v="3"/>
    <s v="Khan"/>
    <x v="3"/>
    <m/>
    <x v="57"/>
    <d v="2020-12-07T00:00:00"/>
    <n v="1"/>
    <m/>
    <m/>
    <n v="1"/>
    <n v="341.2672"/>
    <x v="2"/>
    <n v="13"/>
    <n v="80"/>
    <n v="80"/>
    <n v="80"/>
    <n v="341.2672"/>
    <n v="421.2672"/>
    <n v="421.2672"/>
    <s v="Tue"/>
    <s v="Mon"/>
    <n v="13"/>
    <x v="0"/>
    <x v="0"/>
  </r>
  <r>
    <s v="A00278"/>
    <x v="2"/>
    <s v="Cartier"/>
    <x v="1"/>
    <m/>
    <x v="57"/>
    <d v="2021-02-18T00:00:00"/>
    <n v="1"/>
    <m/>
    <m/>
    <n v="0.5"/>
    <n v="25.773599999999998"/>
    <x v="0"/>
    <n v="86"/>
    <n v="80"/>
    <n v="40"/>
    <n v="40"/>
    <n v="25.773599999999998"/>
    <n v="65.773600000000002"/>
    <n v="65.773600000000002"/>
    <s v="Tue"/>
    <s v="Thu"/>
    <n v="86"/>
    <x v="0"/>
    <x v="0"/>
  </r>
  <r>
    <s v="A00279"/>
    <x v="5"/>
    <s v="Khan"/>
    <x v="0"/>
    <s v="Yes"/>
    <x v="58"/>
    <d v="2020-12-07T00:00:00"/>
    <n v="1"/>
    <m/>
    <m/>
    <n v="0.5"/>
    <n v="133.36609999999999"/>
    <x v="0"/>
    <n v="12"/>
    <n v="80"/>
    <n v="40"/>
    <n v="40"/>
    <n v="133.36609999999999"/>
    <n v="173.36609999999999"/>
    <n v="173.36609999999999"/>
    <s v="Wed"/>
    <s v="Mon"/>
    <n v="12"/>
    <x v="1"/>
    <x v="0"/>
  </r>
  <r>
    <s v="A00280"/>
    <x v="4"/>
    <s v="Khan"/>
    <x v="0"/>
    <m/>
    <x v="58"/>
    <d v="2021-01-04T00:00:00"/>
    <n v="1"/>
    <m/>
    <m/>
    <n v="0.5"/>
    <n v="66.864900000000006"/>
    <x v="0"/>
    <n v="40"/>
    <n v="80"/>
    <n v="40"/>
    <n v="40"/>
    <n v="66.864900000000006"/>
    <n v="106.86490000000001"/>
    <n v="106.86490000000001"/>
    <s v="Wed"/>
    <s v="Mon"/>
    <n v="40"/>
    <x v="0"/>
    <x v="0"/>
  </r>
  <r>
    <s v="A00281"/>
    <x v="4"/>
    <s v="Khan"/>
    <x v="0"/>
    <m/>
    <x v="58"/>
    <d v="2021-01-04T00:00:00"/>
    <n v="1"/>
    <m/>
    <m/>
    <n v="0.75"/>
    <n v="94.26"/>
    <x v="1"/>
    <n v="40"/>
    <n v="80"/>
    <n v="60"/>
    <n v="60"/>
    <n v="94.26"/>
    <n v="154.26"/>
    <n v="154.26"/>
    <s v="Wed"/>
    <s v="Mon"/>
    <n v="40"/>
    <x v="0"/>
    <x v="0"/>
  </r>
  <r>
    <s v="A00282"/>
    <x v="4"/>
    <s v="Khan"/>
    <x v="0"/>
    <m/>
    <x v="58"/>
    <d v="2021-01-04T00:00:00"/>
    <n v="1"/>
    <m/>
    <m/>
    <n v="0.25"/>
    <n v="120"/>
    <x v="2"/>
    <n v="40"/>
    <n v="80"/>
    <n v="20"/>
    <n v="20"/>
    <n v="120"/>
    <n v="140"/>
    <n v="140"/>
    <s v="Wed"/>
    <s v="Mon"/>
    <n v="40"/>
    <x v="0"/>
    <x v="0"/>
  </r>
  <r>
    <s v="A00283"/>
    <x v="4"/>
    <s v="Khan"/>
    <x v="2"/>
    <m/>
    <x v="59"/>
    <d v="2020-12-02T00:00:00"/>
    <n v="1"/>
    <m/>
    <m/>
    <n v="0.25"/>
    <n v="120"/>
    <x v="0"/>
    <n v="6"/>
    <n v="80"/>
    <n v="20"/>
    <n v="20"/>
    <n v="120"/>
    <n v="140"/>
    <n v="140"/>
    <s v="Thu"/>
    <s v="Wed"/>
    <n v="6"/>
    <x v="0"/>
    <x v="0"/>
  </r>
  <r>
    <s v="A00284"/>
    <x v="3"/>
    <s v="Burton"/>
    <x v="2"/>
    <s v="Yes"/>
    <x v="59"/>
    <d v="2020-12-03T00:00:00"/>
    <n v="1"/>
    <m/>
    <m/>
    <n v="0.25"/>
    <n v="45.99"/>
    <x v="1"/>
    <n v="7"/>
    <n v="80"/>
    <n v="20"/>
    <n v="20"/>
    <n v="45.99"/>
    <n v="65.990000000000009"/>
    <n v="65.990000000000009"/>
    <s v="Thu"/>
    <s v="Thu"/>
    <n v="7"/>
    <x v="1"/>
    <x v="0"/>
  </r>
  <r>
    <s v="A00285"/>
    <x v="5"/>
    <s v="Burton"/>
    <x v="0"/>
    <m/>
    <x v="59"/>
    <d v="2020-12-10T00:00:00"/>
    <n v="1"/>
    <m/>
    <m/>
    <n v="0.5"/>
    <n v="33"/>
    <x v="2"/>
    <n v="14"/>
    <n v="80"/>
    <n v="40"/>
    <n v="40"/>
    <n v="33"/>
    <n v="73"/>
    <n v="73"/>
    <s v="Thu"/>
    <s v="Thu"/>
    <n v="14"/>
    <x v="0"/>
    <x v="0"/>
  </r>
  <r>
    <s v="A00286"/>
    <x v="3"/>
    <s v="Michner"/>
    <x v="0"/>
    <m/>
    <x v="59"/>
    <d v="2021-01-11T00:00:00"/>
    <n v="1"/>
    <m/>
    <m/>
    <n v="0.25"/>
    <n v="21.33"/>
    <x v="2"/>
    <n v="46"/>
    <n v="80"/>
    <n v="20"/>
    <n v="20"/>
    <n v="21.33"/>
    <n v="41.33"/>
    <n v="41.33"/>
    <s v="Thu"/>
    <s v="Mon"/>
    <n v="46"/>
    <x v="0"/>
    <x v="0"/>
  </r>
  <r>
    <s v="A00287"/>
    <x v="3"/>
    <s v="Cartier"/>
    <x v="2"/>
    <s v="Yes"/>
    <x v="59"/>
    <d v="2021-02-17T00:00:00"/>
    <n v="1"/>
    <m/>
    <m/>
    <n v="0.25"/>
    <n v="37.26"/>
    <x v="0"/>
    <n v="83"/>
    <n v="80"/>
    <n v="20"/>
    <n v="20"/>
    <n v="37.26"/>
    <n v="57.26"/>
    <n v="57.26"/>
    <s v="Thu"/>
    <s v="Wed"/>
    <n v="83"/>
    <x v="1"/>
    <x v="0"/>
  </r>
  <r>
    <s v="A00288"/>
    <x v="5"/>
    <s v="Khan"/>
    <x v="1"/>
    <m/>
    <x v="60"/>
    <d v="2020-12-22T00:00:00"/>
    <n v="1"/>
    <m/>
    <m/>
    <n v="1"/>
    <n v="81.885000000000005"/>
    <x v="2"/>
    <n v="25"/>
    <n v="80"/>
    <n v="80"/>
    <n v="80"/>
    <n v="81.885000000000005"/>
    <n v="161.88499999999999"/>
    <n v="161.88499999999999"/>
    <s v="Fri"/>
    <s v="Tue"/>
    <n v="25"/>
    <x v="0"/>
    <x v="0"/>
  </r>
  <r>
    <s v="A00289"/>
    <x v="2"/>
    <s v="Khan"/>
    <x v="2"/>
    <s v="Yes"/>
    <x v="61"/>
    <d v="2020-12-08T00:00:00"/>
    <n v="1"/>
    <m/>
    <m/>
    <n v="0.25"/>
    <n v="10.103199999999999"/>
    <x v="2"/>
    <n v="8"/>
    <n v="80"/>
    <n v="20"/>
    <n v="20"/>
    <n v="10.103199999999999"/>
    <n v="30.103200000000001"/>
    <n v="30.103200000000001"/>
    <s v="Mon"/>
    <s v="Tue"/>
    <n v="8"/>
    <x v="1"/>
    <x v="0"/>
  </r>
  <r>
    <s v="A00290"/>
    <x v="5"/>
    <s v="Khan"/>
    <x v="2"/>
    <m/>
    <x v="61"/>
    <d v="2020-12-08T00:00:00"/>
    <n v="1"/>
    <m/>
    <m/>
    <n v="0.25"/>
    <n v="17.88"/>
    <x v="0"/>
    <n v="8"/>
    <n v="80"/>
    <n v="20"/>
    <n v="20"/>
    <n v="17.88"/>
    <n v="37.879999999999995"/>
    <n v="37.879999999999995"/>
    <s v="Mon"/>
    <s v="Tue"/>
    <n v="8"/>
    <x v="0"/>
    <x v="0"/>
  </r>
  <r>
    <s v="A00291"/>
    <x v="7"/>
    <s v="Michner"/>
    <x v="3"/>
    <m/>
    <x v="61"/>
    <d v="2020-12-08T00:00:00"/>
    <n v="2"/>
    <m/>
    <m/>
    <n v="2.75"/>
    <n v="1204.6415"/>
    <x v="2"/>
    <n v="8"/>
    <n v="140"/>
    <n v="385"/>
    <n v="385"/>
    <n v="1204.6415"/>
    <n v="1589.6415"/>
    <n v="1589.6415"/>
    <s v="Mon"/>
    <s v="Tue"/>
    <n v="8"/>
    <x v="0"/>
    <x v="0"/>
  </r>
  <r>
    <s v="A00292"/>
    <x v="7"/>
    <s v="Burton"/>
    <x v="3"/>
    <m/>
    <x v="61"/>
    <d v="2020-12-17T00:00:00"/>
    <n v="2"/>
    <m/>
    <m/>
    <n v="3"/>
    <n v="111"/>
    <x v="2"/>
    <n v="17"/>
    <n v="140"/>
    <n v="420"/>
    <n v="420"/>
    <n v="111"/>
    <n v="531"/>
    <n v="531"/>
    <s v="Mon"/>
    <s v="Thu"/>
    <n v="17"/>
    <x v="0"/>
    <x v="0"/>
  </r>
  <r>
    <s v="A00293"/>
    <x v="4"/>
    <s v="Khan"/>
    <x v="0"/>
    <m/>
    <x v="61"/>
    <d v="2021-01-04T00:00:00"/>
    <n v="1"/>
    <m/>
    <m/>
    <n v="0.25"/>
    <n v="21.21"/>
    <x v="1"/>
    <n v="35"/>
    <n v="80"/>
    <n v="20"/>
    <n v="20"/>
    <n v="21.21"/>
    <n v="41.21"/>
    <n v="41.21"/>
    <s v="Mon"/>
    <s v="Mon"/>
    <n v="35"/>
    <x v="0"/>
    <x v="0"/>
  </r>
  <r>
    <s v="A00294"/>
    <x v="7"/>
    <s v="Ling"/>
    <x v="0"/>
    <m/>
    <x v="61"/>
    <d v="2021-02-25T00:00:00"/>
    <n v="2"/>
    <m/>
    <m/>
    <n v="0.5"/>
    <n v="158.31389999999999"/>
    <x v="2"/>
    <n v="87"/>
    <n v="140"/>
    <n v="70"/>
    <n v="70"/>
    <n v="158.31389999999999"/>
    <n v="228.31389999999999"/>
    <n v="228.31389999999999"/>
    <s v="Mon"/>
    <s v="Thu"/>
    <n v="87"/>
    <x v="0"/>
    <x v="0"/>
  </r>
  <r>
    <s v="A00295"/>
    <x v="5"/>
    <s v="Burton"/>
    <x v="0"/>
    <m/>
    <x v="62"/>
    <d v="2021-01-11T00:00:00"/>
    <n v="1"/>
    <m/>
    <m/>
    <n v="0.5"/>
    <n v="36.754399999999997"/>
    <x v="2"/>
    <n v="41"/>
    <n v="80"/>
    <n v="40"/>
    <n v="40"/>
    <n v="36.754399999999997"/>
    <n v="76.754400000000004"/>
    <n v="76.754400000000004"/>
    <s v="Tue"/>
    <s v="Mon"/>
    <n v="41"/>
    <x v="0"/>
    <x v="0"/>
  </r>
  <r>
    <s v="A00296"/>
    <x v="0"/>
    <s v="Ling"/>
    <x v="1"/>
    <m/>
    <x v="62"/>
    <d v="2021-05-04T00:00:00"/>
    <n v="2"/>
    <m/>
    <m/>
    <n v="0.5"/>
    <n v="242.07"/>
    <x v="2"/>
    <n v="154"/>
    <n v="140"/>
    <n v="70"/>
    <n v="70"/>
    <n v="242.07"/>
    <n v="312.07"/>
    <n v="312.07"/>
    <s v="Tue"/>
    <s v="Tue"/>
    <n v="154"/>
    <x v="0"/>
    <x v="0"/>
  </r>
  <r>
    <s v="A00297"/>
    <x v="3"/>
    <s v="Khan"/>
    <x v="0"/>
    <m/>
    <x v="63"/>
    <d v="2020-12-17T00:00:00"/>
    <n v="1"/>
    <m/>
    <m/>
    <n v="0.5"/>
    <n v="30"/>
    <x v="2"/>
    <n v="15"/>
    <n v="80"/>
    <n v="40"/>
    <n v="40"/>
    <n v="30"/>
    <n v="70"/>
    <n v="70"/>
    <s v="Wed"/>
    <s v="Thu"/>
    <n v="15"/>
    <x v="0"/>
    <x v="0"/>
  </r>
  <r>
    <s v="A00298"/>
    <x v="3"/>
    <s v="Khan"/>
    <x v="0"/>
    <s v="Yes"/>
    <x v="63"/>
    <d v="2020-12-15T00:00:00"/>
    <n v="1"/>
    <m/>
    <m/>
    <n v="0.5"/>
    <n v="52.8994"/>
    <x v="2"/>
    <n v="13"/>
    <n v="80"/>
    <n v="40"/>
    <n v="40"/>
    <n v="52.8994"/>
    <n v="92.8994"/>
    <n v="92.8994"/>
    <s v="Wed"/>
    <s v="Tue"/>
    <n v="13"/>
    <x v="1"/>
    <x v="0"/>
  </r>
  <r>
    <s v="A00299"/>
    <x v="3"/>
    <s v="Cartier"/>
    <x v="2"/>
    <s v="Yes"/>
    <x v="63"/>
    <d v="2020-12-17T00:00:00"/>
    <n v="1"/>
    <m/>
    <m/>
    <n v="0.25"/>
    <n v="36.754399999999997"/>
    <x v="0"/>
    <n v="15"/>
    <n v="80"/>
    <n v="20"/>
    <n v="20"/>
    <n v="36.754399999999997"/>
    <n v="56.754399999999997"/>
    <n v="56.754399999999997"/>
    <s v="Wed"/>
    <s v="Thu"/>
    <n v="15"/>
    <x v="1"/>
    <x v="0"/>
  </r>
  <r>
    <s v="A00300"/>
    <x v="5"/>
    <s v="Michner"/>
    <x v="2"/>
    <m/>
    <x v="63"/>
    <d v="2021-01-07T00:00:00"/>
    <n v="1"/>
    <m/>
    <m/>
    <n v="0.25"/>
    <n v="45.237400000000001"/>
    <x v="2"/>
    <n v="36"/>
    <n v="80"/>
    <n v="20"/>
    <n v="20"/>
    <n v="45.237400000000001"/>
    <n v="65.237400000000008"/>
    <n v="65.237400000000008"/>
    <s v="Wed"/>
    <s v="Thu"/>
    <n v="36"/>
    <x v="0"/>
    <x v="0"/>
  </r>
  <r>
    <s v="A00301"/>
    <x v="3"/>
    <s v="Cartier"/>
    <x v="1"/>
    <s v="Yes"/>
    <x v="63"/>
    <d v="2021-01-27T00:00:00"/>
    <n v="1"/>
    <m/>
    <m/>
    <n v="0.75"/>
    <n v="42.66"/>
    <x v="0"/>
    <n v="56"/>
    <n v="80"/>
    <n v="60"/>
    <n v="60"/>
    <n v="42.66"/>
    <n v="102.66"/>
    <n v="102.66"/>
    <s v="Wed"/>
    <s v="Wed"/>
    <n v="56"/>
    <x v="1"/>
    <x v="0"/>
  </r>
  <r>
    <s v="A00302"/>
    <x v="0"/>
    <s v="Ling"/>
    <x v="1"/>
    <m/>
    <x v="63"/>
    <d v="2021-02-15T00:00:00"/>
    <n v="2"/>
    <m/>
    <m/>
    <n v="1"/>
    <n v="226"/>
    <x v="0"/>
    <n v="75"/>
    <n v="140"/>
    <n v="140"/>
    <n v="140"/>
    <n v="226"/>
    <n v="366"/>
    <n v="366"/>
    <s v="Wed"/>
    <s v="Mon"/>
    <n v="75"/>
    <x v="0"/>
    <x v="0"/>
  </r>
  <r>
    <s v="A00303"/>
    <x v="1"/>
    <s v="Michner"/>
    <x v="0"/>
    <m/>
    <x v="64"/>
    <d v="2021-01-06T00:00:00"/>
    <n v="2"/>
    <m/>
    <m/>
    <n v="0.5"/>
    <n v="45.237400000000001"/>
    <x v="0"/>
    <n v="34"/>
    <n v="140"/>
    <n v="70"/>
    <n v="70"/>
    <n v="45.237400000000001"/>
    <n v="115.23740000000001"/>
    <n v="115.23740000000001"/>
    <s v="Thu"/>
    <s v="Wed"/>
    <n v="34"/>
    <x v="0"/>
    <x v="0"/>
  </r>
  <r>
    <s v="A00304"/>
    <x v="3"/>
    <s v="Burton"/>
    <x v="2"/>
    <s v="Yes"/>
    <x v="64"/>
    <d v="2021-01-25T00:00:00"/>
    <n v="1"/>
    <m/>
    <m/>
    <n v="0.25"/>
    <n v="36.972099999999998"/>
    <x v="2"/>
    <n v="53"/>
    <n v="80"/>
    <n v="20"/>
    <n v="20"/>
    <n v="36.972099999999998"/>
    <n v="56.972099999999998"/>
    <n v="56.972099999999998"/>
    <s v="Thu"/>
    <s v="Mon"/>
    <n v="53"/>
    <x v="1"/>
    <x v="0"/>
  </r>
  <r>
    <s v="A00305"/>
    <x v="1"/>
    <s v="Lopez"/>
    <x v="0"/>
    <m/>
    <x v="65"/>
    <d v="2020-12-23T00:00:00"/>
    <n v="1"/>
    <m/>
    <m/>
    <n v="0.5"/>
    <n v="138.5667"/>
    <x v="0"/>
    <n v="18"/>
    <n v="80"/>
    <n v="40"/>
    <n v="40"/>
    <n v="138.5667"/>
    <n v="178.5667"/>
    <n v="178.5667"/>
    <s v="Sat"/>
    <s v="Wed"/>
    <n v="18"/>
    <x v="0"/>
    <x v="0"/>
  </r>
  <r>
    <s v="A00306"/>
    <x v="1"/>
    <s v="Lopez"/>
    <x v="2"/>
    <m/>
    <x v="65"/>
    <d v="2021-01-06T00:00:00"/>
    <n v="1"/>
    <m/>
    <m/>
    <n v="0.25"/>
    <n v="126.5641"/>
    <x v="0"/>
    <n v="32"/>
    <n v="80"/>
    <n v="20"/>
    <n v="20"/>
    <n v="126.5641"/>
    <n v="146.5641"/>
    <n v="146.5641"/>
    <s v="Sat"/>
    <s v="Wed"/>
    <n v="32"/>
    <x v="0"/>
    <x v="0"/>
  </r>
  <r>
    <s v="A00307"/>
    <x v="4"/>
    <s v="Burton"/>
    <x v="4"/>
    <m/>
    <x v="66"/>
    <d v="2021-01-05T00:00:00"/>
    <n v="2"/>
    <m/>
    <m/>
    <n v="1"/>
    <n v="51.45"/>
    <x v="1"/>
    <n v="29"/>
    <n v="140"/>
    <n v="140"/>
    <n v="140"/>
    <n v="51.45"/>
    <n v="191.45"/>
    <n v="191.45"/>
    <s v="Mon"/>
    <s v="Tue"/>
    <n v="29"/>
    <x v="0"/>
    <x v="0"/>
  </r>
  <r>
    <s v="A00308"/>
    <x v="1"/>
    <s v="Lopez"/>
    <x v="2"/>
    <m/>
    <x v="66"/>
    <d v="2021-01-07T00:00:00"/>
    <n v="1"/>
    <m/>
    <m/>
    <n v="0.25"/>
    <n v="227.93719999999999"/>
    <x v="0"/>
    <n v="31"/>
    <n v="80"/>
    <n v="20"/>
    <n v="20"/>
    <n v="227.93719999999999"/>
    <n v="247.93719999999999"/>
    <n v="247.93719999999999"/>
    <s v="Mon"/>
    <s v="Thu"/>
    <n v="31"/>
    <x v="0"/>
    <x v="0"/>
  </r>
  <r>
    <s v="A00309"/>
    <x v="3"/>
    <s v="Michner"/>
    <x v="1"/>
    <m/>
    <x v="66"/>
    <d v="2021-01-11T00:00:00"/>
    <n v="1"/>
    <m/>
    <m/>
    <n v="0.5"/>
    <n v="367.71109999999999"/>
    <x v="1"/>
    <n v="35"/>
    <n v="80"/>
    <n v="40"/>
    <n v="40"/>
    <n v="367.71109999999999"/>
    <n v="407.71109999999999"/>
    <n v="407.71109999999999"/>
    <s v="Mon"/>
    <s v="Mon"/>
    <n v="35"/>
    <x v="0"/>
    <x v="0"/>
  </r>
  <r>
    <s v="A00310"/>
    <x v="0"/>
    <s v="Khan"/>
    <x v="1"/>
    <m/>
    <x v="66"/>
    <d v="2021-01-12T00:00:00"/>
    <n v="2"/>
    <m/>
    <m/>
    <n v="1.25"/>
    <n v="637.53"/>
    <x v="0"/>
    <n v="36"/>
    <n v="140"/>
    <n v="175"/>
    <n v="175"/>
    <n v="637.53"/>
    <n v="812.53"/>
    <n v="812.53"/>
    <s v="Mon"/>
    <s v="Tue"/>
    <n v="36"/>
    <x v="0"/>
    <x v="0"/>
  </r>
  <r>
    <s v="A00311"/>
    <x v="2"/>
    <s v="Khan"/>
    <x v="1"/>
    <m/>
    <x v="67"/>
    <d v="2020-12-15T00:00:00"/>
    <n v="2"/>
    <m/>
    <m/>
    <n v="3"/>
    <n v="21.33"/>
    <x v="0"/>
    <n v="7"/>
    <n v="140"/>
    <n v="420"/>
    <n v="420"/>
    <n v="21.33"/>
    <n v="441.33"/>
    <n v="441.33"/>
    <s v="Tue"/>
    <s v="Tue"/>
    <n v="7"/>
    <x v="0"/>
    <x v="0"/>
  </r>
  <r>
    <s v="A00312"/>
    <x v="4"/>
    <s v="Cartier"/>
    <x v="1"/>
    <m/>
    <x v="67"/>
    <d v="2020-12-16T00:00:00"/>
    <n v="2"/>
    <m/>
    <m/>
    <n v="1.5"/>
    <n v="318.72519999999997"/>
    <x v="0"/>
    <n v="8"/>
    <n v="140"/>
    <n v="210"/>
    <n v="210"/>
    <n v="318.72519999999997"/>
    <n v="528.72519999999997"/>
    <n v="528.72519999999997"/>
    <s v="Tue"/>
    <s v="Wed"/>
    <n v="8"/>
    <x v="0"/>
    <x v="0"/>
  </r>
  <r>
    <s v="A00313"/>
    <x v="3"/>
    <s v="Cartier"/>
    <x v="1"/>
    <s v="Yes"/>
    <x v="67"/>
    <d v="2021-02-12T00:00:00"/>
    <n v="2"/>
    <m/>
    <m/>
    <n v="0.75"/>
    <n v="35.450000000000003"/>
    <x v="0"/>
    <n v="66"/>
    <n v="140"/>
    <n v="105"/>
    <n v="105"/>
    <n v="35.450000000000003"/>
    <n v="140.44999999999999"/>
    <n v="140.44999999999999"/>
    <s v="Tue"/>
    <s v="Fri"/>
    <n v="66"/>
    <x v="1"/>
    <x v="0"/>
  </r>
  <r>
    <s v="A00314"/>
    <x v="1"/>
    <s v="Lopez"/>
    <x v="4"/>
    <m/>
    <x v="68"/>
    <d v="2020-12-17T00:00:00"/>
    <n v="1"/>
    <m/>
    <m/>
    <n v="1.75"/>
    <n v="131.30000000000001"/>
    <x v="1"/>
    <n v="8"/>
    <n v="80"/>
    <n v="140"/>
    <n v="140"/>
    <n v="131.30000000000001"/>
    <n v="271.3"/>
    <n v="271.3"/>
    <s v="Wed"/>
    <s v="Thu"/>
    <n v="8"/>
    <x v="0"/>
    <x v="0"/>
  </r>
  <r>
    <s v="A00315"/>
    <x v="3"/>
    <s v="Cartier"/>
    <x v="2"/>
    <m/>
    <x v="68"/>
    <d v="2021-01-11T00:00:00"/>
    <n v="1"/>
    <m/>
    <m/>
    <n v="0.25"/>
    <n v="37.262799999999999"/>
    <x v="2"/>
    <n v="33"/>
    <n v="80"/>
    <n v="20"/>
    <n v="20"/>
    <n v="37.262799999999999"/>
    <n v="57.262799999999999"/>
    <n v="57.262799999999999"/>
    <s v="Wed"/>
    <s v="Mon"/>
    <n v="33"/>
    <x v="0"/>
    <x v="0"/>
  </r>
  <r>
    <s v="A00316"/>
    <x v="7"/>
    <s v="Michner"/>
    <x v="4"/>
    <m/>
    <x v="68"/>
    <d v="2021-01-12T00:00:00"/>
    <n v="2"/>
    <m/>
    <m/>
    <n v="3"/>
    <n v="1193.7465999999999"/>
    <x v="2"/>
    <n v="34"/>
    <n v="140"/>
    <n v="420"/>
    <n v="420"/>
    <n v="1193.7465999999999"/>
    <n v="1613.7465999999999"/>
    <n v="1613.7465999999999"/>
    <s v="Wed"/>
    <s v="Tue"/>
    <n v="34"/>
    <x v="0"/>
    <x v="0"/>
  </r>
  <r>
    <s v="A00317"/>
    <x v="5"/>
    <s v="Michner"/>
    <x v="1"/>
    <s v="Yes"/>
    <x v="69"/>
    <d v="2020-12-14T00:00:00"/>
    <n v="1"/>
    <m/>
    <m/>
    <n v="0.5"/>
    <n v="250.42240000000001"/>
    <x v="2"/>
    <n v="4"/>
    <n v="80"/>
    <n v="40"/>
    <n v="40"/>
    <n v="250.42240000000001"/>
    <n v="290.42240000000004"/>
    <n v="290.42240000000004"/>
    <s v="Thu"/>
    <s v="Mon"/>
    <n v="4"/>
    <x v="1"/>
    <x v="0"/>
  </r>
  <r>
    <s v="A00318"/>
    <x v="1"/>
    <s v="Lopez"/>
    <x v="2"/>
    <m/>
    <x v="69"/>
    <d v="2021-01-07T00:00:00"/>
    <n v="1"/>
    <m/>
    <m/>
    <n v="0.25"/>
    <n v="67.703999999999994"/>
    <x v="1"/>
    <n v="28"/>
    <n v="80"/>
    <n v="20"/>
    <n v="20"/>
    <n v="67.703999999999994"/>
    <n v="87.703999999999994"/>
    <n v="87.703999999999994"/>
    <s v="Thu"/>
    <s v="Thu"/>
    <n v="28"/>
    <x v="0"/>
    <x v="0"/>
  </r>
  <r>
    <s v="A00319"/>
    <x v="2"/>
    <s v="Burton"/>
    <x v="4"/>
    <m/>
    <x v="69"/>
    <d v="2021-01-07T00:00:00"/>
    <n v="2"/>
    <m/>
    <m/>
    <n v="1.25"/>
    <n v="58.238999999999997"/>
    <x v="0"/>
    <n v="28"/>
    <n v="140"/>
    <n v="175"/>
    <n v="175"/>
    <n v="58.238999999999997"/>
    <n v="233.239"/>
    <n v="233.239"/>
    <s v="Thu"/>
    <s v="Thu"/>
    <n v="28"/>
    <x v="0"/>
    <x v="0"/>
  </r>
  <r>
    <s v="A00320"/>
    <x v="4"/>
    <s v="Lopez"/>
    <x v="0"/>
    <m/>
    <x v="69"/>
    <d v="2021-01-14T00:00:00"/>
    <n v="1"/>
    <m/>
    <m/>
    <n v="0.5"/>
    <n v="32.226999999999997"/>
    <x v="1"/>
    <n v="35"/>
    <n v="80"/>
    <n v="40"/>
    <n v="40"/>
    <n v="32.226999999999997"/>
    <n v="72.227000000000004"/>
    <n v="72.227000000000004"/>
    <s v="Thu"/>
    <s v="Thu"/>
    <n v="35"/>
    <x v="0"/>
    <x v="0"/>
  </r>
  <r>
    <s v="A00321"/>
    <x v="2"/>
    <s v="Khan"/>
    <x v="1"/>
    <m/>
    <x v="69"/>
    <d v="2021-01-23T00:00:00"/>
    <n v="1"/>
    <m/>
    <m/>
    <n v="2.25"/>
    <n v="180"/>
    <x v="0"/>
    <n v="44"/>
    <n v="80"/>
    <n v="180"/>
    <n v="180"/>
    <n v="180"/>
    <n v="360"/>
    <n v="360"/>
    <s v="Thu"/>
    <s v="Sat"/>
    <n v="44"/>
    <x v="0"/>
    <x v="0"/>
  </r>
  <r>
    <s v="A00322"/>
    <x v="4"/>
    <s v="Khan"/>
    <x v="0"/>
    <s v="Yes"/>
    <x v="70"/>
    <d v="2021-01-28T00:00:00"/>
    <n v="1"/>
    <m/>
    <m/>
    <n v="1"/>
    <n v="337.9237"/>
    <x v="0"/>
    <n v="47"/>
    <n v="80"/>
    <n v="80"/>
    <n v="80"/>
    <n v="337.9237"/>
    <n v="417.9237"/>
    <n v="417.9237"/>
    <s v="Sat"/>
    <s v="Thu"/>
    <n v="47"/>
    <x v="1"/>
    <x v="0"/>
  </r>
  <r>
    <s v="A00323"/>
    <x v="3"/>
    <s v="Michner"/>
    <x v="0"/>
    <s v="Yes"/>
    <x v="71"/>
    <d v="2020-12-15T00:00:00"/>
    <n v="1"/>
    <m/>
    <m/>
    <n v="0.75"/>
    <n v="63.99"/>
    <x v="0"/>
    <n v="1"/>
    <n v="80"/>
    <n v="60"/>
    <n v="60"/>
    <n v="63.99"/>
    <n v="123.99000000000001"/>
    <n v="123.99000000000001"/>
    <s v="Mon"/>
    <s v="Tue"/>
    <n v="1"/>
    <x v="1"/>
    <x v="0"/>
  </r>
  <r>
    <s v="A00324"/>
    <x v="4"/>
    <s v="Khan"/>
    <x v="0"/>
    <m/>
    <x v="71"/>
    <d v="2020-12-16T00:00:00"/>
    <n v="1"/>
    <m/>
    <m/>
    <n v="0.5"/>
    <n v="145.88999999999999"/>
    <x v="1"/>
    <n v="2"/>
    <n v="80"/>
    <n v="40"/>
    <n v="40"/>
    <n v="145.88999999999999"/>
    <n v="185.89"/>
    <n v="185.89"/>
    <s v="Mon"/>
    <s v="Wed"/>
    <n v="2"/>
    <x v="0"/>
    <x v="0"/>
  </r>
  <r>
    <s v="A00325"/>
    <x v="4"/>
    <s v="Khan"/>
    <x v="2"/>
    <m/>
    <x v="71"/>
    <d v="2021-01-04T00:00:00"/>
    <n v="1"/>
    <m/>
    <m/>
    <n v="0.25"/>
    <n v="30"/>
    <x v="1"/>
    <n v="21"/>
    <n v="80"/>
    <n v="20"/>
    <n v="20"/>
    <n v="30"/>
    <n v="50"/>
    <n v="50"/>
    <s v="Mon"/>
    <s v="Mon"/>
    <n v="21"/>
    <x v="0"/>
    <x v="0"/>
  </r>
  <r>
    <s v="A00326"/>
    <x v="4"/>
    <s v="Khan"/>
    <x v="1"/>
    <m/>
    <x v="71"/>
    <d v="2021-01-04T00:00:00"/>
    <n v="1"/>
    <m/>
    <m/>
    <n v="0.5"/>
    <n v="57.098199999999999"/>
    <x v="0"/>
    <n v="21"/>
    <n v="80"/>
    <n v="40"/>
    <n v="40"/>
    <n v="57.098199999999999"/>
    <n v="97.098199999999991"/>
    <n v="97.098199999999991"/>
    <s v="Mon"/>
    <s v="Mon"/>
    <n v="21"/>
    <x v="0"/>
    <x v="0"/>
  </r>
  <r>
    <s v="A00327"/>
    <x v="0"/>
    <s v="Khan"/>
    <x v="4"/>
    <m/>
    <x v="71"/>
    <d v="2021-01-13T00:00:00"/>
    <n v="2"/>
    <m/>
    <m/>
    <n v="3.5"/>
    <n v="262.44"/>
    <x v="0"/>
    <n v="30"/>
    <n v="140"/>
    <n v="490"/>
    <n v="490"/>
    <n v="262.44"/>
    <n v="752.44"/>
    <n v="752.44"/>
    <s v="Mon"/>
    <s v="Wed"/>
    <n v="30"/>
    <x v="0"/>
    <x v="0"/>
  </r>
  <r>
    <s v="A00328"/>
    <x v="4"/>
    <s v="Khan"/>
    <x v="0"/>
    <m/>
    <x v="71"/>
    <d v="2021-01-19T00:00:00"/>
    <n v="1"/>
    <m/>
    <m/>
    <n v="0.5"/>
    <n v="21.33"/>
    <x v="1"/>
    <n v="36"/>
    <n v="80"/>
    <n v="40"/>
    <n v="40"/>
    <n v="21.33"/>
    <n v="61.33"/>
    <n v="61.33"/>
    <s v="Mon"/>
    <s v="Tue"/>
    <n v="36"/>
    <x v="0"/>
    <x v="0"/>
  </r>
  <r>
    <s v="A00329"/>
    <x v="1"/>
    <s v="Lopez"/>
    <x v="3"/>
    <m/>
    <x v="71"/>
    <d v="2021-05-04T00:00:00"/>
    <n v="1"/>
    <m/>
    <m/>
    <n v="4"/>
    <n v="1769.625"/>
    <x v="1"/>
    <n v="141"/>
    <n v="80"/>
    <n v="320"/>
    <n v="320"/>
    <n v="1769.625"/>
    <n v="2089.625"/>
    <n v="2089.625"/>
    <s v="Mon"/>
    <s v="Tue"/>
    <n v="141"/>
    <x v="0"/>
    <x v="0"/>
  </r>
  <r>
    <s v="A00330"/>
    <x v="1"/>
    <s v="Lopez"/>
    <x v="1"/>
    <m/>
    <x v="72"/>
    <d v="2021-01-13T00:00:00"/>
    <n v="1"/>
    <m/>
    <m/>
    <n v="0.75"/>
    <n v="82.875"/>
    <x v="1"/>
    <n v="29"/>
    <n v="80"/>
    <n v="60"/>
    <n v="60"/>
    <n v="82.875"/>
    <n v="142.875"/>
    <n v="142.875"/>
    <s v="Tue"/>
    <s v="Wed"/>
    <n v="29"/>
    <x v="0"/>
    <x v="0"/>
  </r>
  <r>
    <s v="A00331"/>
    <x v="2"/>
    <s v="Michner"/>
    <x v="0"/>
    <m/>
    <x v="72"/>
    <d v="2021-01-25T00:00:00"/>
    <n v="2"/>
    <m/>
    <m/>
    <n v="0.75"/>
    <n v="2294"/>
    <x v="0"/>
    <n v="41"/>
    <n v="140"/>
    <n v="105"/>
    <n v="105"/>
    <n v="2294"/>
    <n v="2399"/>
    <n v="2399"/>
    <s v="Tue"/>
    <s v="Mon"/>
    <n v="41"/>
    <x v="0"/>
    <x v="0"/>
  </r>
  <r>
    <s v="A00332"/>
    <x v="5"/>
    <s v="Khan"/>
    <x v="0"/>
    <m/>
    <x v="73"/>
    <d v="2020-12-23T00:00:00"/>
    <n v="1"/>
    <m/>
    <m/>
    <n v="1"/>
    <n v="348.7432"/>
    <x v="0"/>
    <n v="7"/>
    <n v="80"/>
    <n v="80"/>
    <n v="80"/>
    <n v="348.7432"/>
    <n v="428.7432"/>
    <n v="428.7432"/>
    <s v="Wed"/>
    <s v="Wed"/>
    <n v="7"/>
    <x v="0"/>
    <x v="0"/>
  </r>
  <r>
    <s v="A00333"/>
    <x v="1"/>
    <s v="Lopez"/>
    <x v="0"/>
    <m/>
    <x v="73"/>
    <d v="2021-01-14T00:00:00"/>
    <n v="1"/>
    <m/>
    <m/>
    <n v="0.25"/>
    <n v="140.4"/>
    <x v="0"/>
    <n v="29"/>
    <n v="80"/>
    <n v="20"/>
    <n v="20"/>
    <n v="140.4"/>
    <n v="160.4"/>
    <n v="160.4"/>
    <s v="Wed"/>
    <s v="Thu"/>
    <n v="29"/>
    <x v="0"/>
    <x v="0"/>
  </r>
  <r>
    <s v="A00334"/>
    <x v="8"/>
    <s v="Ling"/>
    <x v="0"/>
    <m/>
    <x v="73"/>
    <d v="2021-02-01T00:00:00"/>
    <n v="2"/>
    <m/>
    <m/>
    <n v="0.5"/>
    <n v="133.99780000000001"/>
    <x v="0"/>
    <n v="47"/>
    <n v="140"/>
    <n v="70"/>
    <n v="70"/>
    <n v="133.99780000000001"/>
    <n v="203.99780000000001"/>
    <n v="203.99780000000001"/>
    <s v="Wed"/>
    <s v="Mon"/>
    <n v="47"/>
    <x v="0"/>
    <x v="0"/>
  </r>
  <r>
    <s v="A00335"/>
    <x v="3"/>
    <s v="Burton"/>
    <x v="3"/>
    <m/>
    <x v="74"/>
    <d v="2021-01-26T00:00:00"/>
    <n v="2"/>
    <m/>
    <m/>
    <n v="1"/>
    <n v="305.63040000000001"/>
    <x v="0"/>
    <n v="36"/>
    <n v="140"/>
    <n v="140"/>
    <n v="140"/>
    <n v="305.63040000000001"/>
    <n v="445.63040000000001"/>
    <n v="445.63040000000001"/>
    <s v="Mon"/>
    <s v="Tue"/>
    <n v="36"/>
    <x v="0"/>
    <x v="0"/>
  </r>
  <r>
    <s v="A00336"/>
    <x v="3"/>
    <s v="Michner"/>
    <x v="0"/>
    <s v="Yes"/>
    <x v="75"/>
    <d v="2021-01-11T00:00:00"/>
    <n v="1"/>
    <m/>
    <m/>
    <n v="0.25"/>
    <n v="19.196999999999999"/>
    <x v="0"/>
    <n v="7"/>
    <n v="80"/>
    <n v="20"/>
    <n v="20"/>
    <n v="19.196999999999999"/>
    <n v="39.197000000000003"/>
    <n v="39.197000000000003"/>
    <s v="Mon"/>
    <s v="Mon"/>
    <n v="7"/>
    <x v="1"/>
    <x v="0"/>
  </r>
  <r>
    <s v="A00337"/>
    <x v="1"/>
    <s v="Lopez"/>
    <x v="0"/>
    <m/>
    <x v="75"/>
    <d v="2021-01-13T00:00:00"/>
    <n v="1"/>
    <m/>
    <m/>
    <n v="0.5"/>
    <n v="18.524999999999999"/>
    <x v="1"/>
    <n v="9"/>
    <n v="80"/>
    <n v="40"/>
    <n v="40"/>
    <n v="18.524999999999999"/>
    <n v="58.524999999999999"/>
    <n v="58.524999999999999"/>
    <s v="Mon"/>
    <s v="Wed"/>
    <n v="9"/>
    <x v="0"/>
    <x v="0"/>
  </r>
  <r>
    <s v="A00338"/>
    <x v="4"/>
    <s v="Lopez"/>
    <x v="2"/>
    <m/>
    <x v="75"/>
    <d v="2021-01-13T00:00:00"/>
    <n v="1"/>
    <m/>
    <m/>
    <n v="0.25"/>
    <n v="39"/>
    <x v="0"/>
    <n v="9"/>
    <n v="80"/>
    <n v="20"/>
    <n v="20"/>
    <n v="39"/>
    <n v="59"/>
    <n v="59"/>
    <s v="Mon"/>
    <s v="Wed"/>
    <n v="9"/>
    <x v="0"/>
    <x v="0"/>
  </r>
  <r>
    <s v="A00339"/>
    <x v="1"/>
    <s v="Lopez"/>
    <x v="0"/>
    <m/>
    <x v="75"/>
    <d v="2021-01-14T00:00:00"/>
    <n v="2"/>
    <m/>
    <m/>
    <n v="0.25"/>
    <n v="36.503999999999998"/>
    <x v="1"/>
    <n v="10"/>
    <n v="140"/>
    <n v="35"/>
    <n v="35"/>
    <n v="36.503999999999998"/>
    <n v="71.503999999999991"/>
    <n v="71.503999999999991"/>
    <s v="Mon"/>
    <s v="Thu"/>
    <n v="10"/>
    <x v="0"/>
    <x v="0"/>
  </r>
  <r>
    <s v="A00340"/>
    <x v="2"/>
    <s v="Cartier"/>
    <x v="0"/>
    <m/>
    <x v="75"/>
    <d v="2021-01-14T00:00:00"/>
    <n v="2"/>
    <m/>
    <m/>
    <n v="0.5"/>
    <n v="29.807400000000001"/>
    <x v="2"/>
    <n v="10"/>
    <n v="140"/>
    <n v="70"/>
    <n v="70"/>
    <n v="29.807400000000001"/>
    <n v="99.807400000000001"/>
    <n v="99.807400000000001"/>
    <s v="Mon"/>
    <s v="Thu"/>
    <n v="10"/>
    <x v="0"/>
    <x v="0"/>
  </r>
  <r>
    <s v="A00341"/>
    <x v="2"/>
    <s v="Michner"/>
    <x v="0"/>
    <m/>
    <x v="75"/>
    <d v="2021-01-14T00:00:00"/>
    <n v="1"/>
    <m/>
    <m/>
    <n v="0.25"/>
    <n v="43.02"/>
    <x v="0"/>
    <n v="10"/>
    <n v="80"/>
    <n v="20"/>
    <n v="20"/>
    <n v="43.02"/>
    <n v="63.02"/>
    <n v="63.02"/>
    <s v="Mon"/>
    <s v="Thu"/>
    <n v="10"/>
    <x v="0"/>
    <x v="0"/>
  </r>
  <r>
    <s v="A00342"/>
    <x v="3"/>
    <s v="Burton"/>
    <x v="2"/>
    <m/>
    <x v="75"/>
    <d v="2021-01-21T00:00:00"/>
    <n v="1"/>
    <m/>
    <m/>
    <n v="0.25"/>
    <n v="66.864900000000006"/>
    <x v="0"/>
    <n v="17"/>
    <n v="80"/>
    <n v="20"/>
    <n v="20"/>
    <n v="66.864900000000006"/>
    <n v="86.864900000000006"/>
    <n v="86.864900000000006"/>
    <s v="Mon"/>
    <s v="Thu"/>
    <n v="17"/>
    <x v="0"/>
    <x v="0"/>
  </r>
  <r>
    <s v="A00343"/>
    <x v="3"/>
    <s v="Burton"/>
    <x v="1"/>
    <m/>
    <x v="75"/>
    <d v="2021-02-11T00:00:00"/>
    <n v="1"/>
    <m/>
    <m/>
    <n v="0.75"/>
    <n v="408.56790000000001"/>
    <x v="0"/>
    <n v="38"/>
    <n v="80"/>
    <n v="60"/>
    <n v="60"/>
    <n v="408.56790000000001"/>
    <n v="468.56790000000001"/>
    <n v="468.56790000000001"/>
    <s v="Mon"/>
    <s v="Thu"/>
    <n v="38"/>
    <x v="0"/>
    <x v="0"/>
  </r>
  <r>
    <s v="A00344"/>
    <x v="1"/>
    <s v="Lopez"/>
    <x v="0"/>
    <m/>
    <x v="76"/>
    <d v="2021-01-14T00:00:00"/>
    <n v="1"/>
    <m/>
    <m/>
    <n v="0.25"/>
    <n v="25.2486"/>
    <x v="1"/>
    <n v="9"/>
    <n v="80"/>
    <n v="20"/>
    <n v="20"/>
    <n v="25.2486"/>
    <n v="45.248599999999996"/>
    <n v="45.248599999999996"/>
    <s v="Tue"/>
    <s v="Thu"/>
    <n v="9"/>
    <x v="0"/>
    <x v="0"/>
  </r>
  <r>
    <s v="A00345"/>
    <x v="2"/>
    <s v="Cartier"/>
    <x v="1"/>
    <m/>
    <x v="76"/>
    <d v="2021-01-25T00:00:00"/>
    <n v="1"/>
    <m/>
    <m/>
    <n v="1.25"/>
    <n v="646"/>
    <x v="0"/>
    <n v="20"/>
    <n v="80"/>
    <n v="100"/>
    <n v="100"/>
    <n v="646"/>
    <n v="746"/>
    <n v="746"/>
    <s v="Tue"/>
    <s v="Mon"/>
    <n v="20"/>
    <x v="0"/>
    <x v="0"/>
  </r>
  <r>
    <s v="A00346"/>
    <x v="2"/>
    <s v="Michner"/>
    <x v="2"/>
    <m/>
    <x v="76"/>
    <d v="2021-01-30T00:00:00"/>
    <n v="1"/>
    <m/>
    <m/>
    <n v="0.25"/>
    <n v="125.4194"/>
    <x v="2"/>
    <n v="25"/>
    <n v="80"/>
    <n v="20"/>
    <n v="20"/>
    <n v="125.4194"/>
    <n v="145.4194"/>
    <n v="145.4194"/>
    <s v="Tue"/>
    <s v="Sat"/>
    <n v="25"/>
    <x v="0"/>
    <x v="0"/>
  </r>
  <r>
    <s v="A00347"/>
    <x v="3"/>
    <s v="Khan"/>
    <x v="0"/>
    <m/>
    <x v="76"/>
    <d v="2021-02-02T00:00:00"/>
    <n v="2"/>
    <m/>
    <m/>
    <n v="0.75"/>
    <n v="286.73230000000001"/>
    <x v="0"/>
    <n v="28"/>
    <n v="140"/>
    <n v="105"/>
    <n v="105"/>
    <n v="286.73230000000001"/>
    <n v="391.73230000000001"/>
    <n v="391.73230000000001"/>
    <s v="Tue"/>
    <s v="Tue"/>
    <n v="28"/>
    <x v="0"/>
    <x v="0"/>
  </r>
  <r>
    <s v="A00348"/>
    <x v="1"/>
    <s v="Michner"/>
    <x v="4"/>
    <m/>
    <x v="76"/>
    <d v="2021-02-02T00:00:00"/>
    <n v="1"/>
    <m/>
    <m/>
    <n v="2.5"/>
    <n v="258.02780000000001"/>
    <x v="2"/>
    <n v="28"/>
    <n v="80"/>
    <n v="200"/>
    <n v="200"/>
    <n v="258.02780000000001"/>
    <n v="458.02780000000001"/>
    <n v="458.02780000000001"/>
    <s v="Tue"/>
    <s v="Tue"/>
    <n v="28"/>
    <x v="0"/>
    <x v="0"/>
  </r>
  <r>
    <s v="A00349"/>
    <x v="1"/>
    <s v="Lopez"/>
    <x v="0"/>
    <m/>
    <x v="76"/>
    <d v="2021-05-04T00:00:00"/>
    <n v="1"/>
    <m/>
    <m/>
    <n v="0.25"/>
    <n v="14.3"/>
    <x v="1"/>
    <n v="119"/>
    <n v="80"/>
    <n v="20"/>
    <n v="20"/>
    <n v="14.3"/>
    <n v="34.299999999999997"/>
    <n v="34.299999999999997"/>
    <s v="Tue"/>
    <s v="Tue"/>
    <n v="119"/>
    <x v="0"/>
    <x v="0"/>
  </r>
  <r>
    <s v="A00350"/>
    <x v="1"/>
    <s v="Lopez"/>
    <x v="0"/>
    <m/>
    <x v="77"/>
    <d v="2021-01-18T00:00:00"/>
    <n v="1"/>
    <m/>
    <m/>
    <n v="0.25"/>
    <n v="44.85"/>
    <x v="1"/>
    <n v="12"/>
    <n v="80"/>
    <n v="20"/>
    <n v="20"/>
    <n v="44.85"/>
    <n v="64.849999999999994"/>
    <n v="64.849999999999994"/>
    <s v="Wed"/>
    <s v="Mon"/>
    <n v="12"/>
    <x v="0"/>
    <x v="0"/>
  </r>
  <r>
    <s v="A00351"/>
    <x v="3"/>
    <s v="Michner"/>
    <x v="0"/>
    <m/>
    <x v="77"/>
    <d v="2021-01-21T00:00:00"/>
    <n v="2"/>
    <m/>
    <m/>
    <n v="0.5"/>
    <n v="74.607699999999994"/>
    <x v="2"/>
    <n v="15"/>
    <n v="140"/>
    <n v="70"/>
    <n v="70"/>
    <n v="74.607699999999994"/>
    <n v="144.60769999999999"/>
    <n v="144.60769999999999"/>
    <s v="Wed"/>
    <s v="Thu"/>
    <n v="15"/>
    <x v="0"/>
    <x v="0"/>
  </r>
  <r>
    <s v="A00352"/>
    <x v="0"/>
    <s v="Ling"/>
    <x v="1"/>
    <s v="Yes"/>
    <x v="77"/>
    <d v="2021-02-03T00:00:00"/>
    <n v="2"/>
    <m/>
    <m/>
    <n v="0.5"/>
    <n v="126.71469999999999"/>
    <x v="0"/>
    <n v="28"/>
    <n v="140"/>
    <n v="70"/>
    <n v="70"/>
    <n v="126.71469999999999"/>
    <n v="196.71469999999999"/>
    <n v="196.71469999999999"/>
    <s v="Wed"/>
    <s v="Wed"/>
    <n v="28"/>
    <x v="1"/>
    <x v="0"/>
  </r>
  <r>
    <s v="A00353"/>
    <x v="0"/>
    <s v="Ling"/>
    <x v="1"/>
    <m/>
    <x v="77"/>
    <d v="2021-03-04T00:00:00"/>
    <n v="2"/>
    <m/>
    <m/>
    <n v="1.25"/>
    <n v="256.83999999999997"/>
    <x v="0"/>
    <n v="57"/>
    <n v="140"/>
    <n v="175"/>
    <n v="175"/>
    <n v="256.83999999999997"/>
    <n v="431.84"/>
    <n v="431.84"/>
    <s v="Wed"/>
    <s v="Thu"/>
    <n v="57"/>
    <x v="0"/>
    <x v="0"/>
  </r>
  <r>
    <s v="A00354"/>
    <x v="5"/>
    <s v="Cartier"/>
    <x v="2"/>
    <m/>
    <x v="78"/>
    <d v="2021-01-19T00:00:00"/>
    <n v="1"/>
    <m/>
    <m/>
    <n v="0.25"/>
    <n v="32.6706"/>
    <x v="1"/>
    <n v="12"/>
    <n v="80"/>
    <n v="20"/>
    <n v="20"/>
    <n v="32.6706"/>
    <n v="52.6706"/>
    <n v="52.6706"/>
    <s v="Thu"/>
    <s v="Tue"/>
    <n v="12"/>
    <x v="0"/>
    <x v="0"/>
  </r>
  <r>
    <s v="A00355"/>
    <x v="3"/>
    <s v="Cartier"/>
    <x v="0"/>
    <s v="Yes"/>
    <x v="78"/>
    <d v="2021-02-01T00:00:00"/>
    <n v="2"/>
    <m/>
    <m/>
    <n v="0.5"/>
    <n v="72.350099999999998"/>
    <x v="0"/>
    <n v="25"/>
    <n v="140"/>
    <n v="70"/>
    <n v="70"/>
    <n v="72.350099999999998"/>
    <n v="142.3501"/>
    <n v="142.3501"/>
    <s v="Thu"/>
    <s v="Mon"/>
    <n v="25"/>
    <x v="1"/>
    <x v="0"/>
  </r>
  <r>
    <s v="A00356"/>
    <x v="0"/>
    <s v="Ling"/>
    <x v="1"/>
    <m/>
    <x v="78"/>
    <d v="2021-02-05T00:00:00"/>
    <n v="2"/>
    <m/>
    <m/>
    <n v="0.5"/>
    <n v="178.49889999999999"/>
    <x v="2"/>
    <n v="29"/>
    <n v="140"/>
    <n v="70"/>
    <n v="70"/>
    <n v="178.49889999999999"/>
    <n v="248.49889999999999"/>
    <n v="248.49889999999999"/>
    <s v="Thu"/>
    <s v="Fri"/>
    <n v="29"/>
    <x v="0"/>
    <x v="0"/>
  </r>
  <r>
    <s v="A00357"/>
    <x v="3"/>
    <s v="Burton"/>
    <x v="1"/>
    <m/>
    <x v="78"/>
    <d v="2021-02-22T00:00:00"/>
    <n v="1"/>
    <m/>
    <m/>
    <n v="0.5"/>
    <n v="18.254899999999999"/>
    <x v="2"/>
    <n v="46"/>
    <n v="80"/>
    <n v="40"/>
    <n v="40"/>
    <n v="18.254899999999999"/>
    <n v="58.254899999999999"/>
    <n v="58.254899999999999"/>
    <s v="Thu"/>
    <s v="Mon"/>
    <n v="46"/>
    <x v="0"/>
    <x v="0"/>
  </r>
  <r>
    <s v="A00358"/>
    <x v="0"/>
    <s v="Ling"/>
    <x v="0"/>
    <m/>
    <x v="78"/>
    <d v="2021-02-22T00:00:00"/>
    <n v="2"/>
    <m/>
    <m/>
    <n v="1.75"/>
    <n v="151.8099"/>
    <x v="2"/>
    <n v="46"/>
    <n v="140"/>
    <n v="245"/>
    <n v="245"/>
    <n v="151.8099"/>
    <n v="396.80989999999997"/>
    <n v="396.80989999999997"/>
    <s v="Thu"/>
    <s v="Mon"/>
    <n v="46"/>
    <x v="0"/>
    <x v="0"/>
  </r>
  <r>
    <s v="A00359"/>
    <x v="5"/>
    <s v="Burton"/>
    <x v="2"/>
    <m/>
    <x v="79"/>
    <d v="2021-01-16T00:00:00"/>
    <n v="1"/>
    <m/>
    <m/>
    <n v="0.25"/>
    <n v="85.085899999999995"/>
    <x v="2"/>
    <n v="8"/>
    <n v="80"/>
    <n v="20"/>
    <n v="20"/>
    <n v="85.085899999999995"/>
    <n v="105.0859"/>
    <n v="105.0859"/>
    <s v="Fri"/>
    <s v="Sat"/>
    <n v="8"/>
    <x v="0"/>
    <x v="0"/>
  </r>
  <r>
    <s v="A00360"/>
    <x v="1"/>
    <s v="Lopez"/>
    <x v="0"/>
    <m/>
    <x v="79"/>
    <d v="2021-02-01T00:00:00"/>
    <n v="1"/>
    <m/>
    <m/>
    <n v="0.25"/>
    <n v="67.067700000000002"/>
    <x v="0"/>
    <n v="24"/>
    <n v="80"/>
    <n v="20"/>
    <n v="20"/>
    <n v="67.067700000000002"/>
    <n v="87.067700000000002"/>
    <n v="87.067700000000002"/>
    <s v="Fri"/>
    <s v="Mon"/>
    <n v="24"/>
    <x v="0"/>
    <x v="0"/>
  </r>
  <r>
    <s v="A00361"/>
    <x v="1"/>
    <s v="Lopez"/>
    <x v="2"/>
    <m/>
    <x v="80"/>
    <d v="2021-01-21T00:00:00"/>
    <n v="1"/>
    <m/>
    <m/>
    <n v="0.25"/>
    <n v="162.20959999999999"/>
    <x v="0"/>
    <n v="10"/>
    <n v="80"/>
    <n v="20"/>
    <n v="20"/>
    <n v="162.20959999999999"/>
    <n v="182.20959999999999"/>
    <n v="182.20959999999999"/>
    <s v="Mon"/>
    <s v="Thu"/>
    <n v="10"/>
    <x v="0"/>
    <x v="0"/>
  </r>
  <r>
    <s v="A00362"/>
    <x v="5"/>
    <s v="Burton"/>
    <x v="4"/>
    <m/>
    <x v="80"/>
    <d v="2021-01-28T00:00:00"/>
    <n v="1"/>
    <m/>
    <m/>
    <n v="1.25"/>
    <n v="53.688699999999997"/>
    <x v="0"/>
    <n v="17"/>
    <n v="80"/>
    <n v="100"/>
    <n v="100"/>
    <n v="53.688699999999997"/>
    <n v="153.68869999999998"/>
    <n v="153.68869999999998"/>
    <s v="Mon"/>
    <s v="Thu"/>
    <n v="17"/>
    <x v="0"/>
    <x v="0"/>
  </r>
  <r>
    <s v="A00363"/>
    <x v="5"/>
    <s v="Michner"/>
    <x v="0"/>
    <m/>
    <x v="80"/>
    <d v="2021-02-01T00:00:00"/>
    <n v="2"/>
    <m/>
    <m/>
    <n v="1"/>
    <n v="211.8477"/>
    <x v="2"/>
    <n v="21"/>
    <n v="140"/>
    <n v="140"/>
    <n v="140"/>
    <n v="211.8477"/>
    <n v="351.84770000000003"/>
    <n v="351.84770000000003"/>
    <s v="Mon"/>
    <s v="Mon"/>
    <n v="21"/>
    <x v="0"/>
    <x v="0"/>
  </r>
  <r>
    <s v="A00364"/>
    <x v="1"/>
    <s v="Lopez"/>
    <x v="0"/>
    <m/>
    <x v="80"/>
    <d v="2021-02-01T00:00:00"/>
    <n v="1"/>
    <m/>
    <m/>
    <n v="0.25"/>
    <n v="150.31899999999999"/>
    <x v="1"/>
    <n v="21"/>
    <n v="80"/>
    <n v="20"/>
    <n v="20"/>
    <n v="150.31899999999999"/>
    <n v="170.31899999999999"/>
    <n v="170.31899999999999"/>
    <s v="Mon"/>
    <s v="Mon"/>
    <n v="21"/>
    <x v="0"/>
    <x v="0"/>
  </r>
  <r>
    <s v="A00365"/>
    <x v="8"/>
    <s v="Ling"/>
    <x v="0"/>
    <m/>
    <x v="80"/>
    <d v="2021-02-23T00:00:00"/>
    <n v="2"/>
    <m/>
    <m/>
    <n v="0.25"/>
    <n v="46.864899999999999"/>
    <x v="0"/>
    <n v="43"/>
    <n v="140"/>
    <n v="35"/>
    <n v="35"/>
    <n v="46.864899999999999"/>
    <n v="81.864900000000006"/>
    <n v="81.864900000000006"/>
    <s v="Mon"/>
    <s v="Tue"/>
    <n v="43"/>
    <x v="0"/>
    <x v="0"/>
  </r>
  <r>
    <s v="A00366"/>
    <x v="1"/>
    <s v="Lopez"/>
    <x v="0"/>
    <m/>
    <x v="81"/>
    <d v="2021-01-21T00:00:00"/>
    <n v="1"/>
    <m/>
    <m/>
    <n v="0.25"/>
    <n v="19.5"/>
    <x v="1"/>
    <n v="9"/>
    <n v="80"/>
    <n v="20"/>
    <n v="20"/>
    <n v="19.5"/>
    <n v="39.5"/>
    <n v="39.5"/>
    <s v="Tue"/>
    <s v="Thu"/>
    <n v="9"/>
    <x v="0"/>
    <x v="0"/>
  </r>
  <r>
    <s v="A00367"/>
    <x v="2"/>
    <s v="Cartier"/>
    <x v="1"/>
    <m/>
    <x v="81"/>
    <d v="2021-01-19T00:00:00"/>
    <n v="1"/>
    <m/>
    <m/>
    <n v="1.25"/>
    <n v="256.71809999999999"/>
    <x v="2"/>
    <n v="7"/>
    <n v="80"/>
    <n v="100"/>
    <n v="100"/>
    <n v="256.71809999999999"/>
    <n v="356.71809999999999"/>
    <n v="356.71809999999999"/>
    <s v="Tue"/>
    <s v="Tue"/>
    <n v="7"/>
    <x v="0"/>
    <x v="0"/>
  </r>
  <r>
    <s v="A00368"/>
    <x v="3"/>
    <s v="Khan"/>
    <x v="1"/>
    <m/>
    <x v="82"/>
    <d v="2021-01-30T00:00:00"/>
    <n v="1"/>
    <m/>
    <m/>
    <n v="1"/>
    <n v="86.293499999999995"/>
    <x v="2"/>
    <n v="17"/>
    <n v="80"/>
    <n v="80"/>
    <n v="80"/>
    <n v="86.293499999999995"/>
    <n v="166.29349999999999"/>
    <n v="166.29349999999999"/>
    <s v="Wed"/>
    <s v="Sat"/>
    <n v="17"/>
    <x v="0"/>
    <x v="0"/>
  </r>
  <r>
    <s v="A00369"/>
    <x v="1"/>
    <s v="Lopez"/>
    <x v="0"/>
    <m/>
    <x v="83"/>
    <d v="2021-01-19T00:00:00"/>
    <n v="1"/>
    <m/>
    <m/>
    <n v="0.25"/>
    <n v="108.3061"/>
    <x v="1"/>
    <n v="5"/>
    <n v="80"/>
    <n v="20"/>
    <n v="20"/>
    <n v="108.3061"/>
    <n v="128.30610000000001"/>
    <n v="128.30610000000001"/>
    <s v="Thu"/>
    <s v="Tue"/>
    <n v="5"/>
    <x v="0"/>
    <x v="0"/>
  </r>
  <r>
    <s v="A00370"/>
    <x v="5"/>
    <s v="Cartier"/>
    <x v="0"/>
    <m/>
    <x v="83"/>
    <d v="2021-01-25T00:00:00"/>
    <n v="1"/>
    <m/>
    <m/>
    <n v="0.25"/>
    <n v="70.8215"/>
    <x v="2"/>
    <n v="11"/>
    <n v="80"/>
    <n v="20"/>
    <n v="20"/>
    <n v="70.8215"/>
    <n v="90.8215"/>
    <n v="90.8215"/>
    <s v="Thu"/>
    <s v="Mon"/>
    <n v="11"/>
    <x v="0"/>
    <x v="0"/>
  </r>
  <r>
    <s v="A00371"/>
    <x v="1"/>
    <s v="Lopez"/>
    <x v="0"/>
    <s v="Yes"/>
    <x v="83"/>
    <d v="2021-02-01T00:00:00"/>
    <n v="1"/>
    <m/>
    <m/>
    <n v="0.5"/>
    <n v="56.919600000000003"/>
    <x v="0"/>
    <n v="18"/>
    <n v="80"/>
    <n v="40"/>
    <n v="40"/>
    <n v="56.919600000000003"/>
    <n v="96.919600000000003"/>
    <n v="96.919600000000003"/>
    <s v="Thu"/>
    <s v="Mon"/>
    <n v="18"/>
    <x v="1"/>
    <x v="0"/>
  </r>
  <r>
    <s v="A00372"/>
    <x v="3"/>
    <s v="Burton"/>
    <x v="0"/>
    <m/>
    <x v="83"/>
    <d v="2021-02-05T00:00:00"/>
    <n v="2"/>
    <m/>
    <m/>
    <n v="0.5"/>
    <n v="74.532399999999996"/>
    <x v="2"/>
    <n v="22"/>
    <n v="140"/>
    <n v="70"/>
    <n v="70"/>
    <n v="74.532399999999996"/>
    <n v="144.5324"/>
    <n v="144.5324"/>
    <s v="Thu"/>
    <s v="Fri"/>
    <n v="22"/>
    <x v="0"/>
    <x v="0"/>
  </r>
  <r>
    <s v="A00373"/>
    <x v="0"/>
    <s v="Ling"/>
    <x v="0"/>
    <m/>
    <x v="83"/>
    <d v="2021-02-15T00:00:00"/>
    <n v="2"/>
    <m/>
    <m/>
    <n v="0.5"/>
    <n v="137.22"/>
    <x v="0"/>
    <n v="32"/>
    <n v="140"/>
    <n v="70"/>
    <n v="70"/>
    <n v="137.22"/>
    <n v="207.22"/>
    <n v="207.22"/>
    <s v="Thu"/>
    <s v="Mon"/>
    <n v="32"/>
    <x v="0"/>
    <x v="0"/>
  </r>
  <r>
    <s v="A00374"/>
    <x v="3"/>
    <s v="Cartier"/>
    <x v="0"/>
    <s v="Yes"/>
    <x v="84"/>
    <d v="2021-02-01T00:00:00"/>
    <n v="2"/>
    <m/>
    <m/>
    <n v="0.5"/>
    <n v="83.462900000000005"/>
    <x v="0"/>
    <n v="17"/>
    <n v="140"/>
    <n v="70"/>
    <n v="70"/>
    <n v="83.462900000000005"/>
    <n v="153.46289999999999"/>
    <n v="153.46289999999999"/>
    <s v="Fri"/>
    <s v="Mon"/>
    <n v="17"/>
    <x v="1"/>
    <x v="0"/>
  </r>
  <r>
    <s v="A00375"/>
    <x v="4"/>
    <s v="Khan"/>
    <x v="0"/>
    <m/>
    <x v="85"/>
    <d v="2021-02-03T00:00:00"/>
    <n v="1"/>
    <m/>
    <m/>
    <n v="1"/>
    <n v="9.92"/>
    <x v="1"/>
    <n v="18"/>
    <n v="80"/>
    <n v="80"/>
    <n v="80"/>
    <n v="9.92"/>
    <n v="89.92"/>
    <n v="89.92"/>
    <s v="Sat"/>
    <s v="Wed"/>
    <n v="18"/>
    <x v="0"/>
    <x v="0"/>
  </r>
  <r>
    <s v="A00376"/>
    <x v="5"/>
    <s v="Cartier"/>
    <x v="0"/>
    <m/>
    <x v="86"/>
    <d v="2021-01-25T00:00:00"/>
    <n v="1"/>
    <m/>
    <m/>
    <n v="0.25"/>
    <n v="72.350099999999998"/>
    <x v="2"/>
    <n v="7"/>
    <n v="80"/>
    <n v="20"/>
    <n v="20"/>
    <n v="72.350099999999998"/>
    <n v="92.350099999999998"/>
    <n v="92.350099999999998"/>
    <s v="Mon"/>
    <s v="Mon"/>
    <n v="7"/>
    <x v="0"/>
    <x v="0"/>
  </r>
  <r>
    <s v="A00377"/>
    <x v="3"/>
    <s v="Cartier"/>
    <x v="2"/>
    <s v="Yes"/>
    <x v="86"/>
    <d v="2021-01-27T00:00:00"/>
    <n v="1"/>
    <m/>
    <m/>
    <n v="0.25"/>
    <n v="19.9801"/>
    <x v="0"/>
    <n v="9"/>
    <n v="80"/>
    <n v="20"/>
    <n v="20"/>
    <n v="19.9801"/>
    <n v="39.9801"/>
    <n v="39.9801"/>
    <s v="Mon"/>
    <s v="Wed"/>
    <n v="9"/>
    <x v="1"/>
    <x v="0"/>
  </r>
  <r>
    <s v="A00378"/>
    <x v="8"/>
    <s v="Ling"/>
    <x v="3"/>
    <m/>
    <x v="86"/>
    <d v="2021-02-02T00:00:00"/>
    <n v="2"/>
    <m/>
    <m/>
    <n v="1.25"/>
    <n v="85.32"/>
    <x v="0"/>
    <n v="15"/>
    <n v="140"/>
    <n v="175"/>
    <n v="175"/>
    <n v="85.32"/>
    <n v="260.32"/>
    <n v="260.32"/>
    <s v="Mon"/>
    <s v="Tue"/>
    <n v="15"/>
    <x v="0"/>
    <x v="0"/>
  </r>
  <r>
    <s v="A00379"/>
    <x v="4"/>
    <s v="Khan"/>
    <x v="0"/>
    <m/>
    <x v="86"/>
    <d v="2021-03-01T00:00:00"/>
    <n v="1"/>
    <m/>
    <m/>
    <n v="0.5"/>
    <n v="180"/>
    <x v="1"/>
    <n v="42"/>
    <n v="80"/>
    <n v="40"/>
    <n v="40"/>
    <n v="180"/>
    <n v="220"/>
    <n v="220"/>
    <s v="Mon"/>
    <s v="Mon"/>
    <n v="42"/>
    <x v="0"/>
    <x v="0"/>
  </r>
  <r>
    <s v="A00380"/>
    <x v="8"/>
    <s v="Ling"/>
    <x v="0"/>
    <m/>
    <x v="87"/>
    <d v="2021-02-04T00:00:00"/>
    <n v="2"/>
    <m/>
    <m/>
    <n v="0.25"/>
    <n v="52.350099999999998"/>
    <x v="0"/>
    <n v="16"/>
    <n v="140"/>
    <n v="35"/>
    <n v="35"/>
    <n v="52.350099999999998"/>
    <n v="87.350099999999998"/>
    <n v="87.350099999999998"/>
    <s v="Tue"/>
    <s v="Thu"/>
    <n v="16"/>
    <x v="0"/>
    <x v="0"/>
  </r>
  <r>
    <s v="A00381"/>
    <x v="8"/>
    <s v="Ling"/>
    <x v="0"/>
    <m/>
    <x v="87"/>
    <d v="2021-02-09T00:00:00"/>
    <n v="2"/>
    <m/>
    <m/>
    <n v="0.5"/>
    <n v="45.293500000000002"/>
    <x v="0"/>
    <n v="21"/>
    <n v="140"/>
    <n v="70"/>
    <n v="70"/>
    <n v="45.293500000000002"/>
    <n v="115.29349999999999"/>
    <n v="115.29349999999999"/>
    <s v="Tue"/>
    <s v="Tue"/>
    <n v="21"/>
    <x v="0"/>
    <x v="0"/>
  </r>
  <r>
    <s v="A00382"/>
    <x v="1"/>
    <s v="Lopez"/>
    <x v="2"/>
    <m/>
    <x v="88"/>
    <d v="2021-01-28T00:00:00"/>
    <n v="1"/>
    <m/>
    <m/>
    <n v="0.25"/>
    <n v="11.7"/>
    <x v="0"/>
    <n v="8"/>
    <n v="80"/>
    <n v="20"/>
    <n v="20"/>
    <n v="11.7"/>
    <n v="31.7"/>
    <n v="31.7"/>
    <s v="Wed"/>
    <s v="Thu"/>
    <n v="8"/>
    <x v="0"/>
    <x v="0"/>
  </r>
  <r>
    <s v="A00383"/>
    <x v="2"/>
    <s v="Khan"/>
    <x v="2"/>
    <m/>
    <x v="88"/>
    <d v="2021-05-13T00:00:00"/>
    <n v="1"/>
    <m/>
    <m/>
    <n v="0.25"/>
    <n v="37.707000000000001"/>
    <x v="1"/>
    <n v="113"/>
    <n v="80"/>
    <n v="20"/>
    <n v="20"/>
    <n v="37.707000000000001"/>
    <n v="57.707000000000001"/>
    <n v="57.707000000000001"/>
    <s v="Wed"/>
    <s v="Thu"/>
    <n v="113"/>
    <x v="0"/>
    <x v="0"/>
  </r>
  <r>
    <s v="A00384"/>
    <x v="2"/>
    <s v="Michner"/>
    <x v="4"/>
    <m/>
    <x v="89"/>
    <d v="2021-02-02T00:00:00"/>
    <n v="1"/>
    <m/>
    <m/>
    <n v="1"/>
    <n v="155.03550000000001"/>
    <x v="2"/>
    <n v="12"/>
    <n v="80"/>
    <n v="80"/>
    <n v="80"/>
    <n v="155.03550000000001"/>
    <n v="235.03550000000001"/>
    <n v="235.03550000000001"/>
    <s v="Thu"/>
    <s v="Tue"/>
    <n v="12"/>
    <x v="0"/>
    <x v="0"/>
  </r>
  <r>
    <s v="A00385"/>
    <x v="1"/>
    <s v="Lopez"/>
    <x v="0"/>
    <m/>
    <x v="89"/>
    <d v="2021-02-12T00:00:00"/>
    <n v="1"/>
    <m/>
    <m/>
    <n v="1.25"/>
    <n v="93.6"/>
    <x v="1"/>
    <n v="22"/>
    <n v="80"/>
    <n v="100"/>
    <n v="100"/>
    <n v="93.6"/>
    <n v="193.6"/>
    <n v="193.6"/>
    <s v="Thu"/>
    <s v="Fri"/>
    <n v="22"/>
    <x v="0"/>
    <x v="0"/>
  </r>
  <r>
    <s v="A00386"/>
    <x v="0"/>
    <s v="Ling"/>
    <x v="2"/>
    <m/>
    <x v="89"/>
    <d v="2021-02-10T00:00:00"/>
    <n v="1"/>
    <m/>
    <m/>
    <n v="0.25"/>
    <n v="21.33"/>
    <x v="0"/>
    <n v="20"/>
    <n v="80"/>
    <n v="20"/>
    <n v="20"/>
    <n v="21.33"/>
    <n v="41.33"/>
    <n v="41.33"/>
    <s v="Thu"/>
    <s v="Wed"/>
    <n v="20"/>
    <x v="0"/>
    <x v="0"/>
  </r>
  <r>
    <s v="A00387"/>
    <x v="2"/>
    <s v="Burton"/>
    <x v="3"/>
    <m/>
    <x v="89"/>
    <d v="2021-03-23T00:00:00"/>
    <n v="1"/>
    <m/>
    <m/>
    <n v="2.5"/>
    <n v="357.11079999999998"/>
    <x v="0"/>
    <n v="61"/>
    <n v="80"/>
    <n v="200"/>
    <n v="200"/>
    <n v="357.11079999999998"/>
    <n v="557.11079999999993"/>
    <n v="557.11079999999993"/>
    <s v="Thu"/>
    <s v="Tue"/>
    <n v="61"/>
    <x v="0"/>
    <x v="0"/>
  </r>
  <r>
    <s v="A00388"/>
    <x v="3"/>
    <s v="Burton"/>
    <x v="2"/>
    <m/>
    <x v="90"/>
    <d v="2021-01-30T00:00:00"/>
    <n v="1"/>
    <m/>
    <m/>
    <n v="0.25"/>
    <n v="120"/>
    <x v="2"/>
    <n v="8"/>
    <n v="80"/>
    <n v="20"/>
    <n v="20"/>
    <n v="120"/>
    <n v="140"/>
    <n v="140"/>
    <s v="Fri"/>
    <s v="Sat"/>
    <n v="8"/>
    <x v="0"/>
    <x v="0"/>
  </r>
  <r>
    <s v="A00389"/>
    <x v="5"/>
    <s v="Burton"/>
    <x v="1"/>
    <m/>
    <x v="91"/>
    <d v="2021-02-09T00:00:00"/>
    <n v="1"/>
    <m/>
    <m/>
    <n v="0.5"/>
    <n v="52.350099999999998"/>
    <x v="2"/>
    <n v="15"/>
    <n v="80"/>
    <n v="40"/>
    <n v="40"/>
    <n v="52.350099999999998"/>
    <n v="92.350099999999998"/>
    <n v="92.350099999999998"/>
    <s v="Mon"/>
    <s v="Tue"/>
    <n v="15"/>
    <x v="0"/>
    <x v="0"/>
  </r>
  <r>
    <s v="A00390"/>
    <x v="3"/>
    <s v="Cartier"/>
    <x v="1"/>
    <m/>
    <x v="91"/>
    <d v="2021-02-15T00:00:00"/>
    <n v="1"/>
    <m/>
    <m/>
    <n v="3.25"/>
    <n v="511.875"/>
    <x v="0"/>
    <n v="21"/>
    <n v="80"/>
    <n v="260"/>
    <n v="260"/>
    <n v="511.875"/>
    <n v="771.875"/>
    <n v="771.875"/>
    <s v="Mon"/>
    <s v="Mon"/>
    <n v="21"/>
    <x v="0"/>
    <x v="0"/>
  </r>
  <r>
    <s v="A00391"/>
    <x v="0"/>
    <s v="Ling"/>
    <x v="1"/>
    <m/>
    <x v="91"/>
    <d v="2021-03-20T00:00:00"/>
    <n v="2"/>
    <m/>
    <m/>
    <n v="2"/>
    <n v="368.87400000000002"/>
    <x v="0"/>
    <n v="54"/>
    <n v="140"/>
    <n v="280"/>
    <n v="280"/>
    <n v="368.87400000000002"/>
    <n v="648.87400000000002"/>
    <n v="648.87400000000002"/>
    <s v="Mon"/>
    <s v="Sat"/>
    <n v="54"/>
    <x v="0"/>
    <x v="0"/>
  </r>
  <r>
    <s v="A00392"/>
    <x v="0"/>
    <s v="Ling"/>
    <x v="2"/>
    <m/>
    <x v="92"/>
    <d v="2021-02-04T00:00:00"/>
    <n v="1"/>
    <m/>
    <m/>
    <n v="0.25"/>
    <n v="120"/>
    <x v="0"/>
    <n v="8"/>
    <n v="80"/>
    <n v="20"/>
    <n v="20"/>
    <n v="120"/>
    <n v="140"/>
    <n v="140"/>
    <s v="Wed"/>
    <s v="Thu"/>
    <n v="8"/>
    <x v="0"/>
    <x v="0"/>
  </r>
  <r>
    <s v="A00393"/>
    <x v="0"/>
    <s v="Ling"/>
    <x v="1"/>
    <s v="Yes"/>
    <x v="92"/>
    <d v="2021-02-22T00:00:00"/>
    <n v="2"/>
    <m/>
    <m/>
    <n v="0.5"/>
    <n v="5.4720000000000004"/>
    <x v="2"/>
    <n v="26"/>
    <n v="140"/>
    <n v="70"/>
    <n v="70"/>
    <n v="5.4720000000000004"/>
    <n v="75.471999999999994"/>
    <n v="75.471999999999994"/>
    <s v="Wed"/>
    <s v="Mon"/>
    <n v="26"/>
    <x v="1"/>
    <x v="0"/>
  </r>
  <r>
    <s v="A00394"/>
    <x v="5"/>
    <s v="Khan"/>
    <x v="0"/>
    <m/>
    <x v="93"/>
    <d v="2021-02-08T00:00:00"/>
    <n v="1"/>
    <m/>
    <m/>
    <n v="1"/>
    <n v="60"/>
    <x v="2"/>
    <n v="11"/>
    <n v="80"/>
    <n v="80"/>
    <n v="80"/>
    <n v="60"/>
    <n v="140"/>
    <n v="140"/>
    <s v="Thu"/>
    <s v="Mon"/>
    <n v="11"/>
    <x v="0"/>
    <x v="0"/>
  </r>
  <r>
    <s v="A00395"/>
    <x v="3"/>
    <s v="Burton"/>
    <x v="1"/>
    <m/>
    <x v="93"/>
    <d v="2021-02-10T00:00:00"/>
    <n v="1"/>
    <m/>
    <m/>
    <n v="0.75"/>
    <n v="114.89449999999999"/>
    <x v="1"/>
    <n v="13"/>
    <n v="80"/>
    <n v="60"/>
    <n v="60"/>
    <n v="114.89449999999999"/>
    <n v="174.89449999999999"/>
    <n v="174.89449999999999"/>
    <s v="Thu"/>
    <s v="Wed"/>
    <n v="13"/>
    <x v="0"/>
    <x v="0"/>
  </r>
  <r>
    <s v="A00396"/>
    <x v="0"/>
    <s v="Ling"/>
    <x v="0"/>
    <m/>
    <x v="93"/>
    <d v="2021-02-18T00:00:00"/>
    <n v="2"/>
    <m/>
    <m/>
    <n v="0.25"/>
    <n v="23.899000000000001"/>
    <x v="2"/>
    <n v="21"/>
    <n v="140"/>
    <n v="35"/>
    <n v="35"/>
    <n v="23.899000000000001"/>
    <n v="58.899000000000001"/>
    <n v="58.899000000000001"/>
    <s v="Thu"/>
    <s v="Thu"/>
    <n v="21"/>
    <x v="0"/>
    <x v="0"/>
  </r>
  <r>
    <s v="A00397"/>
    <x v="1"/>
    <s v="Lopez"/>
    <x v="0"/>
    <m/>
    <x v="93"/>
    <d v="2021-02-18T00:00:00"/>
    <n v="1"/>
    <m/>
    <m/>
    <n v="0.25"/>
    <n v="57.2"/>
    <x v="1"/>
    <n v="21"/>
    <n v="80"/>
    <n v="20"/>
    <n v="20"/>
    <n v="57.2"/>
    <n v="77.2"/>
    <n v="77.2"/>
    <s v="Thu"/>
    <s v="Thu"/>
    <n v="21"/>
    <x v="0"/>
    <x v="0"/>
  </r>
  <r>
    <s v="A00398"/>
    <x v="3"/>
    <s v="Burton"/>
    <x v="1"/>
    <m/>
    <x v="93"/>
    <d v="2021-03-03T00:00:00"/>
    <n v="2"/>
    <m/>
    <m/>
    <n v="8.5"/>
    <n v="653.98500000000001"/>
    <x v="0"/>
    <n v="34"/>
    <n v="140"/>
    <n v="1190"/>
    <n v="1190"/>
    <n v="653.98500000000001"/>
    <n v="1843.9850000000001"/>
    <n v="1843.9850000000001"/>
    <s v="Thu"/>
    <s v="Wed"/>
    <n v="34"/>
    <x v="0"/>
    <x v="0"/>
  </r>
  <r>
    <s v="A00399"/>
    <x v="1"/>
    <s v="Lopez"/>
    <x v="0"/>
    <m/>
    <x v="93"/>
    <d v="2021-03-16T00:00:00"/>
    <n v="1"/>
    <m/>
    <m/>
    <n v="0.5"/>
    <n v="9.75"/>
    <x v="0"/>
    <n v="47"/>
    <n v="80"/>
    <n v="40"/>
    <n v="40"/>
    <n v="9.75"/>
    <n v="49.75"/>
    <n v="49.75"/>
    <s v="Thu"/>
    <s v="Tue"/>
    <n v="47"/>
    <x v="0"/>
    <x v="0"/>
  </r>
  <r>
    <s v="A00400"/>
    <x v="0"/>
    <s v="Ling"/>
    <x v="1"/>
    <m/>
    <x v="94"/>
    <d v="2021-02-02T00:00:00"/>
    <n v="2"/>
    <m/>
    <m/>
    <n v="0.5"/>
    <n v="134"/>
    <x v="0"/>
    <n v="3"/>
    <n v="140"/>
    <n v="70"/>
    <n v="70"/>
    <n v="134"/>
    <n v="204"/>
    <n v="204"/>
    <s v="Sat"/>
    <s v="Tue"/>
    <n v="3"/>
    <x v="0"/>
    <x v="0"/>
  </r>
  <r>
    <s v="A00401"/>
    <x v="0"/>
    <s v="Ling"/>
    <x v="0"/>
    <m/>
    <x v="95"/>
    <d v="2021-02-10T00:00:00"/>
    <n v="2"/>
    <m/>
    <m/>
    <n v="0.25"/>
    <n v="144"/>
    <x v="0"/>
    <n v="9"/>
    <n v="140"/>
    <n v="35"/>
    <n v="35"/>
    <n v="144"/>
    <n v="179"/>
    <n v="179"/>
    <s v="Mon"/>
    <s v="Wed"/>
    <n v="9"/>
    <x v="0"/>
    <x v="0"/>
  </r>
  <r>
    <s v="A00402"/>
    <x v="3"/>
    <s v="Burton"/>
    <x v="0"/>
    <m/>
    <x v="95"/>
    <d v="2021-02-10T00:00:00"/>
    <n v="1"/>
    <m/>
    <m/>
    <n v="0.5"/>
    <n v="205.1859"/>
    <x v="2"/>
    <n v="9"/>
    <n v="80"/>
    <n v="40"/>
    <n v="40"/>
    <n v="205.1859"/>
    <n v="245.1859"/>
    <n v="245.1859"/>
    <s v="Mon"/>
    <s v="Wed"/>
    <n v="9"/>
    <x v="0"/>
    <x v="0"/>
  </r>
  <r>
    <s v="A00403"/>
    <x v="4"/>
    <s v="Lopez"/>
    <x v="1"/>
    <m/>
    <x v="95"/>
    <d v="2021-02-25T00:00:00"/>
    <n v="1"/>
    <m/>
    <m/>
    <n v="0.5"/>
    <n v="42.9"/>
    <x v="0"/>
    <n v="24"/>
    <n v="80"/>
    <n v="40"/>
    <n v="40"/>
    <n v="42.9"/>
    <n v="82.9"/>
    <n v="82.9"/>
    <s v="Mon"/>
    <s v="Thu"/>
    <n v="24"/>
    <x v="0"/>
    <x v="0"/>
  </r>
  <r>
    <s v="A00404"/>
    <x v="8"/>
    <s v="Ling"/>
    <x v="1"/>
    <m/>
    <x v="95"/>
    <d v="2021-03-03T00:00:00"/>
    <n v="2"/>
    <m/>
    <m/>
    <n v="1.5"/>
    <n v="319.82150000000001"/>
    <x v="0"/>
    <n v="30"/>
    <n v="140"/>
    <n v="210"/>
    <n v="210"/>
    <n v="319.82150000000001"/>
    <n v="529.82150000000001"/>
    <n v="529.82150000000001"/>
    <s v="Mon"/>
    <s v="Wed"/>
    <n v="30"/>
    <x v="0"/>
    <x v="0"/>
  </r>
  <r>
    <s v="A00405"/>
    <x v="7"/>
    <s v="Ling"/>
    <x v="0"/>
    <m/>
    <x v="95"/>
    <d v="2021-03-11T00:00:00"/>
    <n v="1"/>
    <m/>
    <m/>
    <n v="0.25"/>
    <n v="21.33"/>
    <x v="0"/>
    <n v="38"/>
    <n v="80"/>
    <n v="20"/>
    <n v="20"/>
    <n v="21.33"/>
    <n v="41.33"/>
    <n v="41.33"/>
    <s v="Mon"/>
    <s v="Thu"/>
    <n v="38"/>
    <x v="0"/>
    <x v="0"/>
  </r>
  <r>
    <s v="A00406"/>
    <x v="0"/>
    <s v="Ling"/>
    <x v="0"/>
    <m/>
    <x v="96"/>
    <d v="2021-02-02T00:00:00"/>
    <n v="2"/>
    <m/>
    <m/>
    <n v="0.5"/>
    <n v="21.33"/>
    <x v="0"/>
    <n v="0"/>
    <n v="140"/>
    <n v="70"/>
    <n v="70"/>
    <n v="21.33"/>
    <n v="91.33"/>
    <n v="91.33"/>
    <s v="Tue"/>
    <s v="Tue"/>
    <n v="0"/>
    <x v="0"/>
    <x v="0"/>
  </r>
  <r>
    <s v="A00407"/>
    <x v="8"/>
    <s v="Ling"/>
    <x v="1"/>
    <m/>
    <x v="96"/>
    <d v="2021-02-09T00:00:00"/>
    <n v="2"/>
    <m/>
    <m/>
    <n v="0.5"/>
    <n v="1231.2"/>
    <x v="2"/>
    <n v="7"/>
    <n v="140"/>
    <n v="70"/>
    <n v="70"/>
    <n v="1231.2"/>
    <n v="1301.2"/>
    <n v="1301.2"/>
    <s v="Tue"/>
    <s v="Tue"/>
    <n v="7"/>
    <x v="0"/>
    <x v="0"/>
  </r>
  <r>
    <s v="A00408"/>
    <x v="0"/>
    <s v="Ling"/>
    <x v="1"/>
    <m/>
    <x v="96"/>
    <d v="2021-02-17T00:00:00"/>
    <n v="2"/>
    <m/>
    <m/>
    <n v="0.5"/>
    <n v="56.496899999999997"/>
    <x v="2"/>
    <n v="15"/>
    <n v="140"/>
    <n v="70"/>
    <n v="70"/>
    <n v="56.496899999999997"/>
    <n v="126.4969"/>
    <n v="126.4969"/>
    <s v="Tue"/>
    <s v="Wed"/>
    <n v="15"/>
    <x v="0"/>
    <x v="0"/>
  </r>
  <r>
    <s v="A00409"/>
    <x v="0"/>
    <s v="Ling"/>
    <x v="1"/>
    <m/>
    <x v="96"/>
    <d v="2021-02-18T00:00:00"/>
    <n v="2"/>
    <m/>
    <m/>
    <n v="0.5"/>
    <n v="269.95400000000001"/>
    <x v="0"/>
    <n v="16"/>
    <n v="140"/>
    <n v="70"/>
    <n v="70"/>
    <n v="269.95400000000001"/>
    <n v="339.95400000000001"/>
    <n v="339.95400000000001"/>
    <s v="Tue"/>
    <s v="Thu"/>
    <n v="16"/>
    <x v="0"/>
    <x v="0"/>
  </r>
  <r>
    <s v="A00410"/>
    <x v="8"/>
    <s v="Ling"/>
    <x v="1"/>
    <m/>
    <x v="96"/>
    <d v="2021-03-03T00:00:00"/>
    <n v="2"/>
    <m/>
    <m/>
    <n v="0.5"/>
    <n v="83.231700000000004"/>
    <x v="0"/>
    <n v="29"/>
    <n v="140"/>
    <n v="70"/>
    <n v="70"/>
    <n v="83.231700000000004"/>
    <n v="153.23169999999999"/>
    <n v="153.23169999999999"/>
    <s v="Tue"/>
    <s v="Wed"/>
    <n v="29"/>
    <x v="0"/>
    <x v="0"/>
  </r>
  <r>
    <s v="A00411"/>
    <x v="5"/>
    <s v="Burton"/>
    <x v="2"/>
    <m/>
    <x v="96"/>
    <d v="2021-03-18T00:00:00"/>
    <n v="1"/>
    <m/>
    <m/>
    <n v="0.25"/>
    <n v="88.624799999999993"/>
    <x v="0"/>
    <n v="44"/>
    <n v="80"/>
    <n v="20"/>
    <n v="20"/>
    <n v="88.624799999999993"/>
    <n v="108.62479999999999"/>
    <n v="108.62479999999999"/>
    <s v="Tue"/>
    <s v="Thu"/>
    <n v="44"/>
    <x v="0"/>
    <x v="0"/>
  </r>
  <r>
    <s v="A00412"/>
    <x v="4"/>
    <s v="Khan"/>
    <x v="2"/>
    <m/>
    <x v="96"/>
    <d v="2021-05-25T00:00:00"/>
    <n v="1"/>
    <m/>
    <m/>
    <n v="0.25"/>
    <n v="40"/>
    <x v="1"/>
    <n v="112"/>
    <n v="80"/>
    <n v="20"/>
    <n v="20"/>
    <n v="40"/>
    <n v="60"/>
    <n v="60"/>
    <s v="Tue"/>
    <s v="Tue"/>
    <n v="112"/>
    <x v="0"/>
    <x v="0"/>
  </r>
  <r>
    <s v="A00413"/>
    <x v="1"/>
    <s v="Lopez"/>
    <x v="0"/>
    <m/>
    <x v="97"/>
    <d v="2021-02-15T00:00:00"/>
    <n v="1"/>
    <m/>
    <m/>
    <n v="1.5"/>
    <n v="33.475000000000001"/>
    <x v="1"/>
    <n v="11"/>
    <n v="80"/>
    <n v="120"/>
    <n v="120"/>
    <n v="33.475000000000001"/>
    <n v="153.47499999999999"/>
    <n v="153.47499999999999"/>
    <s v="Thu"/>
    <s v="Mon"/>
    <n v="11"/>
    <x v="0"/>
    <x v="0"/>
  </r>
  <r>
    <s v="A00414"/>
    <x v="4"/>
    <s v="Burton"/>
    <x v="0"/>
    <m/>
    <x v="97"/>
    <d v="2021-02-20T00:00:00"/>
    <n v="2"/>
    <m/>
    <m/>
    <n v="0.25"/>
    <n v="33.8611"/>
    <x v="0"/>
    <n v="16"/>
    <n v="140"/>
    <n v="35"/>
    <n v="35"/>
    <n v="33.8611"/>
    <n v="68.861099999999993"/>
    <n v="68.861099999999993"/>
    <s v="Thu"/>
    <s v="Sat"/>
    <n v="16"/>
    <x v="0"/>
    <x v="0"/>
  </r>
  <r>
    <s v="A00415"/>
    <x v="1"/>
    <s v="Lopez"/>
    <x v="2"/>
    <m/>
    <x v="97"/>
    <d v="2021-02-23T00:00:00"/>
    <n v="1"/>
    <m/>
    <m/>
    <n v="0.25"/>
    <n v="33.957900000000002"/>
    <x v="0"/>
    <n v="19"/>
    <n v="80"/>
    <n v="20"/>
    <n v="20"/>
    <n v="33.957900000000002"/>
    <n v="53.957900000000002"/>
    <n v="53.957900000000002"/>
    <s v="Thu"/>
    <s v="Tue"/>
    <n v="19"/>
    <x v="0"/>
    <x v="0"/>
  </r>
  <r>
    <s v="A00416"/>
    <x v="4"/>
    <s v="Khan"/>
    <x v="0"/>
    <m/>
    <x v="97"/>
    <d v="2021-03-05T00:00:00"/>
    <n v="1"/>
    <m/>
    <m/>
    <n v="0.5"/>
    <n v="36.890099999999997"/>
    <x v="2"/>
    <n v="29"/>
    <n v="80"/>
    <n v="40"/>
    <n v="40"/>
    <n v="36.890099999999997"/>
    <n v="76.89009999999999"/>
    <n v="76.89009999999999"/>
    <s v="Thu"/>
    <s v="Fri"/>
    <n v="29"/>
    <x v="0"/>
    <x v="0"/>
  </r>
  <r>
    <s v="A00417"/>
    <x v="5"/>
    <s v="Khan"/>
    <x v="0"/>
    <m/>
    <x v="97"/>
    <d v="2021-03-09T00:00:00"/>
    <n v="1"/>
    <m/>
    <m/>
    <n v="0.5"/>
    <n v="25.339500000000001"/>
    <x v="2"/>
    <n v="33"/>
    <n v="80"/>
    <n v="40"/>
    <n v="40"/>
    <n v="25.339500000000001"/>
    <n v="65.339500000000001"/>
    <n v="65.339500000000001"/>
    <s v="Thu"/>
    <s v="Tue"/>
    <n v="33"/>
    <x v="0"/>
    <x v="0"/>
  </r>
  <r>
    <s v="A00418"/>
    <x v="7"/>
    <s v="Ling"/>
    <x v="2"/>
    <m/>
    <x v="97"/>
    <d v="2021-03-15T00:00:00"/>
    <n v="1"/>
    <m/>
    <m/>
    <n v="0.25"/>
    <n v="30"/>
    <x v="0"/>
    <n v="39"/>
    <n v="80"/>
    <n v="20"/>
    <n v="20"/>
    <n v="30"/>
    <n v="50"/>
    <n v="50"/>
    <s v="Thu"/>
    <s v="Mon"/>
    <n v="39"/>
    <x v="0"/>
    <x v="0"/>
  </r>
  <r>
    <s v="A00419"/>
    <x v="5"/>
    <s v="Burton"/>
    <x v="0"/>
    <s v="Yes"/>
    <x v="98"/>
    <d v="2021-03-13T00:00:00"/>
    <n v="1"/>
    <m/>
    <m/>
    <n v="0.5"/>
    <n v="31.807600000000001"/>
    <x v="0"/>
    <n v="36"/>
    <n v="80"/>
    <n v="40"/>
    <n v="40"/>
    <n v="31.807600000000001"/>
    <n v="71.807600000000008"/>
    <n v="71.807600000000008"/>
    <s v="Fri"/>
    <s v="Sat"/>
    <n v="36"/>
    <x v="1"/>
    <x v="0"/>
  </r>
  <r>
    <s v="A00420"/>
    <x v="3"/>
    <s v="Khan"/>
    <x v="1"/>
    <s v="Yes"/>
    <x v="98"/>
    <d v="2021-06-30T00:00:00"/>
    <n v="1"/>
    <m/>
    <m/>
    <n v="0.5"/>
    <n v="61.17"/>
    <x v="1"/>
    <n v="145"/>
    <n v="80"/>
    <n v="40"/>
    <n v="40"/>
    <n v="61.17"/>
    <n v="101.17"/>
    <n v="101.17"/>
    <s v="Fri"/>
    <s v="Wed"/>
    <n v="145"/>
    <x v="1"/>
    <x v="0"/>
  </r>
  <r>
    <s v="A00421"/>
    <x v="4"/>
    <s v="Khan"/>
    <x v="0"/>
    <m/>
    <x v="99"/>
    <d v="2021-03-23T00:00:00"/>
    <n v="1"/>
    <m/>
    <m/>
    <n v="0.5"/>
    <n v="15.542999999999999"/>
    <x v="1"/>
    <n v="45"/>
    <n v="80"/>
    <n v="40"/>
    <n v="40"/>
    <n v="15.542999999999999"/>
    <n v="55.542999999999999"/>
    <n v="55.542999999999999"/>
    <s v="Sat"/>
    <s v="Tue"/>
    <n v="45"/>
    <x v="0"/>
    <x v="0"/>
  </r>
  <r>
    <s v="A00422"/>
    <x v="4"/>
    <s v="Khan"/>
    <x v="2"/>
    <m/>
    <x v="99"/>
    <d v="2021-03-31T00:00:00"/>
    <n v="1"/>
    <m/>
    <m/>
    <n v="0.25"/>
    <n v="72.350099999999998"/>
    <x v="0"/>
    <n v="53"/>
    <n v="80"/>
    <n v="20"/>
    <n v="20"/>
    <n v="72.350099999999998"/>
    <n v="92.350099999999998"/>
    <n v="92.350099999999998"/>
    <s v="Sat"/>
    <s v="Wed"/>
    <n v="53"/>
    <x v="0"/>
    <x v="0"/>
  </r>
  <r>
    <s v="A00423"/>
    <x v="0"/>
    <s v="Ling"/>
    <x v="2"/>
    <s v="Yes"/>
    <x v="100"/>
    <d v="2021-02-19T00:00:00"/>
    <n v="1"/>
    <m/>
    <m/>
    <n v="0.25"/>
    <n v="96.714699999999993"/>
    <x v="0"/>
    <n v="11"/>
    <n v="80"/>
    <n v="20"/>
    <n v="20"/>
    <n v="96.714699999999993"/>
    <n v="116.71469999999999"/>
    <n v="116.71469999999999"/>
    <s v="Mon"/>
    <s v="Fri"/>
    <n v="11"/>
    <x v="1"/>
    <x v="0"/>
  </r>
  <r>
    <s v="A00424"/>
    <x v="3"/>
    <s v="Cartier"/>
    <x v="1"/>
    <m/>
    <x v="100"/>
    <d v="2021-02-16T00:00:00"/>
    <n v="1"/>
    <m/>
    <m/>
    <n v="0.5"/>
    <n v="207.89859999999999"/>
    <x v="2"/>
    <n v="8"/>
    <n v="80"/>
    <n v="40"/>
    <n v="40"/>
    <n v="207.89859999999999"/>
    <n v="247.89859999999999"/>
    <n v="247.89859999999999"/>
    <s v="Mon"/>
    <s v="Tue"/>
    <n v="8"/>
    <x v="0"/>
    <x v="0"/>
  </r>
  <r>
    <s v="A00425"/>
    <x v="1"/>
    <s v="Lopez"/>
    <x v="4"/>
    <m/>
    <x v="100"/>
    <d v="2021-02-18T00:00:00"/>
    <n v="3"/>
    <m/>
    <m/>
    <n v="3.5"/>
    <n v="821.87300000000005"/>
    <x v="0"/>
    <n v="10"/>
    <n v="195"/>
    <n v="682.5"/>
    <n v="682.5"/>
    <n v="821.87300000000005"/>
    <n v="1504.373"/>
    <n v="1504.373"/>
    <s v="Mon"/>
    <s v="Thu"/>
    <n v="10"/>
    <x v="0"/>
    <x v="0"/>
  </r>
  <r>
    <s v="A00426"/>
    <x v="0"/>
    <s v="Ling"/>
    <x v="3"/>
    <m/>
    <x v="100"/>
    <d v="2021-02-22T00:00:00"/>
    <n v="2"/>
    <m/>
    <m/>
    <n v="1"/>
    <n v="118.55840000000001"/>
    <x v="0"/>
    <n v="14"/>
    <n v="140"/>
    <n v="140"/>
    <n v="140"/>
    <n v="118.55840000000001"/>
    <n v="258.55840000000001"/>
    <n v="258.55840000000001"/>
    <s v="Mon"/>
    <s v="Mon"/>
    <n v="14"/>
    <x v="0"/>
    <x v="0"/>
  </r>
  <r>
    <s v="A00427"/>
    <x v="3"/>
    <s v="Cartier"/>
    <x v="0"/>
    <s v="Yes"/>
    <x v="101"/>
    <d v="2021-02-10T00:00:00"/>
    <n v="1"/>
    <m/>
    <m/>
    <n v="0.25"/>
    <n v="54.463700000000003"/>
    <x v="1"/>
    <n v="1"/>
    <n v="80"/>
    <n v="20"/>
    <n v="20"/>
    <n v="54.463700000000003"/>
    <n v="74.463700000000003"/>
    <n v="74.463700000000003"/>
    <s v="Tue"/>
    <s v="Wed"/>
    <n v="1"/>
    <x v="1"/>
    <x v="0"/>
  </r>
  <r>
    <s v="A00428"/>
    <x v="0"/>
    <s v="Ling"/>
    <x v="0"/>
    <m/>
    <x v="101"/>
    <d v="2021-02-22T00:00:00"/>
    <n v="2"/>
    <m/>
    <m/>
    <n v="0.25"/>
    <n v="83.441299999999998"/>
    <x v="0"/>
    <n v="13"/>
    <n v="140"/>
    <n v="35"/>
    <n v="35"/>
    <n v="83.441299999999998"/>
    <n v="118.4413"/>
    <n v="118.4413"/>
    <s v="Tue"/>
    <s v="Mon"/>
    <n v="13"/>
    <x v="0"/>
    <x v="0"/>
  </r>
  <r>
    <s v="A00429"/>
    <x v="0"/>
    <s v="Ling"/>
    <x v="0"/>
    <m/>
    <x v="101"/>
    <d v="2021-02-24T00:00:00"/>
    <n v="2"/>
    <m/>
    <m/>
    <n v="0.75"/>
    <n v="36"/>
    <x v="0"/>
    <n v="15"/>
    <n v="140"/>
    <n v="105"/>
    <n v="105"/>
    <n v="36"/>
    <n v="141"/>
    <n v="141"/>
    <s v="Tue"/>
    <s v="Wed"/>
    <n v="15"/>
    <x v="0"/>
    <x v="0"/>
  </r>
  <r>
    <s v="A00430"/>
    <x v="1"/>
    <s v="Lopez"/>
    <x v="1"/>
    <m/>
    <x v="101"/>
    <d v="2021-04-13T00:00:00"/>
    <n v="1"/>
    <m/>
    <m/>
    <n v="0.5"/>
    <n v="53.43"/>
    <x v="0"/>
    <n v="63"/>
    <n v="80"/>
    <n v="40"/>
    <n v="40"/>
    <n v="53.43"/>
    <n v="93.43"/>
    <n v="93.43"/>
    <s v="Tue"/>
    <s v="Tue"/>
    <n v="63"/>
    <x v="0"/>
    <x v="0"/>
  </r>
  <r>
    <s v="A00431"/>
    <x v="0"/>
    <s v="Ling"/>
    <x v="0"/>
    <m/>
    <x v="102"/>
    <d v="2021-02-17T00:00:00"/>
    <n v="1"/>
    <m/>
    <m/>
    <n v="0.5"/>
    <n v="76.787999999999997"/>
    <x v="0"/>
    <n v="7"/>
    <n v="80"/>
    <n v="40"/>
    <n v="40"/>
    <n v="76.787999999999997"/>
    <n v="116.788"/>
    <n v="116.788"/>
    <s v="Wed"/>
    <s v="Wed"/>
    <n v="7"/>
    <x v="0"/>
    <x v="0"/>
  </r>
  <r>
    <s v="A00432"/>
    <x v="5"/>
    <s v="Burton"/>
    <x v="0"/>
    <m/>
    <x v="102"/>
    <d v="2021-02-22T00:00:00"/>
    <n v="1"/>
    <s v="Yes"/>
    <s v="Yes"/>
    <n v="0.25"/>
    <n v="78"/>
    <x v="3"/>
    <n v="12"/>
    <n v="80"/>
    <n v="20"/>
    <n v="0"/>
    <n v="0"/>
    <n v="98"/>
    <n v="0"/>
    <s v="Wed"/>
    <s v="Mon"/>
    <n v="12"/>
    <x v="0"/>
    <x v="1"/>
  </r>
  <r>
    <s v="A00433"/>
    <x v="3"/>
    <s v="Burton"/>
    <x v="1"/>
    <m/>
    <x v="102"/>
    <d v="2021-02-25T00:00:00"/>
    <n v="2"/>
    <m/>
    <m/>
    <n v="2.75"/>
    <n v="666.4434"/>
    <x v="2"/>
    <n v="15"/>
    <n v="140"/>
    <n v="385"/>
    <n v="385"/>
    <n v="666.4434"/>
    <n v="1051.4434000000001"/>
    <n v="1051.4434000000001"/>
    <s v="Wed"/>
    <s v="Thu"/>
    <n v="15"/>
    <x v="0"/>
    <x v="0"/>
  </r>
  <r>
    <s v="A00434"/>
    <x v="3"/>
    <s v="Burton"/>
    <x v="2"/>
    <s v="Yes"/>
    <x v="103"/>
    <d v="2021-02-27T00:00:00"/>
    <n v="1"/>
    <m/>
    <m/>
    <n v="0.25"/>
    <n v="19.196999999999999"/>
    <x v="2"/>
    <n v="16"/>
    <n v="80"/>
    <n v="20"/>
    <n v="20"/>
    <n v="19.196999999999999"/>
    <n v="39.197000000000003"/>
    <n v="39.197000000000003"/>
    <s v="Thu"/>
    <s v="Sat"/>
    <n v="16"/>
    <x v="1"/>
    <x v="0"/>
  </r>
  <r>
    <s v="A00435"/>
    <x v="1"/>
    <s v="Lopez"/>
    <x v="0"/>
    <m/>
    <x v="103"/>
    <d v="2021-03-11T00:00:00"/>
    <n v="1"/>
    <m/>
    <m/>
    <n v="0.75"/>
    <n v="414.53649999999999"/>
    <x v="1"/>
    <n v="28"/>
    <n v="80"/>
    <n v="60"/>
    <n v="60"/>
    <n v="414.53649999999999"/>
    <n v="474.53649999999999"/>
    <n v="474.53649999999999"/>
    <s v="Thu"/>
    <s v="Thu"/>
    <n v="28"/>
    <x v="0"/>
    <x v="0"/>
  </r>
  <r>
    <s v="A00436"/>
    <x v="5"/>
    <s v="Khan"/>
    <x v="3"/>
    <m/>
    <x v="104"/>
    <d v="2021-04-08T00:00:00"/>
    <n v="1"/>
    <m/>
    <m/>
    <n v="1"/>
    <n v="19.196999999999999"/>
    <x v="0"/>
    <n v="54"/>
    <n v="80"/>
    <n v="80"/>
    <n v="80"/>
    <n v="19.196999999999999"/>
    <n v="99.197000000000003"/>
    <n v="99.197000000000003"/>
    <s v="Sat"/>
    <s v="Thu"/>
    <n v="54"/>
    <x v="0"/>
    <x v="0"/>
  </r>
  <r>
    <s v="A00437"/>
    <x v="0"/>
    <s v="Ling"/>
    <x v="4"/>
    <m/>
    <x v="105"/>
    <d v="2021-02-18T00:00:00"/>
    <n v="2"/>
    <m/>
    <m/>
    <n v="1"/>
    <n v="157.86000000000001"/>
    <x v="0"/>
    <n v="3"/>
    <n v="140"/>
    <n v="140"/>
    <n v="140"/>
    <n v="157.86000000000001"/>
    <n v="297.86"/>
    <n v="297.86"/>
    <s v="Mon"/>
    <s v="Thu"/>
    <n v="3"/>
    <x v="0"/>
    <x v="0"/>
  </r>
  <r>
    <s v="A00438"/>
    <x v="0"/>
    <s v="Ling"/>
    <x v="0"/>
    <m/>
    <x v="105"/>
    <d v="2021-02-24T00:00:00"/>
    <n v="2"/>
    <m/>
    <m/>
    <n v="0.25"/>
    <n v="160.39080000000001"/>
    <x v="0"/>
    <n v="9"/>
    <n v="140"/>
    <n v="35"/>
    <n v="35"/>
    <n v="160.39080000000001"/>
    <n v="195.39080000000001"/>
    <n v="195.39080000000001"/>
    <s v="Mon"/>
    <s v="Wed"/>
    <n v="9"/>
    <x v="0"/>
    <x v="0"/>
  </r>
  <r>
    <s v="A00439"/>
    <x v="0"/>
    <s v="Ling"/>
    <x v="0"/>
    <m/>
    <x v="105"/>
    <d v="2021-02-25T00:00:00"/>
    <n v="2"/>
    <m/>
    <m/>
    <n v="0.25"/>
    <n v="46.845300000000002"/>
    <x v="0"/>
    <n v="10"/>
    <n v="140"/>
    <n v="35"/>
    <n v="35"/>
    <n v="46.845300000000002"/>
    <n v="81.845300000000009"/>
    <n v="81.845300000000009"/>
    <s v="Mon"/>
    <s v="Thu"/>
    <n v="10"/>
    <x v="0"/>
    <x v="0"/>
  </r>
  <r>
    <s v="A00440"/>
    <x v="6"/>
    <s v="Cartier"/>
    <x v="1"/>
    <s v="Yes"/>
    <x v="105"/>
    <d v="2021-03-01T00:00:00"/>
    <n v="2"/>
    <m/>
    <m/>
    <n v="1.25"/>
    <n v="952.06380000000001"/>
    <x v="2"/>
    <n v="14"/>
    <n v="140"/>
    <n v="175"/>
    <n v="175"/>
    <n v="952.06380000000001"/>
    <n v="1127.0637999999999"/>
    <n v="1127.0637999999999"/>
    <s v="Mon"/>
    <s v="Mon"/>
    <n v="14"/>
    <x v="1"/>
    <x v="0"/>
  </r>
  <r>
    <s v="A00441"/>
    <x v="4"/>
    <s v="Khan"/>
    <x v="2"/>
    <m/>
    <x v="106"/>
    <d v="2021-03-03T00:00:00"/>
    <n v="1"/>
    <m/>
    <m/>
    <n v="0.25"/>
    <n v="17.420000000000002"/>
    <x v="0"/>
    <n v="15"/>
    <n v="80"/>
    <n v="20"/>
    <n v="20"/>
    <n v="17.420000000000002"/>
    <n v="37.42"/>
    <n v="37.42"/>
    <s v="Tue"/>
    <s v="Wed"/>
    <n v="15"/>
    <x v="0"/>
    <x v="0"/>
  </r>
  <r>
    <s v="A00442"/>
    <x v="3"/>
    <s v="Cartier"/>
    <x v="1"/>
    <m/>
    <x v="106"/>
    <d v="2021-03-08T00:00:00"/>
    <n v="2"/>
    <m/>
    <m/>
    <n v="0.5"/>
    <n v="202"/>
    <x v="2"/>
    <n v="20"/>
    <n v="140"/>
    <n v="70"/>
    <n v="70"/>
    <n v="202"/>
    <n v="272"/>
    <n v="272"/>
    <s v="Tue"/>
    <s v="Mon"/>
    <n v="20"/>
    <x v="0"/>
    <x v="0"/>
  </r>
  <r>
    <s v="A00443"/>
    <x v="5"/>
    <s v="Burton"/>
    <x v="0"/>
    <m/>
    <x v="107"/>
    <d v="2021-02-22T00:00:00"/>
    <n v="1"/>
    <m/>
    <m/>
    <n v="0.75"/>
    <n v="137.13"/>
    <x v="0"/>
    <n v="5"/>
    <n v="80"/>
    <n v="60"/>
    <n v="60"/>
    <n v="137.13"/>
    <n v="197.13"/>
    <n v="197.13"/>
    <s v="Wed"/>
    <s v="Mon"/>
    <n v="5"/>
    <x v="0"/>
    <x v="0"/>
  </r>
  <r>
    <s v="A00444"/>
    <x v="4"/>
    <s v="Khan"/>
    <x v="0"/>
    <m/>
    <x v="107"/>
    <d v="2021-03-01T00:00:00"/>
    <n v="1"/>
    <m/>
    <m/>
    <n v="0.5"/>
    <n v="180"/>
    <x v="2"/>
    <n v="12"/>
    <n v="80"/>
    <n v="40"/>
    <n v="40"/>
    <n v="180"/>
    <n v="220"/>
    <n v="220"/>
    <s v="Wed"/>
    <s v="Mon"/>
    <n v="12"/>
    <x v="0"/>
    <x v="0"/>
  </r>
  <r>
    <s v="A00445"/>
    <x v="2"/>
    <s v="Khan"/>
    <x v="0"/>
    <m/>
    <x v="107"/>
    <d v="2021-03-01T00:00:00"/>
    <n v="1"/>
    <m/>
    <m/>
    <n v="0.25"/>
    <n v="255.3433"/>
    <x v="2"/>
    <n v="12"/>
    <n v="80"/>
    <n v="20"/>
    <n v="20"/>
    <n v="255.3433"/>
    <n v="275.3433"/>
    <n v="275.3433"/>
    <s v="Wed"/>
    <s v="Mon"/>
    <n v="12"/>
    <x v="0"/>
    <x v="0"/>
  </r>
  <r>
    <s v="A00446"/>
    <x v="3"/>
    <s v="Khan"/>
    <x v="2"/>
    <m/>
    <x v="107"/>
    <d v="2021-03-02T00:00:00"/>
    <n v="1"/>
    <m/>
    <m/>
    <n v="0.25"/>
    <n v="48.372999999999998"/>
    <x v="1"/>
    <n v="13"/>
    <n v="80"/>
    <n v="20"/>
    <n v="20"/>
    <n v="48.372999999999998"/>
    <n v="68.37299999999999"/>
    <n v="68.37299999999999"/>
    <s v="Wed"/>
    <s v="Tue"/>
    <n v="13"/>
    <x v="0"/>
    <x v="0"/>
  </r>
  <r>
    <s v="A00447"/>
    <x v="0"/>
    <s v="Ling"/>
    <x v="2"/>
    <m/>
    <x v="107"/>
    <d v="2021-03-08T00:00:00"/>
    <n v="1"/>
    <m/>
    <m/>
    <n v="0.25"/>
    <n v="40.200000000000003"/>
    <x v="0"/>
    <n v="19"/>
    <n v="80"/>
    <n v="20"/>
    <n v="20"/>
    <n v="40.200000000000003"/>
    <n v="60.2"/>
    <n v="60.2"/>
    <s v="Wed"/>
    <s v="Mon"/>
    <n v="19"/>
    <x v="0"/>
    <x v="0"/>
  </r>
  <r>
    <s v="A00448"/>
    <x v="2"/>
    <s v="Cartier"/>
    <x v="2"/>
    <m/>
    <x v="108"/>
    <d v="2021-03-06T00:00:00"/>
    <n v="1"/>
    <m/>
    <m/>
    <n v="0.25"/>
    <n v="61.4985"/>
    <x v="0"/>
    <n v="16"/>
    <n v="80"/>
    <n v="20"/>
    <n v="20"/>
    <n v="61.4985"/>
    <n v="81.498500000000007"/>
    <n v="81.498500000000007"/>
    <s v="Thu"/>
    <s v="Sat"/>
    <n v="16"/>
    <x v="0"/>
    <x v="0"/>
  </r>
  <r>
    <s v="A00449"/>
    <x v="3"/>
    <s v="Khan"/>
    <x v="1"/>
    <m/>
    <x v="108"/>
    <d v="2021-03-02T00:00:00"/>
    <n v="1"/>
    <m/>
    <m/>
    <n v="0.5"/>
    <n v="42.66"/>
    <x v="0"/>
    <n v="12"/>
    <n v="80"/>
    <n v="40"/>
    <n v="40"/>
    <n v="42.66"/>
    <n v="82.66"/>
    <n v="82.66"/>
    <s v="Thu"/>
    <s v="Tue"/>
    <n v="12"/>
    <x v="0"/>
    <x v="0"/>
  </r>
  <r>
    <s v="A00450"/>
    <x v="0"/>
    <s v="Ling"/>
    <x v="1"/>
    <m/>
    <x v="108"/>
    <d v="2021-03-10T00:00:00"/>
    <n v="1"/>
    <m/>
    <m/>
    <n v="0.5"/>
    <n v="16.420000000000002"/>
    <x v="4"/>
    <n v="20"/>
    <n v="80"/>
    <n v="40"/>
    <n v="40"/>
    <n v="16.420000000000002"/>
    <n v="56.42"/>
    <n v="56.42"/>
    <s v="Thu"/>
    <s v="Wed"/>
    <n v="20"/>
    <x v="0"/>
    <x v="0"/>
  </r>
  <r>
    <s v="A00451"/>
    <x v="5"/>
    <s v="Burton"/>
    <x v="0"/>
    <m/>
    <x v="109"/>
    <d v="2021-03-09T00:00:00"/>
    <n v="2"/>
    <m/>
    <m/>
    <n v="0.5"/>
    <n v="31.807600000000001"/>
    <x v="0"/>
    <n v="18"/>
    <n v="140"/>
    <n v="70"/>
    <n v="70"/>
    <n v="31.807600000000001"/>
    <n v="101.80760000000001"/>
    <n v="101.80760000000001"/>
    <s v="Fri"/>
    <s v="Tue"/>
    <n v="18"/>
    <x v="0"/>
    <x v="0"/>
  </r>
  <r>
    <s v="A00452"/>
    <x v="0"/>
    <s v="Ling"/>
    <x v="0"/>
    <m/>
    <x v="110"/>
    <d v="2021-03-29T00:00:00"/>
    <n v="2"/>
    <m/>
    <m/>
    <n v="0.5"/>
    <n v="239.96940000000001"/>
    <x v="0"/>
    <n v="35"/>
    <n v="140"/>
    <n v="70"/>
    <n v="70"/>
    <n v="239.96940000000001"/>
    <n v="309.96940000000001"/>
    <n v="309.96940000000001"/>
    <s v="Mon"/>
    <s v="Mon"/>
    <n v="35"/>
    <x v="0"/>
    <x v="0"/>
  </r>
  <r>
    <s v="A00453"/>
    <x v="2"/>
    <s v="Burton"/>
    <x v="3"/>
    <m/>
    <x v="111"/>
    <d v="2021-03-02T00:00:00"/>
    <n v="1"/>
    <m/>
    <m/>
    <n v="1"/>
    <n v="90"/>
    <x v="2"/>
    <n v="7"/>
    <n v="80"/>
    <n v="80"/>
    <n v="80"/>
    <n v="90"/>
    <n v="170"/>
    <n v="170"/>
    <s v="Tue"/>
    <s v="Tue"/>
    <n v="7"/>
    <x v="0"/>
    <x v="0"/>
  </r>
  <r>
    <s v="A00454"/>
    <x v="1"/>
    <s v="Lopez"/>
    <x v="2"/>
    <m/>
    <x v="111"/>
    <d v="2021-03-16T00:00:00"/>
    <n v="1"/>
    <m/>
    <m/>
    <n v="0.25"/>
    <n v="16.25"/>
    <x v="0"/>
    <n v="21"/>
    <n v="80"/>
    <n v="20"/>
    <n v="20"/>
    <n v="16.25"/>
    <n v="36.25"/>
    <n v="36.25"/>
    <s v="Tue"/>
    <s v="Tue"/>
    <n v="21"/>
    <x v="0"/>
    <x v="0"/>
  </r>
  <r>
    <s v="A00455"/>
    <x v="2"/>
    <s v="Cartier"/>
    <x v="0"/>
    <m/>
    <x v="111"/>
    <d v="2021-04-01T00:00:00"/>
    <n v="2"/>
    <m/>
    <m/>
    <n v="0.25"/>
    <n v="269.40269999999998"/>
    <x v="2"/>
    <n v="37"/>
    <n v="140"/>
    <n v="35"/>
    <n v="35"/>
    <n v="269.40269999999998"/>
    <n v="304.40269999999998"/>
    <n v="304.40269999999998"/>
    <s v="Tue"/>
    <s v="Thu"/>
    <n v="37"/>
    <x v="0"/>
    <x v="0"/>
  </r>
  <r>
    <s v="A00456"/>
    <x v="1"/>
    <s v="Lopez"/>
    <x v="2"/>
    <m/>
    <x v="112"/>
    <d v="2021-03-15T00:00:00"/>
    <n v="1"/>
    <m/>
    <m/>
    <n v="0.25"/>
    <n v="33.497100000000003"/>
    <x v="0"/>
    <n v="19"/>
    <n v="80"/>
    <n v="20"/>
    <n v="20"/>
    <n v="33.497100000000003"/>
    <n v="53.497100000000003"/>
    <n v="53.497100000000003"/>
    <s v="Wed"/>
    <s v="Mon"/>
    <n v="19"/>
    <x v="0"/>
    <x v="0"/>
  </r>
  <r>
    <s v="A00457"/>
    <x v="2"/>
    <s v="Burton"/>
    <x v="0"/>
    <m/>
    <x v="113"/>
    <d v="2021-03-08T00:00:00"/>
    <n v="1"/>
    <m/>
    <m/>
    <n v="0.25"/>
    <n v="305.46260000000001"/>
    <x v="0"/>
    <n v="11"/>
    <n v="80"/>
    <n v="20"/>
    <n v="20"/>
    <n v="305.46260000000001"/>
    <n v="325.46260000000001"/>
    <n v="325.46260000000001"/>
    <s v="Thu"/>
    <s v="Mon"/>
    <n v="11"/>
    <x v="0"/>
    <x v="0"/>
  </r>
  <r>
    <s v="A00458"/>
    <x v="1"/>
    <s v="Lopez"/>
    <x v="1"/>
    <m/>
    <x v="113"/>
    <d v="2021-03-15T00:00:00"/>
    <n v="1"/>
    <m/>
    <m/>
    <n v="0.75"/>
    <n v="50.672400000000003"/>
    <x v="1"/>
    <n v="18"/>
    <n v="80"/>
    <n v="60"/>
    <n v="60"/>
    <n v="50.672400000000003"/>
    <n v="110.67240000000001"/>
    <n v="110.67240000000001"/>
    <s v="Thu"/>
    <s v="Mon"/>
    <n v="18"/>
    <x v="0"/>
    <x v="0"/>
  </r>
  <r>
    <s v="A00459"/>
    <x v="1"/>
    <s v="Lopez"/>
    <x v="1"/>
    <m/>
    <x v="113"/>
    <d v="2021-03-16T00:00:00"/>
    <n v="1"/>
    <m/>
    <m/>
    <n v="0.5"/>
    <n v="45.63"/>
    <x v="1"/>
    <n v="19"/>
    <n v="80"/>
    <n v="40"/>
    <n v="40"/>
    <n v="45.63"/>
    <n v="85.63"/>
    <n v="85.63"/>
    <s v="Thu"/>
    <s v="Tue"/>
    <n v="19"/>
    <x v="0"/>
    <x v="0"/>
  </r>
  <r>
    <s v="A00460"/>
    <x v="4"/>
    <s v="Khan"/>
    <x v="1"/>
    <m/>
    <x v="113"/>
    <d v="2021-03-24T00:00:00"/>
    <n v="1"/>
    <m/>
    <m/>
    <n v="1"/>
    <n v="42.66"/>
    <x v="2"/>
    <n v="27"/>
    <n v="80"/>
    <n v="80"/>
    <n v="80"/>
    <n v="42.66"/>
    <n v="122.66"/>
    <n v="122.66"/>
    <s v="Thu"/>
    <s v="Wed"/>
    <n v="27"/>
    <x v="0"/>
    <x v="0"/>
  </r>
  <r>
    <s v="A00461"/>
    <x v="2"/>
    <s v="Burton"/>
    <x v="0"/>
    <m/>
    <x v="113"/>
    <d v="2021-04-07T00:00:00"/>
    <n v="1"/>
    <m/>
    <m/>
    <n v="0.25"/>
    <n v="38.698399999999999"/>
    <x v="1"/>
    <n v="41"/>
    <n v="80"/>
    <n v="20"/>
    <n v="20"/>
    <n v="38.698399999999999"/>
    <n v="58.698399999999999"/>
    <n v="58.698399999999999"/>
    <s v="Thu"/>
    <s v="Wed"/>
    <n v="41"/>
    <x v="0"/>
    <x v="0"/>
  </r>
  <r>
    <s v="A00462"/>
    <x v="2"/>
    <s v="Cartier"/>
    <x v="0"/>
    <m/>
    <x v="114"/>
    <d v="2021-03-15T00:00:00"/>
    <n v="1"/>
    <m/>
    <m/>
    <n v="0.25"/>
    <n v="164.22120000000001"/>
    <x v="0"/>
    <n v="14"/>
    <n v="80"/>
    <n v="20"/>
    <n v="20"/>
    <n v="164.22120000000001"/>
    <n v="184.22120000000001"/>
    <n v="184.22120000000001"/>
    <s v="Mon"/>
    <s v="Mon"/>
    <n v="14"/>
    <x v="0"/>
    <x v="0"/>
  </r>
  <r>
    <s v="A00463"/>
    <x v="4"/>
    <s v="Khan"/>
    <x v="1"/>
    <m/>
    <x v="114"/>
    <d v="2021-03-15T00:00:00"/>
    <n v="2"/>
    <m/>
    <m/>
    <n v="0.5"/>
    <n v="24.38"/>
    <x v="0"/>
    <n v="14"/>
    <n v="140"/>
    <n v="70"/>
    <n v="70"/>
    <n v="24.38"/>
    <n v="94.38"/>
    <n v="94.38"/>
    <s v="Mon"/>
    <s v="Mon"/>
    <n v="14"/>
    <x v="0"/>
    <x v="0"/>
  </r>
  <r>
    <s v="A00464"/>
    <x v="1"/>
    <s v="Lopez"/>
    <x v="0"/>
    <m/>
    <x v="114"/>
    <d v="2021-03-24T00:00:00"/>
    <n v="1"/>
    <m/>
    <m/>
    <n v="0.25"/>
    <n v="267.94040000000001"/>
    <x v="1"/>
    <n v="23"/>
    <n v="80"/>
    <n v="20"/>
    <n v="20"/>
    <n v="267.94040000000001"/>
    <n v="287.94040000000001"/>
    <n v="287.94040000000001"/>
    <s v="Mon"/>
    <s v="Wed"/>
    <n v="23"/>
    <x v="0"/>
    <x v="0"/>
  </r>
  <r>
    <s v="A00465"/>
    <x v="8"/>
    <s v="Ling"/>
    <x v="0"/>
    <m/>
    <x v="114"/>
    <d v="2021-04-13T00:00:00"/>
    <n v="2"/>
    <m/>
    <m/>
    <n v="0.5"/>
    <n v="175.8682"/>
    <x v="0"/>
    <n v="43"/>
    <n v="140"/>
    <n v="70"/>
    <n v="70"/>
    <n v="175.8682"/>
    <n v="245.8682"/>
    <n v="245.8682"/>
    <s v="Mon"/>
    <s v="Tue"/>
    <n v="43"/>
    <x v="0"/>
    <x v="0"/>
  </r>
  <r>
    <s v="A00466"/>
    <x v="2"/>
    <s v="Cartier"/>
    <x v="2"/>
    <m/>
    <x v="114"/>
    <d v="2021-04-20T00:00:00"/>
    <n v="1"/>
    <s v="Yes"/>
    <s v="Yes"/>
    <n v="0.25"/>
    <n v="81.12"/>
    <x v="3"/>
    <n v="50"/>
    <n v="80"/>
    <n v="20"/>
    <n v="0"/>
    <n v="0"/>
    <n v="101.12"/>
    <n v="0"/>
    <s v="Mon"/>
    <s v="Tue"/>
    <n v="50"/>
    <x v="0"/>
    <x v="1"/>
  </r>
  <r>
    <s v="A00467"/>
    <x v="0"/>
    <s v="Ling"/>
    <x v="0"/>
    <m/>
    <x v="114"/>
    <d v="2021-04-29T00:00:00"/>
    <n v="2"/>
    <s v="Yes"/>
    <s v="Yes"/>
    <n v="1"/>
    <n v="9.98"/>
    <x v="3"/>
    <n v="59"/>
    <n v="140"/>
    <n v="140"/>
    <n v="0"/>
    <n v="0"/>
    <n v="149.97999999999999"/>
    <n v="0"/>
    <s v="Mon"/>
    <s v="Thu"/>
    <n v="59"/>
    <x v="0"/>
    <x v="1"/>
  </r>
  <r>
    <s v="A00468"/>
    <x v="3"/>
    <s v="Khan"/>
    <x v="0"/>
    <m/>
    <x v="115"/>
    <d v="2021-03-09T00:00:00"/>
    <n v="1"/>
    <m/>
    <m/>
    <n v="1.25"/>
    <n v="340.70060000000001"/>
    <x v="0"/>
    <n v="7"/>
    <n v="80"/>
    <n v="100"/>
    <n v="100"/>
    <n v="340.70060000000001"/>
    <n v="440.70060000000001"/>
    <n v="440.70060000000001"/>
    <s v="Tue"/>
    <s v="Tue"/>
    <n v="7"/>
    <x v="0"/>
    <x v="0"/>
  </r>
  <r>
    <s v="A00469"/>
    <x v="3"/>
    <s v="Khan"/>
    <x v="1"/>
    <s v="Yes"/>
    <x v="115"/>
    <d v="2021-03-10T00:00:00"/>
    <n v="1"/>
    <m/>
    <m/>
    <n v="0.75"/>
    <n v="22.84"/>
    <x v="1"/>
    <n v="8"/>
    <n v="80"/>
    <n v="60"/>
    <n v="60"/>
    <n v="22.84"/>
    <n v="82.84"/>
    <n v="82.84"/>
    <s v="Tue"/>
    <s v="Wed"/>
    <n v="8"/>
    <x v="1"/>
    <x v="0"/>
  </r>
  <r>
    <s v="A00470"/>
    <x v="1"/>
    <s v="Lopez"/>
    <x v="1"/>
    <m/>
    <x v="115"/>
    <d v="2021-03-11T00:00:00"/>
    <n v="1"/>
    <m/>
    <m/>
    <n v="0.5"/>
    <n v="3.5750000000000002"/>
    <x v="0"/>
    <n v="9"/>
    <n v="80"/>
    <n v="40"/>
    <n v="40"/>
    <n v="3.5750000000000002"/>
    <n v="43.575000000000003"/>
    <n v="43.575000000000003"/>
    <s v="Tue"/>
    <s v="Thu"/>
    <n v="9"/>
    <x v="0"/>
    <x v="0"/>
  </r>
  <r>
    <s v="A00471"/>
    <x v="1"/>
    <s v="Lopez"/>
    <x v="0"/>
    <m/>
    <x v="115"/>
    <d v="2021-03-11T00:00:00"/>
    <n v="1"/>
    <m/>
    <m/>
    <n v="0.25"/>
    <n v="16.25"/>
    <x v="0"/>
    <n v="9"/>
    <n v="80"/>
    <n v="20"/>
    <n v="20"/>
    <n v="16.25"/>
    <n v="36.25"/>
    <n v="36.25"/>
    <s v="Tue"/>
    <s v="Thu"/>
    <n v="9"/>
    <x v="0"/>
    <x v="0"/>
  </r>
  <r>
    <s v="A00472"/>
    <x v="2"/>
    <s v="Burton"/>
    <x v="1"/>
    <m/>
    <x v="115"/>
    <d v="2021-03-20T00:00:00"/>
    <n v="1"/>
    <m/>
    <m/>
    <n v="0.75"/>
    <n v="19.196999999999999"/>
    <x v="1"/>
    <n v="18"/>
    <n v="80"/>
    <n v="60"/>
    <n v="60"/>
    <n v="19.196999999999999"/>
    <n v="79.197000000000003"/>
    <n v="79.197000000000003"/>
    <s v="Tue"/>
    <s v="Sat"/>
    <n v="18"/>
    <x v="0"/>
    <x v="0"/>
  </r>
  <r>
    <s v="A00473"/>
    <x v="5"/>
    <s v="Cartier"/>
    <x v="2"/>
    <m/>
    <x v="115"/>
    <d v="2021-03-16T00:00:00"/>
    <n v="1"/>
    <m/>
    <m/>
    <n v="0.25"/>
    <n v="73.508899999999997"/>
    <x v="1"/>
    <n v="14"/>
    <n v="80"/>
    <n v="20"/>
    <n v="20"/>
    <n v="73.508899999999997"/>
    <n v="93.508899999999997"/>
    <n v="93.508899999999997"/>
    <s v="Tue"/>
    <s v="Tue"/>
    <n v="14"/>
    <x v="0"/>
    <x v="0"/>
  </r>
  <r>
    <s v="A00474"/>
    <x v="2"/>
    <s v="Burton"/>
    <x v="0"/>
    <m/>
    <x v="115"/>
    <d v="2021-03-23T00:00:00"/>
    <n v="1"/>
    <m/>
    <m/>
    <n v="0.25"/>
    <n v="144"/>
    <x v="1"/>
    <n v="21"/>
    <n v="80"/>
    <n v="20"/>
    <n v="20"/>
    <n v="144"/>
    <n v="164"/>
    <n v="164"/>
    <s v="Tue"/>
    <s v="Tue"/>
    <n v="21"/>
    <x v="0"/>
    <x v="0"/>
  </r>
  <r>
    <s v="A00475"/>
    <x v="5"/>
    <s v="Burton"/>
    <x v="4"/>
    <m/>
    <x v="115"/>
    <d v="2021-03-23T00:00:00"/>
    <n v="1"/>
    <m/>
    <s v="Yes"/>
    <n v="2"/>
    <n v="94.71"/>
    <x v="2"/>
    <n v="21"/>
    <n v="80"/>
    <n v="160"/>
    <n v="160"/>
    <n v="0"/>
    <n v="254.70999999999998"/>
    <n v="160"/>
    <s v="Tue"/>
    <s v="Tue"/>
    <n v="21"/>
    <x v="0"/>
    <x v="0"/>
  </r>
  <r>
    <s v="A00476"/>
    <x v="2"/>
    <s v="Burton"/>
    <x v="0"/>
    <s v="Yes"/>
    <x v="116"/>
    <d v="2021-03-09T00:00:00"/>
    <n v="2"/>
    <m/>
    <m/>
    <n v="0.25"/>
    <n v="41.153799999999997"/>
    <x v="2"/>
    <n v="6"/>
    <n v="140"/>
    <n v="35"/>
    <n v="35"/>
    <n v="41.153799999999997"/>
    <n v="76.15379999999999"/>
    <n v="76.15379999999999"/>
    <s v="Wed"/>
    <s v="Tue"/>
    <n v="6"/>
    <x v="1"/>
    <x v="0"/>
  </r>
  <r>
    <s v="A00477"/>
    <x v="8"/>
    <s v="Ling"/>
    <x v="1"/>
    <m/>
    <x v="116"/>
    <d v="2021-04-06T00:00:00"/>
    <n v="2"/>
    <m/>
    <m/>
    <n v="0.5"/>
    <n v="76.9499"/>
    <x v="2"/>
    <n v="34"/>
    <n v="140"/>
    <n v="70"/>
    <n v="70"/>
    <n v="76.9499"/>
    <n v="146.94990000000001"/>
    <n v="146.94990000000001"/>
    <s v="Wed"/>
    <s v="Tue"/>
    <n v="34"/>
    <x v="0"/>
    <x v="0"/>
  </r>
  <r>
    <s v="A00478"/>
    <x v="4"/>
    <s v="Khan"/>
    <x v="0"/>
    <m/>
    <x v="116"/>
    <d v="2021-04-26T00:00:00"/>
    <n v="1"/>
    <m/>
    <m/>
    <n v="0.5"/>
    <n v="25.24"/>
    <x v="1"/>
    <n v="54"/>
    <n v="80"/>
    <n v="40"/>
    <n v="40"/>
    <n v="25.24"/>
    <n v="65.239999999999995"/>
    <n v="65.239999999999995"/>
    <s v="Wed"/>
    <s v="Mon"/>
    <n v="54"/>
    <x v="0"/>
    <x v="0"/>
  </r>
  <r>
    <s v="A00479"/>
    <x v="3"/>
    <s v="Burton"/>
    <x v="0"/>
    <s v="Yes"/>
    <x v="116"/>
    <d v="2021-05-13T00:00:00"/>
    <n v="2"/>
    <m/>
    <m/>
    <n v="0.75"/>
    <n v="572.62689999999998"/>
    <x v="2"/>
    <n v="71"/>
    <n v="140"/>
    <n v="105"/>
    <n v="105"/>
    <n v="572.62689999999998"/>
    <n v="677.62689999999998"/>
    <n v="677.62689999999998"/>
    <s v="Wed"/>
    <s v="Thu"/>
    <n v="71"/>
    <x v="1"/>
    <x v="0"/>
  </r>
  <r>
    <s v="A00480"/>
    <x v="1"/>
    <s v="Burton"/>
    <x v="1"/>
    <m/>
    <x v="116"/>
    <d v="2021-07-12T00:00:00"/>
    <n v="2"/>
    <m/>
    <m/>
    <n v="1.25"/>
    <n v="361.90370000000001"/>
    <x v="0"/>
    <n v="131"/>
    <n v="140"/>
    <n v="175"/>
    <n v="175"/>
    <n v="361.90370000000001"/>
    <n v="536.90370000000007"/>
    <n v="536.90370000000007"/>
    <s v="Wed"/>
    <s v="Mon"/>
    <n v="131"/>
    <x v="0"/>
    <x v="0"/>
  </r>
  <r>
    <s v="A00481"/>
    <x v="3"/>
    <s v="Cartier"/>
    <x v="0"/>
    <m/>
    <x v="117"/>
    <d v="2021-03-08T00:00:00"/>
    <n v="1"/>
    <m/>
    <m/>
    <n v="0.25"/>
    <n v="110.2272"/>
    <x v="0"/>
    <n v="4"/>
    <n v="80"/>
    <n v="20"/>
    <n v="20"/>
    <n v="110.2272"/>
    <n v="130.22719999999998"/>
    <n v="130.22719999999998"/>
    <s v="Thu"/>
    <s v="Mon"/>
    <n v="4"/>
    <x v="0"/>
    <x v="0"/>
  </r>
  <r>
    <s v="A00482"/>
    <x v="1"/>
    <s v="Lopez"/>
    <x v="0"/>
    <m/>
    <x v="117"/>
    <d v="2021-03-15T00:00:00"/>
    <n v="1"/>
    <m/>
    <m/>
    <n v="0.25"/>
    <n v="33.910499999999999"/>
    <x v="0"/>
    <n v="11"/>
    <n v="80"/>
    <n v="20"/>
    <n v="20"/>
    <n v="33.910499999999999"/>
    <n v="53.910499999999999"/>
    <n v="53.910499999999999"/>
    <s v="Thu"/>
    <s v="Mon"/>
    <n v="11"/>
    <x v="0"/>
    <x v="0"/>
  </r>
  <r>
    <s v="A00483"/>
    <x v="0"/>
    <s v="Ling"/>
    <x v="0"/>
    <m/>
    <x v="117"/>
    <d v="2021-03-24T00:00:00"/>
    <n v="2"/>
    <m/>
    <m/>
    <n v="0.25"/>
    <n v="19"/>
    <x v="0"/>
    <n v="20"/>
    <n v="140"/>
    <n v="35"/>
    <n v="35"/>
    <n v="19"/>
    <n v="54"/>
    <n v="54"/>
    <s v="Thu"/>
    <s v="Wed"/>
    <n v="20"/>
    <x v="0"/>
    <x v="0"/>
  </r>
  <r>
    <s v="A00484"/>
    <x v="4"/>
    <s v="Khan"/>
    <x v="4"/>
    <m/>
    <x v="117"/>
    <d v="2021-03-24T00:00:00"/>
    <n v="1"/>
    <m/>
    <m/>
    <n v="1.25"/>
    <n v="294.77999999999997"/>
    <x v="1"/>
    <n v="20"/>
    <n v="80"/>
    <n v="100"/>
    <n v="100"/>
    <n v="294.77999999999997"/>
    <n v="394.78"/>
    <n v="394.78"/>
    <s v="Thu"/>
    <s v="Wed"/>
    <n v="20"/>
    <x v="0"/>
    <x v="0"/>
  </r>
  <r>
    <s v="A00485"/>
    <x v="8"/>
    <s v="Ling"/>
    <x v="0"/>
    <m/>
    <x v="117"/>
    <d v="2021-04-26T00:00:00"/>
    <n v="2"/>
    <m/>
    <m/>
    <n v="0.25"/>
    <n v="83.231700000000004"/>
    <x v="0"/>
    <n v="53"/>
    <n v="140"/>
    <n v="35"/>
    <n v="35"/>
    <n v="83.231700000000004"/>
    <n v="118.2317"/>
    <n v="118.2317"/>
    <s v="Thu"/>
    <s v="Mon"/>
    <n v="53"/>
    <x v="0"/>
    <x v="0"/>
  </r>
  <r>
    <s v="A00486"/>
    <x v="1"/>
    <s v="Lopez"/>
    <x v="0"/>
    <m/>
    <x v="118"/>
    <d v="2021-03-16T00:00:00"/>
    <n v="1"/>
    <m/>
    <m/>
    <n v="0.75"/>
    <n v="103.0842"/>
    <x v="0"/>
    <n v="8"/>
    <n v="80"/>
    <n v="60"/>
    <n v="60"/>
    <n v="103.0842"/>
    <n v="163.08420000000001"/>
    <n v="163.08420000000001"/>
    <s v="Mon"/>
    <s v="Tue"/>
    <n v="8"/>
    <x v="0"/>
    <x v="0"/>
  </r>
  <r>
    <s v="A00487"/>
    <x v="2"/>
    <s v="Cartier"/>
    <x v="1"/>
    <m/>
    <x v="118"/>
    <d v="2021-03-16T00:00:00"/>
    <n v="2"/>
    <m/>
    <m/>
    <n v="0.5"/>
    <n v="144.30529999999999"/>
    <x v="2"/>
    <n v="8"/>
    <n v="140"/>
    <n v="70"/>
    <n v="70"/>
    <n v="144.30529999999999"/>
    <n v="214.30529999999999"/>
    <n v="214.30529999999999"/>
    <s v="Mon"/>
    <s v="Tue"/>
    <n v="8"/>
    <x v="0"/>
    <x v="0"/>
  </r>
  <r>
    <s v="A00488"/>
    <x v="0"/>
    <s v="Ling"/>
    <x v="0"/>
    <m/>
    <x v="118"/>
    <d v="2021-03-25T00:00:00"/>
    <n v="2"/>
    <m/>
    <m/>
    <n v="0.25"/>
    <n v="39"/>
    <x v="0"/>
    <n v="17"/>
    <n v="140"/>
    <n v="35"/>
    <n v="35"/>
    <n v="39"/>
    <n v="74"/>
    <n v="74"/>
    <s v="Mon"/>
    <s v="Thu"/>
    <n v="17"/>
    <x v="0"/>
    <x v="0"/>
  </r>
  <r>
    <s v="A00489"/>
    <x v="2"/>
    <s v="Burton"/>
    <x v="4"/>
    <m/>
    <x v="118"/>
    <d v="2021-03-27T00:00:00"/>
    <n v="2"/>
    <m/>
    <m/>
    <n v="2.5"/>
    <n v="224"/>
    <x v="2"/>
    <n v="19"/>
    <n v="140"/>
    <n v="350"/>
    <n v="350"/>
    <n v="224"/>
    <n v="574"/>
    <n v="574"/>
    <s v="Mon"/>
    <s v="Sat"/>
    <n v="19"/>
    <x v="0"/>
    <x v="0"/>
  </r>
  <r>
    <s v="A00490"/>
    <x v="1"/>
    <s v="Lopez"/>
    <x v="0"/>
    <m/>
    <x v="118"/>
    <d v="2021-06-12T00:00:00"/>
    <n v="1"/>
    <m/>
    <m/>
    <n v="0.5"/>
    <n v="475.54"/>
    <x v="0"/>
    <n v="96"/>
    <n v="80"/>
    <n v="40"/>
    <n v="40"/>
    <n v="475.54"/>
    <n v="515.54"/>
    <n v="515.54"/>
    <s v="Mon"/>
    <s v="Sat"/>
    <n v="96"/>
    <x v="0"/>
    <x v="0"/>
  </r>
  <r>
    <s v="A00491"/>
    <x v="2"/>
    <s v="Khan"/>
    <x v="0"/>
    <m/>
    <x v="119"/>
    <d v="2021-03-16T00:00:00"/>
    <n v="1"/>
    <m/>
    <m/>
    <n v="1"/>
    <n v="46.036799999999999"/>
    <x v="2"/>
    <n v="7"/>
    <n v="80"/>
    <n v="80"/>
    <n v="80"/>
    <n v="46.036799999999999"/>
    <n v="126.0368"/>
    <n v="126.0368"/>
    <s v="Tue"/>
    <s v="Tue"/>
    <n v="7"/>
    <x v="0"/>
    <x v="0"/>
  </r>
  <r>
    <s v="A00492"/>
    <x v="1"/>
    <s v="Lopez"/>
    <x v="0"/>
    <m/>
    <x v="119"/>
    <d v="2021-03-16T00:00:00"/>
    <n v="1"/>
    <m/>
    <m/>
    <n v="0.75"/>
    <n v="294.5514"/>
    <x v="0"/>
    <n v="7"/>
    <n v="80"/>
    <n v="60"/>
    <n v="60"/>
    <n v="294.5514"/>
    <n v="354.5514"/>
    <n v="354.5514"/>
    <s v="Tue"/>
    <s v="Tue"/>
    <n v="7"/>
    <x v="0"/>
    <x v="0"/>
  </r>
  <r>
    <s v="A00493"/>
    <x v="4"/>
    <s v="Khan"/>
    <x v="1"/>
    <m/>
    <x v="119"/>
    <d v="2021-05-25T00:00:00"/>
    <n v="2"/>
    <m/>
    <m/>
    <n v="1"/>
    <n v="28.5"/>
    <x v="1"/>
    <n v="77"/>
    <n v="140"/>
    <n v="140"/>
    <n v="140"/>
    <n v="28.5"/>
    <n v="168.5"/>
    <n v="168.5"/>
    <s v="Tue"/>
    <s v="Tue"/>
    <n v="77"/>
    <x v="0"/>
    <x v="0"/>
  </r>
  <r>
    <s v="A00494"/>
    <x v="8"/>
    <s v="Ling"/>
    <x v="4"/>
    <m/>
    <x v="120"/>
    <d v="2021-03-12T00:00:00"/>
    <n v="2"/>
    <m/>
    <m/>
    <n v="1.5"/>
    <n v="50"/>
    <x v="0"/>
    <n v="2"/>
    <n v="140"/>
    <n v="210"/>
    <n v="210"/>
    <n v="50"/>
    <n v="260"/>
    <n v="260"/>
    <s v="Wed"/>
    <s v="Fri"/>
    <n v="2"/>
    <x v="0"/>
    <x v="0"/>
  </r>
  <r>
    <s v="A00495"/>
    <x v="5"/>
    <s v="Khan"/>
    <x v="0"/>
    <m/>
    <x v="120"/>
    <d v="2021-03-10T00:00:00"/>
    <n v="1"/>
    <m/>
    <m/>
    <n v="0.5"/>
    <n v="10"/>
    <x v="0"/>
    <n v="0"/>
    <n v="80"/>
    <n v="40"/>
    <n v="40"/>
    <n v="10"/>
    <n v="50"/>
    <n v="50"/>
    <s v="Wed"/>
    <s v="Wed"/>
    <n v="0"/>
    <x v="0"/>
    <x v="0"/>
  </r>
  <r>
    <s v="A00496"/>
    <x v="0"/>
    <s v="Ling"/>
    <x v="4"/>
    <s v="Yes"/>
    <x v="120"/>
    <d v="2021-03-17T00:00:00"/>
    <n v="2"/>
    <m/>
    <m/>
    <n v="1.5"/>
    <n v="29.33"/>
    <x v="0"/>
    <n v="7"/>
    <n v="140"/>
    <n v="210"/>
    <n v="210"/>
    <n v="29.33"/>
    <n v="239.32999999999998"/>
    <n v="239.32999999999998"/>
    <s v="Wed"/>
    <s v="Wed"/>
    <n v="7"/>
    <x v="1"/>
    <x v="0"/>
  </r>
  <r>
    <s v="A00497"/>
    <x v="1"/>
    <s v="Burton"/>
    <x v="0"/>
    <s v="Yes"/>
    <x v="120"/>
    <d v="2021-03-17T00:00:00"/>
    <n v="1"/>
    <m/>
    <s v="Yes"/>
    <n v="0.25"/>
    <n v="19.196999999999999"/>
    <x v="2"/>
    <n v="7"/>
    <n v="80"/>
    <n v="20"/>
    <n v="20"/>
    <n v="0"/>
    <n v="39.197000000000003"/>
    <n v="20"/>
    <s v="Wed"/>
    <s v="Wed"/>
    <n v="7"/>
    <x v="1"/>
    <x v="0"/>
  </r>
  <r>
    <s v="A00498"/>
    <x v="4"/>
    <s v="Khan"/>
    <x v="1"/>
    <m/>
    <x v="120"/>
    <d v="2021-03-17T00:00:00"/>
    <n v="2"/>
    <m/>
    <m/>
    <n v="0.5"/>
    <n v="24.186499999999999"/>
    <x v="2"/>
    <n v="7"/>
    <n v="140"/>
    <n v="70"/>
    <n v="70"/>
    <n v="24.186499999999999"/>
    <n v="94.186499999999995"/>
    <n v="94.186499999999995"/>
    <s v="Wed"/>
    <s v="Wed"/>
    <n v="7"/>
    <x v="0"/>
    <x v="0"/>
  </r>
  <r>
    <s v="A00499"/>
    <x v="8"/>
    <s v="Ling"/>
    <x v="0"/>
    <m/>
    <x v="120"/>
    <d v="2021-03-18T00:00:00"/>
    <n v="2"/>
    <m/>
    <m/>
    <n v="0.5"/>
    <n v="159"/>
    <x v="0"/>
    <n v="8"/>
    <n v="140"/>
    <n v="70"/>
    <n v="70"/>
    <n v="159"/>
    <n v="229"/>
    <n v="229"/>
    <s v="Wed"/>
    <s v="Thu"/>
    <n v="8"/>
    <x v="0"/>
    <x v="0"/>
  </r>
  <r>
    <s v="A00500"/>
    <x v="5"/>
    <s v="Burton"/>
    <x v="0"/>
    <m/>
    <x v="120"/>
    <d v="2021-03-24T00:00:00"/>
    <n v="2"/>
    <m/>
    <s v="Yes"/>
    <n v="0.5"/>
    <n v="411.09530000000001"/>
    <x v="2"/>
    <n v="14"/>
    <n v="140"/>
    <n v="70"/>
    <n v="70"/>
    <n v="0"/>
    <n v="481.09530000000001"/>
    <n v="70"/>
    <s v="Wed"/>
    <s v="Wed"/>
    <n v="14"/>
    <x v="0"/>
    <x v="0"/>
  </r>
  <r>
    <s v="A00501"/>
    <x v="0"/>
    <s v="Ling"/>
    <x v="0"/>
    <m/>
    <x v="120"/>
    <d v="2021-04-08T00:00:00"/>
    <n v="1"/>
    <m/>
    <m/>
    <n v="0.75"/>
    <n v="58.361699999999999"/>
    <x v="0"/>
    <n v="29"/>
    <n v="80"/>
    <n v="60"/>
    <n v="60"/>
    <n v="58.361699999999999"/>
    <n v="118.3617"/>
    <n v="118.3617"/>
    <s v="Wed"/>
    <s v="Thu"/>
    <n v="29"/>
    <x v="0"/>
    <x v="0"/>
  </r>
  <r>
    <s v="A00502"/>
    <x v="5"/>
    <s v="Burton"/>
    <x v="3"/>
    <m/>
    <x v="120"/>
    <d v="2021-04-20T00:00:00"/>
    <n v="1"/>
    <m/>
    <s v="Yes"/>
    <n v="1.75"/>
    <n v="98.547600000000003"/>
    <x v="2"/>
    <n v="41"/>
    <n v="80"/>
    <n v="140"/>
    <n v="140"/>
    <n v="0"/>
    <n v="238.54759999999999"/>
    <n v="140"/>
    <s v="Wed"/>
    <s v="Tue"/>
    <n v="41"/>
    <x v="0"/>
    <x v="0"/>
  </r>
  <r>
    <s v="A00503"/>
    <x v="8"/>
    <s v="Ling"/>
    <x v="3"/>
    <m/>
    <x v="120"/>
    <d v="2021-04-21T00:00:00"/>
    <n v="2"/>
    <s v="Yes"/>
    <s v="Yes"/>
    <n v="2"/>
    <n v="145.14920000000001"/>
    <x v="3"/>
    <n v="42"/>
    <n v="140"/>
    <n v="280"/>
    <n v="0"/>
    <n v="0"/>
    <n v="425.14920000000001"/>
    <n v="0"/>
    <s v="Wed"/>
    <s v="Wed"/>
    <n v="42"/>
    <x v="0"/>
    <x v="1"/>
  </r>
  <r>
    <s v="A00504"/>
    <x v="5"/>
    <s v="Burton"/>
    <x v="1"/>
    <m/>
    <x v="121"/>
    <d v="2021-03-11T00:00:00"/>
    <n v="2"/>
    <m/>
    <m/>
    <n v="0.75"/>
    <n v="125.7273"/>
    <x v="0"/>
    <n v="0"/>
    <n v="140"/>
    <n v="105"/>
    <n v="105"/>
    <n v="125.7273"/>
    <n v="230.72730000000001"/>
    <n v="230.72730000000001"/>
    <s v="Thu"/>
    <s v="Thu"/>
    <n v="0"/>
    <x v="0"/>
    <x v="0"/>
  </r>
  <r>
    <s v="A00505"/>
    <x v="3"/>
    <s v="Khan"/>
    <x v="0"/>
    <s v="Yes"/>
    <x v="121"/>
    <d v="2021-06-01T00:00:00"/>
    <n v="1"/>
    <m/>
    <m/>
    <n v="0.25"/>
    <n v="204.28399999999999"/>
    <x v="2"/>
    <n v="82"/>
    <n v="80"/>
    <n v="20"/>
    <n v="20"/>
    <n v="204.28399999999999"/>
    <n v="224.28399999999999"/>
    <n v="224.28399999999999"/>
    <s v="Thu"/>
    <s v="Tue"/>
    <n v="82"/>
    <x v="1"/>
    <x v="0"/>
  </r>
  <r>
    <s v="A00506"/>
    <x v="2"/>
    <s v="Cartier"/>
    <x v="2"/>
    <m/>
    <x v="121"/>
    <d v="2021-07-17T00:00:00"/>
    <n v="1"/>
    <m/>
    <m/>
    <n v="0.25"/>
    <n v="120"/>
    <x v="0"/>
    <n v="128"/>
    <n v="80"/>
    <n v="20"/>
    <n v="20"/>
    <n v="120"/>
    <n v="140"/>
    <n v="140"/>
    <s v="Thu"/>
    <s v="Sat"/>
    <n v="128"/>
    <x v="0"/>
    <x v="0"/>
  </r>
  <r>
    <s v="A00507"/>
    <x v="0"/>
    <s v="Ling"/>
    <x v="0"/>
    <m/>
    <x v="122"/>
    <d v="2021-03-27T00:00:00"/>
    <n v="2"/>
    <m/>
    <m/>
    <n v="1"/>
    <n v="203"/>
    <x v="0"/>
    <n v="12"/>
    <n v="140"/>
    <n v="140"/>
    <n v="140"/>
    <n v="203"/>
    <n v="343"/>
    <n v="343"/>
    <s v="Mon"/>
    <s v="Sat"/>
    <n v="12"/>
    <x v="0"/>
    <x v="0"/>
  </r>
  <r>
    <s v="A00508"/>
    <x v="8"/>
    <s v="Ling"/>
    <x v="0"/>
    <m/>
    <x v="122"/>
    <d v="2021-03-23T00:00:00"/>
    <n v="2"/>
    <s v="Yes"/>
    <s v="Yes"/>
    <n v="0.75"/>
    <n v="222.33"/>
    <x v="3"/>
    <n v="8"/>
    <n v="140"/>
    <n v="105"/>
    <n v="0"/>
    <n v="0"/>
    <n v="327.33000000000004"/>
    <n v="0"/>
    <s v="Mon"/>
    <s v="Tue"/>
    <n v="8"/>
    <x v="0"/>
    <x v="1"/>
  </r>
  <r>
    <s v="A00509"/>
    <x v="3"/>
    <s v="Cartier"/>
    <x v="4"/>
    <m/>
    <x v="122"/>
    <d v="2021-03-24T00:00:00"/>
    <n v="2"/>
    <m/>
    <m/>
    <n v="4.75"/>
    <n v="56.4"/>
    <x v="0"/>
    <n v="9"/>
    <n v="140"/>
    <n v="665"/>
    <n v="665"/>
    <n v="56.4"/>
    <n v="721.4"/>
    <n v="721.4"/>
    <s v="Mon"/>
    <s v="Wed"/>
    <n v="9"/>
    <x v="0"/>
    <x v="0"/>
  </r>
  <r>
    <s v="A00510"/>
    <x v="0"/>
    <s v="Ling"/>
    <x v="4"/>
    <m/>
    <x v="122"/>
    <d v="2021-03-29T00:00:00"/>
    <n v="2"/>
    <m/>
    <s v="Yes"/>
    <n v="1"/>
    <n v="60"/>
    <x v="2"/>
    <n v="14"/>
    <n v="140"/>
    <n v="140"/>
    <n v="140"/>
    <n v="0"/>
    <n v="200"/>
    <n v="140"/>
    <s v="Mon"/>
    <s v="Mon"/>
    <n v="14"/>
    <x v="0"/>
    <x v="0"/>
  </r>
  <r>
    <s v="A00511"/>
    <x v="0"/>
    <s v="Ling"/>
    <x v="0"/>
    <m/>
    <x v="122"/>
    <d v="2021-03-31T00:00:00"/>
    <n v="1"/>
    <m/>
    <m/>
    <n v="0.75"/>
    <n v="21.33"/>
    <x v="0"/>
    <n v="16"/>
    <n v="80"/>
    <n v="60"/>
    <n v="60"/>
    <n v="21.33"/>
    <n v="81.33"/>
    <n v="81.33"/>
    <s v="Mon"/>
    <s v="Wed"/>
    <n v="16"/>
    <x v="0"/>
    <x v="0"/>
  </r>
  <r>
    <s v="A00512"/>
    <x v="0"/>
    <s v="Ling"/>
    <x v="2"/>
    <m/>
    <x v="122"/>
    <d v="2021-03-30T00:00:00"/>
    <n v="1"/>
    <m/>
    <m/>
    <n v="0.25"/>
    <n v="204.28399999999999"/>
    <x v="0"/>
    <n v="15"/>
    <n v="80"/>
    <n v="20"/>
    <n v="20"/>
    <n v="204.28399999999999"/>
    <n v="224.28399999999999"/>
    <n v="224.28399999999999"/>
    <s v="Mon"/>
    <s v="Tue"/>
    <n v="15"/>
    <x v="0"/>
    <x v="0"/>
  </r>
  <r>
    <s v="A00513"/>
    <x v="2"/>
    <s v="Burton"/>
    <x v="3"/>
    <m/>
    <x v="122"/>
    <d v="2021-04-07T00:00:00"/>
    <n v="1"/>
    <m/>
    <s v="Yes"/>
    <n v="1.5"/>
    <n v="95.042900000000003"/>
    <x v="2"/>
    <n v="23"/>
    <n v="80"/>
    <n v="120"/>
    <n v="120"/>
    <n v="0"/>
    <n v="215.0429"/>
    <n v="120"/>
    <s v="Mon"/>
    <s v="Wed"/>
    <n v="23"/>
    <x v="0"/>
    <x v="0"/>
  </r>
  <r>
    <s v="A00514"/>
    <x v="3"/>
    <s v="Cartier"/>
    <x v="2"/>
    <s v="Yes"/>
    <x v="122"/>
    <d v="2021-04-19T00:00:00"/>
    <n v="1"/>
    <m/>
    <m/>
    <n v="0.25"/>
    <n v="23.401"/>
    <x v="0"/>
    <n v="35"/>
    <n v="80"/>
    <n v="20"/>
    <n v="20"/>
    <n v="23.401"/>
    <n v="43.400999999999996"/>
    <n v="43.400999999999996"/>
    <s v="Mon"/>
    <s v="Mon"/>
    <n v="35"/>
    <x v="1"/>
    <x v="0"/>
  </r>
  <r>
    <s v="A00515"/>
    <x v="2"/>
    <s v="Ling"/>
    <x v="3"/>
    <m/>
    <x v="122"/>
    <d v="2021-05-08T00:00:00"/>
    <n v="2"/>
    <s v="Yes"/>
    <s v="Yes"/>
    <n v="2.25"/>
    <n v="934.45389999999998"/>
    <x v="3"/>
    <n v="54"/>
    <n v="140"/>
    <n v="315"/>
    <n v="0"/>
    <n v="0"/>
    <n v="1249.4539"/>
    <n v="0"/>
    <s v="Mon"/>
    <s v="Sat"/>
    <n v="54"/>
    <x v="0"/>
    <x v="1"/>
  </r>
  <r>
    <s v="A00516"/>
    <x v="4"/>
    <s v="Khan"/>
    <x v="1"/>
    <m/>
    <x v="123"/>
    <d v="2021-03-17T00:00:00"/>
    <n v="1"/>
    <m/>
    <m/>
    <n v="0.5"/>
    <n v="18"/>
    <x v="1"/>
    <n v="1"/>
    <n v="80"/>
    <n v="40"/>
    <n v="40"/>
    <n v="18"/>
    <n v="58"/>
    <n v="58"/>
    <s v="Tue"/>
    <s v="Wed"/>
    <n v="1"/>
    <x v="0"/>
    <x v="0"/>
  </r>
  <r>
    <s v="A00517"/>
    <x v="5"/>
    <s v="Cartier"/>
    <x v="0"/>
    <s v="Yes"/>
    <x v="123"/>
    <d v="2021-03-25T00:00:00"/>
    <n v="1"/>
    <m/>
    <m/>
    <n v="0.25"/>
    <n v="134.84690000000001"/>
    <x v="2"/>
    <n v="9"/>
    <n v="80"/>
    <n v="20"/>
    <n v="20"/>
    <n v="134.84690000000001"/>
    <n v="154.84690000000001"/>
    <n v="154.84690000000001"/>
    <s v="Tue"/>
    <s v="Thu"/>
    <n v="9"/>
    <x v="1"/>
    <x v="0"/>
  </r>
  <r>
    <s v="A00518"/>
    <x v="3"/>
    <s v="Cartier"/>
    <x v="0"/>
    <s v="Yes"/>
    <x v="123"/>
    <d v="2021-03-23T00:00:00"/>
    <n v="1"/>
    <m/>
    <m/>
    <n v="0.5"/>
    <n v="61.259"/>
    <x v="0"/>
    <n v="7"/>
    <n v="80"/>
    <n v="40"/>
    <n v="40"/>
    <n v="61.259"/>
    <n v="101.259"/>
    <n v="101.259"/>
    <s v="Tue"/>
    <s v="Tue"/>
    <n v="7"/>
    <x v="1"/>
    <x v="0"/>
  </r>
  <r>
    <s v="A00519"/>
    <x v="2"/>
    <s v="Burton"/>
    <x v="1"/>
    <m/>
    <x v="123"/>
    <d v="2021-04-02T00:00:00"/>
    <n v="2"/>
    <m/>
    <m/>
    <n v="4.5"/>
    <n v="658.67510000000004"/>
    <x v="0"/>
    <n v="17"/>
    <n v="140"/>
    <n v="630"/>
    <n v="630"/>
    <n v="658.67510000000004"/>
    <n v="1288.6750999999999"/>
    <n v="1288.6750999999999"/>
    <s v="Tue"/>
    <s v="Fri"/>
    <n v="17"/>
    <x v="0"/>
    <x v="0"/>
  </r>
  <r>
    <s v="A00520"/>
    <x v="2"/>
    <s v="Burton"/>
    <x v="3"/>
    <m/>
    <x v="123"/>
    <d v="2021-04-03T00:00:00"/>
    <n v="2"/>
    <m/>
    <m/>
    <n v="8"/>
    <n v="1468.5196000000001"/>
    <x v="0"/>
    <n v="18"/>
    <n v="140"/>
    <n v="1120"/>
    <n v="1120"/>
    <n v="1468.5196000000001"/>
    <n v="2588.5196000000001"/>
    <n v="2588.5196000000001"/>
    <s v="Tue"/>
    <s v="Sat"/>
    <n v="18"/>
    <x v="0"/>
    <x v="0"/>
  </r>
  <r>
    <s v="A00521"/>
    <x v="1"/>
    <s v="Lopez"/>
    <x v="1"/>
    <m/>
    <x v="123"/>
    <d v="2021-03-31T00:00:00"/>
    <n v="1"/>
    <m/>
    <m/>
    <n v="0.75"/>
    <n v="82.586500000000001"/>
    <x v="0"/>
    <n v="15"/>
    <n v="80"/>
    <n v="60"/>
    <n v="60"/>
    <n v="82.586500000000001"/>
    <n v="142.5865"/>
    <n v="142.5865"/>
    <s v="Tue"/>
    <s v="Wed"/>
    <n v="15"/>
    <x v="0"/>
    <x v="0"/>
  </r>
  <r>
    <s v="A00522"/>
    <x v="7"/>
    <s v="Ling"/>
    <x v="4"/>
    <m/>
    <x v="123"/>
    <d v="2021-04-16T00:00:00"/>
    <n v="2"/>
    <m/>
    <s v="Yes"/>
    <n v="2.75"/>
    <n v="340.54520000000002"/>
    <x v="2"/>
    <n v="31"/>
    <n v="140"/>
    <n v="385"/>
    <n v="385"/>
    <n v="0"/>
    <n v="725.54520000000002"/>
    <n v="385"/>
    <s v="Tue"/>
    <s v="Fri"/>
    <n v="31"/>
    <x v="0"/>
    <x v="0"/>
  </r>
  <r>
    <s v="A00523"/>
    <x v="5"/>
    <s v="Khan"/>
    <x v="0"/>
    <m/>
    <x v="123"/>
    <d v="2021-05-06T00:00:00"/>
    <n v="1"/>
    <m/>
    <m/>
    <n v="0.25"/>
    <n v="72.061000000000007"/>
    <x v="2"/>
    <n v="51"/>
    <n v="80"/>
    <n v="20"/>
    <n v="20"/>
    <n v="72.061000000000007"/>
    <n v="92.061000000000007"/>
    <n v="92.061000000000007"/>
    <s v="Tue"/>
    <s v="Thu"/>
    <n v="51"/>
    <x v="0"/>
    <x v="0"/>
  </r>
  <r>
    <s v="A00524"/>
    <x v="7"/>
    <s v="Burton"/>
    <x v="0"/>
    <m/>
    <x v="124"/>
    <d v="2021-04-10T00:00:00"/>
    <n v="1"/>
    <m/>
    <m/>
    <n v="0.5"/>
    <n v="48.990699999999997"/>
    <x v="0"/>
    <n v="24"/>
    <n v="80"/>
    <n v="40"/>
    <n v="40"/>
    <n v="48.990699999999997"/>
    <n v="88.990700000000004"/>
    <n v="88.990700000000004"/>
    <s v="Wed"/>
    <s v="Sat"/>
    <n v="24"/>
    <x v="0"/>
    <x v="0"/>
  </r>
  <r>
    <s v="A00525"/>
    <x v="0"/>
    <s v="Ling"/>
    <x v="2"/>
    <m/>
    <x v="124"/>
    <d v="2021-04-10T00:00:00"/>
    <n v="1"/>
    <m/>
    <m/>
    <n v="0.25"/>
    <n v="15.401"/>
    <x v="0"/>
    <n v="24"/>
    <n v="80"/>
    <n v="20"/>
    <n v="20"/>
    <n v="15.401"/>
    <n v="35.400999999999996"/>
    <n v="35.400999999999996"/>
    <s v="Wed"/>
    <s v="Sat"/>
    <n v="24"/>
    <x v="0"/>
    <x v="0"/>
  </r>
  <r>
    <s v="A00526"/>
    <x v="8"/>
    <s v="Khan"/>
    <x v="1"/>
    <m/>
    <x v="125"/>
    <d v="2021-05-06T00:00:00"/>
    <n v="1"/>
    <m/>
    <m/>
    <n v="0.75"/>
    <n v="204.10079999999999"/>
    <x v="2"/>
    <n v="48"/>
    <n v="80"/>
    <n v="60"/>
    <n v="60"/>
    <n v="204.10079999999999"/>
    <n v="264.10079999999999"/>
    <n v="264.10079999999999"/>
    <s v="Fri"/>
    <s v="Thu"/>
    <n v="48"/>
    <x v="0"/>
    <x v="0"/>
  </r>
  <r>
    <s v="A00527"/>
    <x v="0"/>
    <s v="Ling"/>
    <x v="0"/>
    <m/>
    <x v="126"/>
    <d v="2021-04-10T00:00:00"/>
    <n v="1"/>
    <m/>
    <m/>
    <n v="0.25"/>
    <n v="12.63"/>
    <x v="0"/>
    <n v="21"/>
    <n v="80"/>
    <n v="20"/>
    <n v="20"/>
    <n v="12.63"/>
    <n v="32.630000000000003"/>
    <n v="32.630000000000003"/>
    <s v="Sat"/>
    <s v="Sat"/>
    <n v="21"/>
    <x v="0"/>
    <x v="0"/>
  </r>
  <r>
    <s v="A00528"/>
    <x v="7"/>
    <s v="Ling"/>
    <x v="0"/>
    <m/>
    <x v="126"/>
    <d v="2021-04-13T00:00:00"/>
    <n v="1"/>
    <m/>
    <m/>
    <n v="0.25"/>
    <n v="15.24"/>
    <x v="1"/>
    <n v="24"/>
    <n v="80"/>
    <n v="20"/>
    <n v="20"/>
    <n v="15.24"/>
    <n v="35.24"/>
    <n v="35.24"/>
    <s v="Sat"/>
    <s v="Tue"/>
    <n v="24"/>
    <x v="0"/>
    <x v="0"/>
  </r>
  <r>
    <s v="A00529"/>
    <x v="4"/>
    <s v="Khan"/>
    <x v="0"/>
    <m/>
    <x v="127"/>
    <d v="2021-03-31T00:00:00"/>
    <n v="1"/>
    <s v="Yes"/>
    <s v="Yes"/>
    <n v="0.5"/>
    <n v="50"/>
    <x v="3"/>
    <n v="9"/>
    <n v="80"/>
    <n v="40"/>
    <n v="0"/>
    <n v="0"/>
    <n v="90"/>
    <n v="0"/>
    <s v="Mon"/>
    <s v="Wed"/>
    <n v="9"/>
    <x v="0"/>
    <x v="1"/>
  </r>
  <r>
    <s v="A00530"/>
    <x v="1"/>
    <s v="Burton"/>
    <x v="3"/>
    <m/>
    <x v="127"/>
    <d v="2021-04-20T00:00:00"/>
    <n v="1"/>
    <m/>
    <s v="Yes"/>
    <n v="1.5"/>
    <n v="272.55329999999998"/>
    <x v="2"/>
    <n v="29"/>
    <n v="80"/>
    <n v="120"/>
    <n v="120"/>
    <n v="0"/>
    <n v="392.55329999999998"/>
    <n v="120"/>
    <s v="Mon"/>
    <s v="Tue"/>
    <n v="29"/>
    <x v="0"/>
    <x v="0"/>
  </r>
  <r>
    <s v="A00531"/>
    <x v="3"/>
    <s v="Cartier"/>
    <x v="1"/>
    <m/>
    <x v="127"/>
    <d v="2021-04-20T00:00:00"/>
    <n v="2"/>
    <m/>
    <m/>
    <n v="6.25"/>
    <n v="27"/>
    <x v="2"/>
    <n v="29"/>
    <n v="140"/>
    <n v="875"/>
    <n v="875"/>
    <n v="27"/>
    <n v="902"/>
    <n v="902"/>
    <s v="Mon"/>
    <s v="Tue"/>
    <n v="29"/>
    <x v="0"/>
    <x v="0"/>
  </r>
  <r>
    <s v="A00532"/>
    <x v="5"/>
    <s v="Khan"/>
    <x v="0"/>
    <m/>
    <x v="127"/>
    <d v="2021-04-22T00:00:00"/>
    <n v="1"/>
    <s v="Yes"/>
    <s v="Yes"/>
    <n v="0.25"/>
    <n v="65.428799999999995"/>
    <x v="3"/>
    <n v="31"/>
    <n v="80"/>
    <n v="20"/>
    <n v="0"/>
    <n v="0"/>
    <n v="85.428799999999995"/>
    <n v="0"/>
    <s v="Mon"/>
    <s v="Thu"/>
    <n v="31"/>
    <x v="0"/>
    <x v="1"/>
  </r>
  <r>
    <s v="A00533"/>
    <x v="0"/>
    <s v="Ling"/>
    <x v="0"/>
    <m/>
    <x v="127"/>
    <d v="2021-05-06T00:00:00"/>
    <n v="2"/>
    <m/>
    <m/>
    <n v="0.5"/>
    <n v="85.32"/>
    <x v="0"/>
    <n v="45"/>
    <n v="140"/>
    <n v="70"/>
    <n v="70"/>
    <n v="85.32"/>
    <n v="155.32"/>
    <n v="155.32"/>
    <s v="Mon"/>
    <s v="Thu"/>
    <n v="45"/>
    <x v="0"/>
    <x v="0"/>
  </r>
  <r>
    <s v="A00534"/>
    <x v="1"/>
    <s v="Burton"/>
    <x v="4"/>
    <m/>
    <x v="127"/>
    <d v="2021-05-10T00:00:00"/>
    <n v="2"/>
    <m/>
    <s v="Yes"/>
    <n v="1.5"/>
    <n v="572.1671"/>
    <x v="2"/>
    <n v="49"/>
    <n v="140"/>
    <n v="210"/>
    <n v="210"/>
    <n v="0"/>
    <n v="782.1671"/>
    <n v="210"/>
    <s v="Mon"/>
    <s v="Mon"/>
    <n v="49"/>
    <x v="0"/>
    <x v="0"/>
  </r>
  <r>
    <s v="A00535"/>
    <x v="1"/>
    <s v="Burton"/>
    <x v="3"/>
    <m/>
    <x v="127"/>
    <d v="2021-05-10T00:00:00"/>
    <n v="2"/>
    <m/>
    <s v="Yes"/>
    <n v="4.5"/>
    <n v="937.97670000000005"/>
    <x v="2"/>
    <n v="49"/>
    <n v="140"/>
    <n v="630"/>
    <n v="630"/>
    <n v="0"/>
    <n v="1567.9767000000002"/>
    <n v="630"/>
    <s v="Mon"/>
    <s v="Mon"/>
    <n v="49"/>
    <x v="0"/>
    <x v="0"/>
  </r>
  <r>
    <s v="A00536"/>
    <x v="2"/>
    <s v="Burton"/>
    <x v="1"/>
    <m/>
    <x v="128"/>
    <d v="2021-03-23T00:00:00"/>
    <n v="1"/>
    <s v="Yes"/>
    <s v="Yes"/>
    <n v="0.5"/>
    <n v="165"/>
    <x v="3"/>
    <n v="0"/>
    <n v="80"/>
    <n v="40"/>
    <n v="0"/>
    <n v="0"/>
    <n v="205"/>
    <n v="0"/>
    <s v="Tue"/>
    <s v="Tue"/>
    <n v="0"/>
    <x v="0"/>
    <x v="1"/>
  </r>
  <r>
    <s v="A00537"/>
    <x v="0"/>
    <s v="Ling"/>
    <x v="0"/>
    <m/>
    <x v="128"/>
    <d v="2021-04-03T00:00:00"/>
    <n v="2"/>
    <s v="Yes"/>
    <s v="Yes"/>
    <n v="0.25"/>
    <n v="55.295499999999997"/>
    <x v="3"/>
    <n v="11"/>
    <n v="140"/>
    <n v="35"/>
    <n v="0"/>
    <n v="0"/>
    <n v="90.295500000000004"/>
    <n v="0"/>
    <s v="Tue"/>
    <s v="Sat"/>
    <n v="11"/>
    <x v="0"/>
    <x v="1"/>
  </r>
  <r>
    <s v="A00538"/>
    <x v="5"/>
    <s v="Cartier"/>
    <x v="1"/>
    <m/>
    <x v="128"/>
    <d v="2021-04-10T00:00:00"/>
    <n v="1"/>
    <m/>
    <s v="Yes"/>
    <n v="2.75"/>
    <n v="534.56600000000003"/>
    <x v="2"/>
    <n v="18"/>
    <n v="80"/>
    <n v="220"/>
    <n v="220"/>
    <n v="0"/>
    <n v="754.56600000000003"/>
    <n v="220"/>
    <s v="Tue"/>
    <s v="Sat"/>
    <n v="18"/>
    <x v="0"/>
    <x v="0"/>
  </r>
  <r>
    <s v="A00539"/>
    <x v="2"/>
    <s v="Burton"/>
    <x v="0"/>
    <m/>
    <x v="128"/>
    <d v="2021-04-08T00:00:00"/>
    <n v="1"/>
    <m/>
    <s v="Yes"/>
    <n v="1"/>
    <n v="448.26"/>
    <x v="2"/>
    <n v="16"/>
    <n v="80"/>
    <n v="80"/>
    <n v="80"/>
    <n v="0"/>
    <n v="528.26"/>
    <n v="80"/>
    <s v="Tue"/>
    <s v="Thu"/>
    <n v="16"/>
    <x v="0"/>
    <x v="0"/>
  </r>
  <r>
    <s v="A00540"/>
    <x v="6"/>
    <s v="Burton"/>
    <x v="0"/>
    <m/>
    <x v="128"/>
    <d v="2021-04-14T00:00:00"/>
    <n v="2"/>
    <m/>
    <m/>
    <n v="1"/>
    <n v="123.208"/>
    <x v="2"/>
    <n v="22"/>
    <n v="140"/>
    <n v="140"/>
    <n v="140"/>
    <n v="123.208"/>
    <n v="263.20799999999997"/>
    <n v="263.20799999999997"/>
    <s v="Tue"/>
    <s v="Wed"/>
    <n v="22"/>
    <x v="0"/>
    <x v="0"/>
  </r>
  <r>
    <s v="A00541"/>
    <x v="2"/>
    <s v="Khan"/>
    <x v="2"/>
    <m/>
    <x v="128"/>
    <d v="2021-04-12T00:00:00"/>
    <n v="1"/>
    <m/>
    <m/>
    <n v="0.25"/>
    <n v="77.290000000000006"/>
    <x v="2"/>
    <n v="20"/>
    <n v="80"/>
    <n v="20"/>
    <n v="20"/>
    <n v="77.290000000000006"/>
    <n v="97.29"/>
    <n v="97.29"/>
    <s v="Tue"/>
    <s v="Mon"/>
    <n v="20"/>
    <x v="0"/>
    <x v="0"/>
  </r>
  <r>
    <s v="A00542"/>
    <x v="0"/>
    <s v="Ling"/>
    <x v="4"/>
    <m/>
    <x v="128"/>
    <d v="2021-04-12T00:00:00"/>
    <n v="2"/>
    <s v="Yes"/>
    <s v="Yes"/>
    <n v="1"/>
    <n v="360"/>
    <x v="3"/>
    <n v="20"/>
    <n v="140"/>
    <n v="140"/>
    <n v="0"/>
    <n v="0"/>
    <n v="500"/>
    <n v="0"/>
    <s v="Tue"/>
    <s v="Mon"/>
    <n v="20"/>
    <x v="0"/>
    <x v="1"/>
  </r>
  <r>
    <s v="A00543"/>
    <x v="3"/>
    <s v="Burton"/>
    <x v="3"/>
    <m/>
    <x v="128"/>
    <d v="2021-05-13T00:00:00"/>
    <n v="2"/>
    <m/>
    <m/>
    <n v="3.5"/>
    <n v="653.00080000000003"/>
    <x v="2"/>
    <n v="51"/>
    <n v="140"/>
    <n v="490"/>
    <n v="490"/>
    <n v="653.00080000000003"/>
    <n v="1143.0008"/>
    <n v="1143.0008"/>
    <s v="Tue"/>
    <s v="Thu"/>
    <n v="51"/>
    <x v="0"/>
    <x v="0"/>
  </r>
  <r>
    <s v="A00544"/>
    <x v="1"/>
    <s v="Lopez"/>
    <x v="4"/>
    <m/>
    <x v="129"/>
    <d v="2021-04-06T00:00:00"/>
    <n v="1"/>
    <m/>
    <m/>
    <n v="1.5"/>
    <n v="118.3"/>
    <x v="0"/>
    <n v="13"/>
    <n v="80"/>
    <n v="120"/>
    <n v="120"/>
    <n v="118.3"/>
    <n v="238.3"/>
    <n v="238.3"/>
    <s v="Wed"/>
    <s v="Tue"/>
    <n v="13"/>
    <x v="0"/>
    <x v="0"/>
  </r>
  <r>
    <s v="A00545"/>
    <x v="6"/>
    <s v="Ling"/>
    <x v="3"/>
    <m/>
    <x v="129"/>
    <d v="2021-06-11T00:00:00"/>
    <n v="2"/>
    <m/>
    <s v="Yes"/>
    <n v="2.5"/>
    <n v="1480.3623"/>
    <x v="2"/>
    <n v="79"/>
    <n v="140"/>
    <n v="350"/>
    <n v="350"/>
    <n v="0"/>
    <n v="1830.3623"/>
    <n v="350"/>
    <s v="Wed"/>
    <s v="Fri"/>
    <n v="79"/>
    <x v="0"/>
    <x v="0"/>
  </r>
  <r>
    <s v="A00546"/>
    <x v="8"/>
    <s v="Ling"/>
    <x v="3"/>
    <m/>
    <x v="130"/>
    <d v="2021-05-11T00:00:00"/>
    <n v="2"/>
    <m/>
    <m/>
    <n v="2.5"/>
    <n v="837.1567"/>
    <x v="2"/>
    <n v="47"/>
    <n v="140"/>
    <n v="350"/>
    <n v="350"/>
    <n v="837.1567"/>
    <n v="1187.1567"/>
    <n v="1187.1567"/>
    <s v="Thu"/>
    <s v="Tue"/>
    <n v="47"/>
    <x v="0"/>
    <x v="0"/>
  </r>
  <r>
    <s v="A00547"/>
    <x v="0"/>
    <s v="Ling"/>
    <x v="3"/>
    <m/>
    <x v="131"/>
    <d v="2021-06-30T00:00:00"/>
    <n v="2"/>
    <m/>
    <m/>
    <n v="1.75"/>
    <n v="242.6396"/>
    <x v="2"/>
    <n v="95"/>
    <n v="140"/>
    <n v="245"/>
    <n v="245"/>
    <n v="242.6396"/>
    <n v="487.63959999999997"/>
    <n v="487.63959999999997"/>
    <s v="Sat"/>
    <s v="Wed"/>
    <n v="95"/>
    <x v="0"/>
    <x v="0"/>
  </r>
  <r>
    <s v="A00548"/>
    <x v="5"/>
    <s v="Cartier"/>
    <x v="3"/>
    <m/>
    <x v="132"/>
    <d v="2021-04-07T00:00:00"/>
    <n v="1"/>
    <m/>
    <s v="Yes"/>
    <n v="2"/>
    <n v="262.02800000000002"/>
    <x v="2"/>
    <n v="9"/>
    <n v="80"/>
    <n v="160"/>
    <n v="160"/>
    <n v="0"/>
    <n v="422.02800000000002"/>
    <n v="160"/>
    <s v="Mon"/>
    <s v="Wed"/>
    <n v="9"/>
    <x v="0"/>
    <x v="0"/>
  </r>
  <r>
    <s v="A00549"/>
    <x v="5"/>
    <s v="Khan"/>
    <x v="4"/>
    <m/>
    <x v="132"/>
    <d v="2021-06-28T00:00:00"/>
    <n v="1"/>
    <m/>
    <m/>
    <n v="1.75"/>
    <n v="473.60329999999999"/>
    <x v="2"/>
    <n v="91"/>
    <n v="80"/>
    <n v="140"/>
    <n v="140"/>
    <n v="473.60329999999999"/>
    <n v="613.60329999999999"/>
    <n v="613.60329999999999"/>
    <s v="Mon"/>
    <s v="Mon"/>
    <n v="91"/>
    <x v="0"/>
    <x v="0"/>
  </r>
  <r>
    <s v="A00550"/>
    <x v="2"/>
    <s v="Khan"/>
    <x v="3"/>
    <m/>
    <x v="133"/>
    <d v="2021-05-12T00:00:00"/>
    <n v="1"/>
    <m/>
    <m/>
    <n v="2.75"/>
    <n v="708.02269999999999"/>
    <x v="2"/>
    <n v="43"/>
    <n v="80"/>
    <n v="220"/>
    <n v="220"/>
    <n v="708.02269999999999"/>
    <n v="928.02269999999999"/>
    <n v="928.02269999999999"/>
    <s v="Tue"/>
    <s v="Wed"/>
    <n v="43"/>
    <x v="0"/>
    <x v="0"/>
  </r>
  <r>
    <s v="A00551"/>
    <x v="2"/>
    <s v="Burton"/>
    <x v="1"/>
    <m/>
    <x v="134"/>
    <d v="2021-04-06T00:00:00"/>
    <n v="1"/>
    <m/>
    <m/>
    <n v="0.5"/>
    <n v="13.321400000000001"/>
    <x v="2"/>
    <n v="6"/>
    <n v="80"/>
    <n v="40"/>
    <n v="40"/>
    <n v="13.321400000000001"/>
    <n v="53.321399999999997"/>
    <n v="53.321399999999997"/>
    <s v="Wed"/>
    <s v="Tue"/>
    <n v="6"/>
    <x v="0"/>
    <x v="0"/>
  </r>
  <r>
    <s v="A00552"/>
    <x v="6"/>
    <s v="Burton"/>
    <x v="1"/>
    <s v="Yes"/>
    <x v="134"/>
    <d v="2021-04-21T00:00:00"/>
    <n v="1"/>
    <m/>
    <m/>
    <n v="0.75"/>
    <n v="51.29"/>
    <x v="2"/>
    <n v="21"/>
    <n v="80"/>
    <n v="60"/>
    <n v="60"/>
    <n v="51.29"/>
    <n v="111.28999999999999"/>
    <n v="111.28999999999999"/>
    <s v="Wed"/>
    <s v="Wed"/>
    <n v="21"/>
    <x v="1"/>
    <x v="0"/>
  </r>
  <r>
    <s v="A00553"/>
    <x v="0"/>
    <s v="Ling"/>
    <x v="2"/>
    <m/>
    <x v="135"/>
    <d v="2021-04-16T00:00:00"/>
    <n v="1"/>
    <m/>
    <m/>
    <n v="0.25"/>
    <n v="89.5"/>
    <x v="0"/>
    <n v="15"/>
    <n v="80"/>
    <n v="20"/>
    <n v="20"/>
    <n v="89.5"/>
    <n v="109.5"/>
    <n v="109.5"/>
    <s v="Thu"/>
    <s v="Fri"/>
    <n v="15"/>
    <x v="0"/>
    <x v="0"/>
  </r>
  <r>
    <s v="A00554"/>
    <x v="3"/>
    <s v="Burton"/>
    <x v="0"/>
    <m/>
    <x v="135"/>
    <d v="2021-04-12T00:00:00"/>
    <n v="1"/>
    <m/>
    <m/>
    <n v="0.25"/>
    <n v="74.532399999999996"/>
    <x v="1"/>
    <n v="11"/>
    <n v="80"/>
    <n v="20"/>
    <n v="20"/>
    <n v="74.532399999999996"/>
    <n v="94.532399999999996"/>
    <n v="94.532399999999996"/>
    <s v="Thu"/>
    <s v="Mon"/>
    <n v="11"/>
    <x v="0"/>
    <x v="0"/>
  </r>
  <r>
    <s v="A00555"/>
    <x v="0"/>
    <s v="Ling"/>
    <x v="3"/>
    <m/>
    <x v="135"/>
    <d v="2021-04-12T00:00:00"/>
    <n v="2"/>
    <m/>
    <m/>
    <n v="1.5"/>
    <n v="64"/>
    <x v="0"/>
    <n v="11"/>
    <n v="140"/>
    <n v="210"/>
    <n v="210"/>
    <n v="64"/>
    <n v="274"/>
    <n v="274"/>
    <s v="Thu"/>
    <s v="Mon"/>
    <n v="11"/>
    <x v="0"/>
    <x v="0"/>
  </r>
  <r>
    <s v="A00556"/>
    <x v="3"/>
    <s v="Khan"/>
    <x v="0"/>
    <s v="Yes"/>
    <x v="135"/>
    <d v="2021-04-14T00:00:00"/>
    <n v="1"/>
    <m/>
    <m/>
    <n v="0.25"/>
    <n v="23.401"/>
    <x v="0"/>
    <n v="13"/>
    <n v="80"/>
    <n v="20"/>
    <n v="20"/>
    <n v="23.401"/>
    <n v="43.400999999999996"/>
    <n v="43.400999999999996"/>
    <s v="Thu"/>
    <s v="Wed"/>
    <n v="13"/>
    <x v="1"/>
    <x v="0"/>
  </r>
  <r>
    <s v="A00557"/>
    <x v="8"/>
    <s v="Ling"/>
    <x v="0"/>
    <m/>
    <x v="135"/>
    <d v="2021-04-26T00:00:00"/>
    <n v="2"/>
    <m/>
    <m/>
    <n v="0.25"/>
    <n v="17.13"/>
    <x v="0"/>
    <n v="25"/>
    <n v="140"/>
    <n v="35"/>
    <n v="35"/>
    <n v="17.13"/>
    <n v="52.129999999999995"/>
    <n v="52.129999999999995"/>
    <s v="Thu"/>
    <s v="Mon"/>
    <n v="25"/>
    <x v="0"/>
    <x v="0"/>
  </r>
  <r>
    <s v="A00558"/>
    <x v="4"/>
    <s v="Lopez"/>
    <x v="0"/>
    <m/>
    <x v="135"/>
    <d v="2021-04-29T00:00:00"/>
    <n v="1"/>
    <m/>
    <m/>
    <n v="0.5"/>
    <n v="149.5"/>
    <x v="1"/>
    <n v="28"/>
    <n v="80"/>
    <n v="40"/>
    <n v="40"/>
    <n v="149.5"/>
    <n v="189.5"/>
    <n v="189.5"/>
    <s v="Thu"/>
    <s v="Thu"/>
    <n v="28"/>
    <x v="0"/>
    <x v="0"/>
  </r>
  <r>
    <s v="A00559"/>
    <x v="3"/>
    <s v="Burton"/>
    <x v="0"/>
    <m/>
    <x v="136"/>
    <d v="2021-04-26T00:00:00"/>
    <n v="1"/>
    <m/>
    <m/>
    <n v="0.5"/>
    <n v="163.197"/>
    <x v="1"/>
    <n v="24"/>
    <n v="80"/>
    <n v="40"/>
    <n v="40"/>
    <n v="163.197"/>
    <n v="203.197"/>
    <n v="203.197"/>
    <s v="Fri"/>
    <s v="Mon"/>
    <n v="24"/>
    <x v="0"/>
    <x v="0"/>
  </r>
  <r>
    <s v="A00560"/>
    <x v="0"/>
    <s v="Ling"/>
    <x v="0"/>
    <m/>
    <x v="137"/>
    <d v="2021-04-15T00:00:00"/>
    <n v="2"/>
    <m/>
    <m/>
    <n v="0.25"/>
    <n v="14.76"/>
    <x v="0"/>
    <n v="12"/>
    <n v="140"/>
    <n v="35"/>
    <n v="35"/>
    <n v="14.76"/>
    <n v="49.76"/>
    <n v="49.76"/>
    <s v="Sat"/>
    <s v="Thu"/>
    <n v="12"/>
    <x v="0"/>
    <x v="0"/>
  </r>
  <r>
    <s v="A00561"/>
    <x v="5"/>
    <s v="Cartier"/>
    <x v="0"/>
    <m/>
    <x v="137"/>
    <d v="2021-04-27T00:00:00"/>
    <n v="1"/>
    <m/>
    <m/>
    <n v="0.75"/>
    <n v="21.33"/>
    <x v="0"/>
    <n v="24"/>
    <n v="80"/>
    <n v="60"/>
    <n v="60"/>
    <n v="21.33"/>
    <n v="81.33"/>
    <n v="81.33"/>
    <s v="Sat"/>
    <s v="Tue"/>
    <n v="24"/>
    <x v="0"/>
    <x v="0"/>
  </r>
  <r>
    <s v="A00562"/>
    <x v="3"/>
    <s v="Burton"/>
    <x v="0"/>
    <m/>
    <x v="137"/>
    <d v="2021-05-11T00:00:00"/>
    <n v="2"/>
    <m/>
    <s v="Yes"/>
    <n v="1"/>
    <n v="304.50729999999999"/>
    <x v="2"/>
    <n v="38"/>
    <n v="140"/>
    <n v="140"/>
    <n v="140"/>
    <n v="0"/>
    <n v="444.50729999999999"/>
    <n v="140"/>
    <s v="Sat"/>
    <s v="Tue"/>
    <n v="38"/>
    <x v="0"/>
    <x v="0"/>
  </r>
  <r>
    <s v="A00563"/>
    <x v="7"/>
    <s v="Khan"/>
    <x v="0"/>
    <s v="Yes"/>
    <x v="137"/>
    <d v="2021-05-11T00:00:00"/>
    <n v="1"/>
    <m/>
    <m/>
    <n v="0.5"/>
    <n v="36.3384"/>
    <x v="0"/>
    <n v="38"/>
    <n v="80"/>
    <n v="40"/>
    <n v="40"/>
    <n v="36.3384"/>
    <n v="76.338400000000007"/>
    <n v="76.338400000000007"/>
    <s v="Sat"/>
    <s v="Tue"/>
    <n v="38"/>
    <x v="1"/>
    <x v="0"/>
  </r>
  <r>
    <s v="A00564"/>
    <x v="8"/>
    <s v="Ling"/>
    <x v="0"/>
    <m/>
    <x v="138"/>
    <d v="2021-04-14T00:00:00"/>
    <n v="2"/>
    <m/>
    <m/>
    <n v="0.5"/>
    <n v="21.33"/>
    <x v="0"/>
    <n v="9"/>
    <n v="140"/>
    <n v="70"/>
    <n v="70"/>
    <n v="21.33"/>
    <n v="91.33"/>
    <n v="91.33"/>
    <s v="Mon"/>
    <s v="Wed"/>
    <n v="9"/>
    <x v="0"/>
    <x v="0"/>
  </r>
  <r>
    <s v="A00565"/>
    <x v="0"/>
    <s v="Ling"/>
    <x v="1"/>
    <m/>
    <x v="138"/>
    <d v="2021-04-23T00:00:00"/>
    <n v="2"/>
    <m/>
    <m/>
    <n v="0.5"/>
    <n v="392.02480000000003"/>
    <x v="2"/>
    <n v="18"/>
    <n v="140"/>
    <n v="70"/>
    <n v="70"/>
    <n v="392.02480000000003"/>
    <n v="462.02480000000003"/>
    <n v="462.02480000000003"/>
    <s v="Mon"/>
    <s v="Fri"/>
    <n v="18"/>
    <x v="0"/>
    <x v="0"/>
  </r>
  <r>
    <s v="A00566"/>
    <x v="0"/>
    <s v="Ling"/>
    <x v="0"/>
    <m/>
    <x v="138"/>
    <d v="2021-04-29T00:00:00"/>
    <n v="1"/>
    <m/>
    <m/>
    <n v="0.25"/>
    <n v="151.78790000000001"/>
    <x v="0"/>
    <n v="24"/>
    <n v="80"/>
    <n v="20"/>
    <n v="20"/>
    <n v="151.78790000000001"/>
    <n v="171.78790000000001"/>
    <n v="171.78790000000001"/>
    <s v="Mon"/>
    <s v="Thu"/>
    <n v="24"/>
    <x v="0"/>
    <x v="0"/>
  </r>
  <r>
    <s v="A00567"/>
    <x v="3"/>
    <s v="Cartier"/>
    <x v="0"/>
    <m/>
    <x v="138"/>
    <d v="2021-05-12T00:00:00"/>
    <n v="1"/>
    <m/>
    <m/>
    <n v="0.25"/>
    <n v="30.1082"/>
    <x v="0"/>
    <n v="37"/>
    <n v="80"/>
    <n v="20"/>
    <n v="20"/>
    <n v="30.1082"/>
    <n v="50.108199999999997"/>
    <n v="50.108199999999997"/>
    <s v="Mon"/>
    <s v="Wed"/>
    <n v="37"/>
    <x v="0"/>
    <x v="0"/>
  </r>
  <r>
    <s v="A00568"/>
    <x v="8"/>
    <s v="Ling"/>
    <x v="1"/>
    <m/>
    <x v="138"/>
    <d v="2021-05-17T00:00:00"/>
    <n v="2"/>
    <m/>
    <m/>
    <n v="0.75"/>
    <n v="13.36"/>
    <x v="2"/>
    <n v="42"/>
    <n v="140"/>
    <n v="105"/>
    <n v="105"/>
    <n v="13.36"/>
    <n v="118.36"/>
    <n v="118.36"/>
    <s v="Mon"/>
    <s v="Mon"/>
    <n v="42"/>
    <x v="0"/>
    <x v="0"/>
  </r>
  <r>
    <s v="A00569"/>
    <x v="2"/>
    <s v="Cartier"/>
    <x v="3"/>
    <m/>
    <x v="138"/>
    <d v="2021-06-15T00:00:00"/>
    <n v="1"/>
    <m/>
    <m/>
    <n v="4.25"/>
    <n v="21.33"/>
    <x v="0"/>
    <n v="71"/>
    <n v="80"/>
    <n v="340"/>
    <n v="340"/>
    <n v="21.33"/>
    <n v="361.33"/>
    <n v="361.33"/>
    <s v="Mon"/>
    <s v="Tue"/>
    <n v="71"/>
    <x v="0"/>
    <x v="0"/>
  </r>
  <r>
    <s v="A00570"/>
    <x v="8"/>
    <s v="Ling"/>
    <x v="0"/>
    <s v="Yes"/>
    <x v="139"/>
    <d v="2021-05-07T00:00:00"/>
    <n v="1"/>
    <m/>
    <m/>
    <n v="0.75"/>
    <n v="21.33"/>
    <x v="2"/>
    <n v="31"/>
    <n v="80"/>
    <n v="60"/>
    <n v="60"/>
    <n v="21.33"/>
    <n v="81.33"/>
    <n v="81.33"/>
    <s v="Tue"/>
    <s v="Fri"/>
    <n v="31"/>
    <x v="1"/>
    <x v="0"/>
  </r>
  <r>
    <s v="A00571"/>
    <x v="8"/>
    <s v="Ling"/>
    <x v="2"/>
    <s v="Yes"/>
    <x v="139"/>
    <d v="2021-05-10T00:00:00"/>
    <n v="1"/>
    <m/>
    <m/>
    <n v="0.25"/>
    <n v="21.6"/>
    <x v="0"/>
    <n v="34"/>
    <n v="80"/>
    <n v="20"/>
    <n v="20"/>
    <n v="21.6"/>
    <n v="41.6"/>
    <n v="41.6"/>
    <s v="Tue"/>
    <s v="Mon"/>
    <n v="34"/>
    <x v="1"/>
    <x v="0"/>
  </r>
  <r>
    <s v="A00572"/>
    <x v="5"/>
    <s v="Burton"/>
    <x v="2"/>
    <s v="Yes"/>
    <x v="139"/>
    <d v="2021-05-20T00:00:00"/>
    <n v="1"/>
    <m/>
    <m/>
    <n v="0.25"/>
    <n v="108.9568"/>
    <x v="2"/>
    <n v="44"/>
    <n v="80"/>
    <n v="20"/>
    <n v="20"/>
    <n v="108.9568"/>
    <n v="128.95679999999999"/>
    <n v="128.95679999999999"/>
    <s v="Tue"/>
    <s v="Thu"/>
    <n v="44"/>
    <x v="1"/>
    <x v="0"/>
  </r>
  <r>
    <s v="A00573"/>
    <x v="4"/>
    <s v="Khan"/>
    <x v="2"/>
    <m/>
    <x v="139"/>
    <d v="2021-05-25T00:00:00"/>
    <n v="1"/>
    <m/>
    <m/>
    <n v="0.25"/>
    <n v="42.66"/>
    <x v="1"/>
    <n v="49"/>
    <n v="80"/>
    <n v="20"/>
    <n v="20"/>
    <n v="42.66"/>
    <n v="62.66"/>
    <n v="62.66"/>
    <s v="Tue"/>
    <s v="Tue"/>
    <n v="49"/>
    <x v="0"/>
    <x v="0"/>
  </r>
  <r>
    <s v="A00574"/>
    <x v="6"/>
    <s v="Khan"/>
    <x v="0"/>
    <m/>
    <x v="139"/>
    <d v="2021-05-27T00:00:00"/>
    <n v="1"/>
    <m/>
    <m/>
    <n v="1.75"/>
    <n v="342.6"/>
    <x v="2"/>
    <n v="51"/>
    <n v="80"/>
    <n v="140"/>
    <n v="140"/>
    <n v="342.6"/>
    <n v="482.6"/>
    <n v="482.6"/>
    <s v="Tue"/>
    <s v="Thu"/>
    <n v="51"/>
    <x v="0"/>
    <x v="0"/>
  </r>
  <r>
    <s v="A00575"/>
    <x v="7"/>
    <s v="Khan"/>
    <x v="1"/>
    <m/>
    <x v="139"/>
    <d v="2021-06-29T00:00:00"/>
    <n v="2"/>
    <m/>
    <m/>
    <n v="0.75"/>
    <n v="40"/>
    <x v="1"/>
    <n v="84"/>
    <n v="140"/>
    <n v="105"/>
    <n v="105"/>
    <n v="40"/>
    <n v="145"/>
    <n v="145"/>
    <s v="Tue"/>
    <s v="Tue"/>
    <n v="84"/>
    <x v="0"/>
    <x v="0"/>
  </r>
  <r>
    <s v="A00576"/>
    <x v="0"/>
    <s v="Ling"/>
    <x v="2"/>
    <s v="Yes"/>
    <x v="140"/>
    <d v="2021-04-14T00:00:00"/>
    <n v="1"/>
    <m/>
    <m/>
    <n v="0.25"/>
    <n v="259.2"/>
    <x v="2"/>
    <n v="7"/>
    <n v="80"/>
    <n v="20"/>
    <n v="20"/>
    <n v="259.2"/>
    <n v="279.2"/>
    <n v="279.2"/>
    <s v="Wed"/>
    <s v="Wed"/>
    <n v="7"/>
    <x v="1"/>
    <x v="0"/>
  </r>
  <r>
    <s v="A00577"/>
    <x v="0"/>
    <s v="Ling"/>
    <x v="0"/>
    <m/>
    <x v="140"/>
    <d v="2021-04-28T00:00:00"/>
    <n v="2"/>
    <m/>
    <m/>
    <n v="0.25"/>
    <n v="26.582599999999999"/>
    <x v="0"/>
    <n v="21"/>
    <n v="140"/>
    <n v="35"/>
    <n v="35"/>
    <n v="26.582599999999999"/>
    <n v="61.582599999999999"/>
    <n v="61.582599999999999"/>
    <s v="Wed"/>
    <s v="Wed"/>
    <n v="21"/>
    <x v="0"/>
    <x v="0"/>
  </r>
  <r>
    <s v="A00578"/>
    <x v="1"/>
    <s v="Cartier"/>
    <x v="0"/>
    <m/>
    <x v="140"/>
    <d v="2021-04-29T00:00:00"/>
    <n v="1"/>
    <m/>
    <m/>
    <n v="0.25"/>
    <n v="52.019799999999996"/>
    <x v="0"/>
    <n v="22"/>
    <n v="80"/>
    <n v="20"/>
    <n v="20"/>
    <n v="52.019799999999996"/>
    <n v="72.019800000000004"/>
    <n v="72.019800000000004"/>
    <s v="Wed"/>
    <s v="Thu"/>
    <n v="22"/>
    <x v="0"/>
    <x v="0"/>
  </r>
  <r>
    <s v="A00579"/>
    <x v="0"/>
    <s v="Ling"/>
    <x v="1"/>
    <m/>
    <x v="140"/>
    <d v="2021-04-29T00:00:00"/>
    <n v="2"/>
    <s v="Yes"/>
    <s v="Yes"/>
    <n v="0.5"/>
    <n v="181.15710000000001"/>
    <x v="3"/>
    <n v="22"/>
    <n v="140"/>
    <n v="70"/>
    <n v="0"/>
    <n v="0"/>
    <n v="251.15710000000001"/>
    <n v="0"/>
    <s v="Wed"/>
    <s v="Thu"/>
    <n v="22"/>
    <x v="0"/>
    <x v="1"/>
  </r>
  <r>
    <s v="A00580"/>
    <x v="2"/>
    <s v="Khan"/>
    <x v="3"/>
    <m/>
    <x v="140"/>
    <d v="2021-05-11T00:00:00"/>
    <n v="2"/>
    <m/>
    <m/>
    <n v="2"/>
    <n v="2050.6"/>
    <x v="0"/>
    <n v="34"/>
    <n v="140"/>
    <n v="280"/>
    <n v="280"/>
    <n v="2050.6"/>
    <n v="2330.6"/>
    <n v="2330.6"/>
    <s v="Wed"/>
    <s v="Tue"/>
    <n v="34"/>
    <x v="0"/>
    <x v="0"/>
  </r>
  <r>
    <s v="A00581"/>
    <x v="7"/>
    <s v="Ling"/>
    <x v="0"/>
    <m/>
    <x v="140"/>
    <m/>
    <n v="2"/>
    <m/>
    <s v="Yes"/>
    <m/>
    <n v="1587.2547999999999"/>
    <x v="2"/>
    <s v=""/>
    <n v="140"/>
    <n v="0"/>
    <n v="0"/>
    <n v="0"/>
    <n v="1587.2547999999999"/>
    <n v="0"/>
    <s v="Wed"/>
    <s v="Sat"/>
    <s v="NA"/>
    <x v="0"/>
    <x v="0"/>
  </r>
  <r>
    <s v="A00582"/>
    <x v="0"/>
    <s v="Ling"/>
    <x v="1"/>
    <m/>
    <x v="141"/>
    <d v="2021-04-22T00:00:00"/>
    <n v="2"/>
    <m/>
    <m/>
    <n v="0.75"/>
    <n v="158"/>
    <x v="0"/>
    <n v="14"/>
    <n v="140"/>
    <n v="105"/>
    <n v="105"/>
    <n v="158"/>
    <n v="263"/>
    <n v="263"/>
    <s v="Thu"/>
    <s v="Thu"/>
    <n v="14"/>
    <x v="0"/>
    <x v="0"/>
  </r>
  <r>
    <s v="A00583"/>
    <x v="2"/>
    <s v="Khan"/>
    <x v="2"/>
    <m/>
    <x v="141"/>
    <d v="2021-04-28T00:00:00"/>
    <n v="1"/>
    <s v="Yes"/>
    <s v="Yes"/>
    <n v="0.25"/>
    <n v="30"/>
    <x v="3"/>
    <n v="20"/>
    <n v="80"/>
    <n v="20"/>
    <n v="0"/>
    <n v="0"/>
    <n v="50"/>
    <n v="0"/>
    <s v="Thu"/>
    <s v="Wed"/>
    <n v="20"/>
    <x v="0"/>
    <x v="1"/>
  </r>
  <r>
    <s v="A00584"/>
    <x v="7"/>
    <s v="Burton"/>
    <x v="3"/>
    <m/>
    <x v="141"/>
    <d v="2021-04-29T00:00:00"/>
    <n v="2"/>
    <m/>
    <s v="Yes"/>
    <n v="1"/>
    <n v="54.28"/>
    <x v="2"/>
    <n v="21"/>
    <n v="140"/>
    <n v="140"/>
    <n v="140"/>
    <n v="0"/>
    <n v="194.28"/>
    <n v="140"/>
    <s v="Thu"/>
    <s v="Thu"/>
    <n v="21"/>
    <x v="0"/>
    <x v="0"/>
  </r>
  <r>
    <s v="A00585"/>
    <x v="0"/>
    <s v="Ling"/>
    <x v="2"/>
    <s v="Yes"/>
    <x v="141"/>
    <d v="2021-05-03T00:00:00"/>
    <n v="1"/>
    <m/>
    <m/>
    <n v="0.25"/>
    <n v="85.32"/>
    <x v="2"/>
    <n v="25"/>
    <n v="80"/>
    <n v="20"/>
    <n v="20"/>
    <n v="85.32"/>
    <n v="105.32"/>
    <n v="105.32"/>
    <s v="Thu"/>
    <s v="Mon"/>
    <n v="25"/>
    <x v="1"/>
    <x v="0"/>
  </r>
  <r>
    <s v="A00586"/>
    <x v="7"/>
    <s v="Ling"/>
    <x v="0"/>
    <m/>
    <x v="141"/>
    <d v="2021-05-13T00:00:00"/>
    <n v="2"/>
    <m/>
    <m/>
    <n v="0.25"/>
    <n v="30"/>
    <x v="2"/>
    <n v="35"/>
    <n v="140"/>
    <n v="35"/>
    <n v="35"/>
    <n v="30"/>
    <n v="65"/>
    <n v="65"/>
    <s v="Thu"/>
    <s v="Thu"/>
    <n v="35"/>
    <x v="0"/>
    <x v="0"/>
  </r>
  <r>
    <s v="A00587"/>
    <x v="3"/>
    <s v="Cartier"/>
    <x v="0"/>
    <s v="Yes"/>
    <x v="141"/>
    <d v="2021-05-21T00:00:00"/>
    <n v="2"/>
    <m/>
    <m/>
    <n v="0.25"/>
    <n v="2.54"/>
    <x v="0"/>
    <n v="43"/>
    <n v="140"/>
    <n v="35"/>
    <n v="35"/>
    <n v="2.54"/>
    <n v="37.54"/>
    <n v="37.54"/>
    <s v="Thu"/>
    <s v="Fri"/>
    <n v="43"/>
    <x v="1"/>
    <x v="0"/>
  </r>
  <r>
    <s v="A00588"/>
    <x v="0"/>
    <s v="Ling"/>
    <x v="2"/>
    <m/>
    <x v="141"/>
    <d v="2021-06-08T00:00:00"/>
    <n v="1"/>
    <m/>
    <m/>
    <n v="0.25"/>
    <n v="66.864900000000006"/>
    <x v="0"/>
    <n v="61"/>
    <n v="80"/>
    <n v="20"/>
    <n v="20"/>
    <n v="66.864900000000006"/>
    <n v="86.864900000000006"/>
    <n v="86.864900000000006"/>
    <s v="Thu"/>
    <s v="Tue"/>
    <n v="61"/>
    <x v="0"/>
    <x v="0"/>
  </r>
  <r>
    <s v="A00589"/>
    <x v="0"/>
    <s v="Ling"/>
    <x v="1"/>
    <m/>
    <x v="142"/>
    <d v="2021-04-21T00:00:00"/>
    <n v="2"/>
    <m/>
    <m/>
    <n v="0.75"/>
    <n v="108.9273"/>
    <x v="0"/>
    <n v="11"/>
    <n v="140"/>
    <n v="105"/>
    <n v="105"/>
    <n v="108.9273"/>
    <n v="213.9273"/>
    <n v="213.9273"/>
    <s v="Sat"/>
    <s v="Wed"/>
    <n v="11"/>
    <x v="0"/>
    <x v="0"/>
  </r>
  <r>
    <s v="A00590"/>
    <x v="5"/>
    <s v="Cartier"/>
    <x v="3"/>
    <m/>
    <x v="142"/>
    <d v="2021-05-10T00:00:00"/>
    <n v="1"/>
    <s v="Yes"/>
    <s v="Yes"/>
    <n v="4.75"/>
    <n v="397.36099999999999"/>
    <x v="3"/>
    <n v="30"/>
    <n v="80"/>
    <n v="380"/>
    <n v="0"/>
    <n v="0"/>
    <n v="777.36099999999999"/>
    <n v="0"/>
    <s v="Sat"/>
    <s v="Mon"/>
    <n v="30"/>
    <x v="0"/>
    <x v="1"/>
  </r>
  <r>
    <s v="A00591"/>
    <x v="5"/>
    <s v="Cartier"/>
    <x v="0"/>
    <m/>
    <x v="143"/>
    <d v="2021-04-21T00:00:00"/>
    <n v="1"/>
    <m/>
    <m/>
    <n v="0.25"/>
    <n v="156.40209999999999"/>
    <x v="0"/>
    <n v="9"/>
    <n v="80"/>
    <n v="20"/>
    <n v="20"/>
    <n v="156.40209999999999"/>
    <n v="176.40209999999999"/>
    <n v="176.40209999999999"/>
    <s v="Mon"/>
    <s v="Wed"/>
    <n v="9"/>
    <x v="0"/>
    <x v="0"/>
  </r>
  <r>
    <s v="A00592"/>
    <x v="2"/>
    <s v="Cartier"/>
    <x v="0"/>
    <m/>
    <x v="143"/>
    <d v="2021-04-21T00:00:00"/>
    <n v="2"/>
    <m/>
    <s v="Yes"/>
    <n v="0.5"/>
    <n v="176.22120000000001"/>
    <x v="2"/>
    <n v="9"/>
    <n v="140"/>
    <n v="70"/>
    <n v="70"/>
    <n v="0"/>
    <n v="246.22120000000001"/>
    <n v="70"/>
    <s v="Mon"/>
    <s v="Wed"/>
    <n v="9"/>
    <x v="0"/>
    <x v="0"/>
  </r>
  <r>
    <s v="A00593"/>
    <x v="0"/>
    <s v="Ling"/>
    <x v="2"/>
    <m/>
    <x v="143"/>
    <d v="2021-04-28T00:00:00"/>
    <n v="1"/>
    <m/>
    <m/>
    <n v="0.25"/>
    <n v="4.99"/>
    <x v="2"/>
    <n v="16"/>
    <n v="80"/>
    <n v="20"/>
    <n v="20"/>
    <n v="4.99"/>
    <n v="24.990000000000002"/>
    <n v="24.990000000000002"/>
    <s v="Mon"/>
    <s v="Wed"/>
    <n v="16"/>
    <x v="0"/>
    <x v="0"/>
  </r>
  <r>
    <s v="A00594"/>
    <x v="3"/>
    <s v="Burton"/>
    <x v="2"/>
    <m/>
    <x v="143"/>
    <d v="2021-05-03T00:00:00"/>
    <n v="1"/>
    <m/>
    <m/>
    <n v="0.25"/>
    <n v="83.462900000000005"/>
    <x v="0"/>
    <n v="21"/>
    <n v="80"/>
    <n v="20"/>
    <n v="20"/>
    <n v="83.462900000000005"/>
    <n v="103.4629"/>
    <n v="103.4629"/>
    <s v="Mon"/>
    <s v="Mon"/>
    <n v="21"/>
    <x v="0"/>
    <x v="0"/>
  </r>
  <r>
    <s v="A00595"/>
    <x v="2"/>
    <s v="Burton"/>
    <x v="4"/>
    <m/>
    <x v="143"/>
    <d v="2021-05-04T00:00:00"/>
    <n v="2"/>
    <m/>
    <m/>
    <n v="2.25"/>
    <n v="52"/>
    <x v="0"/>
    <n v="22"/>
    <n v="140"/>
    <n v="315"/>
    <n v="315"/>
    <n v="52"/>
    <n v="367"/>
    <n v="367"/>
    <s v="Mon"/>
    <s v="Tue"/>
    <n v="22"/>
    <x v="0"/>
    <x v="0"/>
  </r>
  <r>
    <s v="A00596"/>
    <x v="1"/>
    <s v="Lopez"/>
    <x v="0"/>
    <m/>
    <x v="143"/>
    <d v="2021-05-04T00:00:00"/>
    <n v="1"/>
    <m/>
    <m/>
    <n v="0.5"/>
    <n v="743.18399999999997"/>
    <x v="1"/>
    <n v="22"/>
    <n v="80"/>
    <n v="40"/>
    <n v="40"/>
    <n v="743.18399999999997"/>
    <n v="783.18399999999997"/>
    <n v="783.18399999999997"/>
    <s v="Mon"/>
    <s v="Tue"/>
    <n v="22"/>
    <x v="0"/>
    <x v="0"/>
  </r>
  <r>
    <s v="A00597"/>
    <x v="2"/>
    <s v="Cartier"/>
    <x v="1"/>
    <m/>
    <x v="143"/>
    <d v="2021-06-16T00:00:00"/>
    <n v="1"/>
    <m/>
    <m/>
    <n v="0.5"/>
    <n v="144"/>
    <x v="2"/>
    <n v="65"/>
    <n v="80"/>
    <n v="40"/>
    <n v="40"/>
    <n v="144"/>
    <n v="184"/>
    <n v="184"/>
    <s v="Mon"/>
    <s v="Wed"/>
    <n v="65"/>
    <x v="0"/>
    <x v="0"/>
  </r>
  <r>
    <s v="A00598"/>
    <x v="0"/>
    <s v="Ling"/>
    <x v="2"/>
    <m/>
    <x v="144"/>
    <d v="2021-04-28T00:00:00"/>
    <n v="1"/>
    <s v="Yes"/>
    <s v="Yes"/>
    <n v="0.25"/>
    <n v="38.124600000000001"/>
    <x v="3"/>
    <n v="15"/>
    <n v="80"/>
    <n v="20"/>
    <n v="0"/>
    <n v="0"/>
    <n v="58.124600000000001"/>
    <n v="0"/>
    <s v="Tue"/>
    <s v="Wed"/>
    <n v="15"/>
    <x v="0"/>
    <x v="1"/>
  </r>
  <r>
    <s v="A00599"/>
    <x v="2"/>
    <s v="Burton"/>
    <x v="2"/>
    <m/>
    <x v="144"/>
    <d v="2021-04-29T00:00:00"/>
    <n v="1"/>
    <s v="Yes"/>
    <s v="Yes"/>
    <n v="0.25"/>
    <n v="25"/>
    <x v="3"/>
    <n v="16"/>
    <n v="80"/>
    <n v="20"/>
    <n v="0"/>
    <n v="0"/>
    <n v="45"/>
    <n v="0"/>
    <s v="Tue"/>
    <s v="Thu"/>
    <n v="16"/>
    <x v="0"/>
    <x v="1"/>
  </r>
  <r>
    <s v="A00600"/>
    <x v="0"/>
    <s v="Ling"/>
    <x v="0"/>
    <m/>
    <x v="144"/>
    <d v="2021-04-29T00:00:00"/>
    <n v="2"/>
    <m/>
    <m/>
    <n v="0.25"/>
    <n v="175"/>
    <x v="0"/>
    <n v="16"/>
    <n v="140"/>
    <n v="35"/>
    <n v="35"/>
    <n v="175"/>
    <n v="210"/>
    <n v="210"/>
    <s v="Tue"/>
    <s v="Thu"/>
    <n v="16"/>
    <x v="0"/>
    <x v="0"/>
  </r>
  <r>
    <s v="A00601"/>
    <x v="1"/>
    <s v="Lopez"/>
    <x v="0"/>
    <m/>
    <x v="144"/>
    <d v="2021-05-04T00:00:00"/>
    <n v="1"/>
    <m/>
    <m/>
    <n v="0.25"/>
    <n v="6.944"/>
    <x v="0"/>
    <n v="21"/>
    <n v="80"/>
    <n v="20"/>
    <n v="20"/>
    <n v="6.944"/>
    <n v="26.943999999999999"/>
    <n v="26.943999999999999"/>
    <s v="Tue"/>
    <s v="Tue"/>
    <n v="21"/>
    <x v="0"/>
    <x v="0"/>
  </r>
  <r>
    <s v="A00602"/>
    <x v="1"/>
    <s v="Burton"/>
    <x v="4"/>
    <m/>
    <x v="144"/>
    <d v="2021-05-12T00:00:00"/>
    <n v="3"/>
    <m/>
    <m/>
    <n v="3.25"/>
    <n v="640.42399999999998"/>
    <x v="2"/>
    <n v="29"/>
    <n v="195"/>
    <n v="633.75"/>
    <n v="633.75"/>
    <n v="640.42399999999998"/>
    <n v="1274.174"/>
    <n v="1274.174"/>
    <s v="Tue"/>
    <s v="Wed"/>
    <n v="29"/>
    <x v="0"/>
    <x v="0"/>
  </r>
  <r>
    <s v="A00603"/>
    <x v="5"/>
    <s v="Khan"/>
    <x v="0"/>
    <m/>
    <x v="144"/>
    <d v="2021-05-13T00:00:00"/>
    <n v="1"/>
    <m/>
    <m/>
    <n v="0.25"/>
    <n v="86.28"/>
    <x v="0"/>
    <n v="30"/>
    <n v="80"/>
    <n v="20"/>
    <n v="20"/>
    <n v="86.28"/>
    <n v="106.28"/>
    <n v="106.28"/>
    <s v="Tue"/>
    <s v="Thu"/>
    <n v="30"/>
    <x v="0"/>
    <x v="0"/>
  </r>
  <r>
    <s v="A00604"/>
    <x v="3"/>
    <s v="Cartier"/>
    <x v="0"/>
    <m/>
    <x v="144"/>
    <d v="2021-05-21T00:00:00"/>
    <n v="1"/>
    <m/>
    <s v="Yes"/>
    <n v="0.25"/>
    <n v="103.18"/>
    <x v="2"/>
    <n v="38"/>
    <n v="80"/>
    <n v="20"/>
    <n v="20"/>
    <n v="0"/>
    <n v="123.18"/>
    <n v="20"/>
    <s v="Tue"/>
    <s v="Fri"/>
    <n v="38"/>
    <x v="0"/>
    <x v="0"/>
  </r>
  <r>
    <s v="A00605"/>
    <x v="8"/>
    <s v="Ling"/>
    <x v="3"/>
    <m/>
    <x v="144"/>
    <d v="2021-05-17T00:00:00"/>
    <n v="2"/>
    <m/>
    <m/>
    <n v="1"/>
    <n v="464.4"/>
    <x v="4"/>
    <n v="34"/>
    <n v="140"/>
    <n v="140"/>
    <n v="140"/>
    <n v="464.4"/>
    <n v="604.4"/>
    <n v="604.4"/>
    <s v="Tue"/>
    <s v="Mon"/>
    <n v="34"/>
    <x v="0"/>
    <x v="0"/>
  </r>
  <r>
    <s v="A00606"/>
    <x v="2"/>
    <s v="Cartier"/>
    <x v="0"/>
    <m/>
    <x v="144"/>
    <d v="2021-06-15T00:00:00"/>
    <n v="1"/>
    <m/>
    <m/>
    <n v="1"/>
    <n v="406.65719999999999"/>
    <x v="2"/>
    <n v="63"/>
    <n v="80"/>
    <n v="80"/>
    <n v="80"/>
    <n v="406.65719999999999"/>
    <n v="486.65719999999999"/>
    <n v="486.65719999999999"/>
    <s v="Tue"/>
    <s v="Tue"/>
    <n v="63"/>
    <x v="0"/>
    <x v="0"/>
  </r>
  <r>
    <s v="A00607"/>
    <x v="3"/>
    <s v="Cartier"/>
    <x v="1"/>
    <m/>
    <x v="145"/>
    <d v="2021-04-23T00:00:00"/>
    <n v="1"/>
    <m/>
    <m/>
    <n v="0.5"/>
    <n v="21.33"/>
    <x v="0"/>
    <n v="9"/>
    <n v="80"/>
    <n v="40"/>
    <n v="40"/>
    <n v="21.33"/>
    <n v="61.33"/>
    <n v="61.33"/>
    <s v="Wed"/>
    <s v="Fri"/>
    <n v="9"/>
    <x v="0"/>
    <x v="0"/>
  </r>
  <r>
    <s v="A00608"/>
    <x v="4"/>
    <s v="Khan"/>
    <x v="3"/>
    <m/>
    <x v="145"/>
    <d v="2021-04-26T00:00:00"/>
    <n v="1"/>
    <m/>
    <m/>
    <n v="1.5"/>
    <n v="15.15"/>
    <x v="0"/>
    <n v="12"/>
    <n v="80"/>
    <n v="120"/>
    <n v="120"/>
    <n v="15.15"/>
    <n v="135.15"/>
    <n v="135.15"/>
    <s v="Wed"/>
    <s v="Mon"/>
    <n v="12"/>
    <x v="0"/>
    <x v="0"/>
  </r>
  <r>
    <s v="A00609"/>
    <x v="5"/>
    <s v="Khan"/>
    <x v="0"/>
    <s v="Yes"/>
    <x v="145"/>
    <d v="2021-04-27T00:00:00"/>
    <n v="1"/>
    <m/>
    <s v="Yes"/>
    <n v="0.25"/>
    <n v="96.045299999999997"/>
    <x v="2"/>
    <n v="13"/>
    <n v="80"/>
    <n v="20"/>
    <n v="20"/>
    <n v="0"/>
    <n v="116.0453"/>
    <n v="20"/>
    <s v="Wed"/>
    <s v="Tue"/>
    <n v="13"/>
    <x v="1"/>
    <x v="0"/>
  </r>
  <r>
    <s v="A00610"/>
    <x v="3"/>
    <s v="Khan"/>
    <x v="2"/>
    <s v="Yes"/>
    <x v="145"/>
    <d v="2021-04-27T00:00:00"/>
    <n v="1"/>
    <m/>
    <m/>
    <n v="0.25"/>
    <n v="127.40130000000001"/>
    <x v="2"/>
    <n v="13"/>
    <n v="80"/>
    <n v="20"/>
    <n v="20"/>
    <n v="127.40130000000001"/>
    <n v="147.40129999999999"/>
    <n v="147.40129999999999"/>
    <s v="Wed"/>
    <s v="Tue"/>
    <n v="13"/>
    <x v="1"/>
    <x v="0"/>
  </r>
  <r>
    <s v="A00611"/>
    <x v="1"/>
    <s v="Lopez"/>
    <x v="1"/>
    <m/>
    <x v="145"/>
    <d v="2021-05-05T00:00:00"/>
    <n v="1"/>
    <m/>
    <m/>
    <n v="0.5"/>
    <n v="95.471999999999994"/>
    <x v="1"/>
    <n v="21"/>
    <n v="80"/>
    <n v="40"/>
    <n v="40"/>
    <n v="95.471999999999994"/>
    <n v="135.47199999999998"/>
    <n v="135.47199999999998"/>
    <s v="Wed"/>
    <s v="Wed"/>
    <n v="21"/>
    <x v="0"/>
    <x v="0"/>
  </r>
  <r>
    <s v="A00612"/>
    <x v="2"/>
    <s v="Cartier"/>
    <x v="0"/>
    <s v="Yes"/>
    <x v="145"/>
    <d v="2021-05-05T00:00:00"/>
    <n v="1"/>
    <m/>
    <m/>
    <n v="0.25"/>
    <n v="55.648400000000002"/>
    <x v="0"/>
    <n v="21"/>
    <n v="80"/>
    <n v="20"/>
    <n v="20"/>
    <n v="55.648400000000002"/>
    <n v="75.648400000000009"/>
    <n v="75.648400000000009"/>
    <s v="Wed"/>
    <s v="Wed"/>
    <n v="21"/>
    <x v="1"/>
    <x v="0"/>
  </r>
  <r>
    <s v="A00613"/>
    <x v="4"/>
    <s v="Khan"/>
    <x v="0"/>
    <s v="Yes"/>
    <x v="145"/>
    <d v="2021-05-06T00:00:00"/>
    <n v="1"/>
    <m/>
    <s v="Yes"/>
    <n v="0.5"/>
    <n v="22.3"/>
    <x v="2"/>
    <n v="22"/>
    <n v="80"/>
    <n v="40"/>
    <n v="40"/>
    <n v="0"/>
    <n v="62.3"/>
    <n v="40"/>
    <s v="Wed"/>
    <s v="Thu"/>
    <n v="22"/>
    <x v="1"/>
    <x v="0"/>
  </r>
  <r>
    <s v="A00614"/>
    <x v="3"/>
    <s v="Khan"/>
    <x v="0"/>
    <m/>
    <x v="145"/>
    <d v="2021-05-12T00:00:00"/>
    <n v="1"/>
    <m/>
    <m/>
    <n v="0.5"/>
    <n v="148.095"/>
    <x v="0"/>
    <n v="28"/>
    <n v="80"/>
    <n v="40"/>
    <n v="40"/>
    <n v="148.095"/>
    <n v="188.095"/>
    <n v="188.095"/>
    <s v="Wed"/>
    <s v="Wed"/>
    <n v="28"/>
    <x v="0"/>
    <x v="0"/>
  </r>
  <r>
    <s v="A00615"/>
    <x v="1"/>
    <s v="Burton"/>
    <x v="2"/>
    <m/>
    <x v="145"/>
    <d v="2021-05-17T00:00:00"/>
    <n v="1"/>
    <m/>
    <m/>
    <n v="0.25"/>
    <n v="18"/>
    <x v="1"/>
    <n v="33"/>
    <n v="80"/>
    <n v="20"/>
    <n v="20"/>
    <n v="18"/>
    <n v="38"/>
    <n v="38"/>
    <s v="Wed"/>
    <s v="Mon"/>
    <n v="33"/>
    <x v="0"/>
    <x v="0"/>
  </r>
  <r>
    <s v="A00616"/>
    <x v="3"/>
    <s v="Cartier"/>
    <x v="0"/>
    <s v="Yes"/>
    <x v="145"/>
    <d v="2021-05-17T00:00:00"/>
    <n v="1"/>
    <m/>
    <s v="Yes"/>
    <n v="0.25"/>
    <n v="54.180599999999998"/>
    <x v="2"/>
    <n v="33"/>
    <n v="80"/>
    <n v="20"/>
    <n v="20"/>
    <n v="0"/>
    <n v="74.180599999999998"/>
    <n v="20"/>
    <s v="Wed"/>
    <s v="Mon"/>
    <n v="33"/>
    <x v="1"/>
    <x v="0"/>
  </r>
  <r>
    <s v="A00617"/>
    <x v="4"/>
    <s v="Khan"/>
    <x v="1"/>
    <m/>
    <x v="145"/>
    <d v="2021-05-31T00:00:00"/>
    <n v="2"/>
    <m/>
    <m/>
    <n v="0.75"/>
    <n v="197.9443"/>
    <x v="2"/>
    <n v="47"/>
    <n v="140"/>
    <n v="105"/>
    <n v="105"/>
    <n v="197.9443"/>
    <n v="302.9443"/>
    <n v="302.9443"/>
    <s v="Wed"/>
    <s v="Mon"/>
    <n v="47"/>
    <x v="0"/>
    <x v="0"/>
  </r>
  <r>
    <s v="A00618"/>
    <x v="5"/>
    <s v="Burton"/>
    <x v="2"/>
    <m/>
    <x v="145"/>
    <d v="2021-06-17T00:00:00"/>
    <n v="1"/>
    <s v="Yes"/>
    <s v="Yes"/>
    <n v="0.25"/>
    <n v="111.91240000000001"/>
    <x v="3"/>
    <n v="64"/>
    <n v="80"/>
    <n v="20"/>
    <n v="0"/>
    <n v="0"/>
    <n v="131.91239999999999"/>
    <n v="0"/>
    <s v="Wed"/>
    <s v="Thu"/>
    <n v="64"/>
    <x v="0"/>
    <x v="1"/>
  </r>
  <r>
    <s v="A00619"/>
    <x v="0"/>
    <s v="Ling"/>
    <x v="2"/>
    <m/>
    <x v="146"/>
    <d v="2021-04-29T00:00:00"/>
    <n v="1"/>
    <m/>
    <m/>
    <n v="0.25"/>
    <n v="118.0681"/>
    <x v="0"/>
    <n v="14"/>
    <n v="80"/>
    <n v="20"/>
    <n v="20"/>
    <n v="118.0681"/>
    <n v="138.06810000000002"/>
    <n v="138.06810000000002"/>
    <s v="Thu"/>
    <s v="Thu"/>
    <n v="14"/>
    <x v="0"/>
    <x v="0"/>
  </r>
  <r>
    <s v="A00620"/>
    <x v="1"/>
    <s v="Lopez"/>
    <x v="1"/>
    <m/>
    <x v="146"/>
    <d v="2021-04-27T00:00:00"/>
    <n v="1"/>
    <m/>
    <m/>
    <n v="0.5"/>
    <n v="48.75"/>
    <x v="0"/>
    <n v="12"/>
    <n v="80"/>
    <n v="40"/>
    <n v="40"/>
    <n v="48.75"/>
    <n v="88.75"/>
    <n v="88.75"/>
    <s v="Thu"/>
    <s v="Tue"/>
    <n v="12"/>
    <x v="0"/>
    <x v="0"/>
  </r>
  <r>
    <s v="A00621"/>
    <x v="0"/>
    <s v="Ling"/>
    <x v="0"/>
    <m/>
    <x v="146"/>
    <d v="2021-04-27T00:00:00"/>
    <n v="1"/>
    <s v="Yes"/>
    <s v="Yes"/>
    <n v="0.25"/>
    <n v="144"/>
    <x v="3"/>
    <n v="12"/>
    <n v="80"/>
    <n v="20"/>
    <n v="0"/>
    <n v="0"/>
    <n v="164"/>
    <n v="0"/>
    <s v="Thu"/>
    <s v="Tue"/>
    <n v="12"/>
    <x v="0"/>
    <x v="1"/>
  </r>
  <r>
    <s v="A00622"/>
    <x v="5"/>
    <s v="Khan"/>
    <x v="2"/>
    <m/>
    <x v="146"/>
    <d v="2021-05-06T00:00:00"/>
    <n v="1"/>
    <m/>
    <s v="Yes"/>
    <n v="0.25"/>
    <n v="50.603299999999997"/>
    <x v="2"/>
    <n v="21"/>
    <n v="80"/>
    <n v="20"/>
    <n v="20"/>
    <n v="0"/>
    <n v="70.60329999999999"/>
    <n v="20"/>
    <s v="Thu"/>
    <s v="Thu"/>
    <n v="21"/>
    <x v="0"/>
    <x v="0"/>
  </r>
  <r>
    <s v="A00623"/>
    <x v="3"/>
    <s v="Burton"/>
    <x v="2"/>
    <m/>
    <x v="146"/>
    <d v="2021-05-07T00:00:00"/>
    <n v="1"/>
    <s v="Yes"/>
    <s v="Yes"/>
    <n v="0.25"/>
    <n v="90.278800000000004"/>
    <x v="3"/>
    <n v="22"/>
    <n v="80"/>
    <n v="20"/>
    <n v="0"/>
    <n v="0"/>
    <n v="110.2788"/>
    <n v="0"/>
    <s v="Thu"/>
    <s v="Fri"/>
    <n v="22"/>
    <x v="0"/>
    <x v="1"/>
  </r>
  <r>
    <s v="A00624"/>
    <x v="2"/>
    <s v="Cartier"/>
    <x v="1"/>
    <s v="Yes"/>
    <x v="146"/>
    <d v="2021-05-06T00:00:00"/>
    <n v="1"/>
    <m/>
    <m/>
    <n v="0.5"/>
    <n v="25"/>
    <x v="2"/>
    <n v="21"/>
    <n v="80"/>
    <n v="40"/>
    <n v="40"/>
    <n v="25"/>
    <n v="65"/>
    <n v="65"/>
    <s v="Thu"/>
    <s v="Thu"/>
    <n v="21"/>
    <x v="1"/>
    <x v="0"/>
  </r>
  <r>
    <s v="A00625"/>
    <x v="5"/>
    <s v="Burton"/>
    <x v="2"/>
    <m/>
    <x v="146"/>
    <d v="2021-05-15T00:00:00"/>
    <n v="1"/>
    <m/>
    <m/>
    <n v="0.25"/>
    <n v="34.08"/>
    <x v="1"/>
    <n v="30"/>
    <n v="80"/>
    <n v="20"/>
    <n v="20"/>
    <n v="34.08"/>
    <n v="54.08"/>
    <n v="54.08"/>
    <s v="Thu"/>
    <s v="Sat"/>
    <n v="30"/>
    <x v="0"/>
    <x v="0"/>
  </r>
  <r>
    <s v="A00626"/>
    <x v="3"/>
    <s v="Cartier"/>
    <x v="0"/>
    <m/>
    <x v="146"/>
    <d v="2021-05-17T00:00:00"/>
    <n v="1"/>
    <m/>
    <m/>
    <n v="0.25"/>
    <n v="146.75530000000001"/>
    <x v="1"/>
    <n v="32"/>
    <n v="80"/>
    <n v="20"/>
    <n v="20"/>
    <n v="146.75530000000001"/>
    <n v="166.75530000000001"/>
    <n v="166.75530000000001"/>
    <s v="Thu"/>
    <s v="Mon"/>
    <n v="32"/>
    <x v="0"/>
    <x v="0"/>
  </r>
  <r>
    <s v="A00627"/>
    <x v="3"/>
    <s v="Cartier"/>
    <x v="4"/>
    <m/>
    <x v="146"/>
    <d v="2021-05-20T00:00:00"/>
    <n v="1"/>
    <s v="Yes"/>
    <s v="Yes"/>
    <n v="1.25"/>
    <n v="221.43"/>
    <x v="3"/>
    <n v="35"/>
    <n v="80"/>
    <n v="100"/>
    <n v="0"/>
    <n v="0"/>
    <n v="321.43"/>
    <n v="0"/>
    <s v="Thu"/>
    <s v="Thu"/>
    <n v="35"/>
    <x v="0"/>
    <x v="1"/>
  </r>
  <r>
    <s v="A00628"/>
    <x v="3"/>
    <s v="Cartier"/>
    <x v="0"/>
    <m/>
    <x v="146"/>
    <d v="2021-05-26T00:00:00"/>
    <n v="1"/>
    <m/>
    <s v="Yes"/>
    <n v="1"/>
    <n v="137.1969"/>
    <x v="2"/>
    <n v="41"/>
    <n v="80"/>
    <n v="80"/>
    <n v="80"/>
    <n v="0"/>
    <n v="217.1969"/>
    <n v="80"/>
    <s v="Thu"/>
    <s v="Wed"/>
    <n v="41"/>
    <x v="0"/>
    <x v="0"/>
  </r>
  <r>
    <s v="A00629"/>
    <x v="2"/>
    <s v="Khan"/>
    <x v="4"/>
    <s v="Yes"/>
    <x v="146"/>
    <d v="2021-06-14T00:00:00"/>
    <n v="1"/>
    <m/>
    <m/>
    <n v="2.5"/>
    <n v="69.033299999999997"/>
    <x v="2"/>
    <n v="60"/>
    <n v="80"/>
    <n v="200"/>
    <n v="200"/>
    <n v="69.033299999999997"/>
    <n v="269.0333"/>
    <n v="269.0333"/>
    <s v="Thu"/>
    <s v="Mon"/>
    <n v="60"/>
    <x v="1"/>
    <x v="0"/>
  </r>
  <r>
    <s v="A00630"/>
    <x v="7"/>
    <s v="Ling"/>
    <x v="0"/>
    <m/>
    <x v="146"/>
    <d v="2021-06-17T00:00:00"/>
    <n v="2"/>
    <m/>
    <m/>
    <n v="0.25"/>
    <n v="54"/>
    <x v="4"/>
    <n v="63"/>
    <n v="140"/>
    <n v="35"/>
    <n v="35"/>
    <n v="54"/>
    <n v="89"/>
    <n v="89"/>
    <s v="Thu"/>
    <s v="Thu"/>
    <n v="63"/>
    <x v="0"/>
    <x v="0"/>
  </r>
  <r>
    <s v="A00631"/>
    <x v="5"/>
    <s v="Khan"/>
    <x v="2"/>
    <m/>
    <x v="147"/>
    <d v="2021-05-08T00:00:00"/>
    <n v="1"/>
    <m/>
    <s v="Yes"/>
    <n v="0.25"/>
    <n v="75.180800000000005"/>
    <x v="2"/>
    <n v="21"/>
    <n v="80"/>
    <n v="20"/>
    <n v="20"/>
    <n v="0"/>
    <n v="95.180800000000005"/>
    <n v="20"/>
    <s v="Sat"/>
    <s v="Sat"/>
    <n v="21"/>
    <x v="0"/>
    <x v="0"/>
  </r>
  <r>
    <s v="A00632"/>
    <x v="0"/>
    <s v="Ling"/>
    <x v="0"/>
    <s v="Yes"/>
    <x v="147"/>
    <d v="2021-05-10T00:00:00"/>
    <n v="2"/>
    <m/>
    <m/>
    <n v="0.75"/>
    <n v="262.11"/>
    <x v="0"/>
    <n v="23"/>
    <n v="140"/>
    <n v="105"/>
    <n v="105"/>
    <n v="262.11"/>
    <n v="367.11"/>
    <n v="367.11"/>
    <s v="Sat"/>
    <s v="Mon"/>
    <n v="23"/>
    <x v="1"/>
    <x v="0"/>
  </r>
  <r>
    <s v="A00633"/>
    <x v="7"/>
    <s v="Ling"/>
    <x v="2"/>
    <m/>
    <x v="148"/>
    <d v="2021-05-01T00:00:00"/>
    <n v="1"/>
    <m/>
    <m/>
    <n v="0.25"/>
    <n v="61.259"/>
    <x v="2"/>
    <n v="12"/>
    <n v="80"/>
    <n v="20"/>
    <n v="20"/>
    <n v="61.259"/>
    <n v="81.259"/>
    <n v="81.259"/>
    <s v="Mon"/>
    <s v="Sat"/>
    <n v="12"/>
    <x v="0"/>
    <x v="0"/>
  </r>
  <r>
    <s v="A00634"/>
    <x v="5"/>
    <s v="Cartier"/>
    <x v="3"/>
    <m/>
    <x v="148"/>
    <d v="2021-05-01T00:00:00"/>
    <n v="1"/>
    <m/>
    <s v="Yes"/>
    <n v="1"/>
    <n v="197.5849"/>
    <x v="2"/>
    <n v="12"/>
    <n v="80"/>
    <n v="80"/>
    <n v="80"/>
    <n v="0"/>
    <n v="277.5849"/>
    <n v="80"/>
    <s v="Mon"/>
    <s v="Sat"/>
    <n v="12"/>
    <x v="0"/>
    <x v="0"/>
  </r>
  <r>
    <s v="A00635"/>
    <x v="0"/>
    <s v="Ling"/>
    <x v="2"/>
    <m/>
    <x v="148"/>
    <d v="2021-04-27T00:00:00"/>
    <n v="2"/>
    <m/>
    <m/>
    <n v="0.25"/>
    <n v="158.9538"/>
    <x v="0"/>
    <n v="8"/>
    <n v="140"/>
    <n v="35"/>
    <n v="35"/>
    <n v="158.9538"/>
    <n v="193.9538"/>
    <n v="193.9538"/>
    <s v="Mon"/>
    <s v="Tue"/>
    <n v="8"/>
    <x v="0"/>
    <x v="0"/>
  </r>
  <r>
    <s v="A00636"/>
    <x v="1"/>
    <s v="Lopez"/>
    <x v="1"/>
    <m/>
    <x v="148"/>
    <d v="2021-04-28T00:00:00"/>
    <n v="1"/>
    <m/>
    <m/>
    <n v="0.75"/>
    <n v="15.430999999999999"/>
    <x v="0"/>
    <n v="9"/>
    <n v="80"/>
    <n v="60"/>
    <n v="60"/>
    <n v="15.430999999999999"/>
    <n v="75.430999999999997"/>
    <n v="75.430999999999997"/>
    <s v="Mon"/>
    <s v="Wed"/>
    <n v="9"/>
    <x v="0"/>
    <x v="0"/>
  </r>
  <r>
    <s v="A00637"/>
    <x v="2"/>
    <s v="Cartier"/>
    <x v="2"/>
    <s v="Yes"/>
    <x v="148"/>
    <d v="2021-05-06T00:00:00"/>
    <n v="1"/>
    <m/>
    <m/>
    <n v="0.25"/>
    <n v="72.350099999999998"/>
    <x v="2"/>
    <n v="17"/>
    <n v="80"/>
    <n v="20"/>
    <n v="20"/>
    <n v="72.350099999999998"/>
    <n v="92.350099999999998"/>
    <n v="92.350099999999998"/>
    <s v="Mon"/>
    <s v="Thu"/>
    <n v="17"/>
    <x v="1"/>
    <x v="0"/>
  </r>
  <r>
    <s v="A00638"/>
    <x v="3"/>
    <s v="Khan"/>
    <x v="1"/>
    <m/>
    <x v="148"/>
    <d v="2021-05-12T00:00:00"/>
    <n v="1"/>
    <m/>
    <m/>
    <n v="0.5"/>
    <n v="7.3079999999999998"/>
    <x v="2"/>
    <n v="23"/>
    <n v="80"/>
    <n v="40"/>
    <n v="40"/>
    <n v="7.3079999999999998"/>
    <n v="47.308"/>
    <n v="47.308"/>
    <s v="Mon"/>
    <s v="Wed"/>
    <n v="23"/>
    <x v="0"/>
    <x v="0"/>
  </r>
  <r>
    <s v="A00639"/>
    <x v="2"/>
    <s v="Khan"/>
    <x v="2"/>
    <m/>
    <x v="148"/>
    <d v="2021-05-21T00:00:00"/>
    <n v="1"/>
    <m/>
    <m/>
    <n v="0.25"/>
    <n v="120"/>
    <x v="2"/>
    <n v="32"/>
    <n v="80"/>
    <n v="20"/>
    <n v="20"/>
    <n v="120"/>
    <n v="140"/>
    <n v="140"/>
    <s v="Mon"/>
    <s v="Fri"/>
    <n v="32"/>
    <x v="0"/>
    <x v="0"/>
  </r>
  <r>
    <s v="A00640"/>
    <x v="5"/>
    <s v="Burton"/>
    <x v="0"/>
    <m/>
    <x v="148"/>
    <d v="2021-05-17T00:00:00"/>
    <n v="2"/>
    <m/>
    <m/>
    <n v="0.5"/>
    <n v="173.29900000000001"/>
    <x v="2"/>
    <n v="28"/>
    <n v="140"/>
    <n v="70"/>
    <n v="70"/>
    <n v="173.29900000000001"/>
    <n v="243.29900000000001"/>
    <n v="243.29900000000001"/>
    <s v="Mon"/>
    <s v="Mon"/>
    <n v="28"/>
    <x v="0"/>
    <x v="0"/>
  </r>
  <r>
    <s v="A00641"/>
    <x v="0"/>
    <s v="Ling"/>
    <x v="0"/>
    <m/>
    <x v="148"/>
    <d v="2021-05-25T00:00:00"/>
    <n v="1"/>
    <m/>
    <m/>
    <n v="0.25"/>
    <n v="24.63"/>
    <x v="2"/>
    <n v="36"/>
    <n v="80"/>
    <n v="20"/>
    <n v="20"/>
    <n v="24.63"/>
    <n v="44.629999999999995"/>
    <n v="44.629999999999995"/>
    <s v="Mon"/>
    <s v="Tue"/>
    <n v="36"/>
    <x v="0"/>
    <x v="0"/>
  </r>
  <r>
    <s v="A00642"/>
    <x v="6"/>
    <s v="Ling"/>
    <x v="4"/>
    <s v="Yes"/>
    <x v="148"/>
    <d v="2021-06-07T00:00:00"/>
    <n v="2"/>
    <m/>
    <s v="Yes"/>
    <n v="7.5"/>
    <n v="1514.7836"/>
    <x v="2"/>
    <n v="49"/>
    <n v="140"/>
    <n v="1050"/>
    <n v="1050"/>
    <n v="0"/>
    <n v="2564.7835999999998"/>
    <n v="1050"/>
    <s v="Mon"/>
    <s v="Mon"/>
    <n v="49"/>
    <x v="1"/>
    <x v="0"/>
  </r>
  <r>
    <s v="A00643"/>
    <x v="0"/>
    <s v="Ling"/>
    <x v="1"/>
    <m/>
    <x v="148"/>
    <d v="2021-06-30T00:00:00"/>
    <n v="2"/>
    <m/>
    <m/>
    <n v="0.75"/>
    <n v="106.65"/>
    <x v="2"/>
    <n v="72"/>
    <n v="140"/>
    <n v="105"/>
    <n v="105"/>
    <n v="106.65"/>
    <n v="211.65"/>
    <n v="211.65"/>
    <s v="Mon"/>
    <s v="Wed"/>
    <n v="72"/>
    <x v="0"/>
    <x v="0"/>
  </r>
  <r>
    <s v="A00644"/>
    <x v="5"/>
    <s v="Cartier"/>
    <x v="3"/>
    <m/>
    <x v="148"/>
    <m/>
    <n v="2"/>
    <m/>
    <m/>
    <m/>
    <n v="427.83109999999999"/>
    <x v="2"/>
    <s v=""/>
    <n v="140"/>
    <n v="0"/>
    <n v="0"/>
    <n v="427.83109999999999"/>
    <n v="427.83109999999999"/>
    <n v="427.83109999999999"/>
    <s v="Mon"/>
    <s v="Sat"/>
    <s v="NA"/>
    <x v="0"/>
    <x v="0"/>
  </r>
  <r>
    <s v="A00645"/>
    <x v="3"/>
    <s v="Khan"/>
    <x v="0"/>
    <m/>
    <x v="149"/>
    <d v="2021-05-11T00:00:00"/>
    <n v="1"/>
    <m/>
    <m/>
    <n v="0.25"/>
    <n v="84.700599999999994"/>
    <x v="2"/>
    <n v="21"/>
    <n v="80"/>
    <n v="20"/>
    <n v="20"/>
    <n v="84.700599999999994"/>
    <n v="104.70059999999999"/>
    <n v="104.70059999999999"/>
    <s v="Tue"/>
    <s v="Tue"/>
    <n v="21"/>
    <x v="0"/>
    <x v="0"/>
  </r>
  <r>
    <s v="A00646"/>
    <x v="5"/>
    <s v="Burton"/>
    <x v="0"/>
    <m/>
    <x v="149"/>
    <d v="2021-05-10T00:00:00"/>
    <n v="1"/>
    <m/>
    <m/>
    <n v="0.25"/>
    <n v="106.5408"/>
    <x v="2"/>
    <n v="20"/>
    <n v="80"/>
    <n v="20"/>
    <n v="20"/>
    <n v="106.5408"/>
    <n v="126.5408"/>
    <n v="126.5408"/>
    <s v="Tue"/>
    <s v="Mon"/>
    <n v="20"/>
    <x v="0"/>
    <x v="0"/>
  </r>
  <r>
    <s v="A00647"/>
    <x v="2"/>
    <s v="Khan"/>
    <x v="2"/>
    <m/>
    <x v="149"/>
    <d v="2021-05-13T00:00:00"/>
    <n v="1"/>
    <m/>
    <m/>
    <n v="0.25"/>
    <n v="108.69070000000001"/>
    <x v="2"/>
    <n v="23"/>
    <n v="80"/>
    <n v="20"/>
    <n v="20"/>
    <n v="108.69070000000001"/>
    <n v="128.69069999999999"/>
    <n v="128.69069999999999"/>
    <s v="Tue"/>
    <s v="Thu"/>
    <n v="23"/>
    <x v="0"/>
    <x v="0"/>
  </r>
  <r>
    <s v="A00648"/>
    <x v="2"/>
    <s v="Khan"/>
    <x v="1"/>
    <m/>
    <x v="149"/>
    <d v="2021-05-22T00:00:00"/>
    <n v="1"/>
    <m/>
    <m/>
    <n v="1.25"/>
    <n v="405.55250000000001"/>
    <x v="2"/>
    <n v="32"/>
    <n v="80"/>
    <n v="100"/>
    <n v="100"/>
    <n v="405.55250000000001"/>
    <n v="505.55250000000001"/>
    <n v="505.55250000000001"/>
    <s v="Tue"/>
    <s v="Sat"/>
    <n v="32"/>
    <x v="0"/>
    <x v="0"/>
  </r>
  <r>
    <s v="A00649"/>
    <x v="0"/>
    <s v="Ling"/>
    <x v="2"/>
    <m/>
    <x v="149"/>
    <d v="2021-05-26T00:00:00"/>
    <n v="2"/>
    <m/>
    <m/>
    <n v="0.25"/>
    <n v="240"/>
    <x v="0"/>
    <n v="36"/>
    <n v="140"/>
    <n v="35"/>
    <n v="35"/>
    <n v="240"/>
    <n v="275"/>
    <n v="275"/>
    <s v="Tue"/>
    <s v="Wed"/>
    <n v="36"/>
    <x v="0"/>
    <x v="0"/>
  </r>
  <r>
    <s v="A00650"/>
    <x v="3"/>
    <s v="Burton"/>
    <x v="0"/>
    <m/>
    <x v="149"/>
    <d v="2021-05-31T00:00:00"/>
    <n v="2"/>
    <m/>
    <m/>
    <n v="1"/>
    <n v="641.77440000000001"/>
    <x v="2"/>
    <n v="41"/>
    <n v="140"/>
    <n v="140"/>
    <n v="140"/>
    <n v="641.77440000000001"/>
    <n v="781.77440000000001"/>
    <n v="781.77440000000001"/>
    <s v="Tue"/>
    <s v="Mon"/>
    <n v="41"/>
    <x v="0"/>
    <x v="0"/>
  </r>
  <r>
    <s v="A00651"/>
    <x v="5"/>
    <s v="Cartier"/>
    <x v="1"/>
    <m/>
    <x v="149"/>
    <d v="2021-06-29T00:00:00"/>
    <n v="1"/>
    <m/>
    <m/>
    <n v="1"/>
    <n v="89.452399999999997"/>
    <x v="2"/>
    <n v="70"/>
    <n v="80"/>
    <n v="80"/>
    <n v="80"/>
    <n v="89.452399999999997"/>
    <n v="169.45240000000001"/>
    <n v="169.45240000000001"/>
    <s v="Tue"/>
    <s v="Tue"/>
    <n v="70"/>
    <x v="0"/>
    <x v="0"/>
  </r>
  <r>
    <s v="A00652"/>
    <x v="8"/>
    <s v="Ling"/>
    <x v="2"/>
    <m/>
    <x v="149"/>
    <d v="2021-07-05T00:00:00"/>
    <n v="1"/>
    <m/>
    <m/>
    <n v="0.25"/>
    <n v="2"/>
    <x v="2"/>
    <n v="76"/>
    <n v="80"/>
    <n v="20"/>
    <n v="20"/>
    <n v="2"/>
    <n v="22"/>
    <n v="22"/>
    <s v="Tue"/>
    <s v="Mon"/>
    <n v="76"/>
    <x v="0"/>
    <x v="0"/>
  </r>
  <r>
    <s v="A00653"/>
    <x v="1"/>
    <s v="Cartier"/>
    <x v="0"/>
    <m/>
    <x v="150"/>
    <d v="2021-05-04T00:00:00"/>
    <n v="1"/>
    <s v="Yes"/>
    <s v="Yes"/>
    <n v="0.25"/>
    <n v="248.09129999999999"/>
    <x v="3"/>
    <n v="13"/>
    <n v="80"/>
    <n v="20"/>
    <n v="0"/>
    <n v="0"/>
    <n v="268.09129999999999"/>
    <n v="0"/>
    <s v="Wed"/>
    <s v="Tue"/>
    <n v="13"/>
    <x v="0"/>
    <x v="1"/>
  </r>
  <r>
    <s v="A00654"/>
    <x v="8"/>
    <s v="Ling"/>
    <x v="0"/>
    <m/>
    <x v="150"/>
    <d v="2021-05-05T00:00:00"/>
    <n v="2"/>
    <m/>
    <m/>
    <n v="0.25"/>
    <n v="180"/>
    <x v="0"/>
    <n v="14"/>
    <n v="140"/>
    <n v="35"/>
    <n v="35"/>
    <n v="180"/>
    <n v="215"/>
    <n v="215"/>
    <s v="Wed"/>
    <s v="Wed"/>
    <n v="14"/>
    <x v="0"/>
    <x v="0"/>
  </r>
  <r>
    <s v="A00655"/>
    <x v="5"/>
    <s v="Khan"/>
    <x v="2"/>
    <m/>
    <x v="150"/>
    <d v="2021-06-14T00:00:00"/>
    <n v="1"/>
    <m/>
    <m/>
    <n v="0.25"/>
    <n v="45.944899999999997"/>
    <x v="2"/>
    <n v="54"/>
    <n v="80"/>
    <n v="20"/>
    <n v="20"/>
    <n v="45.944899999999997"/>
    <n v="65.94489999999999"/>
    <n v="65.94489999999999"/>
    <s v="Wed"/>
    <s v="Mon"/>
    <n v="54"/>
    <x v="0"/>
    <x v="0"/>
  </r>
  <r>
    <s v="A00656"/>
    <x v="5"/>
    <s v="Burton"/>
    <x v="0"/>
    <m/>
    <x v="150"/>
    <d v="2021-06-17T00:00:00"/>
    <n v="2"/>
    <m/>
    <s v="Yes"/>
    <n v="0.25"/>
    <n v="125.76"/>
    <x v="2"/>
    <n v="57"/>
    <n v="140"/>
    <n v="35"/>
    <n v="35"/>
    <n v="0"/>
    <n v="160.76"/>
    <n v="35"/>
    <s v="Wed"/>
    <s v="Thu"/>
    <n v="57"/>
    <x v="0"/>
    <x v="0"/>
  </r>
  <r>
    <s v="A00657"/>
    <x v="5"/>
    <s v="Cartier"/>
    <x v="0"/>
    <m/>
    <x v="150"/>
    <d v="2021-07-05T00:00:00"/>
    <n v="2"/>
    <m/>
    <m/>
    <n v="0.25"/>
    <n v="92.4375"/>
    <x v="2"/>
    <n v="75"/>
    <n v="140"/>
    <n v="35"/>
    <n v="35"/>
    <n v="92.4375"/>
    <n v="127.4375"/>
    <n v="127.4375"/>
    <s v="Wed"/>
    <s v="Mon"/>
    <n v="75"/>
    <x v="0"/>
    <x v="0"/>
  </r>
  <r>
    <s v="A00658"/>
    <x v="1"/>
    <s v="Burton"/>
    <x v="1"/>
    <m/>
    <x v="150"/>
    <d v="2021-07-05T00:00:00"/>
    <n v="2"/>
    <m/>
    <m/>
    <n v="1"/>
    <n v="183.5419"/>
    <x v="0"/>
    <n v="75"/>
    <n v="140"/>
    <n v="140"/>
    <n v="140"/>
    <n v="183.5419"/>
    <n v="323.5419"/>
    <n v="323.5419"/>
    <s v="Wed"/>
    <s v="Mon"/>
    <n v="75"/>
    <x v="0"/>
    <x v="0"/>
  </r>
  <r>
    <s v="A00659"/>
    <x v="1"/>
    <s v="Burton"/>
    <x v="1"/>
    <m/>
    <x v="150"/>
    <d v="2021-07-05T00:00:00"/>
    <n v="2"/>
    <m/>
    <s v="Yes"/>
    <n v="1"/>
    <n v="244.7225"/>
    <x v="2"/>
    <n v="75"/>
    <n v="140"/>
    <n v="140"/>
    <n v="140"/>
    <n v="0"/>
    <n v="384.72249999999997"/>
    <n v="140"/>
    <s v="Wed"/>
    <s v="Mon"/>
    <n v="75"/>
    <x v="0"/>
    <x v="0"/>
  </r>
  <r>
    <s v="A00660"/>
    <x v="1"/>
    <s v="Burton"/>
    <x v="1"/>
    <m/>
    <x v="150"/>
    <d v="2021-07-05T00:00:00"/>
    <n v="2"/>
    <m/>
    <m/>
    <n v="1"/>
    <n v="305.17189999999999"/>
    <x v="0"/>
    <n v="75"/>
    <n v="140"/>
    <n v="140"/>
    <n v="140"/>
    <n v="305.17189999999999"/>
    <n v="445.17189999999999"/>
    <n v="445.17189999999999"/>
    <s v="Wed"/>
    <s v="Mon"/>
    <n v="75"/>
    <x v="0"/>
    <x v="0"/>
  </r>
  <r>
    <s v="A00661"/>
    <x v="1"/>
    <s v="Burton"/>
    <x v="0"/>
    <m/>
    <x v="150"/>
    <d v="2021-07-05T00:00:00"/>
    <n v="2"/>
    <s v="Yes"/>
    <s v="Yes"/>
    <n v="0.5"/>
    <n v="747.10739999999998"/>
    <x v="3"/>
    <n v="75"/>
    <n v="140"/>
    <n v="70"/>
    <n v="0"/>
    <n v="0"/>
    <n v="817.10739999999998"/>
    <n v="0"/>
    <s v="Wed"/>
    <s v="Mon"/>
    <n v="75"/>
    <x v="0"/>
    <x v="1"/>
  </r>
  <r>
    <s v="A00662"/>
    <x v="1"/>
    <s v="Burton"/>
    <x v="4"/>
    <m/>
    <x v="150"/>
    <d v="2021-07-05T00:00:00"/>
    <n v="2"/>
    <m/>
    <s v="Yes"/>
    <n v="2.25"/>
    <n v="1499.3906999999999"/>
    <x v="2"/>
    <n v="75"/>
    <n v="140"/>
    <n v="315"/>
    <n v="315"/>
    <n v="0"/>
    <n v="1814.3906999999999"/>
    <n v="315"/>
    <s v="Wed"/>
    <s v="Mon"/>
    <n v="75"/>
    <x v="0"/>
    <x v="0"/>
  </r>
  <r>
    <s v="A00663"/>
    <x v="1"/>
    <s v="Burton"/>
    <x v="2"/>
    <m/>
    <x v="150"/>
    <d v="2021-07-06T00:00:00"/>
    <n v="1"/>
    <m/>
    <s v="Yes"/>
    <n v="0.25"/>
    <n v="119.18089999999999"/>
    <x v="2"/>
    <n v="76"/>
    <n v="80"/>
    <n v="20"/>
    <n v="20"/>
    <n v="0"/>
    <n v="139.18090000000001"/>
    <n v="20"/>
    <s v="Wed"/>
    <s v="Tue"/>
    <n v="76"/>
    <x v="0"/>
    <x v="0"/>
  </r>
  <r>
    <s v="A00664"/>
    <x v="1"/>
    <s v="Burton"/>
    <x v="4"/>
    <m/>
    <x v="150"/>
    <d v="2021-07-06T00:00:00"/>
    <n v="2"/>
    <m/>
    <s v="Yes"/>
    <n v="1"/>
    <n v="248.72819999999999"/>
    <x v="2"/>
    <n v="76"/>
    <n v="140"/>
    <n v="140"/>
    <n v="140"/>
    <n v="0"/>
    <n v="388.72820000000002"/>
    <n v="140"/>
    <s v="Wed"/>
    <s v="Tue"/>
    <n v="76"/>
    <x v="0"/>
    <x v="0"/>
  </r>
  <r>
    <s v="A00665"/>
    <x v="1"/>
    <s v="Burton"/>
    <x v="1"/>
    <m/>
    <x v="150"/>
    <d v="2021-07-06T00:00:00"/>
    <n v="2"/>
    <s v="Yes"/>
    <s v="Yes"/>
    <n v="1.75"/>
    <n v="291.90300000000002"/>
    <x v="3"/>
    <n v="76"/>
    <n v="140"/>
    <n v="245"/>
    <n v="0"/>
    <n v="0"/>
    <n v="536.90300000000002"/>
    <n v="0"/>
    <s v="Wed"/>
    <s v="Tue"/>
    <n v="76"/>
    <x v="0"/>
    <x v="1"/>
  </r>
  <r>
    <s v="A00666"/>
    <x v="1"/>
    <s v="Burton"/>
    <x v="2"/>
    <m/>
    <x v="150"/>
    <d v="2021-07-06T00:00:00"/>
    <n v="2"/>
    <m/>
    <s v="Yes"/>
    <n v="0.25"/>
    <n v="371.1669"/>
    <x v="2"/>
    <n v="76"/>
    <n v="140"/>
    <n v="35"/>
    <n v="35"/>
    <n v="0"/>
    <n v="406.1669"/>
    <n v="35"/>
    <s v="Wed"/>
    <s v="Tue"/>
    <n v="76"/>
    <x v="0"/>
    <x v="0"/>
  </r>
  <r>
    <s v="A00667"/>
    <x v="1"/>
    <s v="Burton"/>
    <x v="1"/>
    <m/>
    <x v="150"/>
    <d v="2021-07-06T00:00:00"/>
    <n v="2"/>
    <m/>
    <s v="Yes"/>
    <n v="0.75"/>
    <n v="380.3526"/>
    <x v="2"/>
    <n v="76"/>
    <n v="140"/>
    <n v="105"/>
    <n v="105"/>
    <n v="0"/>
    <n v="485.3526"/>
    <n v="105"/>
    <s v="Wed"/>
    <s v="Tue"/>
    <n v="76"/>
    <x v="0"/>
    <x v="0"/>
  </r>
  <r>
    <s v="A00668"/>
    <x v="1"/>
    <s v="Burton"/>
    <x v="3"/>
    <m/>
    <x v="150"/>
    <d v="2021-07-06T00:00:00"/>
    <n v="2"/>
    <m/>
    <s v="Yes"/>
    <n v="1"/>
    <n v="423.08440000000002"/>
    <x v="2"/>
    <n v="76"/>
    <n v="140"/>
    <n v="140"/>
    <n v="140"/>
    <n v="0"/>
    <n v="563.08439999999996"/>
    <n v="140"/>
    <s v="Wed"/>
    <s v="Tue"/>
    <n v="76"/>
    <x v="0"/>
    <x v="0"/>
  </r>
  <r>
    <s v="A00669"/>
    <x v="1"/>
    <s v="Burton"/>
    <x v="4"/>
    <m/>
    <x v="150"/>
    <d v="2021-07-06T00:00:00"/>
    <n v="2"/>
    <m/>
    <m/>
    <n v="1.75"/>
    <n v="395.08409999999998"/>
    <x v="0"/>
    <n v="76"/>
    <n v="140"/>
    <n v="245"/>
    <n v="245"/>
    <n v="395.08409999999998"/>
    <n v="640.08410000000003"/>
    <n v="640.08410000000003"/>
    <s v="Wed"/>
    <s v="Tue"/>
    <n v="76"/>
    <x v="0"/>
    <x v="0"/>
  </r>
  <r>
    <s v="A00670"/>
    <x v="1"/>
    <s v="Burton"/>
    <x v="0"/>
    <m/>
    <x v="150"/>
    <d v="2021-07-06T00:00:00"/>
    <n v="2"/>
    <s v="Yes"/>
    <s v="Yes"/>
    <n v="0.5"/>
    <n v="442.18970000000002"/>
    <x v="3"/>
    <n v="76"/>
    <n v="140"/>
    <n v="70"/>
    <n v="0"/>
    <n v="0"/>
    <n v="512.18970000000002"/>
    <n v="0"/>
    <s v="Wed"/>
    <s v="Tue"/>
    <n v="76"/>
    <x v="0"/>
    <x v="1"/>
  </r>
  <r>
    <s v="A00671"/>
    <x v="0"/>
    <s v="Khan"/>
    <x v="0"/>
    <m/>
    <x v="150"/>
    <d v="2021-07-12T00:00:00"/>
    <n v="2"/>
    <m/>
    <m/>
    <n v="0.25"/>
    <n v="54"/>
    <x v="1"/>
    <n v="82"/>
    <n v="140"/>
    <n v="35"/>
    <n v="35"/>
    <n v="54"/>
    <n v="89"/>
    <n v="89"/>
    <s v="Wed"/>
    <s v="Mon"/>
    <n v="82"/>
    <x v="0"/>
    <x v="0"/>
  </r>
  <r>
    <s v="A00672"/>
    <x v="0"/>
    <s v="Khan"/>
    <x v="1"/>
    <m/>
    <x v="150"/>
    <d v="2021-07-12T00:00:00"/>
    <n v="2"/>
    <m/>
    <m/>
    <n v="0.5"/>
    <n v="61.993600000000001"/>
    <x v="2"/>
    <n v="82"/>
    <n v="140"/>
    <n v="70"/>
    <n v="70"/>
    <n v="61.993600000000001"/>
    <n v="131.99360000000001"/>
    <n v="131.99360000000001"/>
    <s v="Wed"/>
    <s v="Mon"/>
    <n v="82"/>
    <x v="0"/>
    <x v="0"/>
  </r>
  <r>
    <s v="A00673"/>
    <x v="0"/>
    <s v="Ling"/>
    <x v="2"/>
    <m/>
    <x v="150"/>
    <d v="2021-07-12T00:00:00"/>
    <n v="1"/>
    <m/>
    <m/>
    <n v="0.25"/>
    <n v="120"/>
    <x v="0"/>
    <n v="82"/>
    <n v="80"/>
    <n v="20"/>
    <n v="20"/>
    <n v="120"/>
    <n v="140"/>
    <n v="140"/>
    <s v="Wed"/>
    <s v="Mon"/>
    <n v="82"/>
    <x v="0"/>
    <x v="0"/>
  </r>
  <r>
    <s v="A00674"/>
    <x v="1"/>
    <s v="Burton"/>
    <x v="1"/>
    <m/>
    <x v="150"/>
    <d v="2021-07-12T00:00:00"/>
    <n v="2"/>
    <m/>
    <m/>
    <n v="0.5"/>
    <n v="122.3613"/>
    <x v="0"/>
    <n v="82"/>
    <n v="140"/>
    <n v="70"/>
    <n v="70"/>
    <n v="122.3613"/>
    <n v="192.3613"/>
    <n v="192.3613"/>
    <s v="Wed"/>
    <s v="Mon"/>
    <n v="82"/>
    <x v="0"/>
    <x v="0"/>
  </r>
  <r>
    <s v="A00675"/>
    <x v="1"/>
    <s v="Burton"/>
    <x v="0"/>
    <m/>
    <x v="150"/>
    <d v="2021-07-12T00:00:00"/>
    <n v="2"/>
    <m/>
    <m/>
    <n v="0.5"/>
    <n v="401.1669"/>
    <x v="0"/>
    <n v="82"/>
    <n v="140"/>
    <n v="70"/>
    <n v="70"/>
    <n v="401.1669"/>
    <n v="471.1669"/>
    <n v="471.1669"/>
    <s v="Wed"/>
    <s v="Mon"/>
    <n v="82"/>
    <x v="0"/>
    <x v="0"/>
  </r>
  <r>
    <s v="A00676"/>
    <x v="0"/>
    <s v="Khan"/>
    <x v="4"/>
    <m/>
    <x v="150"/>
    <d v="2021-07-12T00:00:00"/>
    <n v="2"/>
    <m/>
    <m/>
    <n v="1"/>
    <n v="427.88080000000002"/>
    <x v="2"/>
    <n v="82"/>
    <n v="140"/>
    <n v="140"/>
    <n v="140"/>
    <n v="427.88080000000002"/>
    <n v="567.88080000000002"/>
    <n v="567.88080000000002"/>
    <s v="Wed"/>
    <s v="Mon"/>
    <n v="82"/>
    <x v="0"/>
    <x v="0"/>
  </r>
  <r>
    <s v="A00677"/>
    <x v="8"/>
    <s v="Ling"/>
    <x v="0"/>
    <s v="Yes"/>
    <x v="150"/>
    <d v="2021-07-13T00:00:00"/>
    <n v="1"/>
    <m/>
    <m/>
    <n v="0.25"/>
    <n v="85.32"/>
    <x v="0"/>
    <n v="83"/>
    <n v="80"/>
    <n v="20"/>
    <n v="20"/>
    <n v="85.32"/>
    <n v="105.32"/>
    <n v="105.32"/>
    <s v="Wed"/>
    <s v="Tue"/>
    <n v="83"/>
    <x v="1"/>
    <x v="0"/>
  </r>
  <r>
    <s v="A00678"/>
    <x v="4"/>
    <s v="Khan"/>
    <x v="0"/>
    <m/>
    <x v="150"/>
    <d v="2021-07-13T00:00:00"/>
    <n v="2"/>
    <m/>
    <m/>
    <n v="0.5"/>
    <n v="107.4011"/>
    <x v="2"/>
    <n v="83"/>
    <n v="140"/>
    <n v="70"/>
    <n v="70"/>
    <n v="107.4011"/>
    <n v="177.40109999999999"/>
    <n v="177.40109999999999"/>
    <s v="Wed"/>
    <s v="Tue"/>
    <n v="83"/>
    <x v="0"/>
    <x v="0"/>
  </r>
  <r>
    <s v="A00679"/>
    <x v="1"/>
    <s v="Burton"/>
    <x v="0"/>
    <m/>
    <x v="150"/>
    <d v="2021-07-13T00:00:00"/>
    <n v="2"/>
    <m/>
    <m/>
    <n v="0.25"/>
    <n v="108.36109999999999"/>
    <x v="0"/>
    <n v="83"/>
    <n v="140"/>
    <n v="35"/>
    <n v="35"/>
    <n v="108.36109999999999"/>
    <n v="143.36109999999999"/>
    <n v="143.36109999999999"/>
    <s v="Wed"/>
    <s v="Tue"/>
    <n v="83"/>
    <x v="0"/>
    <x v="0"/>
  </r>
  <r>
    <s v="A00680"/>
    <x v="8"/>
    <s v="Ling"/>
    <x v="2"/>
    <m/>
    <x v="150"/>
    <d v="2021-07-13T00:00:00"/>
    <n v="1"/>
    <m/>
    <m/>
    <n v="0.25"/>
    <n v="120"/>
    <x v="2"/>
    <n v="83"/>
    <n v="80"/>
    <n v="20"/>
    <n v="20"/>
    <n v="120"/>
    <n v="140"/>
    <n v="140"/>
    <s v="Wed"/>
    <s v="Tue"/>
    <n v="83"/>
    <x v="0"/>
    <x v="0"/>
  </r>
  <r>
    <s v="A00681"/>
    <x v="1"/>
    <s v="Burton"/>
    <x v="4"/>
    <m/>
    <x v="150"/>
    <d v="2021-07-13T00:00:00"/>
    <n v="2"/>
    <m/>
    <m/>
    <n v="1.75"/>
    <n v="416.85219999999998"/>
    <x v="0"/>
    <n v="83"/>
    <n v="140"/>
    <n v="245"/>
    <n v="245"/>
    <n v="416.85219999999998"/>
    <n v="661.85220000000004"/>
    <n v="661.85220000000004"/>
    <s v="Wed"/>
    <s v="Tue"/>
    <n v="83"/>
    <x v="0"/>
    <x v="0"/>
  </r>
  <r>
    <s v="A00682"/>
    <x v="1"/>
    <s v="Burton"/>
    <x v="4"/>
    <m/>
    <x v="150"/>
    <d v="2021-07-13T00:00:00"/>
    <n v="2"/>
    <m/>
    <m/>
    <n v="1.25"/>
    <n v="449.04039999999998"/>
    <x v="0"/>
    <n v="83"/>
    <n v="140"/>
    <n v="175"/>
    <n v="175"/>
    <n v="449.04039999999998"/>
    <n v="624.04039999999998"/>
    <n v="624.04039999999998"/>
    <s v="Wed"/>
    <s v="Tue"/>
    <n v="83"/>
    <x v="0"/>
    <x v="0"/>
  </r>
  <r>
    <s v="A00683"/>
    <x v="0"/>
    <s v="Khan"/>
    <x v="0"/>
    <m/>
    <x v="150"/>
    <d v="2021-07-13T00:00:00"/>
    <n v="2"/>
    <m/>
    <m/>
    <n v="1"/>
    <n v="463.70929999999998"/>
    <x v="2"/>
    <n v="83"/>
    <n v="140"/>
    <n v="140"/>
    <n v="140"/>
    <n v="463.70929999999998"/>
    <n v="603.70929999999998"/>
    <n v="603.70929999999998"/>
    <s v="Wed"/>
    <s v="Tue"/>
    <n v="83"/>
    <x v="0"/>
    <x v="0"/>
  </r>
  <r>
    <s v="A00684"/>
    <x v="1"/>
    <s v="Burton"/>
    <x v="4"/>
    <m/>
    <x v="150"/>
    <d v="2021-07-13T00:00:00"/>
    <n v="2"/>
    <m/>
    <m/>
    <n v="1.25"/>
    <n v="488.4255"/>
    <x v="0"/>
    <n v="83"/>
    <n v="140"/>
    <n v="175"/>
    <n v="175"/>
    <n v="488.4255"/>
    <n v="663.42550000000006"/>
    <n v="663.42550000000006"/>
    <s v="Wed"/>
    <s v="Tue"/>
    <n v="83"/>
    <x v="0"/>
    <x v="0"/>
  </r>
  <r>
    <s v="A00685"/>
    <x v="2"/>
    <s v="Burton"/>
    <x v="0"/>
    <m/>
    <x v="151"/>
    <d v="2021-05-14T00:00:00"/>
    <n v="1"/>
    <m/>
    <m/>
    <n v="1"/>
    <n v="65.947800000000001"/>
    <x v="2"/>
    <n v="22"/>
    <n v="80"/>
    <n v="80"/>
    <n v="80"/>
    <n v="65.947800000000001"/>
    <n v="145.9478"/>
    <n v="145.9478"/>
    <s v="Thu"/>
    <s v="Fri"/>
    <n v="22"/>
    <x v="0"/>
    <x v="0"/>
  </r>
  <r>
    <s v="A00686"/>
    <x v="0"/>
    <s v="Ling"/>
    <x v="2"/>
    <m/>
    <x v="151"/>
    <d v="2021-05-15T00:00:00"/>
    <n v="1"/>
    <m/>
    <m/>
    <n v="0.25"/>
    <n v="109.2323"/>
    <x v="0"/>
    <n v="23"/>
    <n v="80"/>
    <n v="20"/>
    <n v="20"/>
    <n v="109.2323"/>
    <n v="129.23230000000001"/>
    <n v="129.23230000000001"/>
    <s v="Thu"/>
    <s v="Sat"/>
    <n v="23"/>
    <x v="0"/>
    <x v="0"/>
  </r>
  <r>
    <s v="A00687"/>
    <x v="0"/>
    <s v="Ling"/>
    <x v="0"/>
    <m/>
    <x v="151"/>
    <d v="2021-05-25T00:00:00"/>
    <n v="2"/>
    <m/>
    <m/>
    <n v="0.5"/>
    <n v="86"/>
    <x v="2"/>
    <n v="33"/>
    <n v="140"/>
    <n v="70"/>
    <n v="70"/>
    <n v="86"/>
    <n v="156"/>
    <n v="156"/>
    <s v="Thu"/>
    <s v="Tue"/>
    <n v="33"/>
    <x v="0"/>
    <x v="0"/>
  </r>
  <r>
    <s v="A00688"/>
    <x v="5"/>
    <s v="Cartier"/>
    <x v="2"/>
    <m/>
    <x v="151"/>
    <d v="2021-07-03T00:00:00"/>
    <n v="1"/>
    <m/>
    <m/>
    <n v="0.25"/>
    <n v="142.91249999999999"/>
    <x v="2"/>
    <n v="72"/>
    <n v="80"/>
    <n v="20"/>
    <n v="20"/>
    <n v="142.91249999999999"/>
    <n v="162.91249999999999"/>
    <n v="162.91249999999999"/>
    <s v="Thu"/>
    <s v="Sat"/>
    <n v="72"/>
    <x v="0"/>
    <x v="0"/>
  </r>
  <r>
    <s v="A00689"/>
    <x v="0"/>
    <s v="Ling"/>
    <x v="0"/>
    <m/>
    <x v="152"/>
    <d v="2021-05-11T00:00:00"/>
    <n v="2"/>
    <m/>
    <m/>
    <n v="0.25"/>
    <n v="82.98"/>
    <x v="0"/>
    <n v="18"/>
    <n v="140"/>
    <n v="35"/>
    <n v="35"/>
    <n v="82.98"/>
    <n v="117.98"/>
    <n v="117.98"/>
    <s v="Fri"/>
    <s v="Tue"/>
    <n v="18"/>
    <x v="0"/>
    <x v="0"/>
  </r>
  <r>
    <s v="A00690"/>
    <x v="5"/>
    <s v="Cartier"/>
    <x v="2"/>
    <m/>
    <x v="152"/>
    <d v="2021-05-29T00:00:00"/>
    <n v="1"/>
    <m/>
    <m/>
    <n v="0.25"/>
    <n v="120"/>
    <x v="2"/>
    <n v="36"/>
    <n v="80"/>
    <n v="20"/>
    <n v="20"/>
    <n v="120"/>
    <n v="140"/>
    <n v="140"/>
    <s v="Fri"/>
    <s v="Sat"/>
    <n v="36"/>
    <x v="0"/>
    <x v="0"/>
  </r>
  <r>
    <s v="A00691"/>
    <x v="0"/>
    <s v="Ling"/>
    <x v="0"/>
    <m/>
    <x v="152"/>
    <d v="2021-06-01T00:00:00"/>
    <n v="2"/>
    <m/>
    <m/>
    <n v="0.25"/>
    <n v="120"/>
    <x v="0"/>
    <n v="39"/>
    <n v="140"/>
    <n v="35"/>
    <n v="35"/>
    <n v="120"/>
    <n v="155"/>
    <n v="155"/>
    <s v="Fri"/>
    <s v="Tue"/>
    <n v="39"/>
    <x v="0"/>
    <x v="0"/>
  </r>
  <r>
    <s v="A00692"/>
    <x v="0"/>
    <s v="Ling"/>
    <x v="4"/>
    <m/>
    <x v="152"/>
    <m/>
    <n v="2"/>
    <m/>
    <m/>
    <m/>
    <n v="356.23509999999999"/>
    <x v="2"/>
    <s v=""/>
    <n v="140"/>
    <n v="0"/>
    <n v="0"/>
    <n v="356.23509999999999"/>
    <n v="356.23509999999999"/>
    <n v="356.23509999999999"/>
    <s v="Fri"/>
    <s v="Sat"/>
    <s v="NA"/>
    <x v="0"/>
    <x v="0"/>
  </r>
  <r>
    <s v="A00693"/>
    <x v="8"/>
    <s v="Ling"/>
    <x v="1"/>
    <m/>
    <x v="153"/>
    <d v="2021-05-11T00:00:00"/>
    <n v="2"/>
    <m/>
    <m/>
    <n v="0.75"/>
    <n v="200"/>
    <x v="0"/>
    <n v="17"/>
    <n v="140"/>
    <n v="105"/>
    <n v="105"/>
    <n v="200"/>
    <n v="305"/>
    <n v="305"/>
    <s v="Sat"/>
    <s v="Tue"/>
    <n v="17"/>
    <x v="0"/>
    <x v="0"/>
  </r>
  <r>
    <s v="A00694"/>
    <x v="5"/>
    <s v="Cartier"/>
    <x v="0"/>
    <m/>
    <x v="154"/>
    <d v="2021-05-05T00:00:00"/>
    <n v="1"/>
    <m/>
    <m/>
    <n v="0.5"/>
    <n v="180"/>
    <x v="0"/>
    <n v="9"/>
    <n v="80"/>
    <n v="40"/>
    <n v="40"/>
    <n v="180"/>
    <n v="220"/>
    <n v="220"/>
    <s v="Mon"/>
    <s v="Wed"/>
    <n v="9"/>
    <x v="0"/>
    <x v="0"/>
  </r>
  <r>
    <s v="A00695"/>
    <x v="1"/>
    <s v="Lopez"/>
    <x v="2"/>
    <m/>
    <x v="154"/>
    <d v="2021-05-06T00:00:00"/>
    <n v="1"/>
    <m/>
    <m/>
    <n v="0.25"/>
    <n v="41.359499999999997"/>
    <x v="0"/>
    <n v="10"/>
    <n v="80"/>
    <n v="20"/>
    <n v="20"/>
    <n v="41.359499999999997"/>
    <n v="61.359499999999997"/>
    <n v="61.359499999999997"/>
    <s v="Mon"/>
    <s v="Thu"/>
    <n v="10"/>
    <x v="0"/>
    <x v="0"/>
  </r>
  <r>
    <s v="A00696"/>
    <x v="2"/>
    <s v="Cartier"/>
    <x v="2"/>
    <m/>
    <x v="154"/>
    <d v="2021-05-07T00:00:00"/>
    <n v="2"/>
    <m/>
    <m/>
    <n v="0.25"/>
    <n v="667.79300000000001"/>
    <x v="0"/>
    <n v="11"/>
    <n v="140"/>
    <n v="35"/>
    <n v="35"/>
    <n v="667.79300000000001"/>
    <n v="702.79300000000001"/>
    <n v="702.79300000000001"/>
    <s v="Mon"/>
    <s v="Fri"/>
    <n v="11"/>
    <x v="0"/>
    <x v="0"/>
  </r>
  <r>
    <s v="A00697"/>
    <x v="1"/>
    <s v="Burton"/>
    <x v="0"/>
    <m/>
    <x v="154"/>
    <d v="2021-05-12T00:00:00"/>
    <n v="1"/>
    <m/>
    <m/>
    <n v="0.25"/>
    <n v="36.739400000000003"/>
    <x v="2"/>
    <n v="16"/>
    <n v="80"/>
    <n v="20"/>
    <n v="20"/>
    <n v="36.739400000000003"/>
    <n v="56.739400000000003"/>
    <n v="56.739400000000003"/>
    <s v="Mon"/>
    <s v="Wed"/>
    <n v="16"/>
    <x v="0"/>
    <x v="0"/>
  </r>
  <r>
    <s v="A00698"/>
    <x v="3"/>
    <s v="Cartier"/>
    <x v="2"/>
    <m/>
    <x v="154"/>
    <d v="2021-05-12T00:00:00"/>
    <n v="1"/>
    <m/>
    <m/>
    <n v="0.25"/>
    <n v="91.290899999999993"/>
    <x v="2"/>
    <n v="16"/>
    <n v="80"/>
    <n v="20"/>
    <n v="20"/>
    <n v="91.290899999999993"/>
    <n v="111.29089999999999"/>
    <n v="111.29089999999999"/>
    <s v="Mon"/>
    <s v="Wed"/>
    <n v="16"/>
    <x v="0"/>
    <x v="0"/>
  </r>
  <r>
    <s v="A00699"/>
    <x v="0"/>
    <s v="Ling"/>
    <x v="2"/>
    <s v="Yes"/>
    <x v="154"/>
    <d v="2021-05-18T00:00:00"/>
    <n v="1"/>
    <m/>
    <m/>
    <n v="0.25"/>
    <n v="21.33"/>
    <x v="0"/>
    <n v="22"/>
    <n v="80"/>
    <n v="20"/>
    <n v="20"/>
    <n v="21.33"/>
    <n v="41.33"/>
    <n v="41.33"/>
    <s v="Mon"/>
    <s v="Tue"/>
    <n v="22"/>
    <x v="1"/>
    <x v="0"/>
  </r>
  <r>
    <s v="A00700"/>
    <x v="6"/>
    <s v="Cartier"/>
    <x v="3"/>
    <m/>
    <x v="154"/>
    <d v="2021-05-19T00:00:00"/>
    <n v="2"/>
    <m/>
    <m/>
    <n v="3.75"/>
    <n v="511.15660000000003"/>
    <x v="2"/>
    <n v="23"/>
    <n v="140"/>
    <n v="525"/>
    <n v="525"/>
    <n v="511.15660000000003"/>
    <n v="1036.1566"/>
    <n v="1036.1566"/>
    <s v="Mon"/>
    <s v="Wed"/>
    <n v="23"/>
    <x v="0"/>
    <x v="0"/>
  </r>
  <r>
    <s v="A00701"/>
    <x v="3"/>
    <s v="Cartier"/>
    <x v="0"/>
    <m/>
    <x v="154"/>
    <d v="2021-06-01T00:00:00"/>
    <n v="1"/>
    <m/>
    <m/>
    <n v="0.5"/>
    <n v="24.406400000000001"/>
    <x v="1"/>
    <n v="36"/>
    <n v="80"/>
    <n v="40"/>
    <n v="40"/>
    <n v="24.406400000000001"/>
    <n v="64.406400000000005"/>
    <n v="64.406400000000005"/>
    <s v="Mon"/>
    <s v="Tue"/>
    <n v="36"/>
    <x v="0"/>
    <x v="0"/>
  </r>
  <r>
    <s v="A00702"/>
    <x v="3"/>
    <s v="Cartier"/>
    <x v="0"/>
    <s v="Yes"/>
    <x v="154"/>
    <d v="2021-06-01T00:00:00"/>
    <n v="2"/>
    <m/>
    <s v="Yes"/>
    <n v="0.5"/>
    <n v="54.18"/>
    <x v="2"/>
    <n v="36"/>
    <n v="140"/>
    <n v="70"/>
    <n v="70"/>
    <n v="0"/>
    <n v="124.18"/>
    <n v="70"/>
    <s v="Mon"/>
    <s v="Tue"/>
    <n v="36"/>
    <x v="1"/>
    <x v="0"/>
  </r>
  <r>
    <s v="A00703"/>
    <x v="1"/>
    <s v="Lopez"/>
    <x v="2"/>
    <m/>
    <x v="154"/>
    <d v="2021-06-03T00:00:00"/>
    <n v="1"/>
    <m/>
    <m/>
    <n v="0.25"/>
    <n v="93.6"/>
    <x v="1"/>
    <n v="38"/>
    <n v="80"/>
    <n v="20"/>
    <n v="20"/>
    <n v="93.6"/>
    <n v="113.6"/>
    <n v="113.6"/>
    <s v="Mon"/>
    <s v="Thu"/>
    <n v="38"/>
    <x v="0"/>
    <x v="0"/>
  </r>
  <r>
    <s v="A00704"/>
    <x v="1"/>
    <s v="Lopez"/>
    <x v="0"/>
    <m/>
    <x v="154"/>
    <d v="2021-06-08T00:00:00"/>
    <n v="1"/>
    <m/>
    <m/>
    <n v="0.25"/>
    <n v="810.30430000000001"/>
    <x v="1"/>
    <n v="43"/>
    <n v="80"/>
    <n v="20"/>
    <n v="20"/>
    <n v="810.30430000000001"/>
    <n v="830.30430000000001"/>
    <n v="830.30430000000001"/>
    <s v="Mon"/>
    <s v="Tue"/>
    <n v="43"/>
    <x v="0"/>
    <x v="0"/>
  </r>
  <r>
    <s v="A00705"/>
    <x v="5"/>
    <s v="Burton"/>
    <x v="0"/>
    <m/>
    <x v="154"/>
    <d v="2021-06-09T00:00:00"/>
    <n v="1"/>
    <m/>
    <m/>
    <n v="0.5"/>
    <n v="91.041700000000006"/>
    <x v="0"/>
    <n v="44"/>
    <n v="80"/>
    <n v="40"/>
    <n v="40"/>
    <n v="91.041700000000006"/>
    <n v="131.04169999999999"/>
    <n v="131.04169999999999"/>
    <s v="Mon"/>
    <s v="Wed"/>
    <n v="44"/>
    <x v="0"/>
    <x v="0"/>
  </r>
  <r>
    <s v="A00706"/>
    <x v="2"/>
    <s v="Cartier"/>
    <x v="2"/>
    <m/>
    <x v="154"/>
    <d v="2021-06-21T00:00:00"/>
    <n v="1"/>
    <m/>
    <m/>
    <n v="0.25"/>
    <n v="82.793999999999997"/>
    <x v="2"/>
    <n v="56"/>
    <n v="80"/>
    <n v="20"/>
    <n v="20"/>
    <n v="82.793999999999997"/>
    <n v="102.794"/>
    <n v="102.794"/>
    <s v="Mon"/>
    <s v="Mon"/>
    <n v="56"/>
    <x v="0"/>
    <x v="0"/>
  </r>
  <r>
    <s v="A00707"/>
    <x v="2"/>
    <s v="Khan"/>
    <x v="4"/>
    <m/>
    <x v="154"/>
    <d v="2021-06-24T00:00:00"/>
    <n v="1"/>
    <s v="Yes"/>
    <s v="Yes"/>
    <n v="3"/>
    <n v="226.7655"/>
    <x v="3"/>
    <n v="59"/>
    <n v="80"/>
    <n v="240"/>
    <n v="0"/>
    <n v="0"/>
    <n v="466.76549999999997"/>
    <n v="0"/>
    <s v="Mon"/>
    <s v="Thu"/>
    <n v="59"/>
    <x v="0"/>
    <x v="1"/>
  </r>
  <r>
    <s v="A00708"/>
    <x v="0"/>
    <s v="Ling"/>
    <x v="0"/>
    <m/>
    <x v="154"/>
    <m/>
    <n v="2"/>
    <m/>
    <m/>
    <m/>
    <n v="106.65"/>
    <x v="0"/>
    <s v=""/>
    <n v="140"/>
    <n v="0"/>
    <n v="0"/>
    <n v="106.65"/>
    <n v="106.65"/>
    <n v="106.65"/>
    <s v="Mon"/>
    <s v="Sat"/>
    <s v="NA"/>
    <x v="0"/>
    <x v="0"/>
  </r>
  <r>
    <s v="A00709"/>
    <x v="0"/>
    <s v="Ling"/>
    <x v="0"/>
    <m/>
    <x v="155"/>
    <d v="2021-05-03T00:00:00"/>
    <n v="2"/>
    <m/>
    <m/>
    <n v="0.25"/>
    <n v="108.9273"/>
    <x v="2"/>
    <n v="6"/>
    <n v="140"/>
    <n v="35"/>
    <n v="35"/>
    <n v="108.9273"/>
    <n v="143.9273"/>
    <n v="143.9273"/>
    <s v="Tue"/>
    <s v="Mon"/>
    <n v="6"/>
    <x v="0"/>
    <x v="0"/>
  </r>
  <r>
    <s v="A00710"/>
    <x v="5"/>
    <s v="Cartier"/>
    <x v="1"/>
    <m/>
    <x v="155"/>
    <d v="2021-05-05T00:00:00"/>
    <n v="1"/>
    <m/>
    <m/>
    <n v="1"/>
    <n v="270.06360000000001"/>
    <x v="0"/>
    <n v="8"/>
    <n v="80"/>
    <n v="80"/>
    <n v="80"/>
    <n v="270.06360000000001"/>
    <n v="350.06360000000001"/>
    <n v="350.06360000000001"/>
    <s v="Tue"/>
    <s v="Wed"/>
    <n v="8"/>
    <x v="0"/>
    <x v="0"/>
  </r>
  <r>
    <s v="A00711"/>
    <x v="8"/>
    <s v="Ling"/>
    <x v="2"/>
    <m/>
    <x v="155"/>
    <d v="2021-05-17T00:00:00"/>
    <n v="2"/>
    <m/>
    <m/>
    <n v="0.25"/>
    <n v="145.89689999999999"/>
    <x v="0"/>
    <n v="20"/>
    <n v="140"/>
    <n v="35"/>
    <n v="35"/>
    <n v="145.89689999999999"/>
    <n v="180.89689999999999"/>
    <n v="180.89689999999999"/>
    <s v="Tue"/>
    <s v="Mon"/>
    <n v="20"/>
    <x v="0"/>
    <x v="0"/>
  </r>
  <r>
    <s v="A00712"/>
    <x v="5"/>
    <s v="Cartier"/>
    <x v="0"/>
    <m/>
    <x v="155"/>
    <d v="2021-05-17T00:00:00"/>
    <n v="1"/>
    <m/>
    <m/>
    <n v="0.25"/>
    <n v="150.36160000000001"/>
    <x v="0"/>
    <n v="20"/>
    <n v="80"/>
    <n v="20"/>
    <n v="20"/>
    <n v="150.36160000000001"/>
    <n v="170.36160000000001"/>
    <n v="170.36160000000001"/>
    <s v="Tue"/>
    <s v="Mon"/>
    <n v="20"/>
    <x v="0"/>
    <x v="0"/>
  </r>
  <r>
    <s v="A00713"/>
    <x v="6"/>
    <s v="Cartier"/>
    <x v="2"/>
    <m/>
    <x v="155"/>
    <d v="2021-05-19T00:00:00"/>
    <n v="1"/>
    <m/>
    <s v="Yes"/>
    <n v="0.25"/>
    <n v="127.40130000000001"/>
    <x v="2"/>
    <n v="22"/>
    <n v="80"/>
    <n v="20"/>
    <n v="20"/>
    <n v="0"/>
    <n v="147.40129999999999"/>
    <n v="20"/>
    <s v="Tue"/>
    <s v="Wed"/>
    <n v="22"/>
    <x v="0"/>
    <x v="0"/>
  </r>
  <r>
    <s v="A00714"/>
    <x v="7"/>
    <s v="Ling"/>
    <x v="0"/>
    <m/>
    <x v="155"/>
    <d v="2021-06-01T00:00:00"/>
    <n v="2"/>
    <m/>
    <m/>
    <n v="0.25"/>
    <n v="142.51349999999999"/>
    <x v="0"/>
    <n v="35"/>
    <n v="140"/>
    <n v="35"/>
    <n v="35"/>
    <n v="142.51349999999999"/>
    <n v="177.51349999999999"/>
    <n v="177.51349999999999"/>
    <s v="Tue"/>
    <s v="Tue"/>
    <n v="35"/>
    <x v="0"/>
    <x v="0"/>
  </r>
  <r>
    <s v="A00715"/>
    <x v="8"/>
    <s v="Ling"/>
    <x v="0"/>
    <s v="Yes"/>
    <x v="155"/>
    <d v="2021-06-07T00:00:00"/>
    <n v="1"/>
    <m/>
    <m/>
    <n v="0.25"/>
    <n v="31.995000000000001"/>
    <x v="0"/>
    <n v="41"/>
    <n v="80"/>
    <n v="20"/>
    <n v="20"/>
    <n v="31.995000000000001"/>
    <n v="51.995000000000005"/>
    <n v="51.995000000000005"/>
    <s v="Tue"/>
    <s v="Mon"/>
    <n v="41"/>
    <x v="1"/>
    <x v="0"/>
  </r>
  <r>
    <s v="A00716"/>
    <x v="5"/>
    <s v="Cartier"/>
    <x v="0"/>
    <m/>
    <x v="155"/>
    <d v="2021-06-16T00:00:00"/>
    <n v="1"/>
    <m/>
    <m/>
    <n v="0.25"/>
    <n v="61.085900000000002"/>
    <x v="2"/>
    <n v="50"/>
    <n v="80"/>
    <n v="20"/>
    <n v="20"/>
    <n v="61.085900000000002"/>
    <n v="81.085900000000009"/>
    <n v="81.085900000000009"/>
    <s v="Tue"/>
    <s v="Wed"/>
    <n v="50"/>
    <x v="0"/>
    <x v="0"/>
  </r>
  <r>
    <s v="A00717"/>
    <x v="0"/>
    <s v="Ling"/>
    <x v="1"/>
    <m/>
    <x v="156"/>
    <d v="2021-05-07T00:00:00"/>
    <n v="2"/>
    <m/>
    <m/>
    <n v="1"/>
    <n v="171.26259999999999"/>
    <x v="0"/>
    <n v="9"/>
    <n v="140"/>
    <n v="140"/>
    <n v="140"/>
    <n v="171.26259999999999"/>
    <n v="311.26260000000002"/>
    <n v="311.26260000000002"/>
    <s v="Wed"/>
    <s v="Fri"/>
    <n v="9"/>
    <x v="0"/>
    <x v="0"/>
  </r>
  <r>
    <s v="A00718"/>
    <x v="3"/>
    <s v="Cartier"/>
    <x v="3"/>
    <m/>
    <x v="156"/>
    <d v="2021-05-06T00:00:00"/>
    <n v="1"/>
    <m/>
    <m/>
    <n v="1.75"/>
    <n v="92.75"/>
    <x v="0"/>
    <n v="8"/>
    <n v="80"/>
    <n v="140"/>
    <n v="140"/>
    <n v="92.75"/>
    <n v="232.75"/>
    <n v="232.75"/>
    <s v="Wed"/>
    <s v="Thu"/>
    <n v="8"/>
    <x v="0"/>
    <x v="0"/>
  </r>
  <r>
    <s v="A00719"/>
    <x v="8"/>
    <s v="Ling"/>
    <x v="1"/>
    <m/>
    <x v="156"/>
    <d v="2021-05-20T00:00:00"/>
    <n v="2"/>
    <m/>
    <m/>
    <n v="0.5"/>
    <n v="174.76169999999999"/>
    <x v="0"/>
    <n v="22"/>
    <n v="140"/>
    <n v="70"/>
    <n v="70"/>
    <n v="174.76169999999999"/>
    <n v="244.76169999999999"/>
    <n v="244.76169999999999"/>
    <s v="Wed"/>
    <s v="Thu"/>
    <n v="22"/>
    <x v="0"/>
    <x v="0"/>
  </r>
  <r>
    <s v="A00720"/>
    <x v="6"/>
    <s v="Khan"/>
    <x v="0"/>
    <m/>
    <x v="156"/>
    <d v="2021-05-24T00:00:00"/>
    <n v="1"/>
    <m/>
    <m/>
    <n v="0.25"/>
    <n v="33.571800000000003"/>
    <x v="2"/>
    <n v="26"/>
    <n v="80"/>
    <n v="20"/>
    <n v="20"/>
    <n v="33.571800000000003"/>
    <n v="53.571800000000003"/>
    <n v="53.571800000000003"/>
    <s v="Wed"/>
    <s v="Mon"/>
    <n v="26"/>
    <x v="0"/>
    <x v="0"/>
  </r>
  <r>
    <s v="A00721"/>
    <x v="5"/>
    <s v="Burton"/>
    <x v="2"/>
    <m/>
    <x v="156"/>
    <d v="2021-06-10T00:00:00"/>
    <n v="1"/>
    <s v="Yes"/>
    <s v="Yes"/>
    <n v="0.25"/>
    <n v="222.3365"/>
    <x v="3"/>
    <n v="43"/>
    <n v="80"/>
    <n v="20"/>
    <n v="0"/>
    <n v="0"/>
    <n v="242.3365"/>
    <n v="0"/>
    <s v="Wed"/>
    <s v="Thu"/>
    <n v="43"/>
    <x v="0"/>
    <x v="1"/>
  </r>
  <r>
    <s v="A00722"/>
    <x v="2"/>
    <s v="Burton"/>
    <x v="1"/>
    <m/>
    <x v="157"/>
    <d v="2021-05-13T00:00:00"/>
    <n v="1"/>
    <m/>
    <m/>
    <n v="1.25"/>
    <n v="153.941"/>
    <x v="2"/>
    <n v="14"/>
    <n v="80"/>
    <n v="100"/>
    <n v="100"/>
    <n v="153.941"/>
    <n v="253.941"/>
    <n v="253.941"/>
    <s v="Thu"/>
    <s v="Thu"/>
    <n v="14"/>
    <x v="0"/>
    <x v="0"/>
  </r>
  <r>
    <s v="A00723"/>
    <x v="3"/>
    <s v="Khan"/>
    <x v="0"/>
    <m/>
    <x v="157"/>
    <d v="2021-05-12T00:00:00"/>
    <n v="1"/>
    <m/>
    <m/>
    <n v="0.75"/>
    <n v="30"/>
    <x v="2"/>
    <n v="13"/>
    <n v="80"/>
    <n v="60"/>
    <n v="60"/>
    <n v="30"/>
    <n v="90"/>
    <n v="90"/>
    <s v="Thu"/>
    <s v="Wed"/>
    <n v="13"/>
    <x v="0"/>
    <x v="0"/>
  </r>
  <r>
    <s v="A00724"/>
    <x v="0"/>
    <s v="Ling"/>
    <x v="2"/>
    <m/>
    <x v="157"/>
    <d v="2021-05-13T00:00:00"/>
    <n v="1"/>
    <m/>
    <m/>
    <n v="0.25"/>
    <n v="19"/>
    <x v="0"/>
    <n v="14"/>
    <n v="80"/>
    <n v="20"/>
    <n v="20"/>
    <n v="19"/>
    <n v="39"/>
    <n v="39"/>
    <s v="Thu"/>
    <s v="Thu"/>
    <n v="14"/>
    <x v="0"/>
    <x v="0"/>
  </r>
  <r>
    <s v="A00725"/>
    <x v="5"/>
    <s v="Cartier"/>
    <x v="0"/>
    <m/>
    <x v="157"/>
    <d v="2021-05-17T00:00:00"/>
    <n v="1"/>
    <m/>
    <m/>
    <n v="0.25"/>
    <n v="75.180800000000005"/>
    <x v="0"/>
    <n v="18"/>
    <n v="80"/>
    <n v="20"/>
    <n v="20"/>
    <n v="75.180800000000005"/>
    <n v="95.180800000000005"/>
    <n v="95.180800000000005"/>
    <s v="Thu"/>
    <s v="Mon"/>
    <n v="18"/>
    <x v="0"/>
    <x v="0"/>
  </r>
  <r>
    <s v="A00726"/>
    <x v="1"/>
    <s v="Lopez"/>
    <x v="0"/>
    <m/>
    <x v="157"/>
    <d v="2021-06-07T00:00:00"/>
    <n v="1"/>
    <m/>
    <m/>
    <n v="0.75"/>
    <n v="1180.1566"/>
    <x v="0"/>
    <n v="39"/>
    <n v="80"/>
    <n v="60"/>
    <n v="60"/>
    <n v="1180.1566"/>
    <n v="1240.1566"/>
    <n v="1240.1566"/>
    <s v="Thu"/>
    <s v="Mon"/>
    <n v="39"/>
    <x v="0"/>
    <x v="0"/>
  </r>
  <r>
    <s v="A00727"/>
    <x v="2"/>
    <s v="Cartier"/>
    <x v="3"/>
    <m/>
    <x v="157"/>
    <d v="2021-06-03T00:00:00"/>
    <n v="2"/>
    <m/>
    <s v="Yes"/>
    <n v="2"/>
    <n v="125.7766"/>
    <x v="2"/>
    <n v="35"/>
    <n v="140"/>
    <n v="280"/>
    <n v="280"/>
    <n v="0"/>
    <n v="405.77660000000003"/>
    <n v="280"/>
    <s v="Thu"/>
    <s v="Thu"/>
    <n v="35"/>
    <x v="0"/>
    <x v="0"/>
  </r>
  <r>
    <s v="A00728"/>
    <x v="0"/>
    <s v="Ling"/>
    <x v="2"/>
    <m/>
    <x v="157"/>
    <d v="2021-06-09T00:00:00"/>
    <n v="1"/>
    <m/>
    <m/>
    <n v="0.25"/>
    <n v="75.0822"/>
    <x v="0"/>
    <n v="41"/>
    <n v="80"/>
    <n v="20"/>
    <n v="20"/>
    <n v="75.0822"/>
    <n v="95.0822"/>
    <n v="95.0822"/>
    <s v="Thu"/>
    <s v="Wed"/>
    <n v="41"/>
    <x v="0"/>
    <x v="0"/>
  </r>
  <r>
    <s v="A00729"/>
    <x v="7"/>
    <s v="Ling"/>
    <x v="1"/>
    <m/>
    <x v="157"/>
    <d v="2021-06-25T00:00:00"/>
    <n v="2"/>
    <m/>
    <m/>
    <n v="0.5"/>
    <n v="103.18"/>
    <x v="2"/>
    <n v="57"/>
    <n v="140"/>
    <n v="70"/>
    <n v="70"/>
    <n v="103.18"/>
    <n v="173.18"/>
    <n v="173.18"/>
    <s v="Thu"/>
    <s v="Fri"/>
    <n v="57"/>
    <x v="0"/>
    <x v="0"/>
  </r>
  <r>
    <s v="A00730"/>
    <x v="3"/>
    <s v="Khan"/>
    <x v="0"/>
    <m/>
    <x v="157"/>
    <m/>
    <n v="2"/>
    <m/>
    <m/>
    <m/>
    <n v="591.75"/>
    <x v="0"/>
    <s v=""/>
    <n v="140"/>
    <n v="0"/>
    <n v="0"/>
    <n v="591.75"/>
    <n v="591.75"/>
    <n v="591.75"/>
    <s v="Thu"/>
    <s v="Sat"/>
    <s v="NA"/>
    <x v="0"/>
    <x v="0"/>
  </r>
  <r>
    <s v="A00731"/>
    <x v="5"/>
    <s v="Khan"/>
    <x v="0"/>
    <m/>
    <x v="158"/>
    <d v="2021-05-14T00:00:00"/>
    <n v="1"/>
    <m/>
    <m/>
    <n v="0.25"/>
    <n v="25.711400000000001"/>
    <x v="2"/>
    <n v="11"/>
    <n v="80"/>
    <n v="20"/>
    <n v="20"/>
    <n v="25.711400000000001"/>
    <n v="45.711399999999998"/>
    <n v="45.711399999999998"/>
    <s v="Mon"/>
    <s v="Fri"/>
    <n v="11"/>
    <x v="0"/>
    <x v="0"/>
  </r>
  <r>
    <s v="A00732"/>
    <x v="0"/>
    <s v="Ling"/>
    <x v="2"/>
    <m/>
    <x v="158"/>
    <d v="2021-05-13T00:00:00"/>
    <n v="1"/>
    <m/>
    <m/>
    <n v="0.25"/>
    <n v="36.754399999999997"/>
    <x v="0"/>
    <n v="10"/>
    <n v="80"/>
    <n v="20"/>
    <n v="20"/>
    <n v="36.754399999999997"/>
    <n v="56.754399999999997"/>
    <n v="56.754399999999997"/>
    <s v="Mon"/>
    <s v="Thu"/>
    <n v="10"/>
    <x v="0"/>
    <x v="0"/>
  </r>
  <r>
    <s v="A00733"/>
    <x v="2"/>
    <s v="Khan"/>
    <x v="2"/>
    <m/>
    <x v="158"/>
    <d v="2021-05-13T00:00:00"/>
    <n v="1"/>
    <m/>
    <m/>
    <n v="0.25"/>
    <n v="128.6842"/>
    <x v="2"/>
    <n v="10"/>
    <n v="80"/>
    <n v="20"/>
    <n v="20"/>
    <n v="128.6842"/>
    <n v="148.6842"/>
    <n v="148.6842"/>
    <s v="Mon"/>
    <s v="Thu"/>
    <n v="10"/>
    <x v="0"/>
    <x v="0"/>
  </r>
  <r>
    <s v="A00734"/>
    <x v="5"/>
    <s v="Khan"/>
    <x v="0"/>
    <m/>
    <x v="158"/>
    <d v="2021-05-13T00:00:00"/>
    <n v="1"/>
    <m/>
    <m/>
    <n v="1.25"/>
    <n v="240.54859999999999"/>
    <x v="0"/>
    <n v="10"/>
    <n v="80"/>
    <n v="100"/>
    <n v="100"/>
    <n v="240.54859999999999"/>
    <n v="340.54859999999996"/>
    <n v="340.54859999999996"/>
    <s v="Mon"/>
    <s v="Thu"/>
    <n v="10"/>
    <x v="0"/>
    <x v="0"/>
  </r>
  <r>
    <s v="A00735"/>
    <x v="3"/>
    <s v="Burton"/>
    <x v="0"/>
    <m/>
    <x v="158"/>
    <d v="2021-05-13T00:00:00"/>
    <n v="2"/>
    <m/>
    <m/>
    <n v="0.5"/>
    <n v="357.9837"/>
    <x v="2"/>
    <n v="10"/>
    <n v="140"/>
    <n v="70"/>
    <n v="70"/>
    <n v="357.9837"/>
    <n v="427.9837"/>
    <n v="427.9837"/>
    <s v="Mon"/>
    <s v="Thu"/>
    <n v="10"/>
    <x v="0"/>
    <x v="0"/>
  </r>
  <r>
    <s v="A00736"/>
    <x v="2"/>
    <s v="Khan"/>
    <x v="1"/>
    <m/>
    <x v="158"/>
    <d v="2021-05-18T00:00:00"/>
    <n v="1"/>
    <m/>
    <m/>
    <n v="0.5"/>
    <n v="6.399"/>
    <x v="2"/>
    <n v="15"/>
    <n v="80"/>
    <n v="40"/>
    <n v="40"/>
    <n v="6.399"/>
    <n v="46.399000000000001"/>
    <n v="46.399000000000001"/>
    <s v="Mon"/>
    <s v="Tue"/>
    <n v="15"/>
    <x v="0"/>
    <x v="0"/>
  </r>
  <r>
    <s v="A00737"/>
    <x v="5"/>
    <s v="Burton"/>
    <x v="1"/>
    <m/>
    <x v="158"/>
    <d v="2021-05-19T00:00:00"/>
    <n v="2"/>
    <s v="Yes"/>
    <s v="Yes"/>
    <n v="1"/>
    <n v="182.08340000000001"/>
    <x v="3"/>
    <n v="16"/>
    <n v="140"/>
    <n v="140"/>
    <n v="0"/>
    <n v="0"/>
    <n v="322.08339999999998"/>
    <n v="0"/>
    <s v="Mon"/>
    <s v="Wed"/>
    <n v="16"/>
    <x v="0"/>
    <x v="1"/>
  </r>
  <r>
    <s v="A00738"/>
    <x v="0"/>
    <s v="Ling"/>
    <x v="2"/>
    <m/>
    <x v="158"/>
    <d v="2021-05-18T00:00:00"/>
    <n v="2"/>
    <m/>
    <m/>
    <n v="0.25"/>
    <n v="149.24420000000001"/>
    <x v="0"/>
    <n v="15"/>
    <n v="140"/>
    <n v="35"/>
    <n v="35"/>
    <n v="149.24420000000001"/>
    <n v="184.24420000000001"/>
    <n v="184.24420000000001"/>
    <s v="Mon"/>
    <s v="Tue"/>
    <n v="15"/>
    <x v="0"/>
    <x v="0"/>
  </r>
  <r>
    <s v="A00739"/>
    <x v="7"/>
    <s v="Ling"/>
    <x v="0"/>
    <m/>
    <x v="158"/>
    <d v="2021-05-20T00:00:00"/>
    <n v="2"/>
    <m/>
    <m/>
    <n v="0.25"/>
    <n v="26.59"/>
    <x v="4"/>
    <n v="17"/>
    <n v="140"/>
    <n v="35"/>
    <n v="35"/>
    <n v="26.59"/>
    <n v="61.59"/>
    <n v="61.59"/>
    <s v="Mon"/>
    <s v="Thu"/>
    <n v="17"/>
    <x v="0"/>
    <x v="0"/>
  </r>
  <r>
    <s v="A00740"/>
    <x v="4"/>
    <s v="Khan"/>
    <x v="1"/>
    <m/>
    <x v="158"/>
    <d v="2021-06-02T00:00:00"/>
    <n v="1"/>
    <m/>
    <m/>
    <n v="0.5"/>
    <n v="29.727799999999998"/>
    <x v="0"/>
    <n v="30"/>
    <n v="80"/>
    <n v="40"/>
    <n v="40"/>
    <n v="29.727799999999998"/>
    <n v="69.727800000000002"/>
    <n v="69.727800000000002"/>
    <s v="Mon"/>
    <s v="Wed"/>
    <n v="30"/>
    <x v="0"/>
    <x v="0"/>
  </r>
  <r>
    <s v="A00741"/>
    <x v="0"/>
    <s v="Ling"/>
    <x v="2"/>
    <m/>
    <x v="158"/>
    <d v="2021-06-07T00:00:00"/>
    <n v="1"/>
    <m/>
    <m/>
    <n v="0.25"/>
    <n v="21.33"/>
    <x v="0"/>
    <n v="35"/>
    <n v="80"/>
    <n v="20"/>
    <n v="20"/>
    <n v="21.33"/>
    <n v="41.33"/>
    <n v="41.33"/>
    <s v="Mon"/>
    <s v="Mon"/>
    <n v="35"/>
    <x v="0"/>
    <x v="0"/>
  </r>
  <r>
    <s v="A00742"/>
    <x v="8"/>
    <s v="Ling"/>
    <x v="2"/>
    <m/>
    <x v="158"/>
    <d v="2021-06-14T00:00:00"/>
    <n v="1"/>
    <m/>
    <m/>
    <n v="0.25"/>
    <n v="64.171000000000006"/>
    <x v="0"/>
    <n v="42"/>
    <n v="80"/>
    <n v="20"/>
    <n v="20"/>
    <n v="64.171000000000006"/>
    <n v="84.171000000000006"/>
    <n v="84.171000000000006"/>
    <s v="Mon"/>
    <s v="Mon"/>
    <n v="42"/>
    <x v="0"/>
    <x v="0"/>
  </r>
  <r>
    <s v="A00743"/>
    <x v="4"/>
    <s v="Khan"/>
    <x v="2"/>
    <m/>
    <x v="158"/>
    <d v="2021-06-21T00:00:00"/>
    <n v="1"/>
    <m/>
    <m/>
    <n v="0.25"/>
    <n v="70.8215"/>
    <x v="1"/>
    <n v="49"/>
    <n v="80"/>
    <n v="20"/>
    <n v="20"/>
    <n v="70.8215"/>
    <n v="90.8215"/>
    <n v="90.8215"/>
    <s v="Mon"/>
    <s v="Mon"/>
    <n v="49"/>
    <x v="0"/>
    <x v="0"/>
  </r>
  <r>
    <s v="A00744"/>
    <x v="6"/>
    <s v="Burton"/>
    <x v="1"/>
    <m/>
    <x v="158"/>
    <d v="2021-07-12T00:00:00"/>
    <n v="1"/>
    <m/>
    <m/>
    <n v="2.5"/>
    <n v="271.90960000000001"/>
    <x v="2"/>
    <n v="70"/>
    <n v="80"/>
    <n v="200"/>
    <n v="200"/>
    <n v="271.90960000000001"/>
    <n v="471.90960000000001"/>
    <n v="471.90960000000001"/>
    <s v="Mon"/>
    <s v="Mon"/>
    <n v="70"/>
    <x v="0"/>
    <x v="0"/>
  </r>
  <r>
    <s v="A00745"/>
    <x v="2"/>
    <s v="Khan"/>
    <x v="0"/>
    <m/>
    <x v="159"/>
    <d v="2021-05-13T00:00:00"/>
    <n v="1"/>
    <m/>
    <m/>
    <n v="0.75"/>
    <n v="146.2002"/>
    <x v="2"/>
    <n v="9"/>
    <n v="80"/>
    <n v="60"/>
    <n v="60"/>
    <n v="146.2002"/>
    <n v="206.2002"/>
    <n v="206.2002"/>
    <s v="Tue"/>
    <s v="Thu"/>
    <n v="9"/>
    <x v="0"/>
    <x v="0"/>
  </r>
  <r>
    <s v="A00746"/>
    <x v="2"/>
    <s v="Khan"/>
    <x v="1"/>
    <m/>
    <x v="159"/>
    <d v="2021-05-20T00:00:00"/>
    <n v="1"/>
    <m/>
    <m/>
    <n v="0.5"/>
    <n v="150"/>
    <x v="0"/>
    <n v="16"/>
    <n v="80"/>
    <n v="40"/>
    <n v="40"/>
    <n v="150"/>
    <n v="190"/>
    <n v="190"/>
    <s v="Tue"/>
    <s v="Thu"/>
    <n v="16"/>
    <x v="0"/>
    <x v="0"/>
  </r>
  <r>
    <s v="A00747"/>
    <x v="2"/>
    <s v="Cartier"/>
    <x v="2"/>
    <m/>
    <x v="159"/>
    <d v="2021-06-03T00:00:00"/>
    <n v="1"/>
    <m/>
    <m/>
    <n v="0.25"/>
    <n v="140.5"/>
    <x v="2"/>
    <n v="30"/>
    <n v="80"/>
    <n v="20"/>
    <n v="20"/>
    <n v="140.5"/>
    <n v="160.5"/>
    <n v="160.5"/>
    <s v="Tue"/>
    <s v="Thu"/>
    <n v="30"/>
    <x v="0"/>
    <x v="0"/>
  </r>
  <r>
    <s v="A00748"/>
    <x v="1"/>
    <s v="Lopez"/>
    <x v="2"/>
    <m/>
    <x v="159"/>
    <d v="2021-06-10T00:00:00"/>
    <n v="1"/>
    <m/>
    <m/>
    <n v="0.25"/>
    <n v="39"/>
    <x v="0"/>
    <n v="37"/>
    <n v="80"/>
    <n v="20"/>
    <n v="20"/>
    <n v="39"/>
    <n v="59"/>
    <n v="59"/>
    <s v="Tue"/>
    <s v="Thu"/>
    <n v="37"/>
    <x v="0"/>
    <x v="0"/>
  </r>
  <r>
    <s v="A00749"/>
    <x v="0"/>
    <s v="Khan"/>
    <x v="3"/>
    <m/>
    <x v="159"/>
    <d v="2021-07-12T00:00:00"/>
    <n v="2"/>
    <m/>
    <m/>
    <n v="2.25"/>
    <n v="716.98710000000005"/>
    <x v="2"/>
    <n v="69"/>
    <n v="140"/>
    <n v="315"/>
    <n v="315"/>
    <n v="716.98710000000005"/>
    <n v="1031.9871000000001"/>
    <n v="1031.9871000000001"/>
    <s v="Tue"/>
    <s v="Mon"/>
    <n v="69"/>
    <x v="0"/>
    <x v="0"/>
  </r>
  <r>
    <s v="A00750"/>
    <x v="7"/>
    <s v="Ling"/>
    <x v="2"/>
    <m/>
    <x v="159"/>
    <m/>
    <n v="1"/>
    <m/>
    <m/>
    <m/>
    <n v="118.8969"/>
    <x v="0"/>
    <s v=""/>
    <n v="80"/>
    <n v="0"/>
    <n v="0"/>
    <n v="118.8969"/>
    <n v="118.8969"/>
    <n v="118.8969"/>
    <s v="Tue"/>
    <s v="Sat"/>
    <s v="NA"/>
    <x v="0"/>
    <x v="0"/>
  </r>
  <r>
    <s v="A00751"/>
    <x v="1"/>
    <s v="Burton"/>
    <x v="0"/>
    <m/>
    <x v="160"/>
    <d v="2021-05-17T00:00:00"/>
    <n v="2"/>
    <m/>
    <s v="Yes"/>
    <n v="0.25"/>
    <n v="24"/>
    <x v="2"/>
    <n v="12"/>
    <n v="140"/>
    <n v="35"/>
    <n v="35"/>
    <n v="0"/>
    <n v="59"/>
    <n v="35"/>
    <s v="Wed"/>
    <s v="Mon"/>
    <n v="12"/>
    <x v="0"/>
    <x v="0"/>
  </r>
  <r>
    <s v="A00752"/>
    <x v="5"/>
    <s v="Cartier"/>
    <x v="0"/>
    <m/>
    <x v="160"/>
    <d v="2021-05-17T00:00:00"/>
    <n v="1"/>
    <m/>
    <m/>
    <n v="0.25"/>
    <n v="28.036799999999999"/>
    <x v="0"/>
    <n v="12"/>
    <n v="80"/>
    <n v="20"/>
    <n v="20"/>
    <n v="28.036799999999999"/>
    <n v="48.036799999999999"/>
    <n v="48.036799999999999"/>
    <s v="Wed"/>
    <s v="Mon"/>
    <n v="12"/>
    <x v="0"/>
    <x v="0"/>
  </r>
  <r>
    <s v="A00753"/>
    <x v="1"/>
    <s v="Burton"/>
    <x v="0"/>
    <m/>
    <x v="160"/>
    <d v="2021-05-17T00:00:00"/>
    <n v="2"/>
    <m/>
    <m/>
    <n v="0.5"/>
    <n v="291.10989999999998"/>
    <x v="2"/>
    <n v="12"/>
    <n v="140"/>
    <n v="70"/>
    <n v="70"/>
    <n v="291.10989999999998"/>
    <n v="361.10989999999998"/>
    <n v="361.10989999999998"/>
    <s v="Wed"/>
    <s v="Mon"/>
    <n v="12"/>
    <x v="0"/>
    <x v="0"/>
  </r>
  <r>
    <s v="A00754"/>
    <x v="7"/>
    <s v="Ling"/>
    <x v="0"/>
    <m/>
    <x v="160"/>
    <d v="2021-05-24T00:00:00"/>
    <n v="2"/>
    <m/>
    <m/>
    <n v="0.25"/>
    <n v="36.3384"/>
    <x v="0"/>
    <n v="19"/>
    <n v="140"/>
    <n v="35"/>
    <n v="35"/>
    <n v="36.3384"/>
    <n v="71.338400000000007"/>
    <n v="71.338400000000007"/>
    <s v="Wed"/>
    <s v="Mon"/>
    <n v="19"/>
    <x v="0"/>
    <x v="0"/>
  </r>
  <r>
    <s v="A00755"/>
    <x v="2"/>
    <s v="Burton"/>
    <x v="3"/>
    <m/>
    <x v="160"/>
    <d v="2021-05-27T00:00:00"/>
    <n v="1"/>
    <m/>
    <m/>
    <n v="1"/>
    <n v="26.84"/>
    <x v="2"/>
    <n v="22"/>
    <n v="80"/>
    <n v="80"/>
    <n v="80"/>
    <n v="26.84"/>
    <n v="106.84"/>
    <n v="106.84"/>
    <s v="Wed"/>
    <s v="Thu"/>
    <n v="22"/>
    <x v="0"/>
    <x v="0"/>
  </r>
  <r>
    <s v="A00756"/>
    <x v="2"/>
    <s v="Khan"/>
    <x v="2"/>
    <m/>
    <x v="161"/>
    <d v="2021-05-20T00:00:00"/>
    <n v="1"/>
    <m/>
    <m/>
    <n v="0.25"/>
    <n v="56.107500000000002"/>
    <x v="0"/>
    <n v="14"/>
    <n v="80"/>
    <n v="20"/>
    <n v="20"/>
    <n v="56.107500000000002"/>
    <n v="76.107500000000002"/>
    <n v="76.107500000000002"/>
    <s v="Thu"/>
    <s v="Thu"/>
    <n v="14"/>
    <x v="0"/>
    <x v="0"/>
  </r>
  <r>
    <s v="A00757"/>
    <x v="0"/>
    <s v="Ling"/>
    <x v="1"/>
    <m/>
    <x v="161"/>
    <d v="2021-05-19T00:00:00"/>
    <n v="2"/>
    <m/>
    <m/>
    <n v="0.5"/>
    <n v="205.53"/>
    <x v="0"/>
    <n v="13"/>
    <n v="140"/>
    <n v="70"/>
    <n v="70"/>
    <n v="205.53"/>
    <n v="275.52999999999997"/>
    <n v="275.52999999999997"/>
    <s v="Thu"/>
    <s v="Wed"/>
    <n v="13"/>
    <x v="0"/>
    <x v="0"/>
  </r>
  <r>
    <s v="A00758"/>
    <x v="3"/>
    <s v="Cartier"/>
    <x v="3"/>
    <m/>
    <x v="161"/>
    <d v="2021-05-26T00:00:00"/>
    <n v="1"/>
    <m/>
    <m/>
    <n v="1"/>
    <n v="77.805000000000007"/>
    <x v="2"/>
    <n v="20"/>
    <n v="80"/>
    <n v="80"/>
    <n v="80"/>
    <n v="77.805000000000007"/>
    <n v="157.80500000000001"/>
    <n v="157.80500000000001"/>
    <s v="Thu"/>
    <s v="Wed"/>
    <n v="20"/>
    <x v="0"/>
    <x v="0"/>
  </r>
  <r>
    <s v="A00759"/>
    <x v="5"/>
    <s v="Cartier"/>
    <x v="1"/>
    <m/>
    <x v="161"/>
    <d v="2021-05-27T00:00:00"/>
    <n v="1"/>
    <m/>
    <m/>
    <n v="0.5"/>
    <n v="205.06549999999999"/>
    <x v="2"/>
    <n v="21"/>
    <n v="80"/>
    <n v="40"/>
    <n v="40"/>
    <n v="205.06549999999999"/>
    <n v="245.06549999999999"/>
    <n v="245.06549999999999"/>
    <s v="Thu"/>
    <s v="Thu"/>
    <n v="21"/>
    <x v="0"/>
    <x v="0"/>
  </r>
  <r>
    <s v="A00760"/>
    <x v="5"/>
    <s v="Cartier"/>
    <x v="3"/>
    <m/>
    <x v="162"/>
    <d v="2021-07-20T00:00:00"/>
    <n v="1"/>
    <m/>
    <m/>
    <n v="1.25"/>
    <n v="30"/>
    <x v="2"/>
    <n v="74"/>
    <n v="80"/>
    <n v="100"/>
    <n v="100"/>
    <n v="30"/>
    <n v="130"/>
    <n v="130"/>
    <s v="Fri"/>
    <s v="Tue"/>
    <n v="74"/>
    <x v="0"/>
    <x v="0"/>
  </r>
  <r>
    <s v="A00761"/>
    <x v="1"/>
    <s v="Lopez"/>
    <x v="0"/>
    <m/>
    <x v="163"/>
    <d v="2021-05-19T00:00:00"/>
    <n v="1"/>
    <m/>
    <m/>
    <n v="0.5"/>
    <n v="92.585999999999999"/>
    <x v="1"/>
    <n v="9"/>
    <n v="80"/>
    <n v="40"/>
    <n v="40"/>
    <n v="92.585999999999999"/>
    <n v="132.58600000000001"/>
    <n v="132.58600000000001"/>
    <s v="Mon"/>
    <s v="Wed"/>
    <n v="9"/>
    <x v="0"/>
    <x v="0"/>
  </r>
  <r>
    <s v="A00762"/>
    <x v="0"/>
    <s v="Ling"/>
    <x v="0"/>
    <m/>
    <x v="163"/>
    <d v="2021-05-31T00:00:00"/>
    <n v="1"/>
    <m/>
    <m/>
    <n v="0.25"/>
    <n v="58.24"/>
    <x v="0"/>
    <n v="21"/>
    <n v="80"/>
    <n v="20"/>
    <n v="20"/>
    <n v="58.24"/>
    <n v="78.240000000000009"/>
    <n v="78.240000000000009"/>
    <s v="Mon"/>
    <s v="Mon"/>
    <n v="21"/>
    <x v="0"/>
    <x v="0"/>
  </r>
  <r>
    <s v="A00763"/>
    <x v="3"/>
    <s v="Burton"/>
    <x v="1"/>
    <s v="Yes"/>
    <x v="163"/>
    <d v="2021-06-05T00:00:00"/>
    <n v="2"/>
    <m/>
    <m/>
    <n v="0.5"/>
    <n v="69.6571"/>
    <x v="1"/>
    <n v="26"/>
    <n v="140"/>
    <n v="70"/>
    <n v="70"/>
    <n v="69.6571"/>
    <n v="139.65710000000001"/>
    <n v="139.65710000000001"/>
    <s v="Mon"/>
    <s v="Sat"/>
    <n v="26"/>
    <x v="1"/>
    <x v="0"/>
  </r>
  <r>
    <s v="A00764"/>
    <x v="2"/>
    <s v="Cartier"/>
    <x v="4"/>
    <s v="Yes"/>
    <x v="163"/>
    <d v="2021-06-02T00:00:00"/>
    <n v="2"/>
    <m/>
    <m/>
    <n v="1"/>
    <n v="51.8767"/>
    <x v="2"/>
    <n v="23"/>
    <n v="140"/>
    <n v="140"/>
    <n v="140"/>
    <n v="51.8767"/>
    <n v="191.8767"/>
    <n v="191.8767"/>
    <s v="Mon"/>
    <s v="Wed"/>
    <n v="23"/>
    <x v="1"/>
    <x v="0"/>
  </r>
  <r>
    <s v="A00765"/>
    <x v="6"/>
    <s v="Cartier"/>
    <x v="0"/>
    <m/>
    <x v="163"/>
    <d v="2021-06-10T00:00:00"/>
    <n v="2"/>
    <m/>
    <m/>
    <n v="0.5"/>
    <n v="103.1811"/>
    <x v="2"/>
    <n v="31"/>
    <n v="140"/>
    <n v="70"/>
    <n v="70"/>
    <n v="103.1811"/>
    <n v="173.18110000000001"/>
    <n v="173.18110000000001"/>
    <s v="Mon"/>
    <s v="Thu"/>
    <n v="31"/>
    <x v="0"/>
    <x v="0"/>
  </r>
  <r>
    <s v="A00766"/>
    <x v="0"/>
    <s v="Ling"/>
    <x v="0"/>
    <m/>
    <x v="163"/>
    <d v="2021-06-10T00:00:00"/>
    <n v="2"/>
    <m/>
    <m/>
    <n v="0.25"/>
    <n v="122.633"/>
    <x v="2"/>
    <n v="31"/>
    <n v="140"/>
    <n v="35"/>
    <n v="35"/>
    <n v="122.633"/>
    <n v="157.63299999999998"/>
    <n v="157.63299999999998"/>
    <s v="Mon"/>
    <s v="Thu"/>
    <n v="31"/>
    <x v="0"/>
    <x v="0"/>
  </r>
  <r>
    <s v="A00767"/>
    <x v="5"/>
    <s v="Cartier"/>
    <x v="0"/>
    <m/>
    <x v="163"/>
    <d v="2021-06-14T00:00:00"/>
    <n v="1"/>
    <m/>
    <m/>
    <n v="0.25"/>
    <n v="73.810299999999998"/>
    <x v="2"/>
    <n v="35"/>
    <n v="80"/>
    <n v="20"/>
    <n v="20"/>
    <n v="73.810299999999998"/>
    <n v="93.810299999999998"/>
    <n v="93.810299999999998"/>
    <s v="Mon"/>
    <s v="Mon"/>
    <n v="35"/>
    <x v="0"/>
    <x v="0"/>
  </r>
  <r>
    <s v="A00768"/>
    <x v="3"/>
    <s v="Burton"/>
    <x v="2"/>
    <m/>
    <x v="164"/>
    <d v="2021-05-24T00:00:00"/>
    <n v="2"/>
    <m/>
    <m/>
    <n v="0.25"/>
    <n v="479.36"/>
    <x v="0"/>
    <n v="13"/>
    <n v="140"/>
    <n v="35"/>
    <n v="35"/>
    <n v="479.36"/>
    <n v="514.36"/>
    <n v="514.36"/>
    <s v="Tue"/>
    <s v="Mon"/>
    <n v="13"/>
    <x v="0"/>
    <x v="0"/>
  </r>
  <r>
    <s v="A00769"/>
    <x v="4"/>
    <s v="Khan"/>
    <x v="0"/>
    <m/>
    <x v="164"/>
    <d v="2021-06-02T00:00:00"/>
    <n v="1"/>
    <m/>
    <m/>
    <n v="0.25"/>
    <n v="180"/>
    <x v="1"/>
    <n v="22"/>
    <n v="80"/>
    <n v="20"/>
    <n v="20"/>
    <n v="180"/>
    <n v="200"/>
    <n v="200"/>
    <s v="Tue"/>
    <s v="Wed"/>
    <n v="22"/>
    <x v="0"/>
    <x v="0"/>
  </r>
  <r>
    <s v="A00770"/>
    <x v="2"/>
    <s v="Cartier"/>
    <x v="1"/>
    <s v="Yes"/>
    <x v="164"/>
    <d v="2021-07-22T00:00:00"/>
    <n v="1"/>
    <m/>
    <m/>
    <n v="1"/>
    <n v="117.44840000000001"/>
    <x v="0"/>
    <n v="72"/>
    <n v="80"/>
    <n v="80"/>
    <n v="80"/>
    <n v="117.44840000000001"/>
    <n v="197.44839999999999"/>
    <n v="197.44839999999999"/>
    <s v="Tue"/>
    <s v="Thu"/>
    <n v="72"/>
    <x v="1"/>
    <x v="0"/>
  </r>
  <r>
    <s v="A00771"/>
    <x v="4"/>
    <s v="Khan"/>
    <x v="0"/>
    <m/>
    <x v="165"/>
    <d v="2021-06-02T00:00:00"/>
    <n v="1"/>
    <m/>
    <m/>
    <n v="0.25"/>
    <n v="240.28399999999999"/>
    <x v="1"/>
    <n v="21"/>
    <n v="80"/>
    <n v="20"/>
    <n v="20"/>
    <n v="240.28399999999999"/>
    <n v="260.28399999999999"/>
    <n v="260.28399999999999"/>
    <s v="Wed"/>
    <s v="Wed"/>
    <n v="21"/>
    <x v="0"/>
    <x v="0"/>
  </r>
  <r>
    <s v="A00772"/>
    <x v="6"/>
    <s v="Khan"/>
    <x v="1"/>
    <m/>
    <x v="165"/>
    <d v="2021-06-16T00:00:00"/>
    <n v="2"/>
    <m/>
    <m/>
    <n v="0.5"/>
    <n v="176.31290000000001"/>
    <x v="2"/>
    <n v="35"/>
    <n v="140"/>
    <n v="70"/>
    <n v="70"/>
    <n v="176.31290000000001"/>
    <n v="246.31290000000001"/>
    <n v="246.31290000000001"/>
    <s v="Wed"/>
    <s v="Wed"/>
    <n v="35"/>
    <x v="0"/>
    <x v="0"/>
  </r>
  <r>
    <s v="A00773"/>
    <x v="2"/>
    <s v="Cartier"/>
    <x v="0"/>
    <m/>
    <x v="165"/>
    <d v="2021-06-23T00:00:00"/>
    <n v="1"/>
    <m/>
    <m/>
    <n v="0.5"/>
    <n v="280"/>
    <x v="0"/>
    <n v="42"/>
    <n v="80"/>
    <n v="40"/>
    <n v="40"/>
    <n v="280"/>
    <n v="320"/>
    <n v="320"/>
    <s v="Wed"/>
    <s v="Wed"/>
    <n v="42"/>
    <x v="0"/>
    <x v="0"/>
  </r>
  <r>
    <s v="A00774"/>
    <x v="2"/>
    <s v="Khan"/>
    <x v="3"/>
    <m/>
    <x v="165"/>
    <d v="2021-07-20T00:00:00"/>
    <n v="2"/>
    <m/>
    <m/>
    <n v="2"/>
    <n v="345.72890000000001"/>
    <x v="2"/>
    <n v="69"/>
    <n v="140"/>
    <n v="280"/>
    <n v="280"/>
    <n v="345.72890000000001"/>
    <n v="625.72890000000007"/>
    <n v="625.72890000000007"/>
    <s v="Wed"/>
    <s v="Tue"/>
    <n v="69"/>
    <x v="0"/>
    <x v="0"/>
  </r>
  <r>
    <s v="A00775"/>
    <x v="0"/>
    <s v="Ling"/>
    <x v="1"/>
    <m/>
    <x v="166"/>
    <d v="2021-05-31T00:00:00"/>
    <n v="2"/>
    <m/>
    <m/>
    <n v="1"/>
    <n v="158.29130000000001"/>
    <x v="0"/>
    <n v="18"/>
    <n v="140"/>
    <n v="140"/>
    <n v="140"/>
    <n v="158.29130000000001"/>
    <n v="298.29129999999998"/>
    <n v="298.29129999999998"/>
    <s v="Thu"/>
    <s v="Mon"/>
    <n v="18"/>
    <x v="0"/>
    <x v="0"/>
  </r>
  <r>
    <s v="A00776"/>
    <x v="3"/>
    <s v="Cartier"/>
    <x v="1"/>
    <m/>
    <x v="166"/>
    <d v="2021-06-01T00:00:00"/>
    <n v="1"/>
    <m/>
    <m/>
    <n v="0.5"/>
    <n v="14.42"/>
    <x v="0"/>
    <n v="19"/>
    <n v="80"/>
    <n v="40"/>
    <n v="40"/>
    <n v="14.42"/>
    <n v="54.42"/>
    <n v="54.42"/>
    <s v="Thu"/>
    <s v="Tue"/>
    <n v="19"/>
    <x v="0"/>
    <x v="0"/>
  </r>
  <r>
    <s v="A00777"/>
    <x v="1"/>
    <s v="Lopez"/>
    <x v="1"/>
    <m/>
    <x v="166"/>
    <d v="2021-06-08T00:00:00"/>
    <n v="1"/>
    <m/>
    <m/>
    <n v="0.75"/>
    <n v="62.970199999999998"/>
    <x v="0"/>
    <n v="26"/>
    <n v="80"/>
    <n v="60"/>
    <n v="60"/>
    <n v="62.970199999999998"/>
    <n v="122.97020000000001"/>
    <n v="122.97020000000001"/>
    <s v="Thu"/>
    <s v="Tue"/>
    <n v="26"/>
    <x v="0"/>
    <x v="0"/>
  </r>
  <r>
    <s v="A00778"/>
    <x v="0"/>
    <s v="Ling"/>
    <x v="0"/>
    <m/>
    <x v="166"/>
    <d v="2021-06-08T00:00:00"/>
    <n v="2"/>
    <m/>
    <m/>
    <n v="0.25"/>
    <n v="63.441299999999998"/>
    <x v="0"/>
    <n v="26"/>
    <n v="140"/>
    <n v="35"/>
    <n v="35"/>
    <n v="63.441299999999998"/>
    <n v="98.441299999999998"/>
    <n v="98.441299999999998"/>
    <s v="Thu"/>
    <s v="Tue"/>
    <n v="26"/>
    <x v="0"/>
    <x v="0"/>
  </r>
  <r>
    <s v="A00779"/>
    <x v="2"/>
    <s v="Cartier"/>
    <x v="1"/>
    <m/>
    <x v="166"/>
    <d v="2021-06-16T00:00:00"/>
    <n v="1"/>
    <m/>
    <m/>
    <n v="0.5"/>
    <n v="30"/>
    <x v="2"/>
    <n v="34"/>
    <n v="80"/>
    <n v="40"/>
    <n v="40"/>
    <n v="30"/>
    <n v="70"/>
    <n v="70"/>
    <s v="Thu"/>
    <s v="Wed"/>
    <n v="34"/>
    <x v="0"/>
    <x v="0"/>
  </r>
  <r>
    <s v="A00780"/>
    <x v="7"/>
    <s v="Ling"/>
    <x v="1"/>
    <m/>
    <x v="166"/>
    <d v="2021-06-17T00:00:00"/>
    <n v="1"/>
    <m/>
    <m/>
    <n v="0.5"/>
    <n v="496"/>
    <x v="0"/>
    <n v="35"/>
    <n v="80"/>
    <n v="40"/>
    <n v="40"/>
    <n v="496"/>
    <n v="536"/>
    <n v="536"/>
    <s v="Thu"/>
    <s v="Thu"/>
    <n v="35"/>
    <x v="0"/>
    <x v="0"/>
  </r>
  <r>
    <s v="A00781"/>
    <x v="3"/>
    <s v="Cartier"/>
    <x v="1"/>
    <s v="Yes"/>
    <x v="166"/>
    <m/>
    <n v="1"/>
    <m/>
    <s v="Yes"/>
    <m/>
    <n v="126.81"/>
    <x v="2"/>
    <s v=""/>
    <n v="80"/>
    <n v="0"/>
    <n v="0"/>
    <n v="0"/>
    <n v="126.81"/>
    <n v="0"/>
    <s v="Thu"/>
    <s v="Sat"/>
    <s v="NA"/>
    <x v="1"/>
    <x v="0"/>
  </r>
  <r>
    <s v="A00782"/>
    <x v="4"/>
    <s v="Khan"/>
    <x v="4"/>
    <m/>
    <x v="166"/>
    <m/>
    <n v="2"/>
    <m/>
    <m/>
    <m/>
    <n v="144"/>
    <x v="2"/>
    <s v=""/>
    <n v="140"/>
    <n v="0"/>
    <n v="0"/>
    <n v="144"/>
    <n v="144"/>
    <n v="144"/>
    <s v="Thu"/>
    <s v="Sat"/>
    <s v="NA"/>
    <x v="0"/>
    <x v="0"/>
  </r>
  <r>
    <s v="A00783"/>
    <x v="8"/>
    <s v="Ling"/>
    <x v="1"/>
    <m/>
    <x v="167"/>
    <d v="2021-06-07T00:00:00"/>
    <n v="2"/>
    <m/>
    <s v="Yes"/>
    <n v="0.5"/>
    <n v="494.92989999999998"/>
    <x v="2"/>
    <n v="23"/>
    <n v="140"/>
    <n v="70"/>
    <n v="70"/>
    <n v="0"/>
    <n v="564.92989999999998"/>
    <n v="70"/>
    <s v="Sat"/>
    <s v="Mon"/>
    <n v="23"/>
    <x v="0"/>
    <x v="0"/>
  </r>
  <r>
    <s v="A00784"/>
    <x v="0"/>
    <s v="Ling"/>
    <x v="0"/>
    <m/>
    <x v="167"/>
    <d v="2021-06-08T00:00:00"/>
    <n v="2"/>
    <m/>
    <m/>
    <n v="0.25"/>
    <n v="30.0473"/>
    <x v="2"/>
    <n v="24"/>
    <n v="140"/>
    <n v="35"/>
    <n v="35"/>
    <n v="30.0473"/>
    <n v="65.047300000000007"/>
    <n v="65.047300000000007"/>
    <s v="Sat"/>
    <s v="Tue"/>
    <n v="24"/>
    <x v="0"/>
    <x v="0"/>
  </r>
  <r>
    <s v="A00785"/>
    <x v="5"/>
    <s v="Burton"/>
    <x v="0"/>
    <s v="Yes"/>
    <x v="168"/>
    <d v="2021-05-25T00:00:00"/>
    <n v="1"/>
    <m/>
    <m/>
    <n v="0.25"/>
    <n v="147.63820000000001"/>
    <x v="0"/>
    <n v="8"/>
    <n v="80"/>
    <n v="20"/>
    <n v="20"/>
    <n v="147.63820000000001"/>
    <n v="167.63820000000001"/>
    <n v="167.63820000000001"/>
    <s v="Mon"/>
    <s v="Tue"/>
    <n v="8"/>
    <x v="1"/>
    <x v="0"/>
  </r>
  <r>
    <s v="A00786"/>
    <x v="0"/>
    <s v="Ling"/>
    <x v="1"/>
    <m/>
    <x v="168"/>
    <d v="2021-05-28T00:00:00"/>
    <n v="2"/>
    <m/>
    <m/>
    <n v="0.5"/>
    <n v="37.44"/>
    <x v="2"/>
    <n v="11"/>
    <n v="140"/>
    <n v="70"/>
    <n v="70"/>
    <n v="37.44"/>
    <n v="107.44"/>
    <n v="107.44"/>
    <s v="Mon"/>
    <s v="Fri"/>
    <n v="11"/>
    <x v="0"/>
    <x v="0"/>
  </r>
  <r>
    <s v="A00787"/>
    <x v="7"/>
    <s v="Ling"/>
    <x v="0"/>
    <m/>
    <x v="168"/>
    <d v="2021-06-02T00:00:00"/>
    <n v="2"/>
    <m/>
    <m/>
    <n v="0.5"/>
    <n v="288"/>
    <x v="0"/>
    <n v="16"/>
    <n v="140"/>
    <n v="70"/>
    <n v="70"/>
    <n v="288"/>
    <n v="358"/>
    <n v="358"/>
    <s v="Mon"/>
    <s v="Wed"/>
    <n v="16"/>
    <x v="0"/>
    <x v="0"/>
  </r>
  <r>
    <s v="A00788"/>
    <x v="3"/>
    <s v="Cartier"/>
    <x v="0"/>
    <m/>
    <x v="168"/>
    <d v="2021-06-02T00:00:00"/>
    <n v="2"/>
    <m/>
    <m/>
    <n v="1"/>
    <n v="150"/>
    <x v="2"/>
    <n v="16"/>
    <n v="140"/>
    <n v="140"/>
    <n v="140"/>
    <n v="150"/>
    <n v="290"/>
    <n v="290"/>
    <s v="Mon"/>
    <s v="Wed"/>
    <n v="16"/>
    <x v="0"/>
    <x v="0"/>
  </r>
  <r>
    <s v="A00789"/>
    <x v="0"/>
    <s v="Ling"/>
    <x v="2"/>
    <m/>
    <x v="168"/>
    <d v="2021-06-08T00:00:00"/>
    <n v="1"/>
    <m/>
    <m/>
    <n v="0.25"/>
    <n v="42.66"/>
    <x v="0"/>
    <n v="22"/>
    <n v="80"/>
    <n v="20"/>
    <n v="20"/>
    <n v="42.66"/>
    <n v="62.66"/>
    <n v="62.66"/>
    <s v="Mon"/>
    <s v="Tue"/>
    <n v="22"/>
    <x v="0"/>
    <x v="0"/>
  </r>
  <r>
    <s v="A00790"/>
    <x v="0"/>
    <s v="Ling"/>
    <x v="0"/>
    <m/>
    <x v="168"/>
    <d v="2021-06-08T00:00:00"/>
    <n v="1"/>
    <m/>
    <m/>
    <n v="0.25"/>
    <n v="287.25"/>
    <x v="0"/>
    <n v="22"/>
    <n v="80"/>
    <n v="20"/>
    <n v="20"/>
    <n v="287.25"/>
    <n v="307.25"/>
    <n v="307.25"/>
    <s v="Mon"/>
    <s v="Tue"/>
    <n v="22"/>
    <x v="0"/>
    <x v="0"/>
  </r>
  <r>
    <s v="A00791"/>
    <x v="4"/>
    <s v="Cartier"/>
    <x v="2"/>
    <m/>
    <x v="168"/>
    <d v="2021-06-11T00:00:00"/>
    <n v="2"/>
    <m/>
    <m/>
    <n v="0.25"/>
    <n v="147.4015"/>
    <x v="2"/>
    <n v="25"/>
    <n v="140"/>
    <n v="35"/>
    <n v="35"/>
    <n v="147.4015"/>
    <n v="182.4015"/>
    <n v="182.4015"/>
    <s v="Mon"/>
    <s v="Fri"/>
    <n v="25"/>
    <x v="0"/>
    <x v="0"/>
  </r>
  <r>
    <s v="A00792"/>
    <x v="0"/>
    <s v="Ling"/>
    <x v="2"/>
    <m/>
    <x v="168"/>
    <d v="2021-06-19T00:00:00"/>
    <n v="1"/>
    <m/>
    <m/>
    <n v="0.25"/>
    <n v="59.242100000000001"/>
    <x v="2"/>
    <n v="33"/>
    <n v="80"/>
    <n v="20"/>
    <n v="20"/>
    <n v="59.242100000000001"/>
    <n v="79.242099999999994"/>
    <n v="79.242099999999994"/>
    <s v="Mon"/>
    <s v="Sat"/>
    <n v="33"/>
    <x v="0"/>
    <x v="0"/>
  </r>
  <r>
    <s v="A00793"/>
    <x v="0"/>
    <s v="Ling"/>
    <x v="0"/>
    <m/>
    <x v="168"/>
    <d v="2021-06-14T00:00:00"/>
    <n v="1"/>
    <m/>
    <m/>
    <n v="0.25"/>
    <n v="240"/>
    <x v="0"/>
    <n v="28"/>
    <n v="80"/>
    <n v="20"/>
    <n v="20"/>
    <n v="240"/>
    <n v="260"/>
    <n v="260"/>
    <s v="Mon"/>
    <s v="Mon"/>
    <n v="28"/>
    <x v="0"/>
    <x v="0"/>
  </r>
  <r>
    <s v="A00794"/>
    <x v="0"/>
    <s v="Ling"/>
    <x v="2"/>
    <m/>
    <x v="168"/>
    <d v="2021-06-22T00:00:00"/>
    <n v="2"/>
    <m/>
    <m/>
    <n v="0.25"/>
    <n v="197.47"/>
    <x v="2"/>
    <n v="36"/>
    <n v="140"/>
    <n v="35"/>
    <n v="35"/>
    <n v="197.47"/>
    <n v="232.47"/>
    <n v="232.47"/>
    <s v="Mon"/>
    <s v="Tue"/>
    <n v="36"/>
    <x v="0"/>
    <x v="0"/>
  </r>
  <r>
    <s v="A00795"/>
    <x v="7"/>
    <s v="Ling"/>
    <x v="0"/>
    <m/>
    <x v="168"/>
    <d v="2021-07-16T00:00:00"/>
    <n v="2"/>
    <m/>
    <m/>
    <n v="0.5"/>
    <n v="304.19459999999998"/>
    <x v="2"/>
    <n v="60"/>
    <n v="140"/>
    <n v="70"/>
    <n v="70"/>
    <n v="304.19459999999998"/>
    <n v="374.19459999999998"/>
    <n v="374.19459999999998"/>
    <s v="Mon"/>
    <s v="Fri"/>
    <n v="60"/>
    <x v="0"/>
    <x v="0"/>
  </r>
  <r>
    <s v="A00796"/>
    <x v="5"/>
    <s v="Burton"/>
    <x v="1"/>
    <m/>
    <x v="169"/>
    <d v="2021-05-27T00:00:00"/>
    <n v="1"/>
    <m/>
    <m/>
    <n v="0.5"/>
    <n v="64.342100000000002"/>
    <x v="0"/>
    <n v="9"/>
    <n v="80"/>
    <n v="40"/>
    <n v="40"/>
    <n v="64.342100000000002"/>
    <n v="104.3421"/>
    <n v="104.3421"/>
    <s v="Tue"/>
    <s v="Thu"/>
    <n v="9"/>
    <x v="0"/>
    <x v="0"/>
  </r>
  <r>
    <s v="A00797"/>
    <x v="1"/>
    <s v="Lopez"/>
    <x v="1"/>
    <m/>
    <x v="169"/>
    <d v="2021-05-31T00:00:00"/>
    <n v="1"/>
    <m/>
    <m/>
    <n v="0.5"/>
    <n v="10.27"/>
    <x v="0"/>
    <n v="13"/>
    <n v="80"/>
    <n v="40"/>
    <n v="40"/>
    <n v="10.27"/>
    <n v="50.269999999999996"/>
    <n v="50.269999999999996"/>
    <s v="Tue"/>
    <s v="Mon"/>
    <n v="13"/>
    <x v="0"/>
    <x v="0"/>
  </r>
  <r>
    <s v="A00798"/>
    <x v="3"/>
    <s v="Burton"/>
    <x v="0"/>
    <m/>
    <x v="169"/>
    <d v="2021-06-03T00:00:00"/>
    <n v="2"/>
    <m/>
    <m/>
    <n v="0.75"/>
    <n v="319.02080000000001"/>
    <x v="2"/>
    <n v="16"/>
    <n v="140"/>
    <n v="105"/>
    <n v="105"/>
    <n v="319.02080000000001"/>
    <n v="424.02080000000001"/>
    <n v="424.02080000000001"/>
    <s v="Tue"/>
    <s v="Thu"/>
    <n v="16"/>
    <x v="0"/>
    <x v="0"/>
  </r>
  <r>
    <s v="A00799"/>
    <x v="3"/>
    <s v="Khan"/>
    <x v="1"/>
    <m/>
    <x v="169"/>
    <d v="2021-06-01T00:00:00"/>
    <n v="1"/>
    <m/>
    <m/>
    <n v="0.75"/>
    <n v="131"/>
    <x v="2"/>
    <n v="14"/>
    <n v="80"/>
    <n v="60"/>
    <n v="60"/>
    <n v="131"/>
    <n v="191"/>
    <n v="191"/>
    <s v="Tue"/>
    <s v="Tue"/>
    <n v="14"/>
    <x v="0"/>
    <x v="0"/>
  </r>
  <r>
    <s v="A00800"/>
    <x v="0"/>
    <s v="Ling"/>
    <x v="0"/>
    <m/>
    <x v="169"/>
    <d v="2021-06-02T00:00:00"/>
    <n v="2"/>
    <m/>
    <m/>
    <n v="0.25"/>
    <n v="167"/>
    <x v="0"/>
    <n v="15"/>
    <n v="140"/>
    <n v="35"/>
    <n v="35"/>
    <n v="167"/>
    <n v="202"/>
    <n v="202"/>
    <s v="Tue"/>
    <s v="Wed"/>
    <n v="15"/>
    <x v="0"/>
    <x v="0"/>
  </r>
  <r>
    <s v="A00801"/>
    <x v="5"/>
    <s v="Burton"/>
    <x v="1"/>
    <m/>
    <x v="169"/>
    <d v="2021-06-09T00:00:00"/>
    <n v="1"/>
    <m/>
    <m/>
    <n v="0.5"/>
    <n v="91.041700000000006"/>
    <x v="0"/>
    <n v="22"/>
    <n v="80"/>
    <n v="40"/>
    <n v="40"/>
    <n v="91.041700000000006"/>
    <n v="131.04169999999999"/>
    <n v="131.04169999999999"/>
    <s v="Tue"/>
    <s v="Wed"/>
    <n v="22"/>
    <x v="0"/>
    <x v="0"/>
  </r>
  <r>
    <s v="A00802"/>
    <x v="4"/>
    <s v="Khan"/>
    <x v="0"/>
    <m/>
    <x v="169"/>
    <d v="2021-06-22T00:00:00"/>
    <n v="1"/>
    <m/>
    <m/>
    <n v="0.25"/>
    <n v="44.9221"/>
    <x v="2"/>
    <n v="35"/>
    <n v="80"/>
    <n v="20"/>
    <n v="20"/>
    <n v="44.9221"/>
    <n v="64.9221"/>
    <n v="64.9221"/>
    <s v="Tue"/>
    <s v="Tue"/>
    <n v="35"/>
    <x v="0"/>
    <x v="0"/>
  </r>
  <r>
    <s v="A00803"/>
    <x v="3"/>
    <s v="Cartier"/>
    <x v="1"/>
    <m/>
    <x v="169"/>
    <d v="2021-07-23T00:00:00"/>
    <n v="1"/>
    <s v="Yes"/>
    <s v="Yes"/>
    <n v="1"/>
    <n v="163.92760000000001"/>
    <x v="3"/>
    <n v="66"/>
    <n v="80"/>
    <n v="80"/>
    <n v="0"/>
    <n v="0"/>
    <n v="243.92760000000001"/>
    <n v="0"/>
    <s v="Tue"/>
    <s v="Fri"/>
    <n v="66"/>
    <x v="0"/>
    <x v="1"/>
  </r>
  <r>
    <s v="A00804"/>
    <x v="5"/>
    <s v="Cartier"/>
    <x v="4"/>
    <m/>
    <x v="169"/>
    <m/>
    <n v="2"/>
    <m/>
    <m/>
    <m/>
    <n v="281.61579999999998"/>
    <x v="0"/>
    <s v=""/>
    <n v="140"/>
    <n v="0"/>
    <n v="0"/>
    <n v="281.61579999999998"/>
    <n v="281.61579999999998"/>
    <n v="281.61579999999998"/>
    <s v="Tue"/>
    <s v="Sat"/>
    <s v="NA"/>
    <x v="0"/>
    <x v="0"/>
  </r>
  <r>
    <s v="A00805"/>
    <x v="1"/>
    <s v="Lopez"/>
    <x v="0"/>
    <m/>
    <x v="170"/>
    <d v="2021-05-31T00:00:00"/>
    <n v="1"/>
    <m/>
    <m/>
    <n v="0.5"/>
    <n v="7.02"/>
    <x v="1"/>
    <n v="12"/>
    <n v="80"/>
    <n v="40"/>
    <n v="40"/>
    <n v="7.02"/>
    <n v="47.019999999999996"/>
    <n v="47.019999999999996"/>
    <s v="Wed"/>
    <s v="Mon"/>
    <n v="12"/>
    <x v="0"/>
    <x v="0"/>
  </r>
  <r>
    <s v="A00806"/>
    <x v="1"/>
    <s v="Lopez"/>
    <x v="0"/>
    <m/>
    <x v="170"/>
    <d v="2021-05-31T00:00:00"/>
    <n v="1"/>
    <m/>
    <m/>
    <n v="0.5"/>
    <n v="28.996500000000001"/>
    <x v="0"/>
    <n v="12"/>
    <n v="80"/>
    <n v="40"/>
    <n v="40"/>
    <n v="28.996500000000001"/>
    <n v="68.996499999999997"/>
    <n v="68.996499999999997"/>
    <s v="Wed"/>
    <s v="Mon"/>
    <n v="12"/>
    <x v="0"/>
    <x v="0"/>
  </r>
  <r>
    <s v="A00807"/>
    <x v="1"/>
    <s v="Lopez"/>
    <x v="0"/>
    <m/>
    <x v="170"/>
    <d v="2021-05-31T00:00:00"/>
    <n v="1"/>
    <m/>
    <m/>
    <n v="0.5"/>
    <n v="50.57"/>
    <x v="1"/>
    <n v="12"/>
    <n v="80"/>
    <n v="40"/>
    <n v="40"/>
    <n v="50.57"/>
    <n v="90.57"/>
    <n v="90.57"/>
    <s v="Wed"/>
    <s v="Mon"/>
    <n v="12"/>
    <x v="0"/>
    <x v="0"/>
  </r>
  <r>
    <s v="A00808"/>
    <x v="8"/>
    <s v="Ling"/>
    <x v="1"/>
    <m/>
    <x v="170"/>
    <d v="2021-06-03T00:00:00"/>
    <n v="2"/>
    <m/>
    <m/>
    <n v="0.5"/>
    <n v="271.791"/>
    <x v="2"/>
    <n v="15"/>
    <n v="140"/>
    <n v="70"/>
    <n v="70"/>
    <n v="271.791"/>
    <n v="341.791"/>
    <n v="341.791"/>
    <s v="Wed"/>
    <s v="Thu"/>
    <n v="15"/>
    <x v="0"/>
    <x v="0"/>
  </r>
  <r>
    <s v="A00809"/>
    <x v="8"/>
    <s v="Ling"/>
    <x v="0"/>
    <m/>
    <x v="170"/>
    <d v="2021-06-29T00:00:00"/>
    <n v="2"/>
    <s v="Yes"/>
    <s v="Yes"/>
    <n v="0.25"/>
    <n v="14.702999999999999"/>
    <x v="3"/>
    <n v="41"/>
    <n v="140"/>
    <n v="35"/>
    <n v="0"/>
    <n v="0"/>
    <n v="49.703000000000003"/>
    <n v="0"/>
    <s v="Wed"/>
    <s v="Tue"/>
    <n v="41"/>
    <x v="0"/>
    <x v="1"/>
  </r>
  <r>
    <s v="A00810"/>
    <x v="5"/>
    <s v="Cartier"/>
    <x v="1"/>
    <m/>
    <x v="171"/>
    <d v="2021-06-08T00:00:00"/>
    <n v="2"/>
    <m/>
    <s v="Yes"/>
    <n v="3.25"/>
    <n v="311.3621"/>
    <x v="2"/>
    <n v="19"/>
    <n v="140"/>
    <n v="455"/>
    <n v="455"/>
    <n v="0"/>
    <n v="766.36210000000005"/>
    <n v="455"/>
    <s v="Thu"/>
    <s v="Tue"/>
    <n v="19"/>
    <x v="0"/>
    <x v="0"/>
  </r>
  <r>
    <s v="A00811"/>
    <x v="2"/>
    <s v="Cartier"/>
    <x v="1"/>
    <m/>
    <x v="171"/>
    <d v="2021-06-11T00:00:00"/>
    <n v="1"/>
    <m/>
    <m/>
    <n v="0.75"/>
    <n v="189.31800000000001"/>
    <x v="2"/>
    <n v="22"/>
    <n v="80"/>
    <n v="60"/>
    <n v="60"/>
    <n v="189.31800000000001"/>
    <n v="249.31800000000001"/>
    <n v="249.31800000000001"/>
    <s v="Thu"/>
    <s v="Fri"/>
    <n v="22"/>
    <x v="0"/>
    <x v="0"/>
  </r>
  <r>
    <s v="A00812"/>
    <x v="3"/>
    <s v="Cartier"/>
    <x v="0"/>
    <m/>
    <x v="171"/>
    <d v="2021-06-17T00:00:00"/>
    <n v="1"/>
    <m/>
    <m/>
    <n v="0.5"/>
    <n v="74.532399999999996"/>
    <x v="0"/>
    <n v="28"/>
    <n v="80"/>
    <n v="40"/>
    <n v="40"/>
    <n v="74.532399999999996"/>
    <n v="114.5324"/>
    <n v="114.5324"/>
    <s v="Thu"/>
    <s v="Thu"/>
    <n v="28"/>
    <x v="0"/>
    <x v="0"/>
  </r>
  <r>
    <s v="A00813"/>
    <x v="2"/>
    <s v="Cartier"/>
    <x v="3"/>
    <m/>
    <x v="171"/>
    <d v="2021-06-28T00:00:00"/>
    <n v="1"/>
    <m/>
    <m/>
    <n v="1.5"/>
    <n v="673.21600000000001"/>
    <x v="2"/>
    <n v="39"/>
    <n v="80"/>
    <n v="120"/>
    <n v="120"/>
    <n v="673.21600000000001"/>
    <n v="793.21600000000001"/>
    <n v="793.21600000000001"/>
    <s v="Thu"/>
    <s v="Mon"/>
    <n v="39"/>
    <x v="0"/>
    <x v="0"/>
  </r>
  <r>
    <s v="A00814"/>
    <x v="2"/>
    <s v="Burton"/>
    <x v="3"/>
    <m/>
    <x v="171"/>
    <d v="2021-07-07T00:00:00"/>
    <n v="2"/>
    <m/>
    <m/>
    <n v="3.5"/>
    <n v="230.39570000000001"/>
    <x v="2"/>
    <n v="48"/>
    <n v="140"/>
    <n v="490"/>
    <n v="490"/>
    <n v="230.39570000000001"/>
    <n v="720.39570000000003"/>
    <n v="720.39570000000003"/>
    <s v="Thu"/>
    <s v="Wed"/>
    <n v="48"/>
    <x v="0"/>
    <x v="0"/>
  </r>
  <r>
    <s v="A00815"/>
    <x v="0"/>
    <s v="Ling"/>
    <x v="0"/>
    <m/>
    <x v="171"/>
    <d v="2021-07-16T00:00:00"/>
    <n v="2"/>
    <m/>
    <m/>
    <n v="0.25"/>
    <n v="14.42"/>
    <x v="0"/>
    <n v="57"/>
    <n v="140"/>
    <n v="35"/>
    <n v="35"/>
    <n v="14.42"/>
    <n v="49.42"/>
    <n v="49.42"/>
    <s v="Thu"/>
    <s v="Fri"/>
    <n v="57"/>
    <x v="0"/>
    <x v="0"/>
  </r>
  <r>
    <s v="A00816"/>
    <x v="6"/>
    <s v="Burton"/>
    <x v="3"/>
    <m/>
    <x v="171"/>
    <m/>
    <n v="2"/>
    <m/>
    <m/>
    <m/>
    <n v="852.54669999999999"/>
    <x v="2"/>
    <s v=""/>
    <n v="140"/>
    <n v="0"/>
    <n v="0"/>
    <n v="852.54669999999999"/>
    <n v="852.54669999999999"/>
    <n v="852.54669999999999"/>
    <s v="Thu"/>
    <s v="Sat"/>
    <s v="NA"/>
    <x v="0"/>
    <x v="0"/>
  </r>
  <r>
    <s v="A00817"/>
    <x v="3"/>
    <s v="Burton"/>
    <x v="1"/>
    <s v="Yes"/>
    <x v="172"/>
    <d v="2021-06-01T00:00:00"/>
    <n v="1"/>
    <m/>
    <m/>
    <n v="0.5"/>
    <n v="36.754399999999997"/>
    <x v="0"/>
    <n v="11"/>
    <n v="80"/>
    <n v="40"/>
    <n v="40"/>
    <n v="36.754399999999997"/>
    <n v="76.754400000000004"/>
    <n v="76.754400000000004"/>
    <s v="Fri"/>
    <s v="Tue"/>
    <n v="11"/>
    <x v="1"/>
    <x v="0"/>
  </r>
  <r>
    <s v="A00818"/>
    <x v="3"/>
    <s v="Cartier"/>
    <x v="4"/>
    <m/>
    <x v="172"/>
    <d v="2021-06-22T00:00:00"/>
    <n v="1"/>
    <m/>
    <m/>
    <n v="1"/>
    <n v="57.966200000000001"/>
    <x v="1"/>
    <n v="32"/>
    <n v="80"/>
    <n v="80"/>
    <n v="80"/>
    <n v="57.966200000000001"/>
    <n v="137.96620000000001"/>
    <n v="137.96620000000001"/>
    <s v="Fri"/>
    <s v="Tue"/>
    <n v="32"/>
    <x v="0"/>
    <x v="0"/>
  </r>
  <r>
    <s v="A00819"/>
    <x v="3"/>
    <s v="Cartier"/>
    <x v="1"/>
    <m/>
    <x v="172"/>
    <m/>
    <n v="1"/>
    <m/>
    <m/>
    <m/>
    <n v="90"/>
    <x v="1"/>
    <s v=""/>
    <n v="80"/>
    <n v="0"/>
    <n v="0"/>
    <n v="90"/>
    <n v="90"/>
    <n v="90"/>
    <s v="Fri"/>
    <s v="Sat"/>
    <s v="NA"/>
    <x v="0"/>
    <x v="0"/>
  </r>
  <r>
    <s v="A00820"/>
    <x v="3"/>
    <s v="Burton"/>
    <x v="1"/>
    <s v="Yes"/>
    <x v="173"/>
    <m/>
    <n v="1"/>
    <m/>
    <m/>
    <m/>
    <n v="108.51300000000001"/>
    <x v="2"/>
    <s v=""/>
    <n v="80"/>
    <n v="0"/>
    <n v="0"/>
    <n v="108.51300000000001"/>
    <n v="108.51300000000001"/>
    <n v="108.51300000000001"/>
    <s v="Sat"/>
    <s v="Sat"/>
    <s v="NA"/>
    <x v="1"/>
    <x v="0"/>
  </r>
  <r>
    <s v="A00821"/>
    <x v="0"/>
    <s v="Ling"/>
    <x v="2"/>
    <m/>
    <x v="174"/>
    <d v="2021-06-02T00:00:00"/>
    <n v="1"/>
    <m/>
    <m/>
    <n v="0.25"/>
    <n v="22"/>
    <x v="0"/>
    <n v="9"/>
    <n v="80"/>
    <n v="20"/>
    <n v="20"/>
    <n v="22"/>
    <n v="42"/>
    <n v="42"/>
    <s v="Mon"/>
    <s v="Wed"/>
    <n v="9"/>
    <x v="0"/>
    <x v="0"/>
  </r>
  <r>
    <s v="A00822"/>
    <x v="5"/>
    <s v="Cartier"/>
    <x v="2"/>
    <m/>
    <x v="174"/>
    <d v="2021-06-03T00:00:00"/>
    <n v="1"/>
    <m/>
    <m/>
    <n v="0.25"/>
    <n v="66.864900000000006"/>
    <x v="2"/>
    <n v="10"/>
    <n v="80"/>
    <n v="20"/>
    <n v="20"/>
    <n v="66.864900000000006"/>
    <n v="86.864900000000006"/>
    <n v="86.864900000000006"/>
    <s v="Mon"/>
    <s v="Thu"/>
    <n v="10"/>
    <x v="0"/>
    <x v="0"/>
  </r>
  <r>
    <s v="A00823"/>
    <x v="1"/>
    <s v="Lopez"/>
    <x v="1"/>
    <m/>
    <x v="174"/>
    <d v="2021-06-15T00:00:00"/>
    <n v="1"/>
    <m/>
    <m/>
    <n v="0.75"/>
    <n v="111.15"/>
    <x v="0"/>
    <n v="22"/>
    <n v="80"/>
    <n v="60"/>
    <n v="60"/>
    <n v="111.15"/>
    <n v="171.15"/>
    <n v="171.15"/>
    <s v="Mon"/>
    <s v="Tue"/>
    <n v="22"/>
    <x v="0"/>
    <x v="0"/>
  </r>
  <r>
    <s v="A00824"/>
    <x v="1"/>
    <s v="Burton"/>
    <x v="0"/>
    <m/>
    <x v="174"/>
    <d v="2021-07-12T00:00:00"/>
    <n v="2"/>
    <m/>
    <m/>
    <n v="0.75"/>
    <n v="239.54249999999999"/>
    <x v="0"/>
    <n v="49"/>
    <n v="140"/>
    <n v="105"/>
    <n v="105"/>
    <n v="239.54249999999999"/>
    <n v="344.54250000000002"/>
    <n v="344.54250000000002"/>
    <s v="Mon"/>
    <s v="Mon"/>
    <n v="49"/>
    <x v="0"/>
    <x v="0"/>
  </r>
  <r>
    <s v="A00825"/>
    <x v="2"/>
    <s v="Cartier"/>
    <x v="1"/>
    <m/>
    <x v="174"/>
    <d v="2021-07-15T00:00:00"/>
    <n v="1"/>
    <m/>
    <m/>
    <n v="0.5"/>
    <n v="657.69"/>
    <x v="2"/>
    <n v="52"/>
    <n v="80"/>
    <n v="40"/>
    <n v="40"/>
    <n v="657.69"/>
    <n v="697.69"/>
    <n v="697.69"/>
    <s v="Mon"/>
    <s v="Thu"/>
    <n v="52"/>
    <x v="0"/>
    <x v="0"/>
  </r>
  <r>
    <s v="A00826"/>
    <x v="5"/>
    <s v="Burton"/>
    <x v="0"/>
    <m/>
    <x v="174"/>
    <d v="2021-07-19T00:00:00"/>
    <n v="1"/>
    <m/>
    <m/>
    <n v="0.25"/>
    <n v="30"/>
    <x v="2"/>
    <n v="56"/>
    <n v="80"/>
    <n v="20"/>
    <n v="20"/>
    <n v="30"/>
    <n v="50"/>
    <n v="50"/>
    <s v="Mon"/>
    <s v="Mon"/>
    <n v="56"/>
    <x v="0"/>
    <x v="0"/>
  </r>
  <r>
    <s v="A00827"/>
    <x v="5"/>
    <s v="Khan"/>
    <x v="0"/>
    <m/>
    <x v="175"/>
    <d v="2021-06-19T00:00:00"/>
    <n v="1"/>
    <m/>
    <m/>
    <n v="0.5"/>
    <n v="26.567499999999999"/>
    <x v="2"/>
    <n v="25"/>
    <n v="80"/>
    <n v="40"/>
    <n v="40"/>
    <n v="26.567499999999999"/>
    <n v="66.567499999999995"/>
    <n v="66.567499999999995"/>
    <s v="Tue"/>
    <s v="Sat"/>
    <n v="25"/>
    <x v="0"/>
    <x v="0"/>
  </r>
  <r>
    <s v="A00828"/>
    <x v="4"/>
    <s v="Burton"/>
    <x v="0"/>
    <m/>
    <x v="175"/>
    <d v="2021-06-14T00:00:00"/>
    <n v="2"/>
    <m/>
    <m/>
    <n v="1.25"/>
    <n v="9.6"/>
    <x v="2"/>
    <n v="20"/>
    <n v="140"/>
    <n v="175"/>
    <n v="175"/>
    <n v="9.6"/>
    <n v="184.6"/>
    <n v="184.6"/>
    <s v="Tue"/>
    <s v="Mon"/>
    <n v="20"/>
    <x v="0"/>
    <x v="0"/>
  </r>
  <r>
    <s v="A00829"/>
    <x v="4"/>
    <s v="Khan"/>
    <x v="0"/>
    <m/>
    <x v="175"/>
    <d v="2021-06-16T00:00:00"/>
    <n v="2"/>
    <m/>
    <m/>
    <n v="0.25"/>
    <n v="396.29149999999998"/>
    <x v="2"/>
    <n v="22"/>
    <n v="140"/>
    <n v="35"/>
    <n v="35"/>
    <n v="396.29149999999998"/>
    <n v="431.29149999999998"/>
    <n v="431.29149999999998"/>
    <s v="Tue"/>
    <s v="Wed"/>
    <n v="22"/>
    <x v="0"/>
    <x v="0"/>
  </r>
  <r>
    <s v="A00830"/>
    <x v="8"/>
    <s v="Ling"/>
    <x v="1"/>
    <m/>
    <x v="175"/>
    <d v="2021-07-05T00:00:00"/>
    <n v="2"/>
    <m/>
    <m/>
    <n v="0.5"/>
    <n v="108"/>
    <x v="2"/>
    <n v="41"/>
    <n v="140"/>
    <n v="70"/>
    <n v="70"/>
    <n v="108"/>
    <n v="178"/>
    <n v="178"/>
    <s v="Tue"/>
    <s v="Mon"/>
    <n v="41"/>
    <x v="0"/>
    <x v="0"/>
  </r>
  <r>
    <s v="A00831"/>
    <x v="3"/>
    <s v="Cartier"/>
    <x v="0"/>
    <m/>
    <x v="175"/>
    <d v="2021-07-19T00:00:00"/>
    <n v="1"/>
    <m/>
    <m/>
    <n v="0.5"/>
    <n v="147.2441"/>
    <x v="2"/>
    <n v="55"/>
    <n v="80"/>
    <n v="40"/>
    <n v="40"/>
    <n v="147.2441"/>
    <n v="187.2441"/>
    <n v="187.2441"/>
    <s v="Tue"/>
    <s v="Mon"/>
    <n v="55"/>
    <x v="0"/>
    <x v="0"/>
  </r>
  <r>
    <s v="A00832"/>
    <x v="2"/>
    <s v="Burton"/>
    <x v="4"/>
    <m/>
    <x v="175"/>
    <m/>
    <n v="1"/>
    <m/>
    <s v="Yes"/>
    <m/>
    <n v="151.28020000000001"/>
    <x v="2"/>
    <s v=""/>
    <n v="80"/>
    <n v="0"/>
    <n v="0"/>
    <n v="0"/>
    <n v="151.28020000000001"/>
    <n v="0"/>
    <s v="Tue"/>
    <s v="Sat"/>
    <s v="NA"/>
    <x v="0"/>
    <x v="0"/>
  </r>
  <r>
    <s v="A00833"/>
    <x v="3"/>
    <s v="Cartier"/>
    <x v="1"/>
    <m/>
    <x v="175"/>
    <m/>
    <n v="1"/>
    <m/>
    <m/>
    <m/>
    <n v="47.046399999999998"/>
    <x v="1"/>
    <s v=""/>
    <n v="80"/>
    <n v="0"/>
    <n v="0"/>
    <n v="47.046399999999998"/>
    <n v="47.046399999999998"/>
    <n v="47.046399999999998"/>
    <s v="Tue"/>
    <s v="Sat"/>
    <s v="NA"/>
    <x v="0"/>
    <x v="0"/>
  </r>
  <r>
    <s v="A00834"/>
    <x v="3"/>
    <s v="Burton"/>
    <x v="2"/>
    <m/>
    <x v="176"/>
    <d v="2021-06-05T00:00:00"/>
    <n v="1"/>
    <m/>
    <m/>
    <n v="0.25"/>
    <n v="51.73"/>
    <x v="2"/>
    <n v="10"/>
    <n v="80"/>
    <n v="20"/>
    <n v="20"/>
    <n v="51.73"/>
    <n v="71.72999999999999"/>
    <n v="71.72999999999999"/>
    <s v="Wed"/>
    <s v="Sat"/>
    <n v="10"/>
    <x v="0"/>
    <x v="0"/>
  </r>
  <r>
    <s v="A00835"/>
    <x v="5"/>
    <s v="Cartier"/>
    <x v="0"/>
    <m/>
    <x v="176"/>
    <d v="2021-06-02T00:00:00"/>
    <n v="2"/>
    <m/>
    <m/>
    <n v="0.25"/>
    <n v="445.78460000000001"/>
    <x v="0"/>
    <n v="7"/>
    <n v="140"/>
    <n v="35"/>
    <n v="35"/>
    <n v="445.78460000000001"/>
    <n v="480.78460000000001"/>
    <n v="480.78460000000001"/>
    <s v="Wed"/>
    <s v="Wed"/>
    <n v="7"/>
    <x v="0"/>
    <x v="0"/>
  </r>
  <r>
    <s v="A00836"/>
    <x v="5"/>
    <s v="Cartier"/>
    <x v="0"/>
    <m/>
    <x v="176"/>
    <d v="2021-06-14T00:00:00"/>
    <n v="2"/>
    <m/>
    <s v="Yes"/>
    <n v="0.25"/>
    <n v="27.486699999999999"/>
    <x v="2"/>
    <n v="19"/>
    <n v="140"/>
    <n v="35"/>
    <n v="35"/>
    <n v="0"/>
    <n v="62.486699999999999"/>
    <n v="35"/>
    <s v="Wed"/>
    <s v="Mon"/>
    <n v="19"/>
    <x v="0"/>
    <x v="0"/>
  </r>
  <r>
    <s v="A00837"/>
    <x v="4"/>
    <s v="Burton"/>
    <x v="0"/>
    <m/>
    <x v="176"/>
    <d v="2021-06-14T00:00:00"/>
    <n v="1"/>
    <m/>
    <m/>
    <n v="0.25"/>
    <n v="42.66"/>
    <x v="0"/>
    <n v="19"/>
    <n v="80"/>
    <n v="20"/>
    <n v="20"/>
    <n v="42.66"/>
    <n v="62.66"/>
    <n v="62.66"/>
    <s v="Wed"/>
    <s v="Mon"/>
    <n v="19"/>
    <x v="0"/>
    <x v="0"/>
  </r>
  <r>
    <s v="A00838"/>
    <x v="5"/>
    <s v="Cartier"/>
    <x v="2"/>
    <m/>
    <x v="176"/>
    <d v="2021-06-14T00:00:00"/>
    <n v="1"/>
    <m/>
    <m/>
    <n v="0.25"/>
    <n v="185.11340000000001"/>
    <x v="2"/>
    <n v="19"/>
    <n v="80"/>
    <n v="20"/>
    <n v="20"/>
    <n v="185.11340000000001"/>
    <n v="205.11340000000001"/>
    <n v="205.11340000000001"/>
    <s v="Wed"/>
    <s v="Mon"/>
    <n v="19"/>
    <x v="0"/>
    <x v="0"/>
  </r>
  <r>
    <s v="A00839"/>
    <x v="3"/>
    <s v="Cartier"/>
    <x v="1"/>
    <m/>
    <x v="176"/>
    <d v="2021-06-17T00:00:00"/>
    <n v="1"/>
    <m/>
    <s v="Yes"/>
    <n v="0.75"/>
    <n v="70"/>
    <x v="2"/>
    <n v="22"/>
    <n v="80"/>
    <n v="60"/>
    <n v="60"/>
    <n v="0"/>
    <n v="130"/>
    <n v="60"/>
    <s v="Wed"/>
    <s v="Thu"/>
    <n v="22"/>
    <x v="0"/>
    <x v="0"/>
  </r>
  <r>
    <s v="A00840"/>
    <x v="5"/>
    <s v="Cartier"/>
    <x v="0"/>
    <m/>
    <x v="176"/>
    <d v="2021-06-22T00:00:00"/>
    <n v="1"/>
    <m/>
    <m/>
    <n v="0.25"/>
    <n v="120"/>
    <x v="0"/>
    <n v="27"/>
    <n v="80"/>
    <n v="20"/>
    <n v="20"/>
    <n v="120"/>
    <n v="140"/>
    <n v="140"/>
    <s v="Wed"/>
    <s v="Tue"/>
    <n v="27"/>
    <x v="0"/>
    <x v="0"/>
  </r>
  <r>
    <s v="A00841"/>
    <x v="5"/>
    <s v="Cartier"/>
    <x v="0"/>
    <m/>
    <x v="176"/>
    <d v="2021-06-30T00:00:00"/>
    <n v="1"/>
    <m/>
    <m/>
    <n v="0.25"/>
    <n v="178.36179999999999"/>
    <x v="2"/>
    <n v="35"/>
    <n v="80"/>
    <n v="20"/>
    <n v="20"/>
    <n v="178.36179999999999"/>
    <n v="198.36179999999999"/>
    <n v="198.36179999999999"/>
    <s v="Wed"/>
    <s v="Wed"/>
    <n v="35"/>
    <x v="0"/>
    <x v="0"/>
  </r>
  <r>
    <s v="A00842"/>
    <x v="7"/>
    <s v="Khan"/>
    <x v="4"/>
    <m/>
    <x v="176"/>
    <d v="2021-06-28T00:00:00"/>
    <n v="1"/>
    <s v="Yes"/>
    <s v="Yes"/>
    <n v="1.5"/>
    <n v="477.78149999999999"/>
    <x v="3"/>
    <n v="33"/>
    <n v="80"/>
    <n v="120"/>
    <n v="0"/>
    <n v="0"/>
    <n v="597.78150000000005"/>
    <n v="0"/>
    <s v="Wed"/>
    <s v="Mon"/>
    <n v="33"/>
    <x v="0"/>
    <x v="1"/>
  </r>
  <r>
    <s v="A00843"/>
    <x v="3"/>
    <s v="Khan"/>
    <x v="3"/>
    <s v="Yes"/>
    <x v="176"/>
    <d v="2021-06-30T00:00:00"/>
    <n v="1"/>
    <m/>
    <m/>
    <n v="1"/>
    <n v="67.969700000000003"/>
    <x v="1"/>
    <n v="35"/>
    <n v="80"/>
    <n v="80"/>
    <n v="80"/>
    <n v="67.969700000000003"/>
    <n v="147.96969999999999"/>
    <n v="147.96969999999999"/>
    <s v="Wed"/>
    <s v="Wed"/>
    <n v="35"/>
    <x v="1"/>
    <x v="0"/>
  </r>
  <r>
    <s v="A00844"/>
    <x v="1"/>
    <s v="Burton"/>
    <x v="0"/>
    <m/>
    <x v="176"/>
    <d v="2021-07-05T00:00:00"/>
    <n v="2"/>
    <m/>
    <s v="Yes"/>
    <n v="1.25"/>
    <n v="300.72309999999999"/>
    <x v="2"/>
    <n v="40"/>
    <n v="140"/>
    <n v="175"/>
    <n v="175"/>
    <n v="0"/>
    <n v="475.72309999999999"/>
    <n v="175"/>
    <s v="Wed"/>
    <s v="Mon"/>
    <n v="40"/>
    <x v="0"/>
    <x v="0"/>
  </r>
  <r>
    <s v="A00845"/>
    <x v="2"/>
    <s v="Burton"/>
    <x v="0"/>
    <m/>
    <x v="176"/>
    <m/>
    <n v="1"/>
    <m/>
    <m/>
    <m/>
    <n v="377.6"/>
    <x v="0"/>
    <s v=""/>
    <n v="80"/>
    <n v="0"/>
    <n v="0"/>
    <n v="377.6"/>
    <n v="377.6"/>
    <n v="377.6"/>
    <s v="Wed"/>
    <s v="Sat"/>
    <s v="NA"/>
    <x v="0"/>
    <x v="0"/>
  </r>
  <r>
    <s v="A00846"/>
    <x v="3"/>
    <s v="Cartier"/>
    <x v="0"/>
    <m/>
    <x v="176"/>
    <m/>
    <n v="1"/>
    <m/>
    <m/>
    <m/>
    <n v="70"/>
    <x v="1"/>
    <s v=""/>
    <n v="80"/>
    <n v="0"/>
    <n v="0"/>
    <n v="70"/>
    <n v="70"/>
    <n v="70"/>
    <s v="Wed"/>
    <s v="Sat"/>
    <s v="NA"/>
    <x v="0"/>
    <x v="0"/>
  </r>
  <r>
    <s v="A00847"/>
    <x v="3"/>
    <s v="Cartier"/>
    <x v="1"/>
    <m/>
    <x v="176"/>
    <m/>
    <n v="1"/>
    <m/>
    <m/>
    <m/>
    <n v="177.0504"/>
    <x v="1"/>
    <s v=""/>
    <n v="80"/>
    <n v="0"/>
    <n v="0"/>
    <n v="177.0504"/>
    <n v="177.0504"/>
    <n v="177.0504"/>
    <s v="Wed"/>
    <s v="Sat"/>
    <s v="NA"/>
    <x v="0"/>
    <x v="0"/>
  </r>
  <r>
    <s v="A00848"/>
    <x v="2"/>
    <s v="Burton"/>
    <x v="1"/>
    <m/>
    <x v="176"/>
    <m/>
    <n v="2"/>
    <m/>
    <m/>
    <m/>
    <n v="839.67849999999999"/>
    <x v="2"/>
    <s v=""/>
    <n v="140"/>
    <n v="0"/>
    <n v="0"/>
    <n v="839.67849999999999"/>
    <n v="839.67849999999999"/>
    <n v="839.67849999999999"/>
    <s v="Wed"/>
    <s v="Sat"/>
    <s v="NA"/>
    <x v="0"/>
    <x v="0"/>
  </r>
  <r>
    <s v="A00849"/>
    <x v="0"/>
    <s v="Ling"/>
    <x v="0"/>
    <m/>
    <x v="177"/>
    <d v="2021-06-03T00:00:00"/>
    <n v="1"/>
    <m/>
    <m/>
    <n v="0.25"/>
    <n v="120"/>
    <x v="0"/>
    <n v="7"/>
    <n v="80"/>
    <n v="20"/>
    <n v="20"/>
    <n v="120"/>
    <n v="140"/>
    <n v="140"/>
    <s v="Thu"/>
    <s v="Thu"/>
    <n v="7"/>
    <x v="0"/>
    <x v="0"/>
  </r>
  <r>
    <s v="A00850"/>
    <x v="7"/>
    <s v="Khan"/>
    <x v="0"/>
    <m/>
    <x v="177"/>
    <d v="2021-06-10T00:00:00"/>
    <n v="1"/>
    <m/>
    <m/>
    <n v="0.25"/>
    <n v="156.4932"/>
    <x v="2"/>
    <n v="14"/>
    <n v="80"/>
    <n v="20"/>
    <n v="20"/>
    <n v="156.4932"/>
    <n v="176.4932"/>
    <n v="176.4932"/>
    <s v="Thu"/>
    <s v="Thu"/>
    <n v="14"/>
    <x v="0"/>
    <x v="0"/>
  </r>
  <r>
    <s v="A00851"/>
    <x v="0"/>
    <s v="Ling"/>
    <x v="2"/>
    <m/>
    <x v="177"/>
    <d v="2021-06-15T00:00:00"/>
    <n v="2"/>
    <m/>
    <m/>
    <n v="0.25"/>
    <n v="155"/>
    <x v="0"/>
    <n v="19"/>
    <n v="140"/>
    <n v="35"/>
    <n v="35"/>
    <n v="155"/>
    <n v="190"/>
    <n v="190"/>
    <s v="Thu"/>
    <s v="Tue"/>
    <n v="19"/>
    <x v="0"/>
    <x v="0"/>
  </r>
  <r>
    <s v="A00852"/>
    <x v="2"/>
    <s v="Khan"/>
    <x v="1"/>
    <m/>
    <x v="177"/>
    <d v="2021-06-17T00:00:00"/>
    <n v="1"/>
    <m/>
    <m/>
    <n v="0.5"/>
    <n v="20.83"/>
    <x v="0"/>
    <n v="21"/>
    <n v="80"/>
    <n v="40"/>
    <n v="40"/>
    <n v="20.83"/>
    <n v="60.83"/>
    <n v="60.83"/>
    <s v="Thu"/>
    <s v="Thu"/>
    <n v="21"/>
    <x v="0"/>
    <x v="0"/>
  </r>
  <r>
    <s v="A00853"/>
    <x v="2"/>
    <s v="Cartier"/>
    <x v="0"/>
    <s v="Yes"/>
    <x v="177"/>
    <d v="2021-06-22T00:00:00"/>
    <n v="1"/>
    <s v="Yes"/>
    <s v="Yes"/>
    <n v="0.5"/>
    <n v="50"/>
    <x v="3"/>
    <n v="26"/>
    <n v="80"/>
    <n v="40"/>
    <n v="0"/>
    <n v="0"/>
    <n v="90"/>
    <n v="0"/>
    <s v="Thu"/>
    <s v="Tue"/>
    <n v="26"/>
    <x v="1"/>
    <x v="1"/>
  </r>
  <r>
    <s v="A00854"/>
    <x v="1"/>
    <s v="Burton"/>
    <x v="2"/>
    <m/>
    <x v="177"/>
    <d v="2021-07-13T00:00:00"/>
    <n v="1"/>
    <m/>
    <m/>
    <n v="0.25"/>
    <n v="120"/>
    <x v="2"/>
    <n v="47"/>
    <n v="80"/>
    <n v="20"/>
    <n v="20"/>
    <n v="120"/>
    <n v="140"/>
    <n v="140"/>
    <s v="Thu"/>
    <s v="Tue"/>
    <n v="47"/>
    <x v="0"/>
    <x v="0"/>
  </r>
  <r>
    <s v="A00855"/>
    <x v="2"/>
    <s v="Burton"/>
    <x v="3"/>
    <m/>
    <x v="178"/>
    <m/>
    <n v="1"/>
    <m/>
    <s v="Yes"/>
    <m/>
    <n v="17.064"/>
    <x v="2"/>
    <s v=""/>
    <n v="80"/>
    <n v="0"/>
    <n v="0"/>
    <n v="0"/>
    <n v="17.064"/>
    <n v="0"/>
    <s v="Fri"/>
    <s v="Sat"/>
    <s v="NA"/>
    <x v="0"/>
    <x v="0"/>
  </r>
  <r>
    <s v="A00856"/>
    <x v="5"/>
    <s v="Burton"/>
    <x v="0"/>
    <m/>
    <x v="179"/>
    <d v="2021-06-09T00:00:00"/>
    <n v="1"/>
    <m/>
    <m/>
    <n v="0.25"/>
    <n v="182.08340000000001"/>
    <x v="2"/>
    <n v="9"/>
    <n v="80"/>
    <n v="20"/>
    <n v="20"/>
    <n v="182.08340000000001"/>
    <n v="202.08340000000001"/>
    <n v="202.08340000000001"/>
    <s v="Mon"/>
    <s v="Wed"/>
    <n v="9"/>
    <x v="0"/>
    <x v="0"/>
  </r>
  <r>
    <s v="A00857"/>
    <x v="0"/>
    <s v="Ling"/>
    <x v="0"/>
    <m/>
    <x v="179"/>
    <d v="2021-06-21T00:00:00"/>
    <n v="2"/>
    <m/>
    <m/>
    <n v="0.25"/>
    <n v="19.548100000000002"/>
    <x v="0"/>
    <n v="21"/>
    <n v="140"/>
    <n v="35"/>
    <n v="35"/>
    <n v="19.548100000000002"/>
    <n v="54.548100000000005"/>
    <n v="54.548100000000005"/>
    <s v="Mon"/>
    <s v="Mon"/>
    <n v="21"/>
    <x v="0"/>
    <x v="0"/>
  </r>
  <r>
    <s v="A00858"/>
    <x v="0"/>
    <s v="Ling"/>
    <x v="0"/>
    <m/>
    <x v="179"/>
    <d v="2021-06-21T00:00:00"/>
    <n v="2"/>
    <m/>
    <m/>
    <n v="0.5"/>
    <n v="144"/>
    <x v="2"/>
    <n v="21"/>
    <n v="140"/>
    <n v="70"/>
    <n v="70"/>
    <n v="144"/>
    <n v="214"/>
    <n v="214"/>
    <s v="Mon"/>
    <s v="Mon"/>
    <n v="21"/>
    <x v="0"/>
    <x v="0"/>
  </r>
  <r>
    <s v="A00859"/>
    <x v="4"/>
    <s v="Lopez"/>
    <x v="0"/>
    <m/>
    <x v="179"/>
    <d v="2021-06-24T00:00:00"/>
    <n v="1"/>
    <m/>
    <m/>
    <n v="0.75"/>
    <n v="86.4786"/>
    <x v="1"/>
    <n v="24"/>
    <n v="80"/>
    <n v="60"/>
    <n v="60"/>
    <n v="86.4786"/>
    <n v="146.4786"/>
    <n v="146.4786"/>
    <s v="Mon"/>
    <s v="Thu"/>
    <n v="24"/>
    <x v="0"/>
    <x v="0"/>
  </r>
  <r>
    <s v="A00860"/>
    <x v="5"/>
    <s v="Cartier"/>
    <x v="0"/>
    <m/>
    <x v="179"/>
    <d v="2021-06-24T00:00:00"/>
    <n v="1"/>
    <m/>
    <s v="Yes"/>
    <n v="0.25"/>
    <n v="69.154700000000005"/>
    <x v="2"/>
    <n v="24"/>
    <n v="80"/>
    <n v="20"/>
    <n v="20"/>
    <n v="0"/>
    <n v="89.154700000000005"/>
    <n v="20"/>
    <s v="Mon"/>
    <s v="Thu"/>
    <n v="24"/>
    <x v="0"/>
    <x v="0"/>
  </r>
  <r>
    <s v="A00861"/>
    <x v="0"/>
    <s v="Ling"/>
    <x v="3"/>
    <m/>
    <x v="179"/>
    <d v="2021-07-12T00:00:00"/>
    <n v="2"/>
    <m/>
    <m/>
    <n v="1.25"/>
    <n v="156"/>
    <x v="2"/>
    <n v="42"/>
    <n v="140"/>
    <n v="175"/>
    <n v="175"/>
    <n v="156"/>
    <n v="331"/>
    <n v="331"/>
    <s v="Mon"/>
    <s v="Mon"/>
    <n v="42"/>
    <x v="0"/>
    <x v="0"/>
  </r>
  <r>
    <s v="A00862"/>
    <x v="4"/>
    <s v="Khan"/>
    <x v="1"/>
    <m/>
    <x v="179"/>
    <m/>
    <n v="2"/>
    <m/>
    <m/>
    <m/>
    <n v="72.350099999999998"/>
    <x v="0"/>
    <s v=""/>
    <n v="140"/>
    <n v="0"/>
    <n v="0"/>
    <n v="72.350099999999998"/>
    <n v="72.350099999999998"/>
    <n v="72.350099999999998"/>
    <s v="Mon"/>
    <s v="Sat"/>
    <s v="NA"/>
    <x v="0"/>
    <x v="0"/>
  </r>
  <r>
    <s v="A00863"/>
    <x v="0"/>
    <s v="Ling"/>
    <x v="2"/>
    <m/>
    <x v="180"/>
    <d v="2021-06-15T00:00:00"/>
    <n v="1"/>
    <s v="Yes"/>
    <s v="Yes"/>
    <n v="0.25"/>
    <n v="240"/>
    <x v="3"/>
    <n v="14"/>
    <n v="80"/>
    <n v="20"/>
    <n v="0"/>
    <n v="0"/>
    <n v="260"/>
    <n v="0"/>
    <s v="Tue"/>
    <s v="Tue"/>
    <n v="14"/>
    <x v="0"/>
    <x v="1"/>
  </r>
  <r>
    <s v="A00864"/>
    <x v="3"/>
    <s v="Khan"/>
    <x v="3"/>
    <m/>
    <x v="180"/>
    <d v="2021-06-21T00:00:00"/>
    <n v="1"/>
    <s v="Yes"/>
    <s v="Yes"/>
    <n v="4.25"/>
    <n v="558.10940000000005"/>
    <x v="3"/>
    <n v="20"/>
    <n v="80"/>
    <n v="340"/>
    <n v="0"/>
    <n v="0"/>
    <n v="898.10940000000005"/>
    <n v="0"/>
    <s v="Tue"/>
    <s v="Mon"/>
    <n v="20"/>
    <x v="0"/>
    <x v="1"/>
  </r>
  <r>
    <s v="A00865"/>
    <x v="3"/>
    <s v="Cartier"/>
    <x v="0"/>
    <m/>
    <x v="180"/>
    <d v="2021-06-29T00:00:00"/>
    <n v="1"/>
    <s v="Yes"/>
    <s v="Yes"/>
    <n v="1"/>
    <n v="43.433999999999997"/>
    <x v="3"/>
    <n v="28"/>
    <n v="80"/>
    <n v="80"/>
    <n v="0"/>
    <n v="0"/>
    <n v="123.434"/>
    <n v="0"/>
    <s v="Tue"/>
    <s v="Tue"/>
    <n v="28"/>
    <x v="0"/>
    <x v="1"/>
  </r>
  <r>
    <s v="A00866"/>
    <x v="1"/>
    <s v="Burton"/>
    <x v="2"/>
    <m/>
    <x v="180"/>
    <d v="2021-07-05T00:00:00"/>
    <n v="1"/>
    <s v="Yes"/>
    <s v="Yes"/>
    <n v="0.25"/>
    <n v="141.90299999999999"/>
    <x v="3"/>
    <n v="34"/>
    <n v="80"/>
    <n v="20"/>
    <n v="0"/>
    <n v="0"/>
    <n v="161.90299999999999"/>
    <n v="0"/>
    <s v="Tue"/>
    <s v="Mon"/>
    <n v="34"/>
    <x v="0"/>
    <x v="1"/>
  </r>
  <r>
    <s v="A00867"/>
    <x v="5"/>
    <s v="Khan"/>
    <x v="0"/>
    <m/>
    <x v="180"/>
    <d v="2021-07-24T00:00:00"/>
    <n v="2"/>
    <m/>
    <m/>
    <n v="1"/>
    <n v="136.70920000000001"/>
    <x v="2"/>
    <n v="53"/>
    <n v="140"/>
    <n v="140"/>
    <n v="140"/>
    <n v="136.70920000000001"/>
    <n v="276.70920000000001"/>
    <n v="276.70920000000001"/>
    <s v="Tue"/>
    <s v="Sat"/>
    <n v="53"/>
    <x v="0"/>
    <x v="0"/>
  </r>
  <r>
    <s v="A00868"/>
    <x v="3"/>
    <s v="Cartier"/>
    <x v="0"/>
    <m/>
    <x v="180"/>
    <m/>
    <n v="2"/>
    <m/>
    <m/>
    <m/>
    <n v="85.351200000000006"/>
    <x v="1"/>
    <s v=""/>
    <n v="140"/>
    <n v="0"/>
    <n v="0"/>
    <n v="85.351200000000006"/>
    <n v="85.351200000000006"/>
    <n v="85.351200000000006"/>
    <s v="Tue"/>
    <s v="Sat"/>
    <s v="NA"/>
    <x v="0"/>
    <x v="0"/>
  </r>
  <r>
    <s v="A00869"/>
    <x v="8"/>
    <s v="Ling"/>
    <x v="0"/>
    <m/>
    <x v="181"/>
    <d v="2021-06-07T00:00:00"/>
    <n v="1"/>
    <m/>
    <m/>
    <n v="0.5"/>
    <n v="85.32"/>
    <x v="2"/>
    <n v="5"/>
    <n v="80"/>
    <n v="40"/>
    <n v="40"/>
    <n v="85.32"/>
    <n v="125.32"/>
    <n v="125.32"/>
    <s v="Wed"/>
    <s v="Mon"/>
    <n v="5"/>
    <x v="0"/>
    <x v="0"/>
  </r>
  <r>
    <s v="A00870"/>
    <x v="1"/>
    <s v="Lopez"/>
    <x v="1"/>
    <m/>
    <x v="181"/>
    <d v="2021-06-17T00:00:00"/>
    <n v="1"/>
    <m/>
    <m/>
    <n v="0.75"/>
    <n v="42.418999999999997"/>
    <x v="0"/>
    <n v="15"/>
    <n v="80"/>
    <n v="60"/>
    <n v="60"/>
    <n v="42.418999999999997"/>
    <n v="102.419"/>
    <n v="102.419"/>
    <s v="Wed"/>
    <s v="Thu"/>
    <n v="15"/>
    <x v="0"/>
    <x v="0"/>
  </r>
  <r>
    <s v="A00871"/>
    <x v="5"/>
    <s v="Burton"/>
    <x v="1"/>
    <m/>
    <x v="181"/>
    <d v="2021-06-17T00:00:00"/>
    <n v="2"/>
    <m/>
    <m/>
    <n v="0.75"/>
    <n v="184.04640000000001"/>
    <x v="2"/>
    <n v="15"/>
    <n v="140"/>
    <n v="105"/>
    <n v="105"/>
    <n v="184.04640000000001"/>
    <n v="289.04640000000001"/>
    <n v="289.04640000000001"/>
    <s v="Wed"/>
    <s v="Thu"/>
    <n v="15"/>
    <x v="0"/>
    <x v="0"/>
  </r>
  <r>
    <s v="A00872"/>
    <x v="2"/>
    <s v="Khan"/>
    <x v="3"/>
    <m/>
    <x v="181"/>
    <d v="2021-06-17T00:00:00"/>
    <n v="1"/>
    <m/>
    <m/>
    <n v="1"/>
    <n v="272.24990000000003"/>
    <x v="2"/>
    <n v="15"/>
    <n v="80"/>
    <n v="80"/>
    <n v="80"/>
    <n v="272.24990000000003"/>
    <n v="352.24990000000003"/>
    <n v="352.24990000000003"/>
    <s v="Wed"/>
    <s v="Thu"/>
    <n v="15"/>
    <x v="0"/>
    <x v="0"/>
  </r>
  <r>
    <s v="A00873"/>
    <x v="4"/>
    <s v="Khan"/>
    <x v="2"/>
    <m/>
    <x v="181"/>
    <d v="2021-06-21T00:00:00"/>
    <n v="1"/>
    <m/>
    <m/>
    <n v="0.25"/>
    <n v="204.28399999999999"/>
    <x v="0"/>
    <n v="19"/>
    <n v="80"/>
    <n v="20"/>
    <n v="20"/>
    <n v="204.28399999999999"/>
    <n v="224.28399999999999"/>
    <n v="224.28399999999999"/>
    <s v="Wed"/>
    <s v="Mon"/>
    <n v="19"/>
    <x v="0"/>
    <x v="0"/>
  </r>
  <r>
    <s v="A00874"/>
    <x v="1"/>
    <s v="Khan"/>
    <x v="2"/>
    <m/>
    <x v="181"/>
    <d v="2021-06-23T00:00:00"/>
    <n v="1"/>
    <m/>
    <m/>
    <n v="0.25"/>
    <n v="84.0779"/>
    <x v="2"/>
    <n v="21"/>
    <n v="80"/>
    <n v="20"/>
    <n v="20"/>
    <n v="84.0779"/>
    <n v="104.0779"/>
    <n v="104.0779"/>
    <s v="Wed"/>
    <s v="Wed"/>
    <n v="21"/>
    <x v="0"/>
    <x v="0"/>
  </r>
  <r>
    <s v="A00875"/>
    <x v="0"/>
    <s v="Ling"/>
    <x v="0"/>
    <m/>
    <x v="181"/>
    <d v="2021-07-03T00:00:00"/>
    <n v="2"/>
    <m/>
    <m/>
    <n v="0.25"/>
    <n v="57.39"/>
    <x v="0"/>
    <n v="31"/>
    <n v="140"/>
    <n v="35"/>
    <n v="35"/>
    <n v="57.39"/>
    <n v="92.39"/>
    <n v="92.39"/>
    <s v="Wed"/>
    <s v="Sat"/>
    <n v="31"/>
    <x v="0"/>
    <x v="0"/>
  </r>
  <r>
    <s v="A00876"/>
    <x v="2"/>
    <s v="Khan"/>
    <x v="3"/>
    <m/>
    <x v="181"/>
    <d v="2021-07-03T00:00:00"/>
    <n v="1"/>
    <m/>
    <m/>
    <n v="2"/>
    <n v="192.44470000000001"/>
    <x v="2"/>
    <n v="31"/>
    <n v="80"/>
    <n v="160"/>
    <n v="160"/>
    <n v="192.44470000000001"/>
    <n v="352.44470000000001"/>
    <n v="352.44470000000001"/>
    <s v="Wed"/>
    <s v="Sat"/>
    <n v="31"/>
    <x v="0"/>
    <x v="0"/>
  </r>
  <r>
    <s v="A00877"/>
    <x v="5"/>
    <s v="Khan"/>
    <x v="0"/>
    <m/>
    <x v="181"/>
    <d v="2021-06-30T00:00:00"/>
    <n v="1"/>
    <m/>
    <m/>
    <n v="0.5"/>
    <n v="271.9169"/>
    <x v="2"/>
    <n v="28"/>
    <n v="80"/>
    <n v="40"/>
    <n v="40"/>
    <n v="271.9169"/>
    <n v="311.9169"/>
    <n v="311.9169"/>
    <s v="Wed"/>
    <s v="Wed"/>
    <n v="28"/>
    <x v="0"/>
    <x v="0"/>
  </r>
  <r>
    <s v="A00878"/>
    <x v="2"/>
    <s v="Khan"/>
    <x v="0"/>
    <m/>
    <x v="181"/>
    <d v="2021-06-30T00:00:00"/>
    <n v="1"/>
    <m/>
    <m/>
    <n v="0.5"/>
    <n v="588.54999999999995"/>
    <x v="0"/>
    <n v="28"/>
    <n v="80"/>
    <n v="40"/>
    <n v="40"/>
    <n v="588.54999999999995"/>
    <n v="628.54999999999995"/>
    <n v="628.54999999999995"/>
    <s v="Wed"/>
    <s v="Wed"/>
    <n v="28"/>
    <x v="0"/>
    <x v="0"/>
  </r>
  <r>
    <s v="A00879"/>
    <x v="0"/>
    <s v="Ling"/>
    <x v="2"/>
    <m/>
    <x v="181"/>
    <d v="2021-06-28T00:00:00"/>
    <n v="1"/>
    <m/>
    <m/>
    <n v="0.25"/>
    <n v="52.350099999999998"/>
    <x v="0"/>
    <n v="26"/>
    <n v="80"/>
    <n v="20"/>
    <n v="20"/>
    <n v="52.350099999999998"/>
    <n v="72.350099999999998"/>
    <n v="72.350099999999998"/>
    <s v="Wed"/>
    <s v="Mon"/>
    <n v="26"/>
    <x v="0"/>
    <x v="0"/>
  </r>
  <r>
    <s v="A00880"/>
    <x v="1"/>
    <s v="Lopez"/>
    <x v="0"/>
    <m/>
    <x v="181"/>
    <d v="2021-07-07T00:00:00"/>
    <n v="1"/>
    <m/>
    <m/>
    <n v="0.5"/>
    <n v="240.5908"/>
    <x v="1"/>
    <n v="35"/>
    <n v="80"/>
    <n v="40"/>
    <n v="40"/>
    <n v="240.5908"/>
    <n v="280.5908"/>
    <n v="280.5908"/>
    <s v="Wed"/>
    <s v="Wed"/>
    <n v="35"/>
    <x v="0"/>
    <x v="0"/>
  </r>
  <r>
    <s v="A00881"/>
    <x v="4"/>
    <s v="Khan"/>
    <x v="2"/>
    <m/>
    <x v="181"/>
    <d v="2021-07-14T00:00:00"/>
    <n v="1"/>
    <m/>
    <m/>
    <n v="0.25"/>
    <n v="76.864900000000006"/>
    <x v="2"/>
    <n v="42"/>
    <n v="80"/>
    <n v="20"/>
    <n v="20"/>
    <n v="76.864900000000006"/>
    <n v="96.864900000000006"/>
    <n v="96.864900000000006"/>
    <s v="Wed"/>
    <s v="Wed"/>
    <n v="42"/>
    <x v="0"/>
    <x v="0"/>
  </r>
  <r>
    <s v="A00882"/>
    <x v="2"/>
    <s v="Khan"/>
    <x v="1"/>
    <m/>
    <x v="181"/>
    <d v="2021-07-24T00:00:00"/>
    <n v="2"/>
    <m/>
    <m/>
    <n v="0.5"/>
    <n v="519.01250000000005"/>
    <x v="2"/>
    <n v="52"/>
    <n v="140"/>
    <n v="70"/>
    <n v="70"/>
    <n v="519.01250000000005"/>
    <n v="589.01250000000005"/>
    <n v="589.01250000000005"/>
    <s v="Wed"/>
    <s v="Sat"/>
    <n v="52"/>
    <x v="0"/>
    <x v="0"/>
  </r>
  <r>
    <s v="A00883"/>
    <x v="1"/>
    <s v="Lopez"/>
    <x v="0"/>
    <m/>
    <x v="182"/>
    <d v="2021-06-10T00:00:00"/>
    <n v="1"/>
    <m/>
    <m/>
    <n v="0.25"/>
    <n v="7.02"/>
    <x v="1"/>
    <n v="7"/>
    <n v="80"/>
    <n v="20"/>
    <n v="20"/>
    <n v="7.02"/>
    <n v="27.02"/>
    <n v="27.02"/>
    <s v="Thu"/>
    <s v="Thu"/>
    <n v="7"/>
    <x v="0"/>
    <x v="0"/>
  </r>
  <r>
    <s v="A00884"/>
    <x v="0"/>
    <s v="Ling"/>
    <x v="2"/>
    <m/>
    <x v="182"/>
    <d v="2021-06-17T00:00:00"/>
    <n v="1"/>
    <m/>
    <m/>
    <n v="0.25"/>
    <n v="42.66"/>
    <x v="0"/>
    <n v="14"/>
    <n v="80"/>
    <n v="20"/>
    <n v="20"/>
    <n v="42.66"/>
    <n v="62.66"/>
    <n v="62.66"/>
    <s v="Thu"/>
    <s v="Thu"/>
    <n v="14"/>
    <x v="0"/>
    <x v="0"/>
  </r>
  <r>
    <s v="A00885"/>
    <x v="5"/>
    <s v="Cartier"/>
    <x v="0"/>
    <m/>
    <x v="182"/>
    <d v="2021-06-24T00:00:00"/>
    <n v="1"/>
    <m/>
    <m/>
    <n v="0.25"/>
    <n v="179.5359"/>
    <x v="2"/>
    <n v="21"/>
    <n v="80"/>
    <n v="20"/>
    <n v="20"/>
    <n v="179.5359"/>
    <n v="199.5359"/>
    <n v="199.5359"/>
    <s v="Thu"/>
    <s v="Thu"/>
    <n v="21"/>
    <x v="0"/>
    <x v="0"/>
  </r>
  <r>
    <s v="A00886"/>
    <x v="5"/>
    <s v="Cartier"/>
    <x v="0"/>
    <m/>
    <x v="182"/>
    <d v="2021-06-28T00:00:00"/>
    <n v="1"/>
    <m/>
    <m/>
    <n v="0.25"/>
    <n v="7.8"/>
    <x v="2"/>
    <n v="25"/>
    <n v="80"/>
    <n v="20"/>
    <n v="20"/>
    <n v="7.8"/>
    <n v="27.8"/>
    <n v="27.8"/>
    <s v="Thu"/>
    <s v="Mon"/>
    <n v="25"/>
    <x v="0"/>
    <x v="0"/>
  </r>
  <r>
    <s v="A00887"/>
    <x v="0"/>
    <s v="Ling"/>
    <x v="2"/>
    <m/>
    <x v="182"/>
    <d v="2021-07-07T00:00:00"/>
    <n v="1"/>
    <m/>
    <m/>
    <n v="0.25"/>
    <n v="107.52"/>
    <x v="2"/>
    <n v="34"/>
    <n v="80"/>
    <n v="20"/>
    <n v="20"/>
    <n v="107.52"/>
    <n v="127.52"/>
    <n v="127.52"/>
    <s v="Thu"/>
    <s v="Wed"/>
    <n v="34"/>
    <x v="0"/>
    <x v="0"/>
  </r>
  <r>
    <s v="A00888"/>
    <x v="3"/>
    <s v="Khan"/>
    <x v="1"/>
    <m/>
    <x v="182"/>
    <d v="2021-07-21T00:00:00"/>
    <n v="2"/>
    <m/>
    <m/>
    <n v="0.5"/>
    <n v="150"/>
    <x v="0"/>
    <n v="48"/>
    <n v="140"/>
    <n v="70"/>
    <n v="70"/>
    <n v="150"/>
    <n v="220"/>
    <n v="220"/>
    <s v="Thu"/>
    <s v="Wed"/>
    <n v="48"/>
    <x v="0"/>
    <x v="0"/>
  </r>
  <r>
    <s v="A00889"/>
    <x v="0"/>
    <s v="Ling"/>
    <x v="1"/>
    <m/>
    <x v="182"/>
    <m/>
    <n v="2"/>
    <m/>
    <m/>
    <m/>
    <n v="42.66"/>
    <x v="0"/>
    <s v=""/>
    <n v="140"/>
    <n v="0"/>
    <n v="0"/>
    <n v="42.66"/>
    <n v="42.66"/>
    <n v="42.66"/>
    <s v="Thu"/>
    <s v="Sat"/>
    <s v="NA"/>
    <x v="0"/>
    <x v="0"/>
  </r>
  <r>
    <s v="A00890"/>
    <x v="2"/>
    <s v="Cartier"/>
    <x v="0"/>
    <m/>
    <x v="182"/>
    <m/>
    <n v="2"/>
    <m/>
    <m/>
    <m/>
    <n v="20.010000000000002"/>
    <x v="2"/>
    <s v=""/>
    <n v="140"/>
    <n v="0"/>
    <n v="0"/>
    <n v="20.010000000000002"/>
    <n v="20.010000000000002"/>
    <n v="20.010000000000002"/>
    <s v="Thu"/>
    <s v="Sat"/>
    <s v="NA"/>
    <x v="0"/>
    <x v="0"/>
  </r>
  <r>
    <s v="A00891"/>
    <x v="4"/>
    <s v="Khan"/>
    <x v="2"/>
    <m/>
    <x v="183"/>
    <d v="2021-07-19T00:00:00"/>
    <n v="1"/>
    <m/>
    <m/>
    <n v="0.25"/>
    <n v="180"/>
    <x v="2"/>
    <n v="45"/>
    <n v="80"/>
    <n v="20"/>
    <n v="20"/>
    <n v="180"/>
    <n v="200"/>
    <n v="200"/>
    <s v="Fri"/>
    <s v="Mon"/>
    <n v="45"/>
    <x v="0"/>
    <x v="0"/>
  </r>
  <r>
    <s v="A00892"/>
    <x v="5"/>
    <s v="Burton"/>
    <x v="2"/>
    <m/>
    <x v="184"/>
    <d v="2021-06-23T00:00:00"/>
    <n v="1"/>
    <m/>
    <m/>
    <n v="0.25"/>
    <n v="30"/>
    <x v="2"/>
    <n v="18"/>
    <n v="80"/>
    <n v="20"/>
    <n v="20"/>
    <n v="30"/>
    <n v="50"/>
    <n v="50"/>
    <s v="Sat"/>
    <s v="Wed"/>
    <n v="18"/>
    <x v="0"/>
    <x v="0"/>
  </r>
  <r>
    <s v="A00893"/>
    <x v="0"/>
    <s v="Ling"/>
    <x v="2"/>
    <m/>
    <x v="185"/>
    <d v="2021-06-10T00:00:00"/>
    <n v="1"/>
    <m/>
    <m/>
    <n v="0.25"/>
    <n v="0.45600000000000002"/>
    <x v="2"/>
    <n v="3"/>
    <n v="80"/>
    <n v="20"/>
    <n v="20"/>
    <n v="0.45600000000000002"/>
    <n v="20.456"/>
    <n v="20.456"/>
    <s v="Mon"/>
    <s v="Thu"/>
    <n v="3"/>
    <x v="0"/>
    <x v="0"/>
  </r>
  <r>
    <s v="A00894"/>
    <x v="2"/>
    <s v="Cartier"/>
    <x v="0"/>
    <m/>
    <x v="185"/>
    <d v="2021-06-14T00:00:00"/>
    <n v="2"/>
    <m/>
    <s v="Yes"/>
    <n v="1.5"/>
    <n v="105.9778"/>
    <x v="2"/>
    <n v="7"/>
    <n v="140"/>
    <n v="210"/>
    <n v="210"/>
    <n v="0"/>
    <n v="315.9778"/>
    <n v="210"/>
    <s v="Mon"/>
    <s v="Mon"/>
    <n v="7"/>
    <x v="0"/>
    <x v="0"/>
  </r>
  <r>
    <s v="A00895"/>
    <x v="0"/>
    <s v="Ling"/>
    <x v="0"/>
    <m/>
    <x v="185"/>
    <d v="2021-06-15T00:00:00"/>
    <n v="2"/>
    <m/>
    <m/>
    <n v="0.25"/>
    <n v="19.196999999999999"/>
    <x v="0"/>
    <n v="8"/>
    <n v="140"/>
    <n v="35"/>
    <n v="35"/>
    <n v="19.196999999999999"/>
    <n v="54.197000000000003"/>
    <n v="54.197000000000003"/>
    <s v="Mon"/>
    <s v="Tue"/>
    <n v="8"/>
    <x v="0"/>
    <x v="0"/>
  </r>
  <r>
    <s v="A00896"/>
    <x v="4"/>
    <s v="Khan"/>
    <x v="2"/>
    <m/>
    <x v="185"/>
    <d v="2021-06-21T00:00:00"/>
    <n v="1"/>
    <m/>
    <m/>
    <n v="0.25"/>
    <n v="180"/>
    <x v="2"/>
    <n v="14"/>
    <n v="80"/>
    <n v="20"/>
    <n v="20"/>
    <n v="180"/>
    <n v="200"/>
    <n v="200"/>
    <s v="Mon"/>
    <s v="Mon"/>
    <n v="14"/>
    <x v="0"/>
    <x v="0"/>
  </r>
  <r>
    <s v="A00897"/>
    <x v="5"/>
    <s v="Burton"/>
    <x v="1"/>
    <m/>
    <x v="185"/>
    <d v="2021-07-14T00:00:00"/>
    <n v="1"/>
    <m/>
    <s v="Yes"/>
    <n v="0.5"/>
    <n v="240.6737"/>
    <x v="2"/>
    <n v="37"/>
    <n v="80"/>
    <n v="40"/>
    <n v="40"/>
    <n v="0"/>
    <n v="280.6737"/>
    <n v="40"/>
    <s v="Mon"/>
    <s v="Wed"/>
    <n v="37"/>
    <x v="0"/>
    <x v="0"/>
  </r>
  <r>
    <s v="A00898"/>
    <x v="2"/>
    <s v="Burton"/>
    <x v="1"/>
    <m/>
    <x v="185"/>
    <d v="2021-07-21T00:00:00"/>
    <n v="1"/>
    <m/>
    <m/>
    <n v="2"/>
    <n v="425.89949999999999"/>
    <x v="2"/>
    <n v="44"/>
    <n v="80"/>
    <n v="160"/>
    <n v="160"/>
    <n v="425.89949999999999"/>
    <n v="585.89949999999999"/>
    <n v="585.89949999999999"/>
    <s v="Mon"/>
    <s v="Wed"/>
    <n v="44"/>
    <x v="0"/>
    <x v="0"/>
  </r>
  <r>
    <s v="A00899"/>
    <x v="3"/>
    <s v="Cartier"/>
    <x v="4"/>
    <m/>
    <x v="185"/>
    <m/>
    <n v="2"/>
    <m/>
    <m/>
    <m/>
    <n v="346.24380000000002"/>
    <x v="2"/>
    <s v=""/>
    <n v="140"/>
    <n v="0"/>
    <n v="0"/>
    <n v="346.24380000000002"/>
    <n v="346.24380000000002"/>
    <n v="346.24380000000002"/>
    <s v="Mon"/>
    <s v="Sat"/>
    <s v="NA"/>
    <x v="0"/>
    <x v="0"/>
  </r>
  <r>
    <s v="A00900"/>
    <x v="0"/>
    <s v="Ling"/>
    <x v="2"/>
    <m/>
    <x v="186"/>
    <d v="2021-06-14T00:00:00"/>
    <n v="2"/>
    <m/>
    <m/>
    <n v="0.25"/>
    <n v="146.75530000000001"/>
    <x v="2"/>
    <n v="6"/>
    <n v="140"/>
    <n v="35"/>
    <n v="35"/>
    <n v="146.75530000000001"/>
    <n v="181.75530000000001"/>
    <n v="181.75530000000001"/>
    <s v="Tue"/>
    <s v="Mon"/>
    <n v="6"/>
    <x v="0"/>
    <x v="0"/>
  </r>
  <r>
    <s v="A00901"/>
    <x v="2"/>
    <s v="Cartier"/>
    <x v="1"/>
    <m/>
    <x v="186"/>
    <d v="2021-06-16T00:00:00"/>
    <n v="1"/>
    <m/>
    <m/>
    <n v="0.5"/>
    <n v="120"/>
    <x v="2"/>
    <n v="8"/>
    <n v="80"/>
    <n v="40"/>
    <n v="40"/>
    <n v="120"/>
    <n v="160"/>
    <n v="160"/>
    <s v="Tue"/>
    <s v="Wed"/>
    <n v="8"/>
    <x v="0"/>
    <x v="0"/>
  </r>
  <r>
    <s v="A00902"/>
    <x v="3"/>
    <s v="Cartier"/>
    <x v="0"/>
    <m/>
    <x v="186"/>
    <d v="2021-06-17T00:00:00"/>
    <n v="1"/>
    <m/>
    <m/>
    <n v="0.5"/>
    <n v="45.877499999999998"/>
    <x v="1"/>
    <n v="9"/>
    <n v="80"/>
    <n v="40"/>
    <n v="40"/>
    <n v="45.877499999999998"/>
    <n v="85.877499999999998"/>
    <n v="85.877499999999998"/>
    <s v="Tue"/>
    <s v="Thu"/>
    <n v="9"/>
    <x v="0"/>
    <x v="0"/>
  </r>
  <r>
    <s v="A00903"/>
    <x v="1"/>
    <s v="Lopez"/>
    <x v="4"/>
    <m/>
    <x v="186"/>
    <d v="2021-06-22T00:00:00"/>
    <n v="1"/>
    <m/>
    <m/>
    <n v="1.25"/>
    <n v="30.42"/>
    <x v="0"/>
    <n v="14"/>
    <n v="80"/>
    <n v="100"/>
    <n v="100"/>
    <n v="30.42"/>
    <n v="130.42000000000002"/>
    <n v="130.42000000000002"/>
    <s v="Tue"/>
    <s v="Tue"/>
    <n v="14"/>
    <x v="0"/>
    <x v="0"/>
  </r>
  <r>
    <s v="A00904"/>
    <x v="1"/>
    <s v="Lopez"/>
    <x v="2"/>
    <m/>
    <x v="186"/>
    <d v="2021-06-22T00:00:00"/>
    <n v="1"/>
    <m/>
    <m/>
    <n v="0.25"/>
    <n v="30"/>
    <x v="0"/>
    <n v="14"/>
    <n v="80"/>
    <n v="20"/>
    <n v="20"/>
    <n v="30"/>
    <n v="50"/>
    <n v="50"/>
    <s v="Tue"/>
    <s v="Tue"/>
    <n v="14"/>
    <x v="0"/>
    <x v="0"/>
  </r>
  <r>
    <s v="A00905"/>
    <x v="0"/>
    <s v="Ling"/>
    <x v="2"/>
    <m/>
    <x v="186"/>
    <d v="2021-06-22T00:00:00"/>
    <n v="1"/>
    <m/>
    <m/>
    <n v="0.25"/>
    <n v="90.630399999999995"/>
    <x v="2"/>
    <n v="14"/>
    <n v="80"/>
    <n v="20"/>
    <n v="20"/>
    <n v="90.630399999999995"/>
    <n v="110.63039999999999"/>
    <n v="110.63039999999999"/>
    <s v="Tue"/>
    <s v="Tue"/>
    <n v="14"/>
    <x v="0"/>
    <x v="0"/>
  </r>
  <r>
    <s v="A00906"/>
    <x v="0"/>
    <s v="Ling"/>
    <x v="0"/>
    <m/>
    <x v="186"/>
    <d v="2021-07-07T00:00:00"/>
    <n v="2"/>
    <m/>
    <m/>
    <n v="0.25"/>
    <n v="120"/>
    <x v="2"/>
    <n v="29"/>
    <n v="140"/>
    <n v="35"/>
    <n v="35"/>
    <n v="120"/>
    <n v="155"/>
    <n v="155"/>
    <s v="Tue"/>
    <s v="Wed"/>
    <n v="29"/>
    <x v="0"/>
    <x v="0"/>
  </r>
  <r>
    <s v="A00907"/>
    <x v="5"/>
    <s v="Khan"/>
    <x v="0"/>
    <s v="Yes"/>
    <x v="186"/>
    <d v="2021-07-12T00:00:00"/>
    <n v="1"/>
    <m/>
    <m/>
    <n v="0.75"/>
    <n v="8.92"/>
    <x v="0"/>
    <n v="34"/>
    <n v="80"/>
    <n v="60"/>
    <n v="60"/>
    <n v="8.92"/>
    <n v="68.92"/>
    <n v="68.92"/>
    <s v="Tue"/>
    <s v="Mon"/>
    <n v="34"/>
    <x v="1"/>
    <x v="0"/>
  </r>
  <r>
    <s v="A00908"/>
    <x v="1"/>
    <s v="Burton"/>
    <x v="3"/>
    <m/>
    <x v="186"/>
    <d v="2021-07-12T00:00:00"/>
    <n v="2"/>
    <m/>
    <m/>
    <n v="1.25"/>
    <n v="244.7225"/>
    <x v="0"/>
    <n v="34"/>
    <n v="140"/>
    <n v="175"/>
    <n v="175"/>
    <n v="244.7225"/>
    <n v="419.72249999999997"/>
    <n v="419.72249999999997"/>
    <s v="Tue"/>
    <s v="Mon"/>
    <n v="34"/>
    <x v="0"/>
    <x v="0"/>
  </r>
  <r>
    <s v="A00909"/>
    <x v="3"/>
    <s v="Cartier"/>
    <x v="0"/>
    <m/>
    <x v="186"/>
    <m/>
    <n v="2"/>
    <m/>
    <m/>
    <m/>
    <n v="150"/>
    <x v="0"/>
    <s v=""/>
    <n v="140"/>
    <n v="0"/>
    <n v="0"/>
    <n v="150"/>
    <n v="150"/>
    <n v="150"/>
    <s v="Tue"/>
    <s v="Sat"/>
    <s v="NA"/>
    <x v="0"/>
    <x v="0"/>
  </r>
  <r>
    <s v="A00910"/>
    <x v="5"/>
    <s v="Cartier"/>
    <x v="0"/>
    <m/>
    <x v="187"/>
    <d v="2021-06-18T00:00:00"/>
    <n v="2"/>
    <m/>
    <m/>
    <n v="0.25"/>
    <n v="52.172199999999997"/>
    <x v="0"/>
    <n v="9"/>
    <n v="140"/>
    <n v="35"/>
    <n v="35"/>
    <n v="52.172199999999997"/>
    <n v="87.172200000000004"/>
    <n v="87.172200000000004"/>
    <s v="Wed"/>
    <s v="Fri"/>
    <n v="9"/>
    <x v="0"/>
    <x v="0"/>
  </r>
  <r>
    <s v="A00911"/>
    <x v="0"/>
    <s v="Ling"/>
    <x v="2"/>
    <m/>
    <x v="187"/>
    <d v="2021-07-01T00:00:00"/>
    <n v="1"/>
    <m/>
    <m/>
    <n v="0.25"/>
    <n v="41.712299999999999"/>
    <x v="0"/>
    <n v="22"/>
    <n v="80"/>
    <n v="20"/>
    <n v="20"/>
    <n v="41.712299999999999"/>
    <n v="61.712299999999999"/>
    <n v="61.712299999999999"/>
    <s v="Wed"/>
    <s v="Thu"/>
    <n v="22"/>
    <x v="0"/>
    <x v="0"/>
  </r>
  <r>
    <s v="A00912"/>
    <x v="0"/>
    <s v="Burton"/>
    <x v="3"/>
    <m/>
    <x v="188"/>
    <d v="2021-06-12T00:00:00"/>
    <n v="1"/>
    <m/>
    <m/>
    <n v="1"/>
    <n v="1800.24"/>
    <x v="2"/>
    <n v="2"/>
    <n v="80"/>
    <n v="80"/>
    <n v="80"/>
    <n v="1800.24"/>
    <n v="1880.24"/>
    <n v="1880.24"/>
    <s v="Thu"/>
    <s v="Sat"/>
    <n v="2"/>
    <x v="0"/>
    <x v="0"/>
  </r>
  <r>
    <s v="A00913"/>
    <x v="2"/>
    <s v="Khan"/>
    <x v="0"/>
    <m/>
    <x v="188"/>
    <d v="2021-06-21T00:00:00"/>
    <n v="1"/>
    <m/>
    <m/>
    <n v="0.5"/>
    <n v="144"/>
    <x v="2"/>
    <n v="11"/>
    <n v="80"/>
    <n v="40"/>
    <n v="40"/>
    <n v="144"/>
    <n v="184"/>
    <n v="184"/>
    <s v="Thu"/>
    <s v="Mon"/>
    <n v="11"/>
    <x v="0"/>
    <x v="0"/>
  </r>
  <r>
    <s v="A00914"/>
    <x v="4"/>
    <s v="Khan"/>
    <x v="0"/>
    <s v="Yes"/>
    <x v="188"/>
    <d v="2021-06-21T00:00:00"/>
    <n v="1"/>
    <m/>
    <m/>
    <n v="0.5"/>
    <n v="39.953899999999997"/>
    <x v="0"/>
    <n v="11"/>
    <n v="80"/>
    <n v="40"/>
    <n v="40"/>
    <n v="39.953899999999997"/>
    <n v="79.953900000000004"/>
    <n v="79.953900000000004"/>
    <s v="Thu"/>
    <s v="Mon"/>
    <n v="11"/>
    <x v="1"/>
    <x v="0"/>
  </r>
  <r>
    <s v="A00915"/>
    <x v="0"/>
    <s v="Ling"/>
    <x v="1"/>
    <m/>
    <x v="188"/>
    <d v="2021-06-26T00:00:00"/>
    <n v="2"/>
    <m/>
    <m/>
    <n v="0.5"/>
    <n v="180"/>
    <x v="0"/>
    <n v="16"/>
    <n v="140"/>
    <n v="70"/>
    <n v="70"/>
    <n v="180"/>
    <n v="250"/>
    <n v="250"/>
    <s v="Thu"/>
    <s v="Sat"/>
    <n v="16"/>
    <x v="0"/>
    <x v="0"/>
  </r>
  <r>
    <s v="A00916"/>
    <x v="1"/>
    <s v="Khan"/>
    <x v="0"/>
    <m/>
    <x v="188"/>
    <d v="2021-06-23T00:00:00"/>
    <n v="1"/>
    <m/>
    <m/>
    <n v="0.25"/>
    <n v="150.36160000000001"/>
    <x v="2"/>
    <n v="13"/>
    <n v="80"/>
    <n v="20"/>
    <n v="20"/>
    <n v="150.36160000000001"/>
    <n v="170.36160000000001"/>
    <n v="170.36160000000001"/>
    <s v="Thu"/>
    <s v="Wed"/>
    <n v="13"/>
    <x v="0"/>
    <x v="0"/>
  </r>
  <r>
    <s v="A00917"/>
    <x v="1"/>
    <s v="Lopez"/>
    <x v="2"/>
    <s v="Yes"/>
    <x v="188"/>
    <d v="2021-07-09T00:00:00"/>
    <n v="1"/>
    <s v="Yes"/>
    <s v="Yes"/>
    <n v="0.25"/>
    <n v="110.11"/>
    <x v="3"/>
    <n v="29"/>
    <n v="80"/>
    <n v="20"/>
    <n v="0"/>
    <n v="0"/>
    <n v="130.11000000000001"/>
    <n v="0"/>
    <s v="Thu"/>
    <s v="Fri"/>
    <n v="29"/>
    <x v="1"/>
    <x v="1"/>
  </r>
  <r>
    <s v="A00918"/>
    <x v="0"/>
    <s v="Ling"/>
    <x v="2"/>
    <m/>
    <x v="188"/>
    <d v="2021-07-15T00:00:00"/>
    <n v="1"/>
    <m/>
    <m/>
    <n v="0.25"/>
    <n v="120"/>
    <x v="0"/>
    <n v="35"/>
    <n v="80"/>
    <n v="20"/>
    <n v="20"/>
    <n v="120"/>
    <n v="140"/>
    <n v="140"/>
    <s v="Thu"/>
    <s v="Thu"/>
    <n v="35"/>
    <x v="0"/>
    <x v="0"/>
  </r>
  <r>
    <s v="A00919"/>
    <x v="0"/>
    <s v="Ling"/>
    <x v="1"/>
    <m/>
    <x v="188"/>
    <d v="2021-07-12T00:00:00"/>
    <n v="2"/>
    <m/>
    <m/>
    <n v="0.5"/>
    <n v="272.49689999999998"/>
    <x v="0"/>
    <n v="32"/>
    <n v="140"/>
    <n v="70"/>
    <n v="70"/>
    <n v="272.49689999999998"/>
    <n v="342.49689999999998"/>
    <n v="342.49689999999998"/>
    <s v="Thu"/>
    <s v="Mon"/>
    <n v="32"/>
    <x v="0"/>
    <x v="0"/>
  </r>
  <r>
    <s v="A00920"/>
    <x v="4"/>
    <s v="Khan"/>
    <x v="0"/>
    <m/>
    <x v="188"/>
    <d v="2021-07-14T00:00:00"/>
    <n v="1"/>
    <m/>
    <m/>
    <n v="0.25"/>
    <n v="34.5"/>
    <x v="1"/>
    <n v="34"/>
    <n v="80"/>
    <n v="20"/>
    <n v="20"/>
    <n v="34.5"/>
    <n v="54.5"/>
    <n v="54.5"/>
    <s v="Thu"/>
    <s v="Wed"/>
    <n v="34"/>
    <x v="0"/>
    <x v="0"/>
  </r>
  <r>
    <s v="A00921"/>
    <x v="2"/>
    <s v="Khan"/>
    <x v="3"/>
    <m/>
    <x v="188"/>
    <d v="2021-07-15T00:00:00"/>
    <n v="2"/>
    <m/>
    <m/>
    <n v="3"/>
    <n v="44.064"/>
    <x v="2"/>
    <n v="35"/>
    <n v="140"/>
    <n v="420"/>
    <n v="420"/>
    <n v="44.064"/>
    <n v="464.06400000000002"/>
    <n v="464.06400000000002"/>
    <s v="Thu"/>
    <s v="Thu"/>
    <n v="35"/>
    <x v="0"/>
    <x v="0"/>
  </r>
  <r>
    <s v="A00922"/>
    <x v="3"/>
    <s v="Cartier"/>
    <x v="3"/>
    <m/>
    <x v="188"/>
    <m/>
    <n v="2"/>
    <m/>
    <m/>
    <m/>
    <n v="67.843599999999995"/>
    <x v="1"/>
    <s v=""/>
    <n v="140"/>
    <n v="0"/>
    <n v="0"/>
    <n v="67.843599999999995"/>
    <n v="67.843599999999995"/>
    <n v="67.843599999999995"/>
    <s v="Thu"/>
    <s v="Sat"/>
    <s v="NA"/>
    <x v="0"/>
    <x v="0"/>
  </r>
  <r>
    <s v="A00923"/>
    <x v="2"/>
    <s v="Khan"/>
    <x v="0"/>
    <m/>
    <x v="188"/>
    <m/>
    <n v="2"/>
    <m/>
    <m/>
    <m/>
    <n v="165.8691"/>
    <x v="2"/>
    <s v=""/>
    <n v="140"/>
    <n v="0"/>
    <n v="0"/>
    <n v="165.8691"/>
    <n v="165.8691"/>
    <n v="165.8691"/>
    <s v="Thu"/>
    <s v="Sat"/>
    <s v="NA"/>
    <x v="0"/>
    <x v="0"/>
  </r>
  <r>
    <s v="A00924"/>
    <x v="8"/>
    <s v="Ling"/>
    <x v="1"/>
    <m/>
    <x v="188"/>
    <m/>
    <n v="2"/>
    <m/>
    <m/>
    <m/>
    <n v="42.66"/>
    <x v="4"/>
    <s v=""/>
    <n v="140"/>
    <n v="0"/>
    <n v="0"/>
    <n v="42.66"/>
    <n v="42.66"/>
    <n v="42.66"/>
    <s v="Thu"/>
    <s v="Sat"/>
    <s v="NA"/>
    <x v="0"/>
    <x v="0"/>
  </r>
  <r>
    <s v="A00925"/>
    <x v="5"/>
    <s v="Burton"/>
    <x v="1"/>
    <m/>
    <x v="188"/>
    <m/>
    <n v="1"/>
    <m/>
    <m/>
    <m/>
    <n v="101.9011"/>
    <x v="0"/>
    <s v=""/>
    <n v="80"/>
    <n v="0"/>
    <n v="0"/>
    <n v="101.9011"/>
    <n v="101.9011"/>
    <n v="101.9011"/>
    <s v="Thu"/>
    <s v="Sat"/>
    <s v="NA"/>
    <x v="0"/>
    <x v="0"/>
  </r>
  <r>
    <s v="A00926"/>
    <x v="6"/>
    <s v="Burton"/>
    <x v="3"/>
    <m/>
    <x v="188"/>
    <m/>
    <n v="2"/>
    <m/>
    <m/>
    <m/>
    <n v="222.5367"/>
    <x v="2"/>
    <s v=""/>
    <n v="140"/>
    <n v="0"/>
    <n v="0"/>
    <n v="222.5367"/>
    <n v="222.5367"/>
    <n v="222.5367"/>
    <s v="Thu"/>
    <s v="Sat"/>
    <s v="NA"/>
    <x v="0"/>
    <x v="0"/>
  </r>
  <r>
    <s v="A00927"/>
    <x v="5"/>
    <s v="Burton"/>
    <x v="1"/>
    <m/>
    <x v="189"/>
    <d v="2021-07-16T00:00:00"/>
    <n v="1"/>
    <s v="Yes"/>
    <s v="Yes"/>
    <n v="0.5"/>
    <n v="344.76940000000002"/>
    <x v="3"/>
    <n v="35"/>
    <n v="80"/>
    <n v="40"/>
    <n v="0"/>
    <n v="0"/>
    <n v="384.76940000000002"/>
    <n v="0"/>
    <s v="Fri"/>
    <s v="Fri"/>
    <n v="35"/>
    <x v="0"/>
    <x v="1"/>
  </r>
  <r>
    <s v="A00928"/>
    <x v="0"/>
    <s v="Ling"/>
    <x v="2"/>
    <m/>
    <x v="190"/>
    <d v="2021-06-29T00:00:00"/>
    <n v="1"/>
    <m/>
    <m/>
    <n v="0.25"/>
    <n v="22"/>
    <x v="0"/>
    <n v="17"/>
    <n v="80"/>
    <n v="20"/>
    <n v="20"/>
    <n v="22"/>
    <n v="42"/>
    <n v="42"/>
    <s v="Sat"/>
    <s v="Tue"/>
    <n v="17"/>
    <x v="0"/>
    <x v="0"/>
  </r>
  <r>
    <s v="A00929"/>
    <x v="2"/>
    <s v="Cartier"/>
    <x v="1"/>
    <m/>
    <x v="191"/>
    <d v="2021-06-23T00:00:00"/>
    <n v="1"/>
    <m/>
    <m/>
    <n v="0.5"/>
    <n v="120"/>
    <x v="0"/>
    <n v="9"/>
    <n v="80"/>
    <n v="40"/>
    <n v="40"/>
    <n v="120"/>
    <n v="160"/>
    <n v="160"/>
    <s v="Mon"/>
    <s v="Wed"/>
    <n v="9"/>
    <x v="0"/>
    <x v="0"/>
  </r>
  <r>
    <s v="A00930"/>
    <x v="2"/>
    <s v="Khan"/>
    <x v="1"/>
    <s v="Yes"/>
    <x v="191"/>
    <d v="2021-06-24T00:00:00"/>
    <n v="1"/>
    <s v="Yes"/>
    <s v="Yes"/>
    <n v="0.5"/>
    <n v="204.28399999999999"/>
    <x v="3"/>
    <n v="10"/>
    <n v="80"/>
    <n v="40"/>
    <n v="0"/>
    <n v="0"/>
    <n v="244.28399999999999"/>
    <n v="0"/>
    <s v="Mon"/>
    <s v="Thu"/>
    <n v="10"/>
    <x v="1"/>
    <x v="1"/>
  </r>
  <r>
    <s v="A00931"/>
    <x v="4"/>
    <s v="Burton"/>
    <x v="1"/>
    <m/>
    <x v="191"/>
    <d v="2021-07-07T00:00:00"/>
    <n v="2"/>
    <m/>
    <s v="Yes"/>
    <n v="5"/>
    <n v="2048.5612000000001"/>
    <x v="2"/>
    <n v="23"/>
    <n v="140"/>
    <n v="700"/>
    <n v="700"/>
    <n v="0"/>
    <n v="2748.5612000000001"/>
    <n v="700"/>
    <s v="Mon"/>
    <s v="Wed"/>
    <n v="23"/>
    <x v="0"/>
    <x v="0"/>
  </r>
  <r>
    <s v="A00932"/>
    <x v="5"/>
    <s v="Khan"/>
    <x v="2"/>
    <m/>
    <x v="191"/>
    <d v="2021-07-22T00:00:00"/>
    <n v="1"/>
    <m/>
    <m/>
    <n v="0.25"/>
    <n v="8.5495999999999999"/>
    <x v="2"/>
    <n v="38"/>
    <n v="80"/>
    <n v="20"/>
    <n v="20"/>
    <n v="8.5495999999999999"/>
    <n v="28.549599999999998"/>
    <n v="28.549599999999998"/>
    <s v="Mon"/>
    <s v="Thu"/>
    <n v="38"/>
    <x v="0"/>
    <x v="0"/>
  </r>
  <r>
    <s v="A00933"/>
    <x v="2"/>
    <s v="Cartier"/>
    <x v="0"/>
    <m/>
    <x v="191"/>
    <d v="2021-07-22T00:00:00"/>
    <n v="1"/>
    <m/>
    <m/>
    <n v="0.5"/>
    <n v="120.54089999999999"/>
    <x v="2"/>
    <n v="38"/>
    <n v="80"/>
    <n v="40"/>
    <n v="40"/>
    <n v="120.54089999999999"/>
    <n v="160.54089999999999"/>
    <n v="160.54089999999999"/>
    <s v="Mon"/>
    <s v="Thu"/>
    <n v="38"/>
    <x v="0"/>
    <x v="0"/>
  </r>
  <r>
    <s v="A00934"/>
    <x v="3"/>
    <s v="Cartier"/>
    <x v="1"/>
    <m/>
    <x v="191"/>
    <m/>
    <n v="2"/>
    <m/>
    <m/>
    <m/>
    <n v="52.350099999999998"/>
    <x v="1"/>
    <s v=""/>
    <n v="140"/>
    <n v="0"/>
    <n v="0"/>
    <n v="52.350099999999998"/>
    <n v="52.350099999999998"/>
    <n v="52.350099999999998"/>
    <s v="Mon"/>
    <s v="Sat"/>
    <s v="NA"/>
    <x v="0"/>
    <x v="0"/>
  </r>
  <r>
    <s v="A00935"/>
    <x v="2"/>
    <s v="Khan"/>
    <x v="4"/>
    <m/>
    <x v="191"/>
    <m/>
    <n v="2"/>
    <m/>
    <m/>
    <m/>
    <n v="406.70679999999999"/>
    <x v="2"/>
    <s v=""/>
    <n v="140"/>
    <n v="0"/>
    <n v="0"/>
    <n v="406.70679999999999"/>
    <n v="406.70679999999999"/>
    <n v="406.70679999999999"/>
    <s v="Mon"/>
    <s v="Sat"/>
    <s v="NA"/>
    <x v="0"/>
    <x v="0"/>
  </r>
  <r>
    <s v="A00936"/>
    <x v="1"/>
    <s v="Lopez"/>
    <x v="2"/>
    <m/>
    <x v="192"/>
    <d v="2021-07-09T00:00:00"/>
    <n v="1"/>
    <m/>
    <m/>
    <n v="0.25"/>
    <n v="70.5334"/>
    <x v="0"/>
    <n v="24"/>
    <n v="80"/>
    <n v="20"/>
    <n v="20"/>
    <n v="70.5334"/>
    <n v="90.5334"/>
    <n v="90.5334"/>
    <s v="Tue"/>
    <s v="Fri"/>
    <n v="24"/>
    <x v="0"/>
    <x v="0"/>
  </r>
  <r>
    <s v="A00937"/>
    <x v="7"/>
    <s v="Ling"/>
    <x v="0"/>
    <m/>
    <x v="192"/>
    <d v="2021-07-12T00:00:00"/>
    <n v="2"/>
    <m/>
    <m/>
    <n v="0.25"/>
    <n v="14.4"/>
    <x v="0"/>
    <n v="27"/>
    <n v="140"/>
    <n v="35"/>
    <n v="35"/>
    <n v="14.4"/>
    <n v="49.4"/>
    <n v="49.4"/>
    <s v="Tue"/>
    <s v="Mon"/>
    <n v="27"/>
    <x v="0"/>
    <x v="0"/>
  </r>
  <r>
    <s v="A00938"/>
    <x v="5"/>
    <s v="Burton"/>
    <x v="0"/>
    <m/>
    <x v="192"/>
    <d v="2021-07-14T00:00:00"/>
    <n v="1"/>
    <m/>
    <m/>
    <n v="0.25"/>
    <n v="144"/>
    <x v="1"/>
    <n v="29"/>
    <n v="80"/>
    <n v="20"/>
    <n v="20"/>
    <n v="144"/>
    <n v="164"/>
    <n v="164"/>
    <s v="Tue"/>
    <s v="Wed"/>
    <n v="29"/>
    <x v="0"/>
    <x v="0"/>
  </r>
  <r>
    <s v="A00939"/>
    <x v="0"/>
    <s v="Ling"/>
    <x v="0"/>
    <m/>
    <x v="192"/>
    <d v="2021-07-19T00:00:00"/>
    <n v="1"/>
    <m/>
    <m/>
    <n v="0.5"/>
    <n v="5.4"/>
    <x v="2"/>
    <n v="34"/>
    <n v="80"/>
    <n v="40"/>
    <n v="40"/>
    <n v="5.4"/>
    <n v="45.4"/>
    <n v="45.4"/>
    <s v="Tue"/>
    <s v="Mon"/>
    <n v="34"/>
    <x v="0"/>
    <x v="0"/>
  </r>
  <r>
    <s v="A00940"/>
    <x v="4"/>
    <s v="Lopez"/>
    <x v="0"/>
    <m/>
    <x v="193"/>
    <d v="2021-06-24T00:00:00"/>
    <n v="1"/>
    <m/>
    <m/>
    <n v="0.25"/>
    <n v="23.1465"/>
    <x v="1"/>
    <n v="8"/>
    <n v="80"/>
    <n v="20"/>
    <n v="20"/>
    <n v="23.1465"/>
    <n v="43.146500000000003"/>
    <n v="43.146500000000003"/>
    <s v="Wed"/>
    <s v="Thu"/>
    <n v="8"/>
    <x v="0"/>
    <x v="0"/>
  </r>
  <r>
    <s v="A00941"/>
    <x v="2"/>
    <s v="Khan"/>
    <x v="1"/>
    <m/>
    <x v="193"/>
    <d v="2021-06-24T00:00:00"/>
    <n v="1"/>
    <m/>
    <s v="Yes"/>
    <n v="0.5"/>
    <n v="25.0718"/>
    <x v="2"/>
    <n v="8"/>
    <n v="80"/>
    <n v="40"/>
    <n v="40"/>
    <n v="0"/>
    <n v="65.071799999999996"/>
    <n v="40"/>
    <s v="Wed"/>
    <s v="Thu"/>
    <n v="8"/>
    <x v="0"/>
    <x v="0"/>
  </r>
  <r>
    <s v="A00942"/>
    <x v="5"/>
    <s v="Burton"/>
    <x v="0"/>
    <m/>
    <x v="193"/>
    <d v="2021-07-15T00:00:00"/>
    <n v="1"/>
    <m/>
    <m/>
    <n v="0.5"/>
    <n v="175.21770000000001"/>
    <x v="2"/>
    <n v="29"/>
    <n v="80"/>
    <n v="40"/>
    <n v="40"/>
    <n v="175.21770000000001"/>
    <n v="215.21770000000001"/>
    <n v="215.21770000000001"/>
    <s v="Wed"/>
    <s v="Thu"/>
    <n v="29"/>
    <x v="0"/>
    <x v="0"/>
  </r>
  <r>
    <s v="A00943"/>
    <x v="3"/>
    <s v="Khan"/>
    <x v="3"/>
    <m/>
    <x v="193"/>
    <d v="2021-07-21T00:00:00"/>
    <n v="2"/>
    <m/>
    <m/>
    <n v="3.5"/>
    <n v="23"/>
    <x v="0"/>
    <n v="35"/>
    <n v="140"/>
    <n v="490"/>
    <n v="490"/>
    <n v="23"/>
    <n v="513"/>
    <n v="513"/>
    <s v="Wed"/>
    <s v="Wed"/>
    <n v="35"/>
    <x v="0"/>
    <x v="0"/>
  </r>
  <r>
    <s v="A00944"/>
    <x v="4"/>
    <s v="Khan"/>
    <x v="0"/>
    <m/>
    <x v="193"/>
    <m/>
    <n v="2"/>
    <m/>
    <m/>
    <m/>
    <n v="30"/>
    <x v="2"/>
    <s v=""/>
    <n v="140"/>
    <n v="0"/>
    <n v="0"/>
    <n v="30"/>
    <n v="30"/>
    <n v="30"/>
    <s v="Wed"/>
    <s v="Sat"/>
    <s v="NA"/>
    <x v="0"/>
    <x v="0"/>
  </r>
  <r>
    <s v="A00945"/>
    <x v="2"/>
    <s v="Cartier"/>
    <x v="2"/>
    <m/>
    <x v="193"/>
    <m/>
    <n v="1"/>
    <m/>
    <m/>
    <m/>
    <n v="161.08420000000001"/>
    <x v="0"/>
    <s v=""/>
    <n v="80"/>
    <n v="0"/>
    <n v="0"/>
    <n v="161.08420000000001"/>
    <n v="161.08420000000001"/>
    <n v="161.08420000000001"/>
    <s v="Wed"/>
    <s v="Sat"/>
    <s v="NA"/>
    <x v="0"/>
    <x v="0"/>
  </r>
  <r>
    <s v="A00946"/>
    <x v="2"/>
    <s v="Khan"/>
    <x v="2"/>
    <m/>
    <x v="193"/>
    <m/>
    <n v="1"/>
    <m/>
    <m/>
    <m/>
    <n v="59.807400000000001"/>
    <x v="2"/>
    <s v=""/>
    <n v="80"/>
    <n v="0"/>
    <n v="0"/>
    <n v="59.807400000000001"/>
    <n v="59.807400000000001"/>
    <n v="59.807400000000001"/>
    <s v="Wed"/>
    <s v="Sat"/>
    <s v="NA"/>
    <x v="0"/>
    <x v="0"/>
  </r>
  <r>
    <s v="A00947"/>
    <x v="4"/>
    <s v="Khan"/>
    <x v="0"/>
    <m/>
    <x v="193"/>
    <m/>
    <n v="1"/>
    <m/>
    <m/>
    <m/>
    <n v="19.196999999999999"/>
    <x v="2"/>
    <s v=""/>
    <n v="80"/>
    <n v="0"/>
    <n v="0"/>
    <n v="19.196999999999999"/>
    <n v="19.196999999999999"/>
    <n v="19.196999999999999"/>
    <s v="Wed"/>
    <s v="Sat"/>
    <s v="NA"/>
    <x v="0"/>
    <x v="0"/>
  </r>
  <r>
    <s v="A00948"/>
    <x v="0"/>
    <s v="Ling"/>
    <x v="2"/>
    <s v="Yes"/>
    <x v="193"/>
    <m/>
    <n v="1"/>
    <m/>
    <m/>
    <m/>
    <n v="50.79"/>
    <x v="0"/>
    <s v=""/>
    <n v="80"/>
    <n v="0"/>
    <n v="0"/>
    <n v="50.79"/>
    <n v="50.79"/>
    <n v="50.79"/>
    <s v="Wed"/>
    <s v="Sat"/>
    <s v="NA"/>
    <x v="1"/>
    <x v="0"/>
  </r>
  <r>
    <s v="A00949"/>
    <x v="0"/>
    <s v="Ling"/>
    <x v="0"/>
    <m/>
    <x v="194"/>
    <d v="2021-06-30T00:00:00"/>
    <n v="2"/>
    <m/>
    <m/>
    <n v="1.25"/>
    <n v="122.80759999999999"/>
    <x v="2"/>
    <n v="13"/>
    <n v="140"/>
    <n v="175"/>
    <n v="175"/>
    <n v="122.80759999999999"/>
    <n v="297.80759999999998"/>
    <n v="297.80759999999998"/>
    <s v="Thu"/>
    <s v="Wed"/>
    <n v="13"/>
    <x v="0"/>
    <x v="0"/>
  </r>
  <r>
    <s v="A00950"/>
    <x v="4"/>
    <s v="Cartier"/>
    <x v="0"/>
    <m/>
    <x v="194"/>
    <d v="2021-07-06T00:00:00"/>
    <n v="1"/>
    <m/>
    <m/>
    <n v="0.25"/>
    <n v="54.8215"/>
    <x v="0"/>
    <n v="19"/>
    <n v="80"/>
    <n v="20"/>
    <n v="20"/>
    <n v="54.8215"/>
    <n v="74.8215"/>
    <n v="74.8215"/>
    <s v="Thu"/>
    <s v="Tue"/>
    <n v="19"/>
    <x v="0"/>
    <x v="0"/>
  </r>
  <r>
    <s v="A00951"/>
    <x v="2"/>
    <s v="Cartier"/>
    <x v="1"/>
    <m/>
    <x v="194"/>
    <d v="2021-07-22T00:00:00"/>
    <n v="2"/>
    <m/>
    <m/>
    <n v="2.5"/>
    <n v="86.423400000000001"/>
    <x v="2"/>
    <n v="35"/>
    <n v="140"/>
    <n v="350"/>
    <n v="350"/>
    <n v="86.423400000000001"/>
    <n v="436.42340000000002"/>
    <n v="436.42340000000002"/>
    <s v="Thu"/>
    <s v="Thu"/>
    <n v="35"/>
    <x v="0"/>
    <x v="0"/>
  </r>
  <r>
    <s v="A00952"/>
    <x v="7"/>
    <s v="Ling"/>
    <x v="0"/>
    <m/>
    <x v="194"/>
    <m/>
    <n v="2"/>
    <m/>
    <m/>
    <m/>
    <n v="100.60380000000001"/>
    <x v="2"/>
    <s v=""/>
    <n v="140"/>
    <n v="0"/>
    <n v="0"/>
    <n v="100.60380000000001"/>
    <n v="100.60380000000001"/>
    <n v="100.60380000000001"/>
    <s v="Thu"/>
    <s v="Sat"/>
    <s v="NA"/>
    <x v="0"/>
    <x v="0"/>
  </r>
  <r>
    <s v="A00953"/>
    <x v="0"/>
    <s v="Ling"/>
    <x v="2"/>
    <m/>
    <x v="194"/>
    <m/>
    <n v="1"/>
    <m/>
    <m/>
    <m/>
    <n v="17.170000000000002"/>
    <x v="0"/>
    <s v=""/>
    <n v="80"/>
    <n v="0"/>
    <n v="0"/>
    <n v="17.170000000000002"/>
    <n v="17.170000000000002"/>
    <n v="17.170000000000002"/>
    <s v="Thu"/>
    <s v="Sat"/>
    <s v="NA"/>
    <x v="0"/>
    <x v="0"/>
  </r>
  <r>
    <s v="A00954"/>
    <x v="4"/>
    <s v="Burton"/>
    <x v="0"/>
    <m/>
    <x v="194"/>
    <m/>
    <n v="1"/>
    <m/>
    <m/>
    <m/>
    <n v="10.307499999999999"/>
    <x v="1"/>
    <s v=""/>
    <n v="80"/>
    <n v="0"/>
    <n v="0"/>
    <n v="10.307499999999999"/>
    <n v="10.307499999999999"/>
    <n v="10.307499999999999"/>
    <s v="Thu"/>
    <s v="Sat"/>
    <s v="NA"/>
    <x v="0"/>
    <x v="0"/>
  </r>
  <r>
    <s v="A00955"/>
    <x v="0"/>
    <s v="Ling"/>
    <x v="0"/>
    <m/>
    <x v="194"/>
    <m/>
    <n v="2"/>
    <m/>
    <m/>
    <m/>
    <n v="18.63"/>
    <x v="0"/>
    <s v=""/>
    <n v="140"/>
    <n v="0"/>
    <n v="0"/>
    <n v="18.63"/>
    <n v="18.63"/>
    <n v="18.63"/>
    <s v="Thu"/>
    <s v="Sat"/>
    <s v="NA"/>
    <x v="0"/>
    <x v="0"/>
  </r>
  <r>
    <s v="A00956"/>
    <x v="0"/>
    <s v="Ling"/>
    <x v="0"/>
    <m/>
    <x v="194"/>
    <m/>
    <n v="2"/>
    <m/>
    <m/>
    <m/>
    <n v="32"/>
    <x v="0"/>
    <s v=""/>
    <n v="140"/>
    <n v="0"/>
    <n v="0"/>
    <n v="32"/>
    <n v="32"/>
    <n v="32"/>
    <s v="Thu"/>
    <s v="Sat"/>
    <s v="NA"/>
    <x v="0"/>
    <x v="0"/>
  </r>
  <r>
    <s v="A00957"/>
    <x v="0"/>
    <s v="Ling"/>
    <x v="2"/>
    <m/>
    <x v="194"/>
    <m/>
    <n v="1"/>
    <m/>
    <m/>
    <m/>
    <n v="14.13"/>
    <x v="1"/>
    <s v=""/>
    <n v="80"/>
    <n v="0"/>
    <n v="0"/>
    <n v="14.13"/>
    <n v="14.13"/>
    <n v="14.13"/>
    <s v="Thu"/>
    <s v="Sat"/>
    <s v="NA"/>
    <x v="0"/>
    <x v="0"/>
  </r>
  <r>
    <s v="A00958"/>
    <x v="0"/>
    <s v="Ling"/>
    <x v="3"/>
    <m/>
    <x v="194"/>
    <m/>
    <n v="1"/>
    <m/>
    <m/>
    <m/>
    <n v="322"/>
    <x v="0"/>
    <s v=""/>
    <n v="80"/>
    <n v="0"/>
    <n v="0"/>
    <n v="322"/>
    <n v="322"/>
    <n v="322"/>
    <s v="Thu"/>
    <s v="Sat"/>
    <s v="NA"/>
    <x v="0"/>
    <x v="0"/>
  </r>
  <r>
    <s v="A00959"/>
    <x v="7"/>
    <s v="Ling"/>
    <x v="0"/>
    <m/>
    <x v="194"/>
    <m/>
    <n v="2"/>
    <m/>
    <m/>
    <m/>
    <n v="50.603299999999997"/>
    <x v="2"/>
    <s v=""/>
    <n v="140"/>
    <n v="0"/>
    <n v="0"/>
    <n v="50.603299999999997"/>
    <n v="50.603299999999997"/>
    <n v="50.603299999999997"/>
    <s v="Thu"/>
    <s v="Sat"/>
    <s v="NA"/>
    <x v="0"/>
    <x v="0"/>
  </r>
  <r>
    <s v="A00960"/>
    <x v="6"/>
    <s v="Burton"/>
    <x v="0"/>
    <m/>
    <x v="195"/>
    <d v="2021-07-12T00:00:00"/>
    <n v="2"/>
    <m/>
    <m/>
    <n v="2"/>
    <n v="134.50059999999999"/>
    <x v="2"/>
    <n v="24"/>
    <n v="140"/>
    <n v="280"/>
    <n v="280"/>
    <n v="134.50059999999999"/>
    <n v="414.50059999999996"/>
    <n v="414.50059999999996"/>
    <s v="Fri"/>
    <s v="Mon"/>
    <n v="24"/>
    <x v="0"/>
    <x v="0"/>
  </r>
  <r>
    <s v="A00961"/>
    <x v="5"/>
    <s v="Cartier"/>
    <x v="1"/>
    <m/>
    <x v="196"/>
    <d v="2021-07-03T00:00:00"/>
    <n v="1"/>
    <m/>
    <m/>
    <n v="0.5"/>
    <n v="78.333299999999994"/>
    <x v="2"/>
    <n v="14"/>
    <n v="80"/>
    <n v="40"/>
    <n v="40"/>
    <n v="78.333299999999994"/>
    <n v="118.33329999999999"/>
    <n v="118.33329999999999"/>
    <s v="Sat"/>
    <s v="Sat"/>
    <n v="14"/>
    <x v="0"/>
    <x v="0"/>
  </r>
  <r>
    <s v="A00962"/>
    <x v="3"/>
    <s v="Khan"/>
    <x v="4"/>
    <m/>
    <x v="197"/>
    <d v="2021-06-30T00:00:00"/>
    <n v="1"/>
    <m/>
    <m/>
    <n v="1.5"/>
    <n v="202.8"/>
    <x v="0"/>
    <n v="9"/>
    <n v="80"/>
    <n v="120"/>
    <n v="120"/>
    <n v="202.8"/>
    <n v="322.8"/>
    <n v="322.8"/>
    <s v="Mon"/>
    <s v="Wed"/>
    <n v="9"/>
    <x v="0"/>
    <x v="0"/>
  </r>
  <r>
    <s v="A00963"/>
    <x v="2"/>
    <s v="Burton"/>
    <x v="1"/>
    <m/>
    <x v="197"/>
    <d v="2021-07-09T00:00:00"/>
    <n v="1"/>
    <m/>
    <m/>
    <n v="0.5"/>
    <n v="67.903400000000005"/>
    <x v="2"/>
    <n v="18"/>
    <n v="80"/>
    <n v="40"/>
    <n v="40"/>
    <n v="67.903400000000005"/>
    <n v="107.9034"/>
    <n v="107.9034"/>
    <s v="Mon"/>
    <s v="Fri"/>
    <n v="18"/>
    <x v="0"/>
    <x v="0"/>
  </r>
  <r>
    <s v="A00964"/>
    <x v="7"/>
    <s v="Ling"/>
    <x v="0"/>
    <m/>
    <x v="197"/>
    <d v="2021-07-12T00:00:00"/>
    <n v="2"/>
    <m/>
    <m/>
    <n v="1"/>
    <n v="144"/>
    <x v="2"/>
    <n v="21"/>
    <n v="140"/>
    <n v="140"/>
    <n v="140"/>
    <n v="144"/>
    <n v="284"/>
    <n v="284"/>
    <s v="Mon"/>
    <s v="Mon"/>
    <n v="21"/>
    <x v="0"/>
    <x v="0"/>
  </r>
  <r>
    <s v="A00965"/>
    <x v="1"/>
    <s v="Burton"/>
    <x v="2"/>
    <m/>
    <x v="197"/>
    <d v="2021-07-13T00:00:00"/>
    <n v="2"/>
    <m/>
    <m/>
    <n v="0.25"/>
    <n v="178.36179999999999"/>
    <x v="0"/>
    <n v="22"/>
    <n v="140"/>
    <n v="35"/>
    <n v="35"/>
    <n v="178.36179999999999"/>
    <n v="213.36179999999999"/>
    <n v="213.36179999999999"/>
    <s v="Mon"/>
    <s v="Tue"/>
    <n v="22"/>
    <x v="0"/>
    <x v="0"/>
  </r>
  <r>
    <s v="A00966"/>
    <x v="8"/>
    <s v="Ling"/>
    <x v="2"/>
    <m/>
    <x v="197"/>
    <d v="2021-07-14T00:00:00"/>
    <n v="1"/>
    <m/>
    <m/>
    <n v="0.25"/>
    <n v="7.3140000000000001"/>
    <x v="1"/>
    <n v="23"/>
    <n v="80"/>
    <n v="20"/>
    <n v="20"/>
    <n v="7.3140000000000001"/>
    <n v="27.314"/>
    <n v="27.314"/>
    <s v="Mon"/>
    <s v="Wed"/>
    <n v="23"/>
    <x v="0"/>
    <x v="0"/>
  </r>
  <r>
    <s v="A00967"/>
    <x v="8"/>
    <s v="Ling"/>
    <x v="0"/>
    <m/>
    <x v="197"/>
    <m/>
    <n v="2"/>
    <m/>
    <m/>
    <m/>
    <n v="120"/>
    <x v="0"/>
    <s v=""/>
    <n v="140"/>
    <n v="0"/>
    <n v="0"/>
    <n v="120"/>
    <n v="120"/>
    <n v="120"/>
    <s v="Mon"/>
    <s v="Sat"/>
    <s v="NA"/>
    <x v="0"/>
    <x v="0"/>
  </r>
  <r>
    <s v="A00968"/>
    <x v="3"/>
    <s v="Cartier"/>
    <x v="0"/>
    <m/>
    <x v="197"/>
    <m/>
    <n v="1"/>
    <m/>
    <m/>
    <m/>
    <n v="193.8409"/>
    <x v="2"/>
    <s v=""/>
    <n v="80"/>
    <n v="0"/>
    <n v="0"/>
    <n v="193.8409"/>
    <n v="193.8409"/>
    <n v="193.8409"/>
    <s v="Mon"/>
    <s v="Sat"/>
    <s v="NA"/>
    <x v="0"/>
    <x v="0"/>
  </r>
  <r>
    <s v="A00969"/>
    <x v="3"/>
    <s v="Cartier"/>
    <x v="0"/>
    <m/>
    <x v="197"/>
    <m/>
    <n v="1"/>
    <m/>
    <m/>
    <m/>
    <n v="901.5"/>
    <x v="1"/>
    <s v=""/>
    <n v="80"/>
    <n v="0"/>
    <n v="0"/>
    <n v="901.5"/>
    <n v="901.5"/>
    <n v="901.5"/>
    <s v="Mon"/>
    <s v="Sat"/>
    <s v="NA"/>
    <x v="0"/>
    <x v="0"/>
  </r>
  <r>
    <s v="A00970"/>
    <x v="2"/>
    <s v="Cartier"/>
    <x v="2"/>
    <m/>
    <x v="197"/>
    <m/>
    <n v="1"/>
    <m/>
    <m/>
    <m/>
    <n v="64.342100000000002"/>
    <x v="0"/>
    <s v=""/>
    <n v="80"/>
    <n v="0"/>
    <n v="0"/>
    <n v="64.342100000000002"/>
    <n v="64.342100000000002"/>
    <n v="64.342100000000002"/>
    <s v="Mon"/>
    <s v="Sat"/>
    <s v="NA"/>
    <x v="0"/>
    <x v="0"/>
  </r>
  <r>
    <s v="A00971"/>
    <x v="2"/>
    <s v="Cartier"/>
    <x v="2"/>
    <m/>
    <x v="197"/>
    <m/>
    <n v="1"/>
    <m/>
    <m/>
    <m/>
    <n v="64.342100000000002"/>
    <x v="0"/>
    <s v=""/>
    <n v="80"/>
    <n v="0"/>
    <n v="0"/>
    <n v="64.342100000000002"/>
    <n v="64.342100000000002"/>
    <n v="64.342100000000002"/>
    <s v="Mon"/>
    <s v="Sat"/>
    <s v="NA"/>
    <x v="0"/>
    <x v="0"/>
  </r>
  <r>
    <s v="A00972"/>
    <x v="2"/>
    <s v="Burton"/>
    <x v="0"/>
    <m/>
    <x v="197"/>
    <m/>
    <n v="2"/>
    <m/>
    <m/>
    <m/>
    <n v="282"/>
    <x v="2"/>
    <s v=""/>
    <n v="140"/>
    <n v="0"/>
    <n v="0"/>
    <n v="282"/>
    <n v="282"/>
    <n v="282"/>
    <s v="Mon"/>
    <s v="Sat"/>
    <s v="NA"/>
    <x v="0"/>
    <x v="0"/>
  </r>
  <r>
    <s v="A00973"/>
    <x v="4"/>
    <s v="Khan"/>
    <x v="2"/>
    <m/>
    <x v="198"/>
    <d v="2021-07-16T00:00:00"/>
    <n v="1"/>
    <m/>
    <m/>
    <n v="0.25"/>
    <n v="21.33"/>
    <x v="0"/>
    <n v="24"/>
    <n v="80"/>
    <n v="20"/>
    <n v="20"/>
    <n v="21.33"/>
    <n v="41.33"/>
    <n v="41.33"/>
    <s v="Tue"/>
    <s v="Fri"/>
    <n v="24"/>
    <x v="0"/>
    <x v="0"/>
  </r>
  <r>
    <s v="A00974"/>
    <x v="0"/>
    <s v="Ling"/>
    <x v="0"/>
    <m/>
    <x v="198"/>
    <d v="2021-07-19T00:00:00"/>
    <n v="2"/>
    <m/>
    <m/>
    <n v="0.25"/>
    <n v="55.89"/>
    <x v="0"/>
    <n v="27"/>
    <n v="140"/>
    <n v="35"/>
    <n v="35"/>
    <n v="55.89"/>
    <n v="90.89"/>
    <n v="90.89"/>
    <s v="Tue"/>
    <s v="Mon"/>
    <n v="27"/>
    <x v="0"/>
    <x v="0"/>
  </r>
  <r>
    <s v="A00975"/>
    <x v="3"/>
    <s v="Khan"/>
    <x v="1"/>
    <m/>
    <x v="198"/>
    <d v="2021-07-21T00:00:00"/>
    <n v="2"/>
    <m/>
    <m/>
    <n v="0.5"/>
    <n v="227.13"/>
    <x v="0"/>
    <n v="29"/>
    <n v="140"/>
    <n v="70"/>
    <n v="70"/>
    <n v="227.13"/>
    <n v="297.13"/>
    <n v="297.13"/>
    <s v="Tue"/>
    <s v="Wed"/>
    <n v="29"/>
    <x v="0"/>
    <x v="0"/>
  </r>
  <r>
    <s v="A00976"/>
    <x v="3"/>
    <s v="Cartier"/>
    <x v="1"/>
    <m/>
    <x v="198"/>
    <m/>
    <n v="2"/>
    <s v="Yes"/>
    <s v="Yes"/>
    <m/>
    <n v="593.44470000000001"/>
    <x v="3"/>
    <s v=""/>
    <n v="140"/>
    <n v="0"/>
    <n v="0"/>
    <n v="0"/>
    <n v="593.44470000000001"/>
    <n v="0"/>
    <s v="Tue"/>
    <s v="Sat"/>
    <s v="NA"/>
    <x v="0"/>
    <x v="1"/>
  </r>
  <r>
    <s v="A00977"/>
    <x v="2"/>
    <s v="Burton"/>
    <x v="1"/>
    <m/>
    <x v="198"/>
    <m/>
    <n v="1"/>
    <m/>
    <m/>
    <m/>
    <n v="65.496899999999997"/>
    <x v="0"/>
    <s v=""/>
    <n v="80"/>
    <n v="0"/>
    <n v="0"/>
    <n v="65.496899999999997"/>
    <n v="65.496899999999997"/>
    <n v="65.496899999999997"/>
    <s v="Tue"/>
    <s v="Sat"/>
    <s v="NA"/>
    <x v="0"/>
    <x v="0"/>
  </r>
  <r>
    <s v="A00978"/>
    <x v="8"/>
    <s v="Ling"/>
    <x v="1"/>
    <m/>
    <x v="198"/>
    <m/>
    <n v="2"/>
    <m/>
    <m/>
    <m/>
    <n v="1137.74"/>
    <x v="0"/>
    <s v=""/>
    <n v="140"/>
    <n v="0"/>
    <n v="0"/>
    <n v="1137.74"/>
    <n v="1137.74"/>
    <n v="1137.74"/>
    <s v="Tue"/>
    <s v="Sat"/>
    <s v="NA"/>
    <x v="0"/>
    <x v="0"/>
  </r>
  <r>
    <s v="A00979"/>
    <x v="2"/>
    <s v="Cartier"/>
    <x v="3"/>
    <m/>
    <x v="198"/>
    <m/>
    <n v="1"/>
    <m/>
    <m/>
    <m/>
    <n v="272.99959999999999"/>
    <x v="2"/>
    <s v=""/>
    <n v="80"/>
    <n v="0"/>
    <n v="0"/>
    <n v="272.99959999999999"/>
    <n v="272.99959999999999"/>
    <n v="272.99959999999999"/>
    <s v="Tue"/>
    <s v="Sat"/>
    <s v="NA"/>
    <x v="0"/>
    <x v="0"/>
  </r>
  <r>
    <s v="A00980"/>
    <x v="1"/>
    <s v="Lopez"/>
    <x v="2"/>
    <m/>
    <x v="199"/>
    <d v="2021-06-25T00:00:00"/>
    <n v="1"/>
    <m/>
    <m/>
    <n v="0.25"/>
    <n v="270.44560000000001"/>
    <x v="0"/>
    <n v="2"/>
    <n v="80"/>
    <n v="20"/>
    <n v="20"/>
    <n v="270.44560000000001"/>
    <n v="290.44560000000001"/>
    <n v="290.44560000000001"/>
    <s v="Wed"/>
    <s v="Fri"/>
    <n v="2"/>
    <x v="0"/>
    <x v="0"/>
  </r>
  <r>
    <s v="A00981"/>
    <x v="2"/>
    <s v="Khan"/>
    <x v="0"/>
    <m/>
    <x v="199"/>
    <d v="2021-07-03T00:00:00"/>
    <n v="1"/>
    <m/>
    <m/>
    <n v="1"/>
    <n v="180"/>
    <x v="1"/>
    <n v="10"/>
    <n v="80"/>
    <n v="80"/>
    <n v="80"/>
    <n v="180"/>
    <n v="260"/>
    <n v="260"/>
    <s v="Wed"/>
    <s v="Sat"/>
    <n v="10"/>
    <x v="0"/>
    <x v="0"/>
  </r>
  <r>
    <s v="A00982"/>
    <x v="1"/>
    <s v="Lopez"/>
    <x v="3"/>
    <m/>
    <x v="199"/>
    <d v="2021-07-13T00:00:00"/>
    <n v="1"/>
    <m/>
    <m/>
    <n v="1"/>
    <n v="188.9469"/>
    <x v="0"/>
    <n v="20"/>
    <n v="80"/>
    <n v="80"/>
    <n v="80"/>
    <n v="188.9469"/>
    <n v="268.94690000000003"/>
    <n v="268.94690000000003"/>
    <s v="Wed"/>
    <s v="Tue"/>
    <n v="20"/>
    <x v="0"/>
    <x v="0"/>
  </r>
  <r>
    <s v="A00983"/>
    <x v="7"/>
    <s v="Ling"/>
    <x v="2"/>
    <m/>
    <x v="199"/>
    <d v="2021-07-21T00:00:00"/>
    <n v="1"/>
    <m/>
    <m/>
    <n v="0.25"/>
    <n v="37.582099999999997"/>
    <x v="0"/>
    <n v="28"/>
    <n v="80"/>
    <n v="20"/>
    <n v="20"/>
    <n v="37.582099999999997"/>
    <n v="57.582099999999997"/>
    <n v="57.582099999999997"/>
    <s v="Wed"/>
    <s v="Wed"/>
    <n v="28"/>
    <x v="0"/>
    <x v="0"/>
  </r>
  <r>
    <s v="A00984"/>
    <x v="3"/>
    <s v="Cartier"/>
    <x v="1"/>
    <m/>
    <x v="199"/>
    <d v="2021-07-19T00:00:00"/>
    <n v="1"/>
    <m/>
    <m/>
    <n v="0.5"/>
    <n v="20"/>
    <x v="0"/>
    <n v="26"/>
    <n v="80"/>
    <n v="40"/>
    <n v="40"/>
    <n v="20"/>
    <n v="60"/>
    <n v="60"/>
    <s v="Wed"/>
    <s v="Mon"/>
    <n v="26"/>
    <x v="0"/>
    <x v="0"/>
  </r>
  <r>
    <s v="A00985"/>
    <x v="1"/>
    <s v="Burton"/>
    <x v="2"/>
    <m/>
    <x v="199"/>
    <d v="2021-07-19T00:00:00"/>
    <n v="1"/>
    <m/>
    <m/>
    <n v="0.25"/>
    <n v="78.278999999999996"/>
    <x v="2"/>
    <n v="26"/>
    <n v="80"/>
    <n v="20"/>
    <n v="20"/>
    <n v="78.278999999999996"/>
    <n v="98.278999999999996"/>
    <n v="98.278999999999996"/>
    <s v="Wed"/>
    <s v="Mon"/>
    <n v="26"/>
    <x v="0"/>
    <x v="0"/>
  </r>
  <r>
    <s v="A00986"/>
    <x v="1"/>
    <s v="Ling"/>
    <x v="2"/>
    <m/>
    <x v="199"/>
    <d v="2021-07-22T00:00:00"/>
    <n v="1"/>
    <m/>
    <m/>
    <n v="0.25"/>
    <n v="37.293500000000002"/>
    <x v="0"/>
    <n v="29"/>
    <n v="80"/>
    <n v="20"/>
    <n v="20"/>
    <n v="37.293500000000002"/>
    <n v="57.293500000000002"/>
    <n v="57.293500000000002"/>
    <s v="Wed"/>
    <s v="Thu"/>
    <n v="29"/>
    <x v="0"/>
    <x v="0"/>
  </r>
  <r>
    <s v="A00987"/>
    <x v="0"/>
    <s v="Ling"/>
    <x v="2"/>
    <s v="Yes"/>
    <x v="199"/>
    <m/>
    <n v="1"/>
    <m/>
    <m/>
    <m/>
    <n v="48.586199999999998"/>
    <x v="2"/>
    <s v=""/>
    <n v="80"/>
    <n v="0"/>
    <n v="0"/>
    <n v="48.586199999999998"/>
    <n v="48.586199999999998"/>
    <n v="48.586199999999998"/>
    <s v="Wed"/>
    <s v="Sat"/>
    <s v="NA"/>
    <x v="1"/>
    <x v="0"/>
  </r>
  <r>
    <s v="A00988"/>
    <x v="2"/>
    <s v="Burton"/>
    <x v="0"/>
    <m/>
    <x v="199"/>
    <m/>
    <n v="2"/>
    <m/>
    <m/>
    <m/>
    <n v="164.4"/>
    <x v="2"/>
    <s v=""/>
    <n v="140"/>
    <n v="0"/>
    <n v="0"/>
    <n v="164.4"/>
    <n v="164.4"/>
    <n v="164.4"/>
    <s v="Wed"/>
    <s v="Sat"/>
    <s v="NA"/>
    <x v="0"/>
    <x v="0"/>
  </r>
  <r>
    <s v="A00989"/>
    <x v="0"/>
    <s v="Ling"/>
    <x v="2"/>
    <m/>
    <x v="200"/>
    <d v="2021-07-15T00:00:00"/>
    <n v="2"/>
    <m/>
    <m/>
    <n v="0.25"/>
    <n v="268.05579999999998"/>
    <x v="0"/>
    <n v="21"/>
    <n v="140"/>
    <n v="35"/>
    <n v="35"/>
    <n v="268.05579999999998"/>
    <n v="303.05579999999998"/>
    <n v="303.05579999999998"/>
    <s v="Thu"/>
    <s v="Thu"/>
    <n v="21"/>
    <x v="0"/>
    <x v="0"/>
  </r>
  <r>
    <s v="A00990"/>
    <x v="4"/>
    <s v="Khan"/>
    <x v="2"/>
    <m/>
    <x v="200"/>
    <d v="2021-07-23T00:00:00"/>
    <n v="1"/>
    <m/>
    <m/>
    <n v="0.25"/>
    <n v="19.196999999999999"/>
    <x v="1"/>
    <n v="29"/>
    <n v="80"/>
    <n v="20"/>
    <n v="20"/>
    <n v="19.196999999999999"/>
    <n v="39.197000000000003"/>
    <n v="39.197000000000003"/>
    <s v="Thu"/>
    <s v="Fri"/>
    <n v="29"/>
    <x v="0"/>
    <x v="0"/>
  </r>
  <r>
    <s v="A00991"/>
    <x v="0"/>
    <s v="Ling"/>
    <x v="0"/>
    <m/>
    <x v="200"/>
    <d v="2021-07-19T00:00:00"/>
    <n v="2"/>
    <m/>
    <m/>
    <n v="0.25"/>
    <n v="21.33"/>
    <x v="0"/>
    <n v="25"/>
    <n v="140"/>
    <n v="35"/>
    <n v="35"/>
    <n v="21.33"/>
    <n v="56.33"/>
    <n v="56.33"/>
    <s v="Thu"/>
    <s v="Mon"/>
    <n v="25"/>
    <x v="0"/>
    <x v="0"/>
  </r>
  <r>
    <s v="A00992"/>
    <x v="0"/>
    <s v="Burton"/>
    <x v="1"/>
    <m/>
    <x v="200"/>
    <m/>
    <n v="1"/>
    <m/>
    <m/>
    <m/>
    <n v="7.5"/>
    <x v="2"/>
    <s v=""/>
    <n v="80"/>
    <n v="0"/>
    <n v="0"/>
    <n v="7.5"/>
    <n v="7.5"/>
    <n v="7.5"/>
    <s v="Thu"/>
    <s v="Sat"/>
    <s v="NA"/>
    <x v="0"/>
    <x v="0"/>
  </r>
  <r>
    <s v="A00993"/>
    <x v="0"/>
    <s v="Ling"/>
    <x v="2"/>
    <m/>
    <x v="200"/>
    <m/>
    <n v="1"/>
    <m/>
    <m/>
    <m/>
    <n v="115.1866"/>
    <x v="0"/>
    <s v=""/>
    <n v="80"/>
    <n v="0"/>
    <n v="0"/>
    <n v="115.1866"/>
    <n v="115.1866"/>
    <n v="115.1866"/>
    <s v="Thu"/>
    <s v="Sat"/>
    <s v="NA"/>
    <x v="0"/>
    <x v="0"/>
  </r>
  <r>
    <s v="A00994"/>
    <x v="0"/>
    <s v="Ling"/>
    <x v="2"/>
    <m/>
    <x v="200"/>
    <m/>
    <n v="1"/>
    <m/>
    <m/>
    <m/>
    <n v="120"/>
    <x v="0"/>
    <s v=""/>
    <n v="80"/>
    <n v="0"/>
    <n v="0"/>
    <n v="120"/>
    <n v="120"/>
    <n v="120"/>
    <s v="Thu"/>
    <s v="Sat"/>
    <s v="NA"/>
    <x v="0"/>
    <x v="0"/>
  </r>
  <r>
    <s v="A00995"/>
    <x v="8"/>
    <s v="Ling"/>
    <x v="2"/>
    <m/>
    <x v="200"/>
    <m/>
    <n v="1"/>
    <m/>
    <m/>
    <m/>
    <n v="21"/>
    <x v="0"/>
    <s v=""/>
    <n v="80"/>
    <n v="0"/>
    <n v="0"/>
    <n v="21"/>
    <n v="21"/>
    <n v="21"/>
    <s v="Thu"/>
    <s v="Sat"/>
    <s v="NA"/>
    <x v="0"/>
    <x v="0"/>
  </r>
  <r>
    <s v="A00996"/>
    <x v="8"/>
    <s v="Ling"/>
    <x v="0"/>
    <m/>
    <x v="200"/>
    <m/>
    <n v="1"/>
    <m/>
    <m/>
    <m/>
    <n v="58.89"/>
    <x v="2"/>
    <s v=""/>
    <n v="80"/>
    <n v="0"/>
    <n v="0"/>
    <n v="58.89"/>
    <n v="58.89"/>
    <n v="58.89"/>
    <s v="Thu"/>
    <s v="Sat"/>
    <s v="NA"/>
    <x v="0"/>
    <x v="0"/>
  </r>
  <r>
    <s v="A00997"/>
    <x v="2"/>
    <s v="Burton"/>
    <x v="2"/>
    <m/>
    <x v="200"/>
    <m/>
    <n v="1"/>
    <m/>
    <m/>
    <m/>
    <n v="32.6706"/>
    <x v="2"/>
    <s v=""/>
    <n v="80"/>
    <n v="0"/>
    <n v="0"/>
    <n v="32.6706"/>
    <n v="32.6706"/>
    <n v="32.6706"/>
    <s v="Thu"/>
    <s v="Sat"/>
    <s v="NA"/>
    <x v="0"/>
    <x v="0"/>
  </r>
  <r>
    <s v="A00998"/>
    <x v="5"/>
    <s v="Burton"/>
    <x v="3"/>
    <m/>
    <x v="200"/>
    <m/>
    <n v="2"/>
    <m/>
    <m/>
    <m/>
    <n v="205.28129999999999"/>
    <x v="2"/>
    <s v=""/>
    <n v="140"/>
    <n v="0"/>
    <n v="0"/>
    <n v="205.28129999999999"/>
    <n v="205.28129999999999"/>
    <n v="205.28129999999999"/>
    <s v="Thu"/>
    <s v="Sat"/>
    <s v="NA"/>
    <x v="0"/>
    <x v="0"/>
  </r>
  <r>
    <s v="A00999"/>
    <x v="2"/>
    <s v="Khan"/>
    <x v="1"/>
    <m/>
    <x v="200"/>
    <m/>
    <n v="2"/>
    <m/>
    <m/>
    <m/>
    <n v="223.64769999999999"/>
    <x v="0"/>
    <s v=""/>
    <n v="140"/>
    <n v="0"/>
    <n v="0"/>
    <n v="223.64769999999999"/>
    <n v="223.64769999999999"/>
    <n v="223.64769999999999"/>
    <s v="Thu"/>
    <s v="Sat"/>
    <s v="NA"/>
    <x v="0"/>
    <x v="0"/>
  </r>
  <r>
    <s v="A01000"/>
    <x v="3"/>
    <s v="Khan"/>
    <x v="3"/>
    <m/>
    <x v="201"/>
    <d v="2021-07-16T00:00:00"/>
    <n v="1"/>
    <m/>
    <m/>
    <n v="6.25"/>
    <n v="20"/>
    <x v="2"/>
    <n v="21"/>
    <n v="80"/>
    <n v="500"/>
    <n v="500"/>
    <n v="20"/>
    <n v="520"/>
    <n v="520"/>
    <s v="Fri"/>
    <s v="Fri"/>
    <n v="21"/>
    <x v="0"/>
    <x v="0"/>
  </r>
  <r>
    <s v="A01001"/>
    <x v="3"/>
    <s v="Khan"/>
    <x v="3"/>
    <m/>
    <x v="201"/>
    <m/>
    <n v="1"/>
    <m/>
    <m/>
    <m/>
    <n v="415.28449999999998"/>
    <x v="1"/>
    <s v=""/>
    <n v="80"/>
    <n v="0"/>
    <n v="0"/>
    <n v="415.28449999999998"/>
    <n v="415.28449999999998"/>
    <n v="415.28449999999998"/>
    <s v="Fri"/>
    <s v="Sat"/>
    <s v="NA"/>
    <x v="0"/>
    <x v="0"/>
  </r>
  <r>
    <s v="A01002"/>
    <x v="5"/>
    <s v="Khan"/>
    <x v="0"/>
    <m/>
    <x v="202"/>
    <d v="2021-07-24T00:00:00"/>
    <n v="2"/>
    <m/>
    <m/>
    <n v="0.25"/>
    <n v="237.208"/>
    <x v="2"/>
    <n v="28"/>
    <n v="140"/>
    <n v="35"/>
    <n v="35"/>
    <n v="237.208"/>
    <n v="272.20799999999997"/>
    <n v="272.20799999999997"/>
    <s v="Sat"/>
    <s v="Sat"/>
    <n v="28"/>
    <x v="0"/>
    <x v="0"/>
  </r>
  <r>
    <s v="A01003"/>
    <x v="0"/>
    <s v="Ling"/>
    <x v="1"/>
    <m/>
    <x v="203"/>
    <d v="2021-07-19T00:00:00"/>
    <n v="2"/>
    <m/>
    <m/>
    <n v="2.5"/>
    <n v="106.65"/>
    <x v="0"/>
    <n v="21"/>
    <n v="140"/>
    <n v="350"/>
    <n v="350"/>
    <n v="106.65"/>
    <n v="456.65"/>
    <n v="456.65"/>
    <s v="Mon"/>
    <s v="Mon"/>
    <n v="21"/>
    <x v="0"/>
    <x v="0"/>
  </r>
  <r>
    <s v="A01004"/>
    <x v="2"/>
    <s v="Cartier"/>
    <x v="1"/>
    <s v="Yes"/>
    <x v="203"/>
    <m/>
    <n v="2"/>
    <m/>
    <m/>
    <m/>
    <n v="60"/>
    <x v="2"/>
    <s v=""/>
    <n v="140"/>
    <n v="0"/>
    <n v="0"/>
    <n v="60"/>
    <n v="60"/>
    <n v="60"/>
    <s v="Mon"/>
    <s v="Sat"/>
    <s v="NA"/>
    <x v="1"/>
    <x v="0"/>
  </r>
  <r>
    <s v="A01005"/>
    <x v="0"/>
    <s v="Ling"/>
    <x v="2"/>
    <m/>
    <x v="204"/>
    <d v="2021-07-09T00:00:00"/>
    <n v="1"/>
    <m/>
    <m/>
    <n v="0.25"/>
    <n v="20.07"/>
    <x v="0"/>
    <n v="10"/>
    <n v="80"/>
    <n v="20"/>
    <n v="20"/>
    <n v="20.07"/>
    <n v="40.07"/>
    <n v="40.07"/>
    <s v="Tue"/>
    <s v="Fri"/>
    <n v="10"/>
    <x v="0"/>
    <x v="0"/>
  </r>
  <r>
    <s v="A01006"/>
    <x v="1"/>
    <s v="Burton"/>
    <x v="1"/>
    <m/>
    <x v="204"/>
    <d v="2021-07-15T00:00:00"/>
    <n v="2"/>
    <m/>
    <m/>
    <n v="0.5"/>
    <n v="215.99090000000001"/>
    <x v="0"/>
    <n v="16"/>
    <n v="140"/>
    <n v="70"/>
    <n v="70"/>
    <n v="215.99090000000001"/>
    <n v="285.99090000000001"/>
    <n v="285.99090000000001"/>
    <s v="Tue"/>
    <s v="Thu"/>
    <n v="16"/>
    <x v="0"/>
    <x v="0"/>
  </r>
  <r>
    <s v="A01007"/>
    <x v="4"/>
    <s v="Khan"/>
    <x v="2"/>
    <m/>
    <x v="204"/>
    <d v="2021-07-14T00:00:00"/>
    <n v="1"/>
    <m/>
    <m/>
    <n v="0.25"/>
    <n v="18"/>
    <x v="2"/>
    <n v="15"/>
    <n v="80"/>
    <n v="20"/>
    <n v="20"/>
    <n v="18"/>
    <n v="38"/>
    <n v="38"/>
    <s v="Tue"/>
    <s v="Wed"/>
    <n v="15"/>
    <x v="0"/>
    <x v="0"/>
  </r>
  <r>
    <s v="A01008"/>
    <x v="0"/>
    <s v="Ling"/>
    <x v="2"/>
    <m/>
    <x v="204"/>
    <m/>
    <n v="1"/>
    <m/>
    <m/>
    <m/>
    <n v="43.011800000000001"/>
    <x v="2"/>
    <s v=""/>
    <n v="80"/>
    <n v="0"/>
    <n v="0"/>
    <n v="43.011800000000001"/>
    <n v="43.011800000000001"/>
    <n v="43.011800000000001"/>
    <s v="Tue"/>
    <s v="Sat"/>
    <s v="NA"/>
    <x v="0"/>
    <x v="0"/>
  </r>
  <r>
    <s v="A01009"/>
    <x v="0"/>
    <s v="Ling"/>
    <x v="0"/>
    <m/>
    <x v="204"/>
    <m/>
    <n v="1"/>
    <m/>
    <m/>
    <m/>
    <n v="58.5"/>
    <x v="0"/>
    <s v=""/>
    <n v="80"/>
    <n v="0"/>
    <n v="0"/>
    <n v="58.5"/>
    <n v="58.5"/>
    <n v="58.5"/>
    <s v="Tue"/>
    <s v="Sat"/>
    <s v="NA"/>
    <x v="0"/>
    <x v="0"/>
  </r>
  <r>
    <s v="A01010"/>
    <x v="5"/>
    <s v="Khan"/>
    <x v="1"/>
    <m/>
    <x v="204"/>
    <m/>
    <n v="1"/>
    <m/>
    <m/>
    <m/>
    <n v="146.7174"/>
    <x v="2"/>
    <s v=""/>
    <n v="80"/>
    <n v="0"/>
    <n v="0"/>
    <n v="146.7174"/>
    <n v="146.7174"/>
    <n v="146.7174"/>
    <s v="Tue"/>
    <s v="Sat"/>
    <s v="NA"/>
    <x v="0"/>
    <x v="0"/>
  </r>
  <r>
    <s v="A01011"/>
    <x v="2"/>
    <s v="Cartier"/>
    <x v="4"/>
    <m/>
    <x v="204"/>
    <m/>
    <n v="1"/>
    <m/>
    <m/>
    <m/>
    <n v="60"/>
    <x v="0"/>
    <s v=""/>
    <n v="80"/>
    <n v="0"/>
    <n v="0"/>
    <n v="60"/>
    <n v="60"/>
    <n v="60"/>
    <s v="Tue"/>
    <s v="Sat"/>
    <s v="NA"/>
    <x v="0"/>
    <x v="0"/>
  </r>
  <r>
    <s v="A01012"/>
    <x v="5"/>
    <s v="Burton"/>
    <x v="0"/>
    <m/>
    <x v="204"/>
    <m/>
    <n v="2"/>
    <m/>
    <m/>
    <m/>
    <n v="180"/>
    <x v="2"/>
    <s v=""/>
    <n v="140"/>
    <n v="0"/>
    <n v="0"/>
    <n v="180"/>
    <n v="180"/>
    <n v="180"/>
    <s v="Tue"/>
    <s v="Sat"/>
    <s v="NA"/>
    <x v="0"/>
    <x v="0"/>
  </r>
  <r>
    <s v="A01013"/>
    <x v="8"/>
    <s v="Ling"/>
    <x v="4"/>
    <m/>
    <x v="204"/>
    <m/>
    <n v="2"/>
    <m/>
    <m/>
    <m/>
    <n v="165"/>
    <x v="0"/>
    <s v=""/>
    <n v="140"/>
    <n v="0"/>
    <n v="0"/>
    <n v="165"/>
    <n v="165"/>
    <n v="165"/>
    <s v="Tue"/>
    <s v="Sat"/>
    <s v="NA"/>
    <x v="0"/>
    <x v="0"/>
  </r>
  <r>
    <s v="A01014"/>
    <x v="1"/>
    <s v="Burton"/>
    <x v="4"/>
    <m/>
    <x v="205"/>
    <d v="2021-07-12T00:00:00"/>
    <n v="2"/>
    <m/>
    <m/>
    <n v="1"/>
    <n v="183.5419"/>
    <x v="0"/>
    <n v="12"/>
    <n v="140"/>
    <n v="140"/>
    <n v="140"/>
    <n v="183.5419"/>
    <n v="323.5419"/>
    <n v="323.5419"/>
    <s v="Wed"/>
    <s v="Mon"/>
    <n v="12"/>
    <x v="0"/>
    <x v="0"/>
  </r>
  <r>
    <s v="A01015"/>
    <x v="1"/>
    <s v="Burton"/>
    <x v="3"/>
    <m/>
    <x v="205"/>
    <d v="2021-07-13T00:00:00"/>
    <n v="2"/>
    <m/>
    <m/>
    <n v="1.75"/>
    <n v="333.90350000000001"/>
    <x v="0"/>
    <n v="13"/>
    <n v="140"/>
    <n v="245"/>
    <n v="245"/>
    <n v="333.90350000000001"/>
    <n v="578.90350000000001"/>
    <n v="578.90350000000001"/>
    <s v="Wed"/>
    <s v="Tue"/>
    <n v="13"/>
    <x v="0"/>
    <x v="0"/>
  </r>
  <r>
    <s v="A01016"/>
    <x v="3"/>
    <s v="Khan"/>
    <x v="0"/>
    <s v="Yes"/>
    <x v="205"/>
    <d v="2021-07-21T00:00:00"/>
    <n v="2"/>
    <m/>
    <m/>
    <n v="0.5"/>
    <n v="23.899000000000001"/>
    <x v="0"/>
    <n v="21"/>
    <n v="140"/>
    <n v="70"/>
    <n v="70"/>
    <n v="23.899000000000001"/>
    <n v="93.899000000000001"/>
    <n v="93.899000000000001"/>
    <s v="Wed"/>
    <s v="Wed"/>
    <n v="21"/>
    <x v="1"/>
    <x v="0"/>
  </r>
  <r>
    <s v="A01017"/>
    <x v="3"/>
    <s v="Khan"/>
    <x v="0"/>
    <s v="Yes"/>
    <x v="205"/>
    <d v="2021-07-21T00:00:00"/>
    <n v="2"/>
    <m/>
    <m/>
    <n v="0.5"/>
    <n v="38.496899999999997"/>
    <x v="0"/>
    <n v="21"/>
    <n v="140"/>
    <n v="70"/>
    <n v="70"/>
    <n v="38.496899999999997"/>
    <n v="108.4969"/>
    <n v="108.4969"/>
    <s v="Wed"/>
    <s v="Wed"/>
    <n v="21"/>
    <x v="1"/>
    <x v="0"/>
  </r>
  <r>
    <s v="A01018"/>
    <x v="2"/>
    <s v="Khan"/>
    <x v="1"/>
    <m/>
    <x v="205"/>
    <m/>
    <n v="2"/>
    <m/>
    <m/>
    <m/>
    <n v="103.1811"/>
    <x v="2"/>
    <s v=""/>
    <n v="140"/>
    <n v="0"/>
    <n v="0"/>
    <n v="103.1811"/>
    <n v="103.1811"/>
    <n v="103.1811"/>
    <s v="Wed"/>
    <s v="Sat"/>
    <s v="NA"/>
    <x v="0"/>
    <x v="0"/>
  </r>
  <r>
    <s v="A01019"/>
    <x v="3"/>
    <s v="Khan"/>
    <x v="0"/>
    <m/>
    <x v="205"/>
    <m/>
    <n v="1"/>
    <m/>
    <m/>
    <m/>
    <n v="68.496899999999997"/>
    <x v="0"/>
    <s v=""/>
    <n v="80"/>
    <n v="0"/>
    <n v="0"/>
    <n v="68.496899999999997"/>
    <n v="68.496899999999997"/>
    <n v="68.496899999999997"/>
    <s v="Wed"/>
    <s v="Sat"/>
    <s v="NA"/>
    <x v="0"/>
    <x v="0"/>
  </r>
  <r>
    <s v="A01020"/>
    <x v="5"/>
    <s v="Burton"/>
    <x v="3"/>
    <m/>
    <x v="205"/>
    <m/>
    <n v="2"/>
    <m/>
    <m/>
    <m/>
    <n v="309.64389999999997"/>
    <x v="2"/>
    <s v=""/>
    <n v="140"/>
    <n v="0"/>
    <n v="0"/>
    <n v="309.64389999999997"/>
    <n v="309.64389999999997"/>
    <n v="309.64389999999997"/>
    <s v="Wed"/>
    <s v="Sat"/>
    <s v="NA"/>
    <x v="0"/>
    <x v="0"/>
  </r>
  <r>
    <s v="A01021"/>
    <x v="7"/>
    <s v="Ling"/>
    <x v="4"/>
    <m/>
    <x v="205"/>
    <m/>
    <n v="2"/>
    <m/>
    <m/>
    <m/>
    <n v="625.5"/>
    <x v="0"/>
    <s v=""/>
    <n v="140"/>
    <n v="0"/>
    <n v="0"/>
    <n v="625.5"/>
    <n v="625.5"/>
    <n v="625.5"/>
    <s v="Wed"/>
    <s v="Sat"/>
    <s v="NA"/>
    <x v="0"/>
    <x v="0"/>
  </r>
  <r>
    <s v="A01022"/>
    <x v="0"/>
    <s v="Ling"/>
    <x v="3"/>
    <m/>
    <x v="205"/>
    <m/>
    <n v="2"/>
    <m/>
    <m/>
    <m/>
    <n v="687.92430000000002"/>
    <x v="2"/>
    <s v=""/>
    <n v="140"/>
    <n v="0"/>
    <n v="0"/>
    <n v="687.92430000000002"/>
    <n v="687.92430000000002"/>
    <n v="687.92430000000002"/>
    <s v="Wed"/>
    <s v="Sat"/>
    <s v="NA"/>
    <x v="0"/>
    <x v="0"/>
  </r>
  <r>
    <s v="A01023"/>
    <x v="4"/>
    <s v="Khan"/>
    <x v="0"/>
    <m/>
    <x v="205"/>
    <m/>
    <n v="1"/>
    <m/>
    <m/>
    <m/>
    <n v="110.6918"/>
    <x v="1"/>
    <s v=""/>
    <n v="80"/>
    <n v="0"/>
    <n v="0"/>
    <n v="110.6918"/>
    <n v="110.6918"/>
    <n v="110.6918"/>
    <s v="Wed"/>
    <s v="Sat"/>
    <s v="NA"/>
    <x v="0"/>
    <x v="0"/>
  </r>
  <r>
    <s v="A01024"/>
    <x v="6"/>
    <s v="Burton"/>
    <x v="0"/>
    <m/>
    <x v="205"/>
    <m/>
    <n v="2"/>
    <m/>
    <m/>
    <m/>
    <n v="151.8099"/>
    <x v="2"/>
    <s v=""/>
    <n v="140"/>
    <n v="0"/>
    <n v="0"/>
    <n v="151.8099"/>
    <n v="151.8099"/>
    <n v="151.8099"/>
    <s v="Wed"/>
    <s v="Sat"/>
    <s v="NA"/>
    <x v="0"/>
    <x v="0"/>
  </r>
  <r>
    <s v="A01025"/>
    <x v="0"/>
    <s v="Ling"/>
    <x v="0"/>
    <m/>
    <x v="206"/>
    <m/>
    <n v="2"/>
    <m/>
    <m/>
    <m/>
    <n v="120"/>
    <x v="0"/>
    <s v=""/>
    <n v="140"/>
    <n v="0"/>
    <n v="0"/>
    <n v="120"/>
    <n v="120"/>
    <n v="120"/>
    <s v="Thu"/>
    <s v="Sat"/>
    <s v="NA"/>
    <x v="0"/>
    <x v="0"/>
  </r>
  <r>
    <s v="A01026"/>
    <x v="4"/>
    <s v="Khan"/>
    <x v="2"/>
    <m/>
    <x v="207"/>
    <m/>
    <n v="1"/>
    <m/>
    <m/>
    <m/>
    <n v="74.7804"/>
    <x v="0"/>
    <s v=""/>
    <n v="80"/>
    <n v="0"/>
    <n v="0"/>
    <n v="74.7804"/>
    <n v="74.7804"/>
    <n v="74.7804"/>
    <s v="Fri"/>
    <s v="Sat"/>
    <s v="NA"/>
    <x v="0"/>
    <x v="0"/>
  </r>
  <r>
    <s v="A01027"/>
    <x v="2"/>
    <s v="Cartier"/>
    <x v="4"/>
    <m/>
    <x v="207"/>
    <m/>
    <n v="2"/>
    <m/>
    <m/>
    <m/>
    <n v="445.16059999999999"/>
    <x v="2"/>
    <s v=""/>
    <n v="140"/>
    <n v="0"/>
    <n v="0"/>
    <n v="445.16059999999999"/>
    <n v="445.16059999999999"/>
    <n v="445.16059999999999"/>
    <s v="Fri"/>
    <s v="Sat"/>
    <s v="NA"/>
    <x v="0"/>
    <x v="0"/>
  </r>
  <r>
    <s v="A01028"/>
    <x v="2"/>
    <s v="Khan"/>
    <x v="0"/>
    <m/>
    <x v="208"/>
    <d v="2021-07-20T00:00:00"/>
    <n v="2"/>
    <m/>
    <m/>
    <n v="0.5"/>
    <n v="85.32"/>
    <x v="0"/>
    <n v="15"/>
    <n v="140"/>
    <n v="70"/>
    <n v="70"/>
    <n v="85.32"/>
    <n v="155.32"/>
    <n v="155.32"/>
    <s v="Mon"/>
    <s v="Tue"/>
    <n v="15"/>
    <x v="0"/>
    <x v="0"/>
  </r>
  <r>
    <s v="A01029"/>
    <x v="4"/>
    <s v="Khan"/>
    <x v="0"/>
    <m/>
    <x v="208"/>
    <m/>
    <n v="2"/>
    <m/>
    <m/>
    <m/>
    <n v="180.33"/>
    <x v="0"/>
    <s v=""/>
    <n v="140"/>
    <n v="0"/>
    <n v="0"/>
    <n v="180.33"/>
    <n v="180.33"/>
    <n v="180.33"/>
    <s v="Mon"/>
    <s v="Sat"/>
    <s v="NA"/>
    <x v="0"/>
    <x v="0"/>
  </r>
  <r>
    <s v="A01030"/>
    <x v="8"/>
    <s v="Ling"/>
    <x v="1"/>
    <m/>
    <x v="208"/>
    <m/>
    <n v="2"/>
    <m/>
    <m/>
    <m/>
    <n v="21.33"/>
    <x v="0"/>
    <s v=""/>
    <n v="140"/>
    <n v="0"/>
    <n v="0"/>
    <n v="21.33"/>
    <n v="21.33"/>
    <n v="21.33"/>
    <s v="Mon"/>
    <s v="Sat"/>
    <s v="NA"/>
    <x v="0"/>
    <x v="0"/>
  </r>
  <r>
    <s v="A01031"/>
    <x v="3"/>
    <s v="Lopez"/>
    <x v="4"/>
    <m/>
    <x v="208"/>
    <m/>
    <n v="2"/>
    <m/>
    <m/>
    <m/>
    <n v="1630.1239"/>
    <x v="2"/>
    <s v=""/>
    <n v="140"/>
    <n v="0"/>
    <n v="0"/>
    <n v="1630.1239"/>
    <n v="1630.1239"/>
    <n v="1630.1239"/>
    <s v="Mon"/>
    <s v="Sat"/>
    <s v="NA"/>
    <x v="0"/>
    <x v="0"/>
  </r>
  <r>
    <s v="A01032"/>
    <x v="1"/>
    <s v="Burton"/>
    <x v="2"/>
    <m/>
    <x v="209"/>
    <d v="2021-07-13T00:00:00"/>
    <n v="1"/>
    <m/>
    <m/>
    <n v="0.25"/>
    <n v="122.3613"/>
    <x v="0"/>
    <n v="7"/>
    <n v="80"/>
    <n v="20"/>
    <n v="20"/>
    <n v="122.3613"/>
    <n v="142.3613"/>
    <n v="142.3613"/>
    <s v="Tue"/>
    <s v="Tue"/>
    <n v="7"/>
    <x v="0"/>
    <x v="0"/>
  </r>
  <r>
    <s v="A01033"/>
    <x v="3"/>
    <s v="Cartier"/>
    <x v="0"/>
    <m/>
    <x v="209"/>
    <d v="2021-07-22T00:00:00"/>
    <n v="1"/>
    <m/>
    <m/>
    <n v="0.5"/>
    <n v="120"/>
    <x v="0"/>
    <n v="16"/>
    <n v="80"/>
    <n v="40"/>
    <n v="40"/>
    <n v="120"/>
    <n v="160"/>
    <n v="160"/>
    <s v="Tue"/>
    <s v="Thu"/>
    <n v="16"/>
    <x v="0"/>
    <x v="0"/>
  </r>
  <r>
    <s v="A01034"/>
    <x v="0"/>
    <s v="Ling"/>
    <x v="0"/>
    <m/>
    <x v="209"/>
    <m/>
    <n v="1"/>
    <m/>
    <m/>
    <m/>
    <n v="48.793799999999997"/>
    <x v="0"/>
    <s v=""/>
    <n v="80"/>
    <n v="0"/>
    <n v="0"/>
    <n v="48.793799999999997"/>
    <n v="48.793799999999997"/>
    <n v="48.793799999999997"/>
    <s v="Tue"/>
    <s v="Sat"/>
    <s v="NA"/>
    <x v="0"/>
    <x v="0"/>
  </r>
  <r>
    <s v="A01035"/>
    <x v="0"/>
    <s v="Ling"/>
    <x v="1"/>
    <m/>
    <x v="209"/>
    <m/>
    <n v="2"/>
    <m/>
    <m/>
    <m/>
    <n v="94.630399999999995"/>
    <x v="2"/>
    <s v=""/>
    <n v="140"/>
    <n v="0"/>
    <n v="0"/>
    <n v="94.630399999999995"/>
    <n v="94.630399999999995"/>
    <n v="94.630399999999995"/>
    <s v="Tue"/>
    <s v="Sat"/>
    <s v="NA"/>
    <x v="0"/>
    <x v="0"/>
  </r>
  <r>
    <s v="A01036"/>
    <x v="5"/>
    <s v="Cartier"/>
    <x v="1"/>
    <m/>
    <x v="209"/>
    <m/>
    <n v="1"/>
    <m/>
    <m/>
    <m/>
    <n v="142.3811"/>
    <x v="2"/>
    <s v=""/>
    <n v="80"/>
    <n v="0"/>
    <n v="0"/>
    <n v="142.3811"/>
    <n v="142.3811"/>
    <n v="142.3811"/>
    <s v="Tue"/>
    <s v="Sat"/>
    <s v="NA"/>
    <x v="0"/>
    <x v="0"/>
  </r>
  <r>
    <s v="A01037"/>
    <x v="0"/>
    <s v="Ling"/>
    <x v="1"/>
    <m/>
    <x v="209"/>
    <m/>
    <n v="2"/>
    <m/>
    <m/>
    <m/>
    <n v="37.293500000000002"/>
    <x v="2"/>
    <s v=""/>
    <n v="140"/>
    <n v="0"/>
    <n v="0"/>
    <n v="37.293500000000002"/>
    <n v="37.293500000000002"/>
    <n v="37.293500000000002"/>
    <s v="Tue"/>
    <s v="Sat"/>
    <s v="NA"/>
    <x v="0"/>
    <x v="0"/>
  </r>
  <r>
    <s v="A01038"/>
    <x v="5"/>
    <s v="Burton"/>
    <x v="3"/>
    <m/>
    <x v="210"/>
    <d v="2021-07-21T00:00:00"/>
    <n v="2"/>
    <m/>
    <m/>
    <n v="1"/>
    <n v="46.864899999999999"/>
    <x v="1"/>
    <n v="14"/>
    <n v="140"/>
    <n v="140"/>
    <n v="140"/>
    <n v="46.864899999999999"/>
    <n v="186.86490000000001"/>
    <n v="186.86490000000001"/>
    <s v="Wed"/>
    <s v="Wed"/>
    <n v="14"/>
    <x v="0"/>
    <x v="0"/>
  </r>
  <r>
    <s v="A01039"/>
    <x v="3"/>
    <s v="Khan"/>
    <x v="0"/>
    <s v="Yes"/>
    <x v="210"/>
    <d v="2021-07-21T00:00:00"/>
    <n v="2"/>
    <m/>
    <m/>
    <n v="0.5"/>
    <n v="74.532399999999996"/>
    <x v="0"/>
    <n v="14"/>
    <n v="140"/>
    <n v="70"/>
    <n v="70"/>
    <n v="74.532399999999996"/>
    <n v="144.5324"/>
    <n v="144.5324"/>
    <s v="Wed"/>
    <s v="Wed"/>
    <n v="14"/>
    <x v="1"/>
    <x v="0"/>
  </r>
  <r>
    <s v="A01040"/>
    <x v="0"/>
    <s v="Ling"/>
    <x v="2"/>
    <m/>
    <x v="210"/>
    <m/>
    <n v="1"/>
    <m/>
    <m/>
    <m/>
    <n v="140.13"/>
    <x v="0"/>
    <s v=""/>
    <n v="80"/>
    <n v="0"/>
    <n v="0"/>
    <n v="140.13"/>
    <n v="140.13"/>
    <n v="140.13"/>
    <s v="Wed"/>
    <s v="Sat"/>
    <s v="NA"/>
    <x v="0"/>
    <x v="0"/>
  </r>
  <r>
    <s v="A01041"/>
    <x v="8"/>
    <s v="Ling"/>
    <x v="1"/>
    <m/>
    <x v="210"/>
    <m/>
    <n v="2"/>
    <m/>
    <m/>
    <m/>
    <n v="191.69"/>
    <x v="0"/>
    <s v=""/>
    <n v="140"/>
    <n v="0"/>
    <n v="0"/>
    <n v="191.69"/>
    <n v="191.69"/>
    <n v="191.69"/>
    <s v="Wed"/>
    <s v="Sat"/>
    <s v="NA"/>
    <x v="0"/>
    <x v="0"/>
  </r>
  <r>
    <s v="A01042"/>
    <x v="2"/>
    <s v="Burton"/>
    <x v="2"/>
    <m/>
    <x v="210"/>
    <m/>
    <n v="1"/>
    <m/>
    <m/>
    <m/>
    <n v="64.342100000000002"/>
    <x v="2"/>
    <s v=""/>
    <n v="80"/>
    <n v="0"/>
    <n v="0"/>
    <n v="64.342100000000002"/>
    <n v="64.342100000000002"/>
    <n v="64.342100000000002"/>
    <s v="Wed"/>
    <s v="Sat"/>
    <s v="NA"/>
    <x v="0"/>
    <x v="0"/>
  </r>
  <r>
    <s v="A01043"/>
    <x v="1"/>
    <s v="Burton"/>
    <x v="1"/>
    <m/>
    <x v="210"/>
    <m/>
    <n v="2"/>
    <m/>
    <m/>
    <m/>
    <n v="335.61649999999997"/>
    <x v="1"/>
    <s v=""/>
    <n v="140"/>
    <n v="0"/>
    <n v="0"/>
    <n v="335.61649999999997"/>
    <n v="335.61649999999997"/>
    <n v="335.61649999999997"/>
    <s v="Wed"/>
    <s v="Sat"/>
    <s v="NA"/>
    <x v="0"/>
    <x v="0"/>
  </r>
  <r>
    <s v="A01044"/>
    <x v="6"/>
    <s v="Burton"/>
    <x v="1"/>
    <m/>
    <x v="210"/>
    <m/>
    <n v="2"/>
    <m/>
    <m/>
    <m/>
    <n v="414.86259999999999"/>
    <x v="2"/>
    <s v=""/>
    <n v="140"/>
    <n v="0"/>
    <n v="0"/>
    <n v="414.86259999999999"/>
    <n v="414.86259999999999"/>
    <n v="414.86259999999999"/>
    <s v="Wed"/>
    <s v="Sat"/>
    <s v="NA"/>
    <x v="0"/>
    <x v="0"/>
  </r>
  <r>
    <s v="A01045"/>
    <x v="2"/>
    <s v="Khan"/>
    <x v="3"/>
    <m/>
    <x v="211"/>
    <d v="2021-07-19T00:00:00"/>
    <n v="2"/>
    <m/>
    <m/>
    <n v="1"/>
    <n v="312.19"/>
    <x v="2"/>
    <n v="11"/>
    <n v="140"/>
    <n v="140"/>
    <n v="140"/>
    <n v="312.19"/>
    <n v="452.19"/>
    <n v="452.19"/>
    <s v="Thu"/>
    <s v="Mon"/>
    <n v="11"/>
    <x v="0"/>
    <x v="0"/>
  </r>
  <r>
    <s v="A01046"/>
    <x v="2"/>
    <s v="Cartier"/>
    <x v="4"/>
    <s v="Yes"/>
    <x v="211"/>
    <m/>
    <n v="2"/>
    <m/>
    <m/>
    <m/>
    <n v="116.1046"/>
    <x v="2"/>
    <s v=""/>
    <n v="140"/>
    <n v="0"/>
    <n v="0"/>
    <n v="116.1046"/>
    <n v="116.1046"/>
    <n v="116.1046"/>
    <s v="Thu"/>
    <s v="Sat"/>
    <s v="NA"/>
    <x v="1"/>
    <x v="0"/>
  </r>
  <r>
    <s v="A01047"/>
    <x v="8"/>
    <s v="Ling"/>
    <x v="3"/>
    <m/>
    <x v="211"/>
    <m/>
    <n v="2"/>
    <m/>
    <m/>
    <m/>
    <n v="187.55279999999999"/>
    <x v="2"/>
    <s v=""/>
    <n v="140"/>
    <n v="0"/>
    <n v="0"/>
    <n v="187.55279999999999"/>
    <n v="187.55279999999999"/>
    <n v="187.55279999999999"/>
    <s v="Thu"/>
    <s v="Sat"/>
    <s v="NA"/>
    <x v="0"/>
    <x v="0"/>
  </r>
  <r>
    <s v="A01048"/>
    <x v="2"/>
    <s v="Burton"/>
    <x v="4"/>
    <m/>
    <x v="211"/>
    <m/>
    <n v="2"/>
    <s v="Yes"/>
    <s v="Yes"/>
    <m/>
    <n v="3060.3402999999998"/>
    <x v="3"/>
    <s v=""/>
    <n v="140"/>
    <n v="0"/>
    <n v="0"/>
    <n v="0"/>
    <n v="3060.3402999999998"/>
    <n v="0"/>
    <s v="Thu"/>
    <s v="Sat"/>
    <s v="NA"/>
    <x v="0"/>
    <x v="1"/>
  </r>
  <r>
    <s v="A01049"/>
    <x v="2"/>
    <s v="Burton"/>
    <x v="0"/>
    <m/>
    <x v="212"/>
    <m/>
    <n v="2"/>
    <m/>
    <m/>
    <m/>
    <n v="250.83199999999999"/>
    <x v="2"/>
    <s v=""/>
    <n v="140"/>
    <n v="0"/>
    <n v="0"/>
    <n v="250.83199999999999"/>
    <n v="250.83199999999999"/>
    <n v="250.83199999999999"/>
    <s v="Fri"/>
    <s v="Sat"/>
    <s v="NA"/>
    <x v="0"/>
    <x v="0"/>
  </r>
  <r>
    <s v="A01050"/>
    <x v="1"/>
    <s v="Burton"/>
    <x v="0"/>
    <m/>
    <x v="213"/>
    <m/>
    <n v="1"/>
    <m/>
    <m/>
    <m/>
    <n v="320.7079"/>
    <x v="2"/>
    <s v=""/>
    <n v="80"/>
    <n v="0"/>
    <n v="0"/>
    <n v="320.7079"/>
    <n v="320.7079"/>
    <n v="320.7079"/>
    <s v="Sat"/>
    <s v="Sat"/>
    <s v="NA"/>
    <x v="0"/>
    <x v="0"/>
  </r>
  <r>
    <s v="A01051"/>
    <x v="2"/>
    <s v="Burton"/>
    <x v="0"/>
    <s v="Yes"/>
    <x v="214"/>
    <d v="2021-07-21T00:00:00"/>
    <n v="1"/>
    <m/>
    <m/>
    <n v="0.75"/>
    <n v="74.947000000000003"/>
    <x v="2"/>
    <n v="9"/>
    <n v="80"/>
    <n v="60"/>
    <n v="60"/>
    <n v="74.947000000000003"/>
    <n v="134.947"/>
    <n v="134.947"/>
    <s v="Mon"/>
    <s v="Wed"/>
    <n v="9"/>
    <x v="1"/>
    <x v="0"/>
  </r>
  <r>
    <s v="A01052"/>
    <x v="5"/>
    <s v="Burton"/>
    <x v="1"/>
    <s v="Yes"/>
    <x v="214"/>
    <d v="2021-07-22T00:00:00"/>
    <n v="2"/>
    <m/>
    <m/>
    <n v="1.75"/>
    <n v="120"/>
    <x v="1"/>
    <n v="10"/>
    <n v="140"/>
    <n v="245"/>
    <n v="245"/>
    <n v="120"/>
    <n v="365"/>
    <n v="365"/>
    <s v="Mon"/>
    <s v="Thu"/>
    <n v="10"/>
    <x v="1"/>
    <x v="0"/>
  </r>
  <r>
    <s v="A01053"/>
    <x v="0"/>
    <s v="Ling"/>
    <x v="0"/>
    <m/>
    <x v="214"/>
    <m/>
    <n v="2"/>
    <m/>
    <m/>
    <m/>
    <n v="169.02"/>
    <x v="0"/>
    <s v=""/>
    <n v="140"/>
    <n v="0"/>
    <n v="0"/>
    <n v="169.02"/>
    <n v="169.02"/>
    <n v="169.02"/>
    <s v="Mon"/>
    <s v="Sat"/>
    <s v="NA"/>
    <x v="0"/>
    <x v="0"/>
  </r>
  <r>
    <s v="A01054"/>
    <x v="8"/>
    <s v="Ling"/>
    <x v="2"/>
    <m/>
    <x v="214"/>
    <m/>
    <n v="2"/>
    <m/>
    <m/>
    <m/>
    <n v="145"/>
    <x v="2"/>
    <s v=""/>
    <n v="140"/>
    <n v="0"/>
    <n v="0"/>
    <n v="145"/>
    <n v="145"/>
    <n v="145"/>
    <s v="Mon"/>
    <s v="Sat"/>
    <s v="NA"/>
    <x v="0"/>
    <x v="0"/>
  </r>
  <r>
    <s v="A01055"/>
    <x v="2"/>
    <s v="Cartier"/>
    <x v="4"/>
    <m/>
    <x v="214"/>
    <m/>
    <n v="1"/>
    <m/>
    <m/>
    <m/>
    <n v="399.84010000000001"/>
    <x v="0"/>
    <s v=""/>
    <n v="80"/>
    <n v="0"/>
    <n v="0"/>
    <n v="399.84010000000001"/>
    <n v="399.84010000000001"/>
    <n v="399.84010000000001"/>
    <s v="Mon"/>
    <s v="Sat"/>
    <s v="NA"/>
    <x v="0"/>
    <x v="0"/>
  </r>
  <r>
    <s v="A01056"/>
    <x v="7"/>
    <s v="Burton"/>
    <x v="3"/>
    <m/>
    <x v="214"/>
    <m/>
    <n v="1"/>
    <m/>
    <m/>
    <m/>
    <n v="464.21109999999999"/>
    <x v="2"/>
    <s v=""/>
    <n v="80"/>
    <n v="0"/>
    <n v="0"/>
    <n v="464.21109999999999"/>
    <n v="464.21109999999999"/>
    <n v="464.21109999999999"/>
    <s v="Mon"/>
    <s v="Sat"/>
    <s v="NA"/>
    <x v="0"/>
    <x v="0"/>
  </r>
  <r>
    <s v="A01057"/>
    <x v="5"/>
    <s v="Khan"/>
    <x v="0"/>
    <s v="Yes"/>
    <x v="215"/>
    <d v="2021-07-20T00:00:00"/>
    <n v="1"/>
    <m/>
    <m/>
    <n v="0.5"/>
    <n v="83.462900000000005"/>
    <x v="2"/>
    <n v="7"/>
    <n v="80"/>
    <n v="40"/>
    <n v="40"/>
    <n v="83.462900000000005"/>
    <n v="123.4629"/>
    <n v="123.4629"/>
    <s v="Tue"/>
    <s v="Tue"/>
    <n v="7"/>
    <x v="1"/>
    <x v="0"/>
  </r>
  <r>
    <s v="A01058"/>
    <x v="0"/>
    <s v="Ling"/>
    <x v="0"/>
    <m/>
    <x v="215"/>
    <m/>
    <n v="2"/>
    <m/>
    <m/>
    <m/>
    <n v="58.5"/>
    <x v="0"/>
    <s v=""/>
    <n v="140"/>
    <n v="0"/>
    <n v="0"/>
    <n v="58.5"/>
    <n v="58.5"/>
    <n v="58.5"/>
    <s v="Tue"/>
    <s v="Sat"/>
    <s v="NA"/>
    <x v="0"/>
    <x v="0"/>
  </r>
  <r>
    <s v="A01059"/>
    <x v="1"/>
    <s v="Burton"/>
    <x v="0"/>
    <m/>
    <x v="215"/>
    <m/>
    <n v="1"/>
    <m/>
    <m/>
    <m/>
    <n v="61.180599999999998"/>
    <x v="0"/>
    <s v=""/>
    <n v="80"/>
    <n v="0"/>
    <n v="0"/>
    <n v="61.180599999999998"/>
    <n v="61.180599999999998"/>
    <n v="61.180599999999998"/>
    <s v="Tue"/>
    <s v="Sat"/>
    <s v="NA"/>
    <x v="0"/>
    <x v="0"/>
  </r>
  <r>
    <s v="A01060"/>
    <x v="1"/>
    <s v="Burton"/>
    <x v="0"/>
    <m/>
    <x v="215"/>
    <m/>
    <n v="1"/>
    <m/>
    <m/>
    <m/>
    <n v="220.72790000000001"/>
    <x v="2"/>
    <s v=""/>
    <n v="80"/>
    <n v="0"/>
    <n v="0"/>
    <n v="220.72790000000001"/>
    <n v="220.72790000000001"/>
    <n v="220.72790000000001"/>
    <s v="Tue"/>
    <s v="Sat"/>
    <s v="NA"/>
    <x v="0"/>
    <x v="0"/>
  </r>
  <r>
    <s v="A01061"/>
    <x v="7"/>
    <s v="Ling"/>
    <x v="1"/>
    <s v="Yes"/>
    <x v="215"/>
    <m/>
    <n v="2"/>
    <m/>
    <m/>
    <m/>
    <n v="66.864900000000006"/>
    <x v="2"/>
    <s v=""/>
    <n v="140"/>
    <n v="0"/>
    <n v="0"/>
    <n v="66.864900000000006"/>
    <n v="66.864900000000006"/>
    <n v="66.864900000000006"/>
    <s v="Tue"/>
    <s v="Sat"/>
    <s v="NA"/>
    <x v="1"/>
    <x v="0"/>
  </r>
  <r>
    <s v="A01062"/>
    <x v="3"/>
    <s v="Cartier"/>
    <x v="1"/>
    <m/>
    <x v="216"/>
    <m/>
    <n v="1"/>
    <m/>
    <m/>
    <m/>
    <n v="120"/>
    <x v="1"/>
    <s v=""/>
    <n v="80"/>
    <n v="0"/>
    <n v="0"/>
    <n v="120"/>
    <n v="120"/>
    <n v="120"/>
    <s v="Wed"/>
    <s v="Sat"/>
    <s v="NA"/>
    <x v="0"/>
    <x v="0"/>
  </r>
  <r>
    <s v="A01063"/>
    <x v="3"/>
    <s v="Cartier"/>
    <x v="1"/>
    <m/>
    <x v="216"/>
    <m/>
    <n v="1"/>
    <m/>
    <m/>
    <m/>
    <n v="120"/>
    <x v="1"/>
    <s v=""/>
    <n v="80"/>
    <n v="0"/>
    <n v="0"/>
    <n v="120"/>
    <n v="120"/>
    <n v="120"/>
    <s v="Wed"/>
    <s v="Sat"/>
    <s v="NA"/>
    <x v="0"/>
    <x v="0"/>
  </r>
  <r>
    <s v="A01064"/>
    <x v="3"/>
    <s v="Cartier"/>
    <x v="1"/>
    <m/>
    <x v="216"/>
    <m/>
    <n v="1"/>
    <m/>
    <m/>
    <m/>
    <n v="120"/>
    <x v="1"/>
    <s v=""/>
    <n v="80"/>
    <n v="0"/>
    <n v="0"/>
    <n v="120"/>
    <n v="120"/>
    <n v="120"/>
    <s v="Wed"/>
    <s v="Sat"/>
    <s v="NA"/>
    <x v="0"/>
    <x v="0"/>
  </r>
  <r>
    <s v="A01065"/>
    <x v="6"/>
    <s v="Burton"/>
    <x v="0"/>
    <m/>
    <x v="216"/>
    <m/>
    <n v="1"/>
    <m/>
    <m/>
    <m/>
    <n v="166.62479999999999"/>
    <x v="2"/>
    <s v=""/>
    <n v="80"/>
    <n v="0"/>
    <n v="0"/>
    <n v="166.62479999999999"/>
    <n v="166.62479999999999"/>
    <n v="166.62479999999999"/>
    <s v="Wed"/>
    <s v="Sat"/>
    <s v="NA"/>
    <x v="0"/>
    <x v="0"/>
  </r>
  <r>
    <s v="A01066"/>
    <x v="7"/>
    <s v="Ling"/>
    <x v="1"/>
    <m/>
    <x v="216"/>
    <m/>
    <n v="2"/>
    <m/>
    <m/>
    <m/>
    <n v="336.2636"/>
    <x v="0"/>
    <s v=""/>
    <n v="140"/>
    <n v="0"/>
    <n v="0"/>
    <n v="336.2636"/>
    <n v="336.2636"/>
    <n v="336.2636"/>
    <s v="Wed"/>
    <s v="Sat"/>
    <s v="NA"/>
    <x v="0"/>
    <x v="0"/>
  </r>
  <r>
    <s v="A01067"/>
    <x v="3"/>
    <s v="Khan"/>
    <x v="3"/>
    <m/>
    <x v="216"/>
    <m/>
    <n v="2"/>
    <m/>
    <m/>
    <m/>
    <n v="1000.454"/>
    <x v="0"/>
    <s v=""/>
    <n v="140"/>
    <n v="0"/>
    <n v="0"/>
    <n v="1000.454"/>
    <n v="1000.454"/>
    <n v="1000.454"/>
    <s v="Wed"/>
    <s v="Sat"/>
    <s v="NA"/>
    <x v="0"/>
    <x v="0"/>
  </r>
  <r>
    <s v="A01068"/>
    <x v="2"/>
    <s v="Burton"/>
    <x v="4"/>
    <s v="Yes"/>
    <x v="217"/>
    <d v="2021-07-15T00:00:00"/>
    <n v="1"/>
    <m/>
    <m/>
    <n v="1"/>
    <n v="310.93439999999998"/>
    <x v="2"/>
    <n v="0"/>
    <n v="80"/>
    <n v="80"/>
    <n v="80"/>
    <n v="310.93439999999998"/>
    <n v="390.93439999999998"/>
    <n v="390.93439999999998"/>
    <s v="Thu"/>
    <s v="Thu"/>
    <n v="0"/>
    <x v="1"/>
    <x v="0"/>
  </r>
  <r>
    <s v="A01069"/>
    <x v="7"/>
    <s v="Ling"/>
    <x v="1"/>
    <m/>
    <x v="217"/>
    <m/>
    <n v="2"/>
    <m/>
    <m/>
    <m/>
    <n v="450.2"/>
    <x v="0"/>
    <s v=""/>
    <n v="140"/>
    <n v="0"/>
    <n v="0"/>
    <n v="450.2"/>
    <n v="450.2"/>
    <n v="450.2"/>
    <s v="Thu"/>
    <s v="Sat"/>
    <s v="NA"/>
    <x v="0"/>
    <x v="0"/>
  </r>
  <r>
    <s v="A01070"/>
    <x v="0"/>
    <s v="Ling"/>
    <x v="1"/>
    <m/>
    <x v="217"/>
    <m/>
    <n v="2"/>
    <m/>
    <m/>
    <m/>
    <n v="186"/>
    <x v="0"/>
    <s v=""/>
    <n v="140"/>
    <n v="0"/>
    <n v="0"/>
    <n v="186"/>
    <n v="186"/>
    <n v="186"/>
    <s v="Thu"/>
    <s v="Sat"/>
    <s v="NA"/>
    <x v="0"/>
    <x v="0"/>
  </r>
  <r>
    <s v="A01071"/>
    <x v="2"/>
    <s v="Khan"/>
    <x v="1"/>
    <m/>
    <x v="218"/>
    <d v="2021-07-29T00:00:00"/>
    <n v="1"/>
    <m/>
    <m/>
    <n v="1.5"/>
    <n v="1111.5"/>
    <x v="1"/>
    <n v="13"/>
    <n v="80"/>
    <n v="120"/>
    <n v="120"/>
    <n v="1111.5"/>
    <n v="1231.5"/>
    <n v="1231.5"/>
    <s v="Fri"/>
    <s v="Thu"/>
    <n v="13"/>
    <x v="0"/>
    <x v="0"/>
  </r>
  <r>
    <s v="A01072"/>
    <x v="8"/>
    <s v="Ling"/>
    <x v="3"/>
    <m/>
    <x v="218"/>
    <m/>
    <n v="2"/>
    <m/>
    <m/>
    <m/>
    <n v="170"/>
    <x v="0"/>
    <s v=""/>
    <n v="140"/>
    <n v="0"/>
    <n v="0"/>
    <n v="170"/>
    <n v="170"/>
    <n v="170"/>
    <s v="Fri"/>
    <s v="Sat"/>
    <s v="NA"/>
    <x v="0"/>
    <x v="0"/>
  </r>
  <r>
    <s v="A01073"/>
    <x v="0"/>
    <s v="Ling"/>
    <x v="1"/>
    <m/>
    <x v="218"/>
    <m/>
    <n v="2"/>
    <m/>
    <m/>
    <m/>
    <n v="180"/>
    <x v="0"/>
    <s v=""/>
    <n v="140"/>
    <n v="0"/>
    <n v="0"/>
    <n v="180"/>
    <n v="180"/>
    <n v="180"/>
    <s v="Fri"/>
    <s v="Sat"/>
    <s v="NA"/>
    <x v="0"/>
    <x v="0"/>
  </r>
  <r>
    <s v="A01074"/>
    <x v="3"/>
    <s v="Cartier"/>
    <x v="0"/>
    <m/>
    <x v="219"/>
    <d v="2021-07-26T00:00:00"/>
    <n v="1"/>
    <m/>
    <m/>
    <n v="0.75"/>
    <n v="48"/>
    <x v="2"/>
    <n v="9"/>
    <n v="80"/>
    <n v="60"/>
    <n v="60"/>
    <n v="48"/>
    <n v="108"/>
    <n v="108"/>
    <s v="Sat"/>
    <s v="Mon"/>
    <n v="9"/>
    <x v="0"/>
    <x v="0"/>
  </r>
  <r>
    <s v="A01075"/>
    <x v="2"/>
    <s v="Burton"/>
    <x v="1"/>
    <m/>
    <x v="219"/>
    <m/>
    <n v="2"/>
    <s v="Yes"/>
    <s v="Yes"/>
    <m/>
    <n v="1019.9758"/>
    <x v="3"/>
    <s v=""/>
    <n v="140"/>
    <n v="0"/>
    <n v="0"/>
    <n v="0"/>
    <n v="1019.9758"/>
    <n v="0"/>
    <s v="Sat"/>
    <s v="Sat"/>
    <s v="NA"/>
    <x v="0"/>
    <x v="1"/>
  </r>
  <r>
    <s v="A01076"/>
    <x v="5"/>
    <s v="Burton"/>
    <x v="0"/>
    <m/>
    <x v="220"/>
    <d v="2021-07-19T00:00:00"/>
    <n v="1"/>
    <m/>
    <m/>
    <n v="0.5"/>
    <n v="161.79509999999999"/>
    <x v="2"/>
    <n v="0"/>
    <n v="80"/>
    <n v="40"/>
    <n v="40"/>
    <n v="161.79509999999999"/>
    <n v="201.79509999999999"/>
    <n v="201.79509999999999"/>
    <s v="Mon"/>
    <s v="Mon"/>
    <n v="0"/>
    <x v="0"/>
    <x v="0"/>
  </r>
  <r>
    <s v="A01077"/>
    <x v="0"/>
    <s v="Ling"/>
    <x v="0"/>
    <m/>
    <x v="220"/>
    <m/>
    <n v="2"/>
    <m/>
    <m/>
    <m/>
    <n v="61.237400000000001"/>
    <x v="2"/>
    <s v=""/>
    <n v="140"/>
    <n v="0"/>
    <n v="0"/>
    <n v="61.237400000000001"/>
    <n v="61.237400000000001"/>
    <n v="61.237400000000001"/>
    <s v="Mon"/>
    <s v="Sat"/>
    <s v="NA"/>
    <x v="0"/>
    <x v="0"/>
  </r>
  <r>
    <s v="A01078"/>
    <x v="4"/>
    <s v="Khan"/>
    <x v="1"/>
    <m/>
    <x v="220"/>
    <m/>
    <n v="2"/>
    <m/>
    <m/>
    <m/>
    <n v="440.03"/>
    <x v="2"/>
    <s v=""/>
    <n v="140"/>
    <n v="0"/>
    <n v="0"/>
    <n v="440.03"/>
    <n v="440.03"/>
    <n v="440.03"/>
    <s v="Mon"/>
    <s v="Sat"/>
    <s v="NA"/>
    <x v="0"/>
    <x v="0"/>
  </r>
  <r>
    <s v="A01079"/>
    <x v="4"/>
    <s v="Khan"/>
    <x v="3"/>
    <m/>
    <x v="220"/>
    <m/>
    <n v="2"/>
    <m/>
    <m/>
    <m/>
    <n v="351"/>
    <x v="0"/>
    <s v=""/>
    <n v="140"/>
    <n v="0"/>
    <n v="0"/>
    <n v="351"/>
    <n v="351"/>
    <n v="351"/>
    <s v="Mon"/>
    <s v="Sat"/>
    <s v="NA"/>
    <x v="0"/>
    <x v="0"/>
  </r>
  <r>
    <s v="A01080"/>
    <x v="2"/>
    <s v="Khan"/>
    <x v="1"/>
    <m/>
    <x v="220"/>
    <m/>
    <n v="2"/>
    <m/>
    <m/>
    <m/>
    <n v="519.01"/>
    <x v="2"/>
    <s v=""/>
    <n v="140"/>
    <n v="0"/>
    <n v="0"/>
    <n v="519.01"/>
    <n v="519.01"/>
    <n v="519.01"/>
    <s v="Mon"/>
    <s v="Sat"/>
    <s v="NA"/>
    <x v="0"/>
    <x v="0"/>
  </r>
  <r>
    <s v="A01081"/>
    <x v="5"/>
    <s v="Burton"/>
    <x v="0"/>
    <m/>
    <x v="220"/>
    <m/>
    <n v="2"/>
    <m/>
    <m/>
    <m/>
    <n v="138.08170000000001"/>
    <x v="2"/>
    <s v=""/>
    <n v="140"/>
    <n v="0"/>
    <n v="0"/>
    <n v="138.08170000000001"/>
    <n v="138.08170000000001"/>
    <n v="138.08170000000001"/>
    <s v="Mon"/>
    <s v="Sat"/>
    <s v="NA"/>
    <x v="0"/>
    <x v="0"/>
  </r>
  <r>
    <s v="A01082"/>
    <x v="0"/>
    <s v="Ling"/>
    <x v="1"/>
    <m/>
    <x v="220"/>
    <m/>
    <n v="2"/>
    <m/>
    <m/>
    <m/>
    <n v="1073.46"/>
    <x v="0"/>
    <s v=""/>
    <n v="140"/>
    <n v="0"/>
    <n v="0"/>
    <n v="1073.46"/>
    <n v="1073.46"/>
    <n v="1073.46"/>
    <s v="Mon"/>
    <s v="Sat"/>
    <s v="NA"/>
    <x v="0"/>
    <x v="0"/>
  </r>
  <r>
    <s v="A01083"/>
    <x v="0"/>
    <s v="Ling"/>
    <x v="1"/>
    <m/>
    <x v="220"/>
    <m/>
    <n v="2"/>
    <m/>
    <m/>
    <m/>
    <n v="48.489800000000002"/>
    <x v="0"/>
    <s v=""/>
    <n v="140"/>
    <n v="0"/>
    <n v="0"/>
    <n v="48.489800000000002"/>
    <n v="48.489800000000002"/>
    <n v="48.489800000000002"/>
    <s v="Mon"/>
    <s v="Sat"/>
    <s v="NA"/>
    <x v="0"/>
    <x v="0"/>
  </r>
  <r>
    <s v="A01084"/>
    <x v="4"/>
    <s v="Khan"/>
    <x v="1"/>
    <m/>
    <x v="220"/>
    <m/>
    <n v="1"/>
    <m/>
    <m/>
    <m/>
    <n v="45.237400000000001"/>
    <x v="0"/>
    <s v=""/>
    <n v="80"/>
    <n v="0"/>
    <n v="0"/>
    <n v="45.237400000000001"/>
    <n v="45.237400000000001"/>
    <n v="45.237400000000001"/>
    <s v="Mon"/>
    <s v="Sat"/>
    <s v="NA"/>
    <x v="0"/>
    <x v="0"/>
  </r>
  <r>
    <s v="A01085"/>
    <x v="0"/>
    <s v="Ling"/>
    <x v="0"/>
    <m/>
    <x v="220"/>
    <m/>
    <n v="1"/>
    <m/>
    <m/>
    <m/>
    <n v="288.42"/>
    <x v="2"/>
    <s v=""/>
    <n v="80"/>
    <n v="0"/>
    <n v="0"/>
    <n v="288.42"/>
    <n v="288.42"/>
    <n v="288.42"/>
    <s v="Mon"/>
    <s v="Sat"/>
    <s v="NA"/>
    <x v="0"/>
    <x v="0"/>
  </r>
  <r>
    <s v="A01086"/>
    <x v="2"/>
    <s v="Burton"/>
    <x v="1"/>
    <m/>
    <x v="221"/>
    <m/>
    <n v="1"/>
    <m/>
    <m/>
    <m/>
    <n v="38.496899999999997"/>
    <x v="0"/>
    <s v=""/>
    <n v="80"/>
    <n v="0"/>
    <n v="0"/>
    <n v="38.496899999999997"/>
    <n v="38.496899999999997"/>
    <n v="38.496899999999997"/>
    <s v="Tue"/>
    <s v="Sat"/>
    <s v="NA"/>
    <x v="0"/>
    <x v="0"/>
  </r>
  <r>
    <s v="A01087"/>
    <x v="1"/>
    <s v="Burton"/>
    <x v="2"/>
    <m/>
    <x v="221"/>
    <m/>
    <n v="1"/>
    <m/>
    <m/>
    <m/>
    <n v="107.99550000000001"/>
    <x v="0"/>
    <s v=""/>
    <n v="80"/>
    <n v="0"/>
    <n v="0"/>
    <n v="107.99550000000001"/>
    <n v="107.99550000000001"/>
    <n v="107.99550000000001"/>
    <s v="Tue"/>
    <s v="Sat"/>
    <s v="NA"/>
    <x v="0"/>
    <x v="0"/>
  </r>
  <r>
    <s v="A01088"/>
    <x v="0"/>
    <s v="Ling"/>
    <x v="0"/>
    <m/>
    <x v="221"/>
    <m/>
    <n v="2"/>
    <m/>
    <m/>
    <m/>
    <n v="142.85319999999999"/>
    <x v="0"/>
    <s v=""/>
    <n v="140"/>
    <n v="0"/>
    <n v="0"/>
    <n v="142.85319999999999"/>
    <n v="142.85319999999999"/>
    <n v="142.85319999999999"/>
    <s v="Tue"/>
    <s v="Sat"/>
    <s v="NA"/>
    <x v="0"/>
    <x v="0"/>
  </r>
  <r>
    <s v="A01089"/>
    <x v="2"/>
    <s v="Cartier"/>
    <x v="0"/>
    <m/>
    <x v="222"/>
    <m/>
    <n v="1"/>
    <m/>
    <m/>
    <m/>
    <n v="85.942099999999996"/>
    <x v="0"/>
    <s v=""/>
    <n v="80"/>
    <n v="0"/>
    <n v="0"/>
    <n v="85.942099999999996"/>
    <n v="85.942099999999996"/>
    <n v="85.942099999999996"/>
    <s v="Wed"/>
    <s v="Sat"/>
    <s v="NA"/>
    <x v="0"/>
    <x v="0"/>
  </r>
  <r>
    <s v="A01090"/>
    <x v="0"/>
    <s v="Ling"/>
    <x v="1"/>
    <m/>
    <x v="222"/>
    <m/>
    <n v="2"/>
    <m/>
    <m/>
    <m/>
    <n v="21.33"/>
    <x v="0"/>
    <s v=""/>
    <n v="140"/>
    <n v="0"/>
    <n v="0"/>
    <n v="21.33"/>
    <n v="21.33"/>
    <n v="21.33"/>
    <s v="Wed"/>
    <s v="Sat"/>
    <s v="NA"/>
    <x v="0"/>
    <x v="0"/>
  </r>
  <r>
    <s v="A01091"/>
    <x v="3"/>
    <s v="Cartier"/>
    <x v="1"/>
    <m/>
    <x v="222"/>
    <m/>
    <n v="2"/>
    <m/>
    <m/>
    <m/>
    <n v="602.66"/>
    <x v="2"/>
    <s v=""/>
    <n v="140"/>
    <n v="0"/>
    <n v="0"/>
    <n v="602.66"/>
    <n v="602.66"/>
    <n v="602.66"/>
    <s v="Wed"/>
    <s v="Sat"/>
    <s v="NA"/>
    <x v="0"/>
    <x v="0"/>
  </r>
  <r>
    <s v="A01092"/>
    <x v="3"/>
    <s v="Cartier"/>
    <x v="0"/>
    <s v="Yes"/>
    <x v="223"/>
    <m/>
    <n v="2"/>
    <m/>
    <m/>
    <m/>
    <n v="66.8857"/>
    <x v="2"/>
    <s v=""/>
    <n v="140"/>
    <n v="0"/>
    <n v="0"/>
    <n v="66.8857"/>
    <n v="66.8857"/>
    <n v="66.8857"/>
    <s v="Thu"/>
    <s v="Sat"/>
    <s v="NA"/>
    <x v="1"/>
    <x v="0"/>
  </r>
  <r>
    <s v="A01093"/>
    <x v="3"/>
    <s v="Khan"/>
    <x v="3"/>
    <m/>
    <x v="223"/>
    <m/>
    <n v="1"/>
    <m/>
    <m/>
    <m/>
    <n v="472.54539999999997"/>
    <x v="0"/>
    <s v=""/>
    <n v="80"/>
    <n v="0"/>
    <n v="0"/>
    <n v="472.54539999999997"/>
    <n v="472.54539999999997"/>
    <n v="472.54539999999997"/>
    <s v="Thu"/>
    <s v="Sat"/>
    <s v="NA"/>
    <x v="0"/>
    <x v="0"/>
  </r>
  <r>
    <s v="A01094"/>
    <x v="5"/>
    <s v="Cartier"/>
    <x v="0"/>
    <m/>
    <x v="223"/>
    <m/>
    <n v="1"/>
    <m/>
    <m/>
    <m/>
    <n v="147.69890000000001"/>
    <x v="2"/>
    <s v=""/>
    <n v="80"/>
    <n v="0"/>
    <n v="0"/>
    <n v="147.69890000000001"/>
    <n v="147.69890000000001"/>
    <n v="147.69890000000001"/>
    <s v="Thu"/>
    <s v="Sat"/>
    <s v="NA"/>
    <x v="0"/>
    <x v="0"/>
  </r>
  <r>
    <s v="A01095"/>
    <x v="5"/>
    <s v="Burton"/>
    <x v="0"/>
    <m/>
    <x v="223"/>
    <m/>
    <n v="2"/>
    <m/>
    <m/>
    <m/>
    <n v="237.21"/>
    <x v="2"/>
    <s v=""/>
    <n v="140"/>
    <n v="0"/>
    <n v="0"/>
    <n v="237.21"/>
    <n v="237.21"/>
    <n v="237.21"/>
    <s v="Thu"/>
    <s v="Sat"/>
    <s v="NA"/>
    <x v="0"/>
    <x v="0"/>
  </r>
  <r>
    <s v="A01096"/>
    <x v="3"/>
    <s v="Cartier"/>
    <x v="3"/>
    <m/>
    <x v="223"/>
    <m/>
    <n v="1"/>
    <m/>
    <m/>
    <m/>
    <n v="128.8115"/>
    <x v="2"/>
    <s v=""/>
    <n v="80"/>
    <n v="0"/>
    <n v="0"/>
    <n v="128.8115"/>
    <n v="128.8115"/>
    <n v="128.8115"/>
    <s v="Thu"/>
    <s v="Sat"/>
    <s v="NA"/>
    <x v="0"/>
    <x v="0"/>
  </r>
  <r>
    <s v="A01097"/>
    <x v="2"/>
    <s v="Cartier"/>
    <x v="0"/>
    <m/>
    <x v="224"/>
    <m/>
    <n v="1"/>
    <m/>
    <m/>
    <m/>
    <n v="84.886200000000002"/>
    <x v="2"/>
    <s v=""/>
    <n v="80"/>
    <n v="0"/>
    <n v="0"/>
    <n v="84.886200000000002"/>
    <n v="84.886200000000002"/>
    <n v="84.886200000000002"/>
    <s v="Fri"/>
    <s v="Sat"/>
    <s v="NA"/>
    <x v="0"/>
    <x v="0"/>
  </r>
  <r>
    <s v="A01098"/>
    <x v="8"/>
    <s v="Ling"/>
    <x v="2"/>
    <m/>
    <x v="225"/>
    <m/>
    <n v="1"/>
    <m/>
    <m/>
    <m/>
    <n v="122.31950000000001"/>
    <x v="0"/>
    <s v=""/>
    <n v="80"/>
    <n v="0"/>
    <n v="0"/>
    <n v="122.31950000000001"/>
    <n v="122.31950000000001"/>
    <n v="122.31950000000001"/>
    <s v="Sat"/>
    <s v="Sat"/>
    <s v="NA"/>
    <x v="0"/>
    <x v="0"/>
  </r>
  <r>
    <s v="A01100"/>
    <x v="8"/>
    <s v="Ling"/>
    <x v="0"/>
    <m/>
    <x v="226"/>
    <m/>
    <n v="2"/>
    <m/>
    <m/>
    <m/>
    <n v="210.4494"/>
    <x v="2"/>
    <s v=""/>
    <n v="140"/>
    <n v="0"/>
    <n v="0"/>
    <n v="210.4494"/>
    <n v="210.4494"/>
    <n v="210.4494"/>
    <s v="Thu"/>
    <s v="Sat"/>
    <s v="N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6E0FD-47F8-4BAC-B53D-2E8C86A34130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28">
    <pivotField showAll="0"/>
    <pivotField axis="axisRow" showAll="0" sortType="descending">
      <items count="10">
        <item x="2"/>
        <item x="8"/>
        <item x="0"/>
        <item x="7"/>
        <item x="3"/>
        <item x="1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4" showAl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0">
    <i>
      <x v="4"/>
    </i>
    <i>
      <x/>
    </i>
    <i>
      <x v="6"/>
    </i>
    <i>
      <x v="2"/>
    </i>
    <i>
      <x v="8"/>
    </i>
    <i>
      <x v="1"/>
    </i>
    <i>
      <x v="5"/>
    </i>
    <i>
      <x v="7"/>
    </i>
    <i>
      <x v="3"/>
    </i>
    <i t="grand">
      <x/>
    </i>
  </rowItems>
  <colItems count="1">
    <i/>
  </colItems>
  <dataFields count="1">
    <dataField name="Count of Rush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4F8A7-2D2C-4D3A-9579-55D1E44FB25A}" name="PivotTable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8">
    <pivotField showAll="0"/>
    <pivotField showAll="0"/>
    <pivotField showAll="0"/>
    <pivotField showAll="0"/>
    <pivotField showAll="0"/>
    <pivotField numFmtId="14" showAl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Average of LbrHrs" fld="10" subtotal="average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349E6-7C54-49F3-86B7-5A286B04ECDF}" name="PivotTable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ayment Type">
  <location ref="A3:B9" firstHeaderRow="1" firstDataRow="1" firstDataCol="1"/>
  <pivotFields count="28">
    <pivotField showAll="0"/>
    <pivotField showAll="0"/>
    <pivotField showAll="0"/>
    <pivotField showAll="0"/>
    <pivotField showAll="0"/>
    <pivotField numFmtId="14" showAl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0"/>
        <item x="2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2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Total_count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014AD-B02C-409B-96DC-B107789CE1A4}" name="PivotTable5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">
  <location ref="A3:G18" firstHeaderRow="1" firstDataRow="2" firstDataCol="1"/>
  <pivotFields count="28">
    <pivotField showAll="0"/>
    <pivotField showAll="0"/>
    <pivotField showAll="0"/>
    <pivotField showAll="0"/>
    <pivotField showAll="0"/>
    <pivotField numFmtId="14" showAl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27"/>
    <field x="25"/>
  </rowFields>
  <rowItems count="14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_Count_Payment_type" fld="12" subtotal="count" baseField="26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3E896-031C-48B0-9A20-CE6E515161AB}" name="PivotTable6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strict">
  <location ref="A3:G14" firstHeaderRow="1" firstDataRow="2" firstDataCol="1"/>
  <pivotFields count="28">
    <pivotField showAll="0"/>
    <pivotField axis="axisRow" showAll="0">
      <items count="10">
        <item x="2"/>
        <item x="8"/>
        <item x="0"/>
        <item x="7"/>
        <item x="3"/>
        <item x="1"/>
        <item x="5"/>
        <item x="6"/>
        <item x="4"/>
        <item t="default"/>
      </items>
    </pivotField>
    <pivotField showAll="0"/>
    <pivotField axis="axisCol" dataField="1" showAll="0">
      <items count="6">
        <item x="0"/>
        <item x="2"/>
        <item x="4"/>
        <item x="3"/>
        <item x="1"/>
        <item t="default"/>
      </items>
    </pivotField>
    <pivotField showAll="0"/>
    <pivotField numFmtId="14" showAl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rv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1CFC6-A03C-4EC4-8EEF-1114BAE03077}" name="PivotTable7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yment" colHeaderCaption="Wty_LBR_YES_NO">
  <location ref="A3:D10" firstHeaderRow="1" firstDataRow="2" firstDataCol="1"/>
  <pivotFields count="28">
    <pivotField showAll="0"/>
    <pivotField showAll="0"/>
    <pivotField showAll="0"/>
    <pivotField showAll="0"/>
    <pivotField showAll="0"/>
    <pivotField numFmtId="14" showAl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Count of Paymen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BD7E5-8954-4AD6-8E3F-0D49C3FC195D}" name="Table1" displayName="Table1" ref="A1:Y1001" totalsRowShown="0" headerRowDxfId="5">
  <autoFilter ref="A1:Y1001" xr:uid="{983BD7E5-8954-4AD6-8E3F-0D49C3FC195D}"/>
  <tableColumns count="25">
    <tableColumn id="1" xr3:uid="{CA23E8D0-9B83-4AC7-8021-1E4EA3F6B5E4}" name="WO"/>
    <tableColumn id="2" xr3:uid="{C1E35CF6-0CC1-416A-A057-968465E943FD}" name="District"/>
    <tableColumn id="3" xr3:uid="{73DB2979-834B-4B51-8F39-FA6E41E91D55}" name="LeadTech"/>
    <tableColumn id="4" xr3:uid="{C40A6ACC-A7D0-46BB-976A-F4EA459135D7}" name="Service"/>
    <tableColumn id="5" xr3:uid="{CF031FFC-922C-4747-A78C-D9DB746CF646}" name="Rush"/>
    <tableColumn id="6" xr3:uid="{15C04FF4-96C9-4463-927E-EF9C4A55C195}" name="ReqDate" dataDxfId="4"/>
    <tableColumn id="7" xr3:uid="{DE9E4BFF-EDBB-48A9-98F8-1C024D068FDD}" name="WorkDate" dataDxfId="3"/>
    <tableColumn id="8" xr3:uid="{D48F5600-22A2-40D8-ABED-162F5F7D510A}" name="Techs"/>
    <tableColumn id="9" xr3:uid="{B0538DF8-BFD0-4584-82F2-BB0C9DC4EEC1}" name="WtyLbr"/>
    <tableColumn id="10" xr3:uid="{8EB57AF9-54FE-4EBB-B1E7-E345C350FC5A}" name="WtyParts"/>
    <tableColumn id="11" xr3:uid="{94FA92A6-B8B0-48AE-92FD-2EA812EFF844}" name="LbrHrs"/>
    <tableColumn id="12" xr3:uid="{DDC371A2-764D-4098-B421-2BCD15175670}" name="PartsCost"/>
    <tableColumn id="13" xr3:uid="{57570C49-4B7E-47B4-B7D9-1F860436C378}" name="Payment"/>
    <tableColumn id="14" xr3:uid="{15CD4313-329C-4A8C-B0D7-0B1699BF6253}" name="Wait"/>
    <tableColumn id="15" xr3:uid="{CF3C7D60-EB9C-4480-B822-93F5E44139E1}" name="LbrRate"/>
    <tableColumn id="16" xr3:uid="{B491B3B8-7352-486C-9ABB-8DD2F2F1CD64}" name="LbrCost"/>
    <tableColumn id="17" xr3:uid="{D2EE8C87-5259-4FB5-B56B-6DA6BA8A977C}" name="LbrFee"/>
    <tableColumn id="18" xr3:uid="{D78E0ADB-809D-4161-B5F4-6583391A66EA}" name="PartsFee"/>
    <tableColumn id="19" xr3:uid="{A8CBB5EF-C19A-40B5-AED2-B397EF046B12}" name="TotalCost"/>
    <tableColumn id="20" xr3:uid="{C9291BCD-CE25-4CCF-B3DC-40091CDFF222}" name="TotalFee"/>
    <tableColumn id="21" xr3:uid="{0CD33CF7-AB13-4CEA-988F-6F38712214C5}" name="ReqDay"/>
    <tableColumn id="22" xr3:uid="{CDC54904-DA17-4173-9DBD-FF2A4B085F9E}" name="WorkDay"/>
    <tableColumn id="23" xr3:uid="{C962D5D3-227D-4243-A927-267660B21F95}" name="Time_days" dataDxfId="2">
      <calculatedColumnFormula>IF(Table1[[#This Row],[WorkDate]]-Table1[[#This Row],[ReqDate]]&gt;=0,Table1[[#This Row],[WorkDate]]-Table1[[#This Row],[ReqDate]],"NA")</calculatedColumnFormula>
    </tableColumn>
    <tableColumn id="24" xr3:uid="{0BA849A6-B815-4637-BEE3-0C68BAA380BE}" name="Rush_Yes_No" dataDxfId="1">
      <calculatedColumnFormula>IF(Table1[[#This Row],[Rush]]="","NO","Yes")</calculatedColumnFormula>
    </tableColumn>
    <tableColumn id="25" xr3:uid="{9F66E86F-B0C7-4348-A6D3-5D984D25A71E}" name="WTY_LBR" dataDxfId="0">
      <calculatedColumnFormula>IF(Table1[[#This Row],[WtyLbr]]="","NO","Yes")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2A61-BBBA-4584-ADB0-DFC8AC1D618A}">
  <dimension ref="A3:B13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2.6328125" bestFit="1" customWidth="1"/>
  </cols>
  <sheetData>
    <row r="3" spans="1:2" x14ac:dyDescent="0.35">
      <c r="A3" s="6" t="s">
        <v>1056</v>
      </c>
      <c r="B3" t="s">
        <v>1058</v>
      </c>
    </row>
    <row r="4" spans="1:2" x14ac:dyDescent="0.35">
      <c r="A4" s="7" t="s">
        <v>35</v>
      </c>
      <c r="B4" s="8">
        <v>45</v>
      </c>
    </row>
    <row r="5" spans="1:2" x14ac:dyDescent="0.35">
      <c r="A5" s="7" t="s">
        <v>34</v>
      </c>
      <c r="B5" s="8">
        <v>17</v>
      </c>
    </row>
    <row r="6" spans="1:2" x14ac:dyDescent="0.35">
      <c r="A6" s="7" t="s">
        <v>39</v>
      </c>
      <c r="B6" s="8">
        <v>13</v>
      </c>
    </row>
    <row r="7" spans="1:2" x14ac:dyDescent="0.35">
      <c r="A7" s="7" t="s">
        <v>36</v>
      </c>
      <c r="B7" s="8">
        <v>10</v>
      </c>
    </row>
    <row r="8" spans="1:2" x14ac:dyDescent="0.35">
      <c r="A8" s="7" t="s">
        <v>38</v>
      </c>
      <c r="B8" s="8">
        <v>5</v>
      </c>
    </row>
    <row r="9" spans="1:2" x14ac:dyDescent="0.35">
      <c r="A9" s="7" t="s">
        <v>40</v>
      </c>
      <c r="B9" s="8">
        <v>4</v>
      </c>
    </row>
    <row r="10" spans="1:2" x14ac:dyDescent="0.35">
      <c r="A10" s="7" t="s">
        <v>37</v>
      </c>
      <c r="B10" s="8">
        <v>4</v>
      </c>
    </row>
    <row r="11" spans="1:2" x14ac:dyDescent="0.35">
      <c r="A11" s="7" t="s">
        <v>42</v>
      </c>
      <c r="B11" s="8">
        <v>3</v>
      </c>
    </row>
    <row r="12" spans="1:2" x14ac:dyDescent="0.35">
      <c r="A12" s="7" t="s">
        <v>41</v>
      </c>
      <c r="B12" s="8">
        <v>2</v>
      </c>
    </row>
    <row r="13" spans="1:2" x14ac:dyDescent="0.35">
      <c r="A13" s="7" t="s">
        <v>1057</v>
      </c>
      <c r="B13" s="8">
        <v>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732F-C2F7-418F-BB84-09A1A5CDA9B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A0E6-0F99-46AA-917A-F20CB7B13B38}">
  <dimension ref="A3:D6"/>
  <sheetViews>
    <sheetView workbookViewId="0">
      <selection activeCell="D6" sqref="D6"/>
    </sheetView>
  </sheetViews>
  <sheetFormatPr defaultRowHeight="14.5" x14ac:dyDescent="0.35"/>
  <cols>
    <col min="1" max="1" width="12.36328125" bestFit="1" customWidth="1"/>
    <col min="2" max="2" width="15.7265625" bestFit="1" customWidth="1"/>
  </cols>
  <sheetData>
    <row r="3" spans="1:4" x14ac:dyDescent="0.35">
      <c r="A3" s="6" t="s">
        <v>1056</v>
      </c>
      <c r="B3" t="s">
        <v>1061</v>
      </c>
    </row>
    <row r="4" spans="1:4" x14ac:dyDescent="0.35">
      <c r="A4" s="7" t="s">
        <v>1060</v>
      </c>
      <c r="B4" s="8">
        <v>0.79226736566186107</v>
      </c>
      <c r="D4" t="s">
        <v>1062</v>
      </c>
    </row>
    <row r="5" spans="1:4" x14ac:dyDescent="0.35">
      <c r="A5" s="7" t="s">
        <v>3</v>
      </c>
      <c r="B5" s="8">
        <v>0.58684210526315794</v>
      </c>
      <c r="D5">
        <f>GETPIVOTDATA("LbrHrs",$A$3,"Rush_Yes_No","NO")-GETPIVOTDATA("LbrHrs",$A$3,"Rush_Yes_No","Yes")</f>
        <v>0.20542526039870312</v>
      </c>
    </row>
    <row r="6" spans="1:4" x14ac:dyDescent="0.35">
      <c r="A6" s="7" t="s">
        <v>1057</v>
      </c>
      <c r="B6" s="8">
        <v>0.76952214452214451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761F-C9C8-4B87-958A-5B0AAD497F02}">
  <dimension ref="A3:B9"/>
  <sheetViews>
    <sheetView workbookViewId="0">
      <selection activeCell="H16" sqref="H16"/>
    </sheetView>
  </sheetViews>
  <sheetFormatPr defaultRowHeight="14.5" x14ac:dyDescent="0.35"/>
  <cols>
    <col min="1" max="1" width="15" bestFit="1" customWidth="1"/>
    <col min="2" max="2" width="10.90625" bestFit="1" customWidth="1"/>
  </cols>
  <sheetData>
    <row r="3" spans="1:2" x14ac:dyDescent="0.35">
      <c r="A3" s="6" t="s">
        <v>1064</v>
      </c>
      <c r="B3" t="s">
        <v>1065</v>
      </c>
    </row>
    <row r="4" spans="1:2" x14ac:dyDescent="0.35">
      <c r="A4" s="7" t="s">
        <v>17</v>
      </c>
      <c r="B4" s="8">
        <v>441</v>
      </c>
    </row>
    <row r="5" spans="1:2" x14ac:dyDescent="0.35">
      <c r="A5" s="7" t="s">
        <v>18</v>
      </c>
      <c r="B5" s="8">
        <v>381</v>
      </c>
    </row>
    <row r="6" spans="1:2" x14ac:dyDescent="0.35">
      <c r="A6" s="7" t="s">
        <v>19</v>
      </c>
      <c r="B6" s="8">
        <v>132</v>
      </c>
    </row>
    <row r="7" spans="1:2" x14ac:dyDescent="0.35">
      <c r="A7" s="7" t="s">
        <v>20</v>
      </c>
      <c r="B7" s="8">
        <v>41</v>
      </c>
    </row>
    <row r="8" spans="1:2" x14ac:dyDescent="0.35">
      <c r="A8" s="7" t="s">
        <v>21</v>
      </c>
      <c r="B8" s="8">
        <v>5</v>
      </c>
    </row>
    <row r="9" spans="1:2" x14ac:dyDescent="0.35">
      <c r="A9" s="7" t="s">
        <v>1057</v>
      </c>
      <c r="B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C0F7-B9FA-4BE5-A950-4366BD36F9A9}">
  <dimension ref="A3:G18"/>
  <sheetViews>
    <sheetView workbookViewId="0">
      <selection activeCell="Q9" sqref="Q9"/>
    </sheetView>
  </sheetViews>
  <sheetFormatPr defaultRowHeight="14.5" x14ac:dyDescent="0.35"/>
  <cols>
    <col min="1" max="1" width="24.6328125" bestFit="1" customWidth="1"/>
    <col min="2" max="2" width="15.26953125" bestFit="1" customWidth="1"/>
    <col min="3" max="3" width="6.1796875" bestFit="1" customWidth="1"/>
    <col min="4" max="4" width="5.90625" bestFit="1" customWidth="1"/>
    <col min="5" max="5" width="4.36328125" bestFit="1" customWidth="1"/>
    <col min="6" max="6" width="8.81640625" bestFit="1" customWidth="1"/>
    <col min="7" max="7" width="10.7265625" bestFit="1" customWidth="1"/>
  </cols>
  <sheetData>
    <row r="3" spans="1:7" x14ac:dyDescent="0.35">
      <c r="A3" s="6" t="s">
        <v>1080</v>
      </c>
      <c r="B3" s="6" t="s">
        <v>1081</v>
      </c>
    </row>
    <row r="4" spans="1:7" x14ac:dyDescent="0.35">
      <c r="A4" s="6" t="s">
        <v>1079</v>
      </c>
      <c r="B4" t="s">
        <v>17</v>
      </c>
      <c r="C4" t="s">
        <v>18</v>
      </c>
      <c r="D4" t="s">
        <v>21</v>
      </c>
      <c r="E4" t="s">
        <v>19</v>
      </c>
      <c r="F4" t="s">
        <v>20</v>
      </c>
      <c r="G4" t="s">
        <v>1057</v>
      </c>
    </row>
    <row r="5" spans="1:7" x14ac:dyDescent="0.35">
      <c r="A5" s="7" t="s">
        <v>1066</v>
      </c>
      <c r="B5" s="8">
        <v>125</v>
      </c>
      <c r="C5" s="8">
        <v>66</v>
      </c>
      <c r="D5" s="8"/>
      <c r="E5" s="8">
        <v>45</v>
      </c>
      <c r="F5" s="8"/>
      <c r="G5" s="8">
        <v>236</v>
      </c>
    </row>
    <row r="6" spans="1:7" x14ac:dyDescent="0.35">
      <c r="A6" s="9" t="s">
        <v>1068</v>
      </c>
      <c r="B6" s="8">
        <v>40</v>
      </c>
      <c r="C6" s="8">
        <v>23</v>
      </c>
      <c r="D6" s="8"/>
      <c r="E6" s="8">
        <v>11</v>
      </c>
      <c r="F6" s="8"/>
      <c r="G6" s="8">
        <v>74</v>
      </c>
    </row>
    <row r="7" spans="1:7" x14ac:dyDescent="0.35">
      <c r="A7" s="9" t="s">
        <v>1069</v>
      </c>
      <c r="B7" s="8">
        <v>31</v>
      </c>
      <c r="C7" s="8">
        <v>14</v>
      </c>
      <c r="D7" s="8"/>
      <c r="E7" s="8">
        <v>11</v>
      </c>
      <c r="F7" s="8"/>
      <c r="G7" s="8">
        <v>56</v>
      </c>
    </row>
    <row r="8" spans="1:7" x14ac:dyDescent="0.35">
      <c r="A8" s="9" t="s">
        <v>1070</v>
      </c>
      <c r="B8" s="8">
        <v>32</v>
      </c>
      <c r="C8" s="8">
        <v>20</v>
      </c>
      <c r="D8" s="8"/>
      <c r="E8" s="8">
        <v>13</v>
      </c>
      <c r="F8" s="8"/>
      <c r="G8" s="8">
        <v>65</v>
      </c>
    </row>
    <row r="9" spans="1:7" x14ac:dyDescent="0.35">
      <c r="A9" s="9" t="s">
        <v>1071</v>
      </c>
      <c r="B9" s="8">
        <v>22</v>
      </c>
      <c r="C9" s="8">
        <v>9</v>
      </c>
      <c r="D9" s="8"/>
      <c r="E9" s="8">
        <v>10</v>
      </c>
      <c r="F9" s="8"/>
      <c r="G9" s="8">
        <v>41</v>
      </c>
    </row>
    <row r="10" spans="1:7" x14ac:dyDescent="0.35">
      <c r="A10" s="7" t="s">
        <v>1067</v>
      </c>
      <c r="B10" s="8">
        <v>316</v>
      </c>
      <c r="C10" s="8">
        <v>315</v>
      </c>
      <c r="D10" s="8">
        <v>5</v>
      </c>
      <c r="E10" s="8">
        <v>87</v>
      </c>
      <c r="F10" s="8">
        <v>41</v>
      </c>
      <c r="G10" s="8">
        <v>764</v>
      </c>
    </row>
    <row r="11" spans="1:7" x14ac:dyDescent="0.35">
      <c r="A11" s="9" t="s">
        <v>1072</v>
      </c>
      <c r="B11" s="8">
        <v>30</v>
      </c>
      <c r="C11" s="8">
        <v>20</v>
      </c>
      <c r="D11" s="8"/>
      <c r="E11" s="8">
        <v>15</v>
      </c>
      <c r="F11" s="8"/>
      <c r="G11" s="8">
        <v>65</v>
      </c>
    </row>
    <row r="12" spans="1:7" x14ac:dyDescent="0.35">
      <c r="A12" s="9" t="s">
        <v>1073</v>
      </c>
      <c r="B12" s="8">
        <v>34</v>
      </c>
      <c r="C12" s="8">
        <v>15</v>
      </c>
      <c r="D12" s="8">
        <v>1</v>
      </c>
      <c r="E12" s="8">
        <v>10</v>
      </c>
      <c r="F12" s="8">
        <v>1</v>
      </c>
      <c r="G12" s="8">
        <v>61</v>
      </c>
    </row>
    <row r="13" spans="1:7" x14ac:dyDescent="0.35">
      <c r="A13" s="9" t="s">
        <v>1074</v>
      </c>
      <c r="B13" s="8">
        <v>36</v>
      </c>
      <c r="C13" s="8">
        <v>35</v>
      </c>
      <c r="D13" s="8"/>
      <c r="E13" s="8">
        <v>10</v>
      </c>
      <c r="F13" s="8">
        <v>10</v>
      </c>
      <c r="G13" s="8">
        <v>91</v>
      </c>
    </row>
    <row r="14" spans="1:7" x14ac:dyDescent="0.35">
      <c r="A14" s="9" t="s">
        <v>1075</v>
      </c>
      <c r="B14" s="8">
        <v>70</v>
      </c>
      <c r="C14" s="8">
        <v>77</v>
      </c>
      <c r="D14" s="8">
        <v>2</v>
      </c>
      <c r="E14" s="8">
        <v>14</v>
      </c>
      <c r="F14" s="8">
        <v>15</v>
      </c>
      <c r="G14" s="8">
        <v>178</v>
      </c>
    </row>
    <row r="15" spans="1:7" x14ac:dyDescent="0.35">
      <c r="A15" s="9" t="s">
        <v>1076</v>
      </c>
      <c r="B15" s="8">
        <v>48</v>
      </c>
      <c r="C15" s="8">
        <v>64</v>
      </c>
      <c r="D15" s="8">
        <v>1</v>
      </c>
      <c r="E15" s="8">
        <v>14</v>
      </c>
      <c r="F15" s="8">
        <v>5</v>
      </c>
      <c r="G15" s="8">
        <v>132</v>
      </c>
    </row>
    <row r="16" spans="1:7" x14ac:dyDescent="0.35">
      <c r="A16" s="9" t="s">
        <v>1077</v>
      </c>
      <c r="B16" s="8">
        <v>66</v>
      </c>
      <c r="C16" s="8">
        <v>70</v>
      </c>
      <c r="D16" s="8">
        <v>1</v>
      </c>
      <c r="E16" s="8">
        <v>17</v>
      </c>
      <c r="F16" s="8">
        <v>8</v>
      </c>
      <c r="G16" s="8">
        <v>162</v>
      </c>
    </row>
    <row r="17" spans="1:7" x14ac:dyDescent="0.35">
      <c r="A17" s="9" t="s">
        <v>1078</v>
      </c>
      <c r="B17" s="8">
        <v>32</v>
      </c>
      <c r="C17" s="8">
        <v>34</v>
      </c>
      <c r="D17" s="8"/>
      <c r="E17" s="8">
        <v>7</v>
      </c>
      <c r="F17" s="8">
        <v>2</v>
      </c>
      <c r="G17" s="8">
        <v>75</v>
      </c>
    </row>
    <row r="18" spans="1:7" x14ac:dyDescent="0.35">
      <c r="A18" s="7" t="s">
        <v>1057</v>
      </c>
      <c r="B18" s="8">
        <v>441</v>
      </c>
      <c r="C18" s="8">
        <v>381</v>
      </c>
      <c r="D18" s="8">
        <v>5</v>
      </c>
      <c r="E18" s="8">
        <v>132</v>
      </c>
      <c r="F18" s="8">
        <v>41</v>
      </c>
      <c r="G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CF55-22D6-4863-B972-8DDD0071400A}">
  <dimension ref="A3:G14"/>
  <sheetViews>
    <sheetView workbookViewId="0">
      <selection activeCell="F16" sqref="F16"/>
    </sheetView>
  </sheetViews>
  <sheetFormatPr defaultRowHeight="14.5" x14ac:dyDescent="0.35"/>
  <cols>
    <col min="1" max="1" width="14.453125" bestFit="1" customWidth="1"/>
    <col min="2" max="2" width="15.26953125" bestFit="1" customWidth="1"/>
    <col min="3" max="3" width="6.6328125" bestFit="1" customWidth="1"/>
    <col min="4" max="4" width="5.90625" bestFit="1" customWidth="1"/>
    <col min="5" max="5" width="6.1796875" bestFit="1" customWidth="1"/>
    <col min="6" max="6" width="7.26953125" bestFit="1" customWidth="1"/>
    <col min="7" max="7" width="10.7265625" bestFit="1" customWidth="1"/>
  </cols>
  <sheetData>
    <row r="3" spans="1:7" x14ac:dyDescent="0.35">
      <c r="A3" s="6" t="s">
        <v>1083</v>
      </c>
      <c r="B3" s="6" t="s">
        <v>1081</v>
      </c>
    </row>
    <row r="4" spans="1:7" x14ac:dyDescent="0.35">
      <c r="A4" s="6" t="s">
        <v>24</v>
      </c>
      <c r="B4" t="s">
        <v>12</v>
      </c>
      <c r="C4" t="s">
        <v>11</v>
      </c>
      <c r="D4" t="s">
        <v>1</v>
      </c>
      <c r="E4" t="s">
        <v>2</v>
      </c>
      <c r="F4" t="s">
        <v>13</v>
      </c>
      <c r="G4" t="s">
        <v>1057</v>
      </c>
    </row>
    <row r="5" spans="1:7" x14ac:dyDescent="0.35">
      <c r="A5" s="7" t="s">
        <v>34</v>
      </c>
      <c r="B5" s="8">
        <v>46</v>
      </c>
      <c r="C5" s="8">
        <v>26</v>
      </c>
      <c r="D5" s="8">
        <v>16</v>
      </c>
      <c r="E5" s="8">
        <v>23</v>
      </c>
      <c r="F5" s="8">
        <v>47</v>
      </c>
      <c r="G5" s="8">
        <v>158</v>
      </c>
    </row>
    <row r="6" spans="1:7" x14ac:dyDescent="0.35">
      <c r="A6" s="7" t="s">
        <v>40</v>
      </c>
      <c r="B6" s="8">
        <v>19</v>
      </c>
      <c r="C6" s="8">
        <v>9</v>
      </c>
      <c r="D6" s="8">
        <v>2</v>
      </c>
      <c r="E6" s="8">
        <v>6</v>
      </c>
      <c r="F6" s="8">
        <v>17</v>
      </c>
      <c r="G6" s="8">
        <v>53</v>
      </c>
    </row>
    <row r="7" spans="1:7" x14ac:dyDescent="0.35">
      <c r="A7" s="7" t="s">
        <v>36</v>
      </c>
      <c r="B7" s="8">
        <v>64</v>
      </c>
      <c r="C7" s="8">
        <v>49</v>
      </c>
      <c r="D7" s="8">
        <v>7</v>
      </c>
      <c r="E7" s="8">
        <v>8</v>
      </c>
      <c r="F7" s="8">
        <v>35</v>
      </c>
      <c r="G7" s="8">
        <v>163</v>
      </c>
    </row>
    <row r="8" spans="1:7" x14ac:dyDescent="0.35">
      <c r="A8" s="7" t="s">
        <v>41</v>
      </c>
      <c r="B8" s="8">
        <v>18</v>
      </c>
      <c r="C8" s="8">
        <v>4</v>
      </c>
      <c r="D8" s="8">
        <v>4</v>
      </c>
      <c r="E8" s="8">
        <v>5</v>
      </c>
      <c r="F8" s="8">
        <v>6</v>
      </c>
      <c r="G8" s="8">
        <v>37</v>
      </c>
    </row>
    <row r="9" spans="1:7" x14ac:dyDescent="0.35">
      <c r="A9" s="7" t="s">
        <v>35</v>
      </c>
      <c r="B9" s="8">
        <v>70</v>
      </c>
      <c r="C9" s="8">
        <v>28</v>
      </c>
      <c r="D9" s="8">
        <v>7</v>
      </c>
      <c r="E9" s="8">
        <v>16</v>
      </c>
      <c r="F9" s="8">
        <v>50</v>
      </c>
      <c r="G9" s="8">
        <v>171</v>
      </c>
    </row>
    <row r="10" spans="1:7" x14ac:dyDescent="0.35">
      <c r="A10" s="7" t="s">
        <v>37</v>
      </c>
      <c r="B10" s="8">
        <v>63</v>
      </c>
      <c r="C10" s="8">
        <v>33</v>
      </c>
      <c r="D10" s="8">
        <v>17</v>
      </c>
      <c r="E10" s="8">
        <v>8</v>
      </c>
      <c r="F10" s="8">
        <v>29</v>
      </c>
      <c r="G10" s="8">
        <v>150</v>
      </c>
    </row>
    <row r="11" spans="1:7" x14ac:dyDescent="0.35">
      <c r="A11" s="7" t="s">
        <v>39</v>
      </c>
      <c r="B11" s="8">
        <v>67</v>
      </c>
      <c r="C11" s="8">
        <v>21</v>
      </c>
      <c r="D11" s="8">
        <v>4</v>
      </c>
      <c r="E11" s="8">
        <v>12</v>
      </c>
      <c r="F11" s="8">
        <v>31</v>
      </c>
      <c r="G11" s="8">
        <v>135</v>
      </c>
    </row>
    <row r="12" spans="1:7" x14ac:dyDescent="0.35">
      <c r="A12" s="7" t="s">
        <v>42</v>
      </c>
      <c r="B12" s="8">
        <v>7</v>
      </c>
      <c r="C12" s="8">
        <v>2</v>
      </c>
      <c r="D12" s="8">
        <v>1</v>
      </c>
      <c r="E12" s="8">
        <v>4</v>
      </c>
      <c r="F12" s="8">
        <v>7</v>
      </c>
      <c r="G12" s="8">
        <v>21</v>
      </c>
    </row>
    <row r="13" spans="1:7" x14ac:dyDescent="0.35">
      <c r="A13" s="7" t="s">
        <v>38</v>
      </c>
      <c r="B13" s="8">
        <v>53</v>
      </c>
      <c r="C13" s="8">
        <v>18</v>
      </c>
      <c r="D13" s="8">
        <v>5</v>
      </c>
      <c r="E13" s="8">
        <v>4</v>
      </c>
      <c r="F13" s="8">
        <v>32</v>
      </c>
      <c r="G13" s="8">
        <v>112</v>
      </c>
    </row>
    <row r="14" spans="1:7" x14ac:dyDescent="0.35">
      <c r="A14" s="7" t="s">
        <v>1057</v>
      </c>
      <c r="B14" s="8">
        <v>407</v>
      </c>
      <c r="C14" s="8">
        <v>190</v>
      </c>
      <c r="D14" s="8">
        <v>63</v>
      </c>
      <c r="E14" s="8">
        <v>86</v>
      </c>
      <c r="F14" s="8">
        <v>254</v>
      </c>
      <c r="G14" s="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6401-1381-474A-922C-7DCB76FA2B07}">
  <dimension ref="A3:D10"/>
  <sheetViews>
    <sheetView tabSelected="1" workbookViewId="0">
      <selection activeCell="G12" sqref="G12"/>
    </sheetView>
  </sheetViews>
  <sheetFormatPr defaultRowHeight="14.5" x14ac:dyDescent="0.35"/>
  <cols>
    <col min="1" max="1" width="16.08984375" bestFit="1" customWidth="1"/>
    <col min="2" max="2" width="18.1796875" bestFit="1" customWidth="1"/>
    <col min="3" max="3" width="3.6328125" bestFit="1" customWidth="1"/>
    <col min="4" max="4" width="10.7265625" bestFit="1" customWidth="1"/>
  </cols>
  <sheetData>
    <row r="3" spans="1:4" x14ac:dyDescent="0.35">
      <c r="A3" s="6" t="s">
        <v>1063</v>
      </c>
      <c r="B3" s="6" t="s">
        <v>1085</v>
      </c>
    </row>
    <row r="4" spans="1:4" x14ac:dyDescent="0.35">
      <c r="A4" s="6" t="s">
        <v>16</v>
      </c>
      <c r="B4" t="s">
        <v>1060</v>
      </c>
      <c r="C4" t="s">
        <v>3</v>
      </c>
      <c r="D4" t="s">
        <v>1057</v>
      </c>
    </row>
    <row r="5" spans="1:4" x14ac:dyDescent="0.35">
      <c r="A5" s="7" t="s">
        <v>17</v>
      </c>
      <c r="B5" s="8">
        <v>441</v>
      </c>
      <c r="C5" s="8"/>
      <c r="D5" s="8">
        <v>441</v>
      </c>
    </row>
    <row r="6" spans="1:4" x14ac:dyDescent="0.35">
      <c r="A6" s="7" t="s">
        <v>18</v>
      </c>
      <c r="B6" s="8">
        <v>381</v>
      </c>
      <c r="C6" s="8"/>
      <c r="D6" s="8">
        <v>381</v>
      </c>
    </row>
    <row r="7" spans="1:4" x14ac:dyDescent="0.35">
      <c r="A7" s="7" t="s">
        <v>21</v>
      </c>
      <c r="B7" s="8">
        <v>5</v>
      </c>
      <c r="C7" s="8"/>
      <c r="D7" s="8">
        <v>5</v>
      </c>
    </row>
    <row r="8" spans="1:4" x14ac:dyDescent="0.35">
      <c r="A8" s="7" t="s">
        <v>19</v>
      </c>
      <c r="B8" s="8">
        <v>132</v>
      </c>
      <c r="C8" s="8"/>
      <c r="D8" s="8">
        <v>132</v>
      </c>
    </row>
    <row r="9" spans="1:4" x14ac:dyDescent="0.35">
      <c r="A9" s="7" t="s">
        <v>20</v>
      </c>
      <c r="B9" s="8"/>
      <c r="C9" s="8">
        <v>41</v>
      </c>
      <c r="D9" s="8">
        <v>41</v>
      </c>
    </row>
    <row r="10" spans="1:4" x14ac:dyDescent="0.35">
      <c r="A10" s="7" t="s">
        <v>1057</v>
      </c>
      <c r="B10" s="8">
        <v>959</v>
      </c>
      <c r="C10" s="8">
        <v>41</v>
      </c>
      <c r="D10" s="8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7D12-8593-4FA9-927E-F28B41121F6B}">
  <dimension ref="A1:Y1001"/>
  <sheetViews>
    <sheetView topLeftCell="A2" workbookViewId="0">
      <selection activeCell="W9" sqref="A2:Y1001"/>
    </sheetView>
  </sheetViews>
  <sheetFormatPr defaultRowHeight="14.5" x14ac:dyDescent="0.35"/>
  <cols>
    <col min="1" max="1" width="7" bestFit="1" customWidth="1"/>
    <col min="2" max="2" width="9.54296875" bestFit="1" customWidth="1"/>
    <col min="3" max="3" width="10.90625" bestFit="1" customWidth="1"/>
    <col min="4" max="4" width="8.90625" bestFit="1" customWidth="1"/>
    <col min="5" max="5" width="7.1796875" bestFit="1" customWidth="1"/>
    <col min="6" max="6" width="10.26953125" style="5" bestFit="1" customWidth="1"/>
    <col min="7" max="7" width="11.7265625" style="5" bestFit="1" customWidth="1"/>
    <col min="8" max="8" width="7.81640625" bestFit="1" customWidth="1"/>
    <col min="9" max="9" width="9.1796875" bestFit="1" customWidth="1"/>
    <col min="10" max="10" width="10.90625" bestFit="1" customWidth="1"/>
    <col min="11" max="11" width="8.54296875" bestFit="1" customWidth="1"/>
    <col min="12" max="12" width="11.1796875" bestFit="1" customWidth="1"/>
    <col min="13" max="13" width="10.54296875" bestFit="1" customWidth="1"/>
    <col min="14" max="14" width="7.08984375" bestFit="1" customWidth="1"/>
    <col min="15" max="15" width="9.54296875" bestFit="1" customWidth="1"/>
    <col min="16" max="16" width="9.453125" bestFit="1" customWidth="1"/>
    <col min="17" max="17" width="8.6328125" bestFit="1" customWidth="1"/>
    <col min="18" max="18" width="10.36328125" bestFit="1" customWidth="1"/>
    <col min="19" max="19" width="11.08984375" bestFit="1" customWidth="1"/>
    <col min="20" max="20" width="10.26953125" bestFit="1" customWidth="1"/>
    <col min="21" max="21" width="9.453125" bestFit="1" customWidth="1"/>
    <col min="22" max="22" width="10.90625" bestFit="1" customWidth="1"/>
  </cols>
  <sheetData>
    <row r="1" spans="1:25" x14ac:dyDescent="0.35">
      <c r="A1" s="1" t="s">
        <v>5</v>
      </c>
      <c r="B1" s="1" t="s">
        <v>24</v>
      </c>
      <c r="C1" s="1" t="s">
        <v>10</v>
      </c>
      <c r="D1" s="1" t="s">
        <v>0</v>
      </c>
      <c r="E1" s="1" t="s">
        <v>23</v>
      </c>
      <c r="F1" s="4" t="s">
        <v>14</v>
      </c>
      <c r="G1" s="4" t="s">
        <v>15</v>
      </c>
      <c r="H1" s="1" t="s">
        <v>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16</v>
      </c>
      <c r="N1" s="1" t="s">
        <v>22</v>
      </c>
      <c r="O1" s="1" t="s">
        <v>1047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45</v>
      </c>
      <c r="V1" s="1" t="s">
        <v>46</v>
      </c>
      <c r="W1" s="1" t="s">
        <v>1055</v>
      </c>
      <c r="X1" s="1" t="s">
        <v>1059</v>
      </c>
      <c r="Y1" s="1" t="s">
        <v>1084</v>
      </c>
    </row>
    <row r="2" spans="1:25" x14ac:dyDescent="0.35">
      <c r="A2" t="s">
        <v>47</v>
      </c>
      <c r="B2" t="s">
        <v>36</v>
      </c>
      <c r="C2" t="s">
        <v>8</v>
      </c>
      <c r="D2" t="s">
        <v>12</v>
      </c>
      <c r="F2" s="5">
        <v>44075</v>
      </c>
      <c r="G2" s="5">
        <v>44089</v>
      </c>
      <c r="H2">
        <v>2</v>
      </c>
      <c r="K2">
        <v>0.5</v>
      </c>
      <c r="L2">
        <v>360</v>
      </c>
      <c r="M2" t="s">
        <v>17</v>
      </c>
      <c r="N2">
        <v>14</v>
      </c>
      <c r="O2">
        <v>140</v>
      </c>
      <c r="P2">
        <v>70</v>
      </c>
      <c r="Q2">
        <v>70</v>
      </c>
      <c r="R2">
        <v>360</v>
      </c>
      <c r="S2">
        <v>430</v>
      </c>
      <c r="T2">
        <v>430</v>
      </c>
      <c r="U2" t="s">
        <v>1048</v>
      </c>
      <c r="V2" t="s">
        <v>1048</v>
      </c>
      <c r="W2">
        <f>IF(Table1[[#This Row],[WorkDate]]-Table1[[#This Row],[ReqDate]]&gt;=0,Table1[[#This Row],[WorkDate]]-Table1[[#This Row],[ReqDate]],"NA")</f>
        <v>14</v>
      </c>
      <c r="X2" t="str">
        <f>IF(Table1[[#This Row],[Rush]]="","NO","Yes")</f>
        <v>NO</v>
      </c>
      <c r="Y2" t="str">
        <f>IF(Table1[[#This Row],[WtyLbr]]="","NO","Yes")</f>
        <v>NO</v>
      </c>
    </row>
    <row r="3" spans="1:25" x14ac:dyDescent="0.35">
      <c r="A3" t="s">
        <v>48</v>
      </c>
      <c r="B3" t="s">
        <v>37</v>
      </c>
      <c r="C3" t="s">
        <v>43</v>
      </c>
      <c r="D3" t="s">
        <v>13</v>
      </c>
      <c r="F3" s="5">
        <v>44075</v>
      </c>
      <c r="G3" s="5">
        <v>44078</v>
      </c>
      <c r="H3">
        <v>1</v>
      </c>
      <c r="K3">
        <v>0.5</v>
      </c>
      <c r="L3">
        <v>90.041600000000003</v>
      </c>
      <c r="M3" t="s">
        <v>17</v>
      </c>
      <c r="N3">
        <v>3</v>
      </c>
      <c r="O3">
        <v>80</v>
      </c>
      <c r="P3">
        <v>40</v>
      </c>
      <c r="Q3">
        <v>40</v>
      </c>
      <c r="R3">
        <v>90.041600000000003</v>
      </c>
      <c r="S3">
        <v>130.04160000000002</v>
      </c>
      <c r="T3">
        <v>130.04160000000002</v>
      </c>
      <c r="U3" t="s">
        <v>1048</v>
      </c>
      <c r="V3" t="s">
        <v>1049</v>
      </c>
      <c r="W3">
        <f>IF(Table1[[#This Row],[WorkDate]]-Table1[[#This Row],[ReqDate]]&gt;=0,Table1[[#This Row],[WorkDate]]-Table1[[#This Row],[ReqDate]],"NA")</f>
        <v>3</v>
      </c>
      <c r="X3" t="str">
        <f>IF(Table1[[#This Row],[Rush]]="","NO","Yes")</f>
        <v>NO</v>
      </c>
      <c r="Y3" t="str">
        <f>IF(Table1[[#This Row],[WtyLbr]]="","NO","Yes")</f>
        <v>NO</v>
      </c>
    </row>
    <row r="4" spans="1:25" x14ac:dyDescent="0.35">
      <c r="A4" t="s">
        <v>49</v>
      </c>
      <c r="B4" t="s">
        <v>34</v>
      </c>
      <c r="C4" t="s">
        <v>44</v>
      </c>
      <c r="D4" t="s">
        <v>11</v>
      </c>
      <c r="F4" s="5">
        <v>44075</v>
      </c>
      <c r="G4" s="5">
        <v>44091</v>
      </c>
      <c r="H4">
        <v>1</v>
      </c>
      <c r="K4">
        <v>0.25</v>
      </c>
      <c r="L4">
        <v>120</v>
      </c>
      <c r="M4" t="s">
        <v>19</v>
      </c>
      <c r="N4">
        <v>16</v>
      </c>
      <c r="O4">
        <v>80</v>
      </c>
      <c r="P4">
        <v>20</v>
      </c>
      <c r="Q4">
        <v>20</v>
      </c>
      <c r="R4">
        <v>120</v>
      </c>
      <c r="S4">
        <v>140</v>
      </c>
      <c r="T4">
        <v>140</v>
      </c>
      <c r="U4" t="s">
        <v>1048</v>
      </c>
      <c r="V4" t="s">
        <v>1050</v>
      </c>
      <c r="W4">
        <f>IF(Table1[[#This Row],[WorkDate]]-Table1[[#This Row],[ReqDate]]&gt;=0,Table1[[#This Row],[WorkDate]]-Table1[[#This Row],[ReqDate]],"NA")</f>
        <v>16</v>
      </c>
      <c r="X4" t="str">
        <f>IF(Table1[[#This Row],[Rush]]="","NO","Yes")</f>
        <v>NO</v>
      </c>
      <c r="Y4" t="str">
        <f>IF(Table1[[#This Row],[WtyLbr]]="","NO","Yes")</f>
        <v>NO</v>
      </c>
    </row>
    <row r="5" spans="1:25" x14ac:dyDescent="0.35">
      <c r="A5" t="s">
        <v>50</v>
      </c>
      <c r="B5" t="s">
        <v>37</v>
      </c>
      <c r="C5" t="s">
        <v>43</v>
      </c>
      <c r="D5" t="s">
        <v>11</v>
      </c>
      <c r="F5" s="5">
        <v>44075</v>
      </c>
      <c r="G5" s="5">
        <v>44091</v>
      </c>
      <c r="H5">
        <v>1</v>
      </c>
      <c r="K5">
        <v>0.25</v>
      </c>
      <c r="L5">
        <v>16.25</v>
      </c>
      <c r="M5" t="s">
        <v>17</v>
      </c>
      <c r="N5">
        <v>16</v>
      </c>
      <c r="O5">
        <v>80</v>
      </c>
      <c r="P5">
        <v>20</v>
      </c>
      <c r="Q5">
        <v>20</v>
      </c>
      <c r="R5">
        <v>16.25</v>
      </c>
      <c r="S5">
        <v>36.25</v>
      </c>
      <c r="T5">
        <v>36.25</v>
      </c>
      <c r="U5" t="s">
        <v>1048</v>
      </c>
      <c r="V5" t="s">
        <v>1050</v>
      </c>
      <c r="W5">
        <f>IF(Table1[[#This Row],[WorkDate]]-Table1[[#This Row],[ReqDate]]&gt;=0,Table1[[#This Row],[WorkDate]]-Table1[[#This Row],[ReqDate]],"NA")</f>
        <v>16</v>
      </c>
      <c r="X5" t="str">
        <f>IF(Table1[[#This Row],[Rush]]="","NO","Yes")</f>
        <v>NO</v>
      </c>
      <c r="Y5" t="str">
        <f>IF(Table1[[#This Row],[WtyLbr]]="","NO","Yes")</f>
        <v>NO</v>
      </c>
    </row>
    <row r="6" spans="1:25" x14ac:dyDescent="0.35">
      <c r="A6" t="s">
        <v>51</v>
      </c>
      <c r="B6" t="s">
        <v>35</v>
      </c>
      <c r="C6" t="s">
        <v>44</v>
      </c>
      <c r="D6" t="s">
        <v>11</v>
      </c>
      <c r="E6" t="s">
        <v>3</v>
      </c>
      <c r="F6" s="5">
        <v>44075</v>
      </c>
      <c r="G6" s="5">
        <v>44091</v>
      </c>
      <c r="H6">
        <v>1</v>
      </c>
      <c r="K6">
        <v>0.25</v>
      </c>
      <c r="L6">
        <v>45.237400000000001</v>
      </c>
      <c r="M6" t="s">
        <v>17</v>
      </c>
      <c r="N6">
        <v>16</v>
      </c>
      <c r="O6">
        <v>80</v>
      </c>
      <c r="P6">
        <v>20</v>
      </c>
      <c r="Q6">
        <v>20</v>
      </c>
      <c r="R6">
        <v>45.237400000000001</v>
      </c>
      <c r="S6">
        <v>65.237400000000008</v>
      </c>
      <c r="T6">
        <v>65.237400000000008</v>
      </c>
      <c r="U6" t="s">
        <v>1048</v>
      </c>
      <c r="V6" t="s">
        <v>1050</v>
      </c>
      <c r="W6">
        <f>IF(Table1[[#This Row],[WorkDate]]-Table1[[#This Row],[ReqDate]]&gt;=0,Table1[[#This Row],[WorkDate]]-Table1[[#This Row],[ReqDate]],"NA")</f>
        <v>16</v>
      </c>
      <c r="X6" t="str">
        <f>IF(Table1[[#This Row],[Rush]]="","NO","Yes")</f>
        <v>Yes</v>
      </c>
      <c r="Y6" t="str">
        <f>IF(Table1[[#This Row],[WtyLbr]]="","NO","Yes")</f>
        <v>NO</v>
      </c>
    </row>
    <row r="7" spans="1:25" x14ac:dyDescent="0.35">
      <c r="A7" t="s">
        <v>52</v>
      </c>
      <c r="B7" t="s">
        <v>37</v>
      </c>
      <c r="C7" t="s">
        <v>43</v>
      </c>
      <c r="D7" t="s">
        <v>12</v>
      </c>
      <c r="F7" s="5">
        <v>44075</v>
      </c>
      <c r="G7" s="5">
        <v>44089</v>
      </c>
      <c r="H7">
        <v>1</v>
      </c>
      <c r="K7">
        <v>0.25</v>
      </c>
      <c r="L7">
        <v>97.626300000000001</v>
      </c>
      <c r="M7" t="s">
        <v>17</v>
      </c>
      <c r="N7">
        <v>14</v>
      </c>
      <c r="O7">
        <v>80</v>
      </c>
      <c r="P7">
        <v>20</v>
      </c>
      <c r="Q7">
        <v>20</v>
      </c>
      <c r="R7">
        <v>97.626300000000001</v>
      </c>
      <c r="S7">
        <v>117.6263</v>
      </c>
      <c r="T7">
        <v>117.6263</v>
      </c>
      <c r="U7" t="s">
        <v>1048</v>
      </c>
      <c r="V7" t="s">
        <v>1048</v>
      </c>
      <c r="W7">
        <f>IF(Table1[[#This Row],[WorkDate]]-Table1[[#This Row],[ReqDate]]&gt;=0,Table1[[#This Row],[WorkDate]]-Table1[[#This Row],[ReqDate]],"NA")</f>
        <v>14</v>
      </c>
      <c r="X7" t="str">
        <f>IF(Table1[[#This Row],[Rush]]="","NO","Yes")</f>
        <v>NO</v>
      </c>
      <c r="Y7" t="str">
        <f>IF(Table1[[#This Row],[WtyLbr]]="","NO","Yes")</f>
        <v>NO</v>
      </c>
    </row>
    <row r="8" spans="1:25" x14ac:dyDescent="0.35">
      <c r="A8" t="s">
        <v>53</v>
      </c>
      <c r="B8" t="s">
        <v>34</v>
      </c>
      <c r="C8" t="s">
        <v>44</v>
      </c>
      <c r="D8" t="s">
        <v>12</v>
      </c>
      <c r="F8" s="5">
        <v>44076</v>
      </c>
      <c r="G8" s="5">
        <v>44090</v>
      </c>
      <c r="H8">
        <v>2</v>
      </c>
      <c r="K8">
        <v>0.25</v>
      </c>
      <c r="L8">
        <v>29.13</v>
      </c>
      <c r="M8" t="s">
        <v>17</v>
      </c>
      <c r="N8">
        <v>14</v>
      </c>
      <c r="O8">
        <v>140</v>
      </c>
      <c r="P8">
        <v>35</v>
      </c>
      <c r="Q8">
        <v>35</v>
      </c>
      <c r="R8">
        <v>29.13</v>
      </c>
      <c r="S8">
        <v>64.13</v>
      </c>
      <c r="T8">
        <v>64.13</v>
      </c>
      <c r="U8" t="s">
        <v>1051</v>
      </c>
      <c r="V8" t="s">
        <v>1051</v>
      </c>
      <c r="W8">
        <f>IF(Table1[[#This Row],[WorkDate]]-Table1[[#This Row],[ReqDate]]&gt;=0,Table1[[#This Row],[WorkDate]]-Table1[[#This Row],[ReqDate]],"NA")</f>
        <v>14</v>
      </c>
      <c r="X8" t="str">
        <f>IF(Table1[[#This Row],[Rush]]="","NO","Yes")</f>
        <v>NO</v>
      </c>
      <c r="Y8" t="str">
        <f>IF(Table1[[#This Row],[WtyLbr]]="","NO","Yes")</f>
        <v>NO</v>
      </c>
    </row>
    <row r="9" spans="1:25" x14ac:dyDescent="0.35">
      <c r="A9" t="s">
        <v>54</v>
      </c>
      <c r="B9" t="s">
        <v>37</v>
      </c>
      <c r="C9" t="s">
        <v>43</v>
      </c>
      <c r="D9" t="s">
        <v>13</v>
      </c>
      <c r="F9" s="5">
        <v>44076</v>
      </c>
      <c r="G9" s="5">
        <v>44106</v>
      </c>
      <c r="H9">
        <v>1</v>
      </c>
      <c r="K9">
        <v>0.75</v>
      </c>
      <c r="L9">
        <v>35.1</v>
      </c>
      <c r="M9" t="s">
        <v>17</v>
      </c>
      <c r="N9">
        <v>30</v>
      </c>
      <c r="O9">
        <v>80</v>
      </c>
      <c r="P9">
        <v>60</v>
      </c>
      <c r="Q9">
        <v>60</v>
      </c>
      <c r="R9">
        <v>35.1</v>
      </c>
      <c r="S9">
        <v>95.1</v>
      </c>
      <c r="T9">
        <v>95.1</v>
      </c>
      <c r="U9" t="s">
        <v>1051</v>
      </c>
      <c r="V9" t="s">
        <v>1049</v>
      </c>
      <c r="W9">
        <f>IF(Table1[[#This Row],[WorkDate]]-Table1[[#This Row],[ReqDate]]&gt;=0,Table1[[#This Row],[WorkDate]]-Table1[[#This Row],[ReqDate]],"NA")</f>
        <v>30</v>
      </c>
      <c r="X9" t="str">
        <f>IF(Table1[[#This Row],[Rush]]="","NO","Yes")</f>
        <v>NO</v>
      </c>
      <c r="Y9" t="str">
        <f>IF(Table1[[#This Row],[WtyLbr]]="","NO","Yes")</f>
        <v>NO</v>
      </c>
    </row>
    <row r="10" spans="1:25" x14ac:dyDescent="0.35">
      <c r="A10" t="s">
        <v>55</v>
      </c>
      <c r="B10" t="s">
        <v>35</v>
      </c>
      <c r="C10" t="s">
        <v>9</v>
      </c>
      <c r="D10" t="s">
        <v>11</v>
      </c>
      <c r="F10" s="5">
        <v>44076</v>
      </c>
      <c r="G10" s="5">
        <v>44105</v>
      </c>
      <c r="H10">
        <v>1</v>
      </c>
      <c r="K10">
        <v>0.25</v>
      </c>
      <c r="L10">
        <v>76.7</v>
      </c>
      <c r="M10" t="s">
        <v>18</v>
      </c>
      <c r="N10">
        <v>29</v>
      </c>
      <c r="O10">
        <v>80</v>
      </c>
      <c r="P10">
        <v>20</v>
      </c>
      <c r="Q10">
        <v>20</v>
      </c>
      <c r="R10">
        <v>76.7</v>
      </c>
      <c r="S10">
        <v>96.7</v>
      </c>
      <c r="T10">
        <v>96.7</v>
      </c>
      <c r="U10" t="s">
        <v>1051</v>
      </c>
      <c r="V10" t="s">
        <v>1050</v>
      </c>
      <c r="W10">
        <f>IF(Table1[[#This Row],[WorkDate]]-Table1[[#This Row],[ReqDate]]&gt;=0,Table1[[#This Row],[WorkDate]]-Table1[[#This Row],[ReqDate]],"NA")</f>
        <v>29</v>
      </c>
      <c r="X10" t="str">
        <f>IF(Table1[[#This Row],[Rush]]="","NO","Yes")</f>
        <v>NO</v>
      </c>
      <c r="Y10" t="str">
        <f>IF(Table1[[#This Row],[WtyLbr]]="","NO","Yes")</f>
        <v>NO</v>
      </c>
    </row>
    <row r="11" spans="1:25" x14ac:dyDescent="0.35">
      <c r="A11" t="s">
        <v>56</v>
      </c>
      <c r="B11" t="s">
        <v>34</v>
      </c>
      <c r="C11" t="s">
        <v>8</v>
      </c>
      <c r="D11" t="s">
        <v>2</v>
      </c>
      <c r="E11" t="s">
        <v>3</v>
      </c>
      <c r="F11" s="5">
        <v>44076</v>
      </c>
      <c r="G11" s="5">
        <v>44110</v>
      </c>
      <c r="H11">
        <v>1</v>
      </c>
      <c r="K11">
        <v>1.5</v>
      </c>
      <c r="L11">
        <v>374.07940000000002</v>
      </c>
      <c r="M11" t="s">
        <v>18</v>
      </c>
      <c r="N11">
        <v>34</v>
      </c>
      <c r="O11">
        <v>80</v>
      </c>
      <c r="P11">
        <v>120</v>
      </c>
      <c r="Q11">
        <v>120</v>
      </c>
      <c r="R11">
        <v>374.07940000000002</v>
      </c>
      <c r="S11">
        <v>494.07940000000002</v>
      </c>
      <c r="T11">
        <v>494.07940000000002</v>
      </c>
      <c r="U11" t="s">
        <v>1051</v>
      </c>
      <c r="V11" t="s">
        <v>1048</v>
      </c>
      <c r="W11">
        <f>IF(Table1[[#This Row],[WorkDate]]-Table1[[#This Row],[ReqDate]]&gt;=0,Table1[[#This Row],[WorkDate]]-Table1[[#This Row],[ReqDate]],"NA")</f>
        <v>34</v>
      </c>
      <c r="X11" t="str">
        <f>IF(Table1[[#This Row],[Rush]]="","NO","Yes")</f>
        <v>Yes</v>
      </c>
      <c r="Y11" t="str">
        <f>IF(Table1[[#This Row],[WtyLbr]]="","NO","Yes")</f>
        <v>NO</v>
      </c>
    </row>
    <row r="12" spans="1:25" x14ac:dyDescent="0.35">
      <c r="A12" t="s">
        <v>57</v>
      </c>
      <c r="B12" t="s">
        <v>38</v>
      </c>
      <c r="C12" t="s">
        <v>9</v>
      </c>
      <c r="D12" t="s">
        <v>13</v>
      </c>
      <c r="F12" s="5">
        <v>44076</v>
      </c>
      <c r="G12" s="5">
        <v>44173</v>
      </c>
      <c r="H12">
        <v>2</v>
      </c>
      <c r="K12">
        <v>4.75</v>
      </c>
      <c r="L12">
        <v>832.15830000000005</v>
      </c>
      <c r="M12" t="s">
        <v>17</v>
      </c>
      <c r="N12">
        <v>97</v>
      </c>
      <c r="O12">
        <v>140</v>
      </c>
      <c r="P12">
        <v>665</v>
      </c>
      <c r="Q12">
        <v>665</v>
      </c>
      <c r="R12">
        <v>832.15830000000005</v>
      </c>
      <c r="S12">
        <v>1497.1583000000001</v>
      </c>
      <c r="T12">
        <v>1497.1583000000001</v>
      </c>
      <c r="U12" t="s">
        <v>1051</v>
      </c>
      <c r="V12" t="s">
        <v>1048</v>
      </c>
      <c r="W12">
        <f>IF(Table1[[#This Row],[WorkDate]]-Table1[[#This Row],[ReqDate]]&gt;=0,Table1[[#This Row],[WorkDate]]-Table1[[#This Row],[ReqDate]],"NA")</f>
        <v>97</v>
      </c>
      <c r="X12" t="str">
        <f>IF(Table1[[#This Row],[Rush]]="","NO","Yes")</f>
        <v>NO</v>
      </c>
      <c r="Y12" t="str">
        <f>IF(Table1[[#This Row],[WtyLbr]]="","NO","Yes")</f>
        <v>NO</v>
      </c>
    </row>
    <row r="13" spans="1:25" x14ac:dyDescent="0.35">
      <c r="A13" t="s">
        <v>58</v>
      </c>
      <c r="B13" t="s">
        <v>37</v>
      </c>
      <c r="C13" t="s">
        <v>43</v>
      </c>
      <c r="D13" t="s">
        <v>11</v>
      </c>
      <c r="E13" t="s">
        <v>3</v>
      </c>
      <c r="F13" s="5">
        <v>44077</v>
      </c>
      <c r="G13" s="5">
        <v>44097</v>
      </c>
      <c r="H13">
        <v>1</v>
      </c>
      <c r="K13">
        <v>0.25</v>
      </c>
      <c r="L13">
        <v>70.212999999999994</v>
      </c>
      <c r="M13" t="s">
        <v>17</v>
      </c>
      <c r="N13">
        <v>20</v>
      </c>
      <c r="O13">
        <v>80</v>
      </c>
      <c r="P13">
        <v>20</v>
      </c>
      <c r="Q13">
        <v>20</v>
      </c>
      <c r="R13">
        <v>70.212999999999994</v>
      </c>
      <c r="S13">
        <v>90.212999999999994</v>
      </c>
      <c r="T13">
        <v>90.212999999999994</v>
      </c>
      <c r="U13" t="s">
        <v>1050</v>
      </c>
      <c r="V13" t="s">
        <v>1051</v>
      </c>
      <c r="W13">
        <f>IF(Table1[[#This Row],[WorkDate]]-Table1[[#This Row],[ReqDate]]&gt;=0,Table1[[#This Row],[WorkDate]]-Table1[[#This Row],[ReqDate]],"NA")</f>
        <v>20</v>
      </c>
      <c r="X13" t="str">
        <f>IF(Table1[[#This Row],[Rush]]="","NO","Yes")</f>
        <v>Yes</v>
      </c>
      <c r="Y13" t="str">
        <f>IF(Table1[[#This Row],[WtyLbr]]="","NO","Yes")</f>
        <v>NO</v>
      </c>
    </row>
    <row r="14" spans="1:25" x14ac:dyDescent="0.35">
      <c r="A14" t="s">
        <v>59</v>
      </c>
      <c r="B14" t="s">
        <v>38</v>
      </c>
      <c r="C14" t="s">
        <v>9</v>
      </c>
      <c r="D14" t="s">
        <v>12</v>
      </c>
      <c r="F14" s="5">
        <v>44078</v>
      </c>
      <c r="G14" s="5">
        <v>44104</v>
      </c>
      <c r="H14">
        <v>1</v>
      </c>
      <c r="K14">
        <v>0.5</v>
      </c>
      <c r="L14">
        <v>150</v>
      </c>
      <c r="M14" t="s">
        <v>19</v>
      </c>
      <c r="N14">
        <v>26</v>
      </c>
      <c r="O14">
        <v>80</v>
      </c>
      <c r="P14">
        <v>40</v>
      </c>
      <c r="Q14">
        <v>40</v>
      </c>
      <c r="R14">
        <v>150</v>
      </c>
      <c r="S14">
        <v>190</v>
      </c>
      <c r="T14">
        <v>190</v>
      </c>
      <c r="U14" t="s">
        <v>1049</v>
      </c>
      <c r="V14" t="s">
        <v>1051</v>
      </c>
      <c r="W14">
        <f>IF(Table1[[#This Row],[WorkDate]]-Table1[[#This Row],[ReqDate]]&gt;=0,Table1[[#This Row],[WorkDate]]-Table1[[#This Row],[ReqDate]],"NA")</f>
        <v>26</v>
      </c>
      <c r="X14" t="str">
        <f>IF(Table1[[#This Row],[Rush]]="","NO","Yes")</f>
        <v>NO</v>
      </c>
      <c r="Y14" t="str">
        <f>IF(Table1[[#This Row],[WtyLbr]]="","NO","Yes")</f>
        <v>NO</v>
      </c>
    </row>
    <row r="15" spans="1:25" x14ac:dyDescent="0.35">
      <c r="A15" t="s">
        <v>60</v>
      </c>
      <c r="B15" t="s">
        <v>34</v>
      </c>
      <c r="C15" t="s">
        <v>6</v>
      </c>
      <c r="D15" t="s">
        <v>12</v>
      </c>
      <c r="F15" s="5">
        <v>44078</v>
      </c>
      <c r="G15" s="5">
        <v>44128</v>
      </c>
      <c r="H15">
        <v>2</v>
      </c>
      <c r="K15">
        <v>1.5</v>
      </c>
      <c r="L15">
        <v>275</v>
      </c>
      <c r="M15" t="s">
        <v>18</v>
      </c>
      <c r="N15">
        <v>50</v>
      </c>
      <c r="O15">
        <v>140</v>
      </c>
      <c r="P15">
        <v>210</v>
      </c>
      <c r="Q15">
        <v>210</v>
      </c>
      <c r="R15">
        <v>275</v>
      </c>
      <c r="S15">
        <v>485</v>
      </c>
      <c r="T15">
        <v>485</v>
      </c>
      <c r="U15" t="s">
        <v>1049</v>
      </c>
      <c r="V15" t="s">
        <v>1052</v>
      </c>
      <c r="W15">
        <f>IF(Table1[[#This Row],[WorkDate]]-Table1[[#This Row],[ReqDate]]&gt;=0,Table1[[#This Row],[WorkDate]]-Table1[[#This Row],[ReqDate]],"NA")</f>
        <v>50</v>
      </c>
      <c r="X15" t="str">
        <f>IF(Table1[[#This Row],[Rush]]="","NO","Yes")</f>
        <v>NO</v>
      </c>
      <c r="Y15" t="str">
        <f>IF(Table1[[#This Row],[WtyLbr]]="","NO","Yes")</f>
        <v>NO</v>
      </c>
    </row>
    <row r="16" spans="1:25" x14ac:dyDescent="0.35">
      <c r="A16" t="s">
        <v>61</v>
      </c>
      <c r="B16" t="s">
        <v>35</v>
      </c>
      <c r="C16" t="s">
        <v>8</v>
      </c>
      <c r="D16" t="s">
        <v>13</v>
      </c>
      <c r="E16" t="s">
        <v>3</v>
      </c>
      <c r="F16" s="5">
        <v>44078</v>
      </c>
      <c r="G16" s="5">
        <v>44145</v>
      </c>
      <c r="H16">
        <v>1</v>
      </c>
      <c r="K16">
        <v>0.75</v>
      </c>
      <c r="L16">
        <v>938</v>
      </c>
      <c r="M16" t="s">
        <v>18</v>
      </c>
      <c r="N16">
        <v>67</v>
      </c>
      <c r="O16">
        <v>80</v>
      </c>
      <c r="P16">
        <v>60</v>
      </c>
      <c r="Q16">
        <v>60</v>
      </c>
      <c r="R16">
        <v>938</v>
      </c>
      <c r="S16">
        <v>998</v>
      </c>
      <c r="T16">
        <v>998</v>
      </c>
      <c r="U16" t="s">
        <v>1049</v>
      </c>
      <c r="V16" t="s">
        <v>1048</v>
      </c>
      <c r="W16">
        <f>IF(Table1[[#This Row],[WorkDate]]-Table1[[#This Row],[ReqDate]]&gt;=0,Table1[[#This Row],[WorkDate]]-Table1[[#This Row],[ReqDate]],"NA")</f>
        <v>67</v>
      </c>
      <c r="X16" t="str">
        <f>IF(Table1[[#This Row],[Rush]]="","NO","Yes")</f>
        <v>Yes</v>
      </c>
      <c r="Y16" t="str">
        <f>IF(Table1[[#This Row],[WtyLbr]]="","NO","Yes")</f>
        <v>NO</v>
      </c>
    </row>
    <row r="17" spans="1:25" x14ac:dyDescent="0.35">
      <c r="A17" t="s">
        <v>62</v>
      </c>
      <c r="B17" t="s">
        <v>37</v>
      </c>
      <c r="C17" t="s">
        <v>43</v>
      </c>
      <c r="D17" t="s">
        <v>12</v>
      </c>
      <c r="F17" s="5">
        <v>44079</v>
      </c>
      <c r="G17" s="5">
        <v>44095</v>
      </c>
      <c r="H17">
        <v>1</v>
      </c>
      <c r="K17">
        <v>0.25</v>
      </c>
      <c r="L17">
        <v>61.249699999999997</v>
      </c>
      <c r="M17" t="s">
        <v>17</v>
      </c>
      <c r="N17">
        <v>16</v>
      </c>
      <c r="O17">
        <v>80</v>
      </c>
      <c r="P17">
        <v>20</v>
      </c>
      <c r="Q17">
        <v>20</v>
      </c>
      <c r="R17">
        <v>61.249699999999997</v>
      </c>
      <c r="S17">
        <v>81.24969999999999</v>
      </c>
      <c r="T17">
        <v>81.24969999999999</v>
      </c>
      <c r="U17" t="s">
        <v>1052</v>
      </c>
      <c r="V17" t="s">
        <v>1053</v>
      </c>
      <c r="W17">
        <f>IF(Table1[[#This Row],[WorkDate]]-Table1[[#This Row],[ReqDate]]&gt;=0,Table1[[#This Row],[WorkDate]]-Table1[[#This Row],[ReqDate]],"NA")</f>
        <v>16</v>
      </c>
      <c r="X17" t="str">
        <f>IF(Table1[[#This Row],[Rush]]="","NO","Yes")</f>
        <v>NO</v>
      </c>
      <c r="Y17" t="str">
        <f>IF(Table1[[#This Row],[WtyLbr]]="","NO","Yes")</f>
        <v>NO</v>
      </c>
    </row>
    <row r="18" spans="1:25" x14ac:dyDescent="0.35">
      <c r="A18" t="s">
        <v>63</v>
      </c>
      <c r="B18" t="s">
        <v>38</v>
      </c>
      <c r="C18" t="s">
        <v>9</v>
      </c>
      <c r="D18" t="s">
        <v>12</v>
      </c>
      <c r="F18" s="5">
        <v>44079</v>
      </c>
      <c r="G18" s="5">
        <v>44096</v>
      </c>
      <c r="H18">
        <v>1</v>
      </c>
      <c r="K18">
        <v>1.5</v>
      </c>
      <c r="L18">
        <v>48</v>
      </c>
      <c r="M18" t="s">
        <v>18</v>
      </c>
      <c r="N18">
        <v>17</v>
      </c>
      <c r="O18">
        <v>80</v>
      </c>
      <c r="P18">
        <v>120</v>
      </c>
      <c r="Q18">
        <v>120</v>
      </c>
      <c r="R18">
        <v>48</v>
      </c>
      <c r="S18">
        <v>168</v>
      </c>
      <c r="T18">
        <v>168</v>
      </c>
      <c r="U18" t="s">
        <v>1052</v>
      </c>
      <c r="V18" t="s">
        <v>1048</v>
      </c>
      <c r="W18">
        <f>IF(Table1[[#This Row],[WorkDate]]-Table1[[#This Row],[ReqDate]]&gt;=0,Table1[[#This Row],[WorkDate]]-Table1[[#This Row],[ReqDate]],"NA")</f>
        <v>17</v>
      </c>
      <c r="X18" t="str">
        <f>IF(Table1[[#This Row],[Rush]]="","NO","Yes")</f>
        <v>NO</v>
      </c>
      <c r="Y18" t="str">
        <f>IF(Table1[[#This Row],[WtyLbr]]="","NO","Yes")</f>
        <v>NO</v>
      </c>
    </row>
    <row r="19" spans="1:25" x14ac:dyDescent="0.35">
      <c r="A19" t="s">
        <v>64</v>
      </c>
      <c r="B19" t="s">
        <v>35</v>
      </c>
      <c r="C19" t="s">
        <v>9</v>
      </c>
      <c r="D19" t="s">
        <v>12</v>
      </c>
      <c r="F19" s="5">
        <v>44081</v>
      </c>
      <c r="G19" s="5">
        <v>44084</v>
      </c>
      <c r="H19">
        <v>2</v>
      </c>
      <c r="K19">
        <v>0.25</v>
      </c>
      <c r="L19">
        <v>204.28399999999999</v>
      </c>
      <c r="M19" t="s">
        <v>17</v>
      </c>
      <c r="N19">
        <v>3</v>
      </c>
      <c r="O19">
        <v>140</v>
      </c>
      <c r="P19">
        <v>35</v>
      </c>
      <c r="Q19">
        <v>35</v>
      </c>
      <c r="R19">
        <v>204.28399999999999</v>
      </c>
      <c r="S19">
        <v>239.28399999999999</v>
      </c>
      <c r="T19">
        <v>239.28399999999999</v>
      </c>
      <c r="U19" t="s">
        <v>1053</v>
      </c>
      <c r="V19" t="s">
        <v>1050</v>
      </c>
      <c r="W19">
        <f>IF(Table1[[#This Row],[WorkDate]]-Table1[[#This Row],[ReqDate]]&gt;=0,Table1[[#This Row],[WorkDate]]-Table1[[#This Row],[ReqDate]],"NA")</f>
        <v>3</v>
      </c>
      <c r="X19" t="str">
        <f>IF(Table1[[#This Row],[Rush]]="","NO","Yes")</f>
        <v>NO</v>
      </c>
      <c r="Y19" t="str">
        <f>IF(Table1[[#This Row],[WtyLbr]]="","NO","Yes")</f>
        <v>NO</v>
      </c>
    </row>
    <row r="20" spans="1:25" x14ac:dyDescent="0.35">
      <c r="A20" t="s">
        <v>65</v>
      </c>
      <c r="B20" t="s">
        <v>35</v>
      </c>
      <c r="C20" t="s">
        <v>44</v>
      </c>
      <c r="D20" t="s">
        <v>13</v>
      </c>
      <c r="F20" s="5">
        <v>44082</v>
      </c>
      <c r="G20" s="5">
        <v>44089</v>
      </c>
      <c r="H20">
        <v>2</v>
      </c>
      <c r="K20">
        <v>0.5</v>
      </c>
      <c r="L20">
        <v>240</v>
      </c>
      <c r="M20" t="s">
        <v>17</v>
      </c>
      <c r="N20">
        <v>7</v>
      </c>
      <c r="O20">
        <v>140</v>
      </c>
      <c r="P20">
        <v>70</v>
      </c>
      <c r="Q20">
        <v>70</v>
      </c>
      <c r="R20">
        <v>240</v>
      </c>
      <c r="S20">
        <v>310</v>
      </c>
      <c r="T20">
        <v>310</v>
      </c>
      <c r="U20" t="s">
        <v>1048</v>
      </c>
      <c r="V20" t="s">
        <v>1048</v>
      </c>
      <c r="W20">
        <f>IF(Table1[[#This Row],[WorkDate]]-Table1[[#This Row],[ReqDate]]&gt;=0,Table1[[#This Row],[WorkDate]]-Table1[[#This Row],[ReqDate]],"NA")</f>
        <v>7</v>
      </c>
      <c r="X20" t="str">
        <f>IF(Table1[[#This Row],[Rush]]="","NO","Yes")</f>
        <v>NO</v>
      </c>
      <c r="Y20" t="str">
        <f>IF(Table1[[#This Row],[WtyLbr]]="","NO","Yes")</f>
        <v>NO</v>
      </c>
    </row>
    <row r="21" spans="1:25" x14ac:dyDescent="0.35">
      <c r="A21" t="s">
        <v>66</v>
      </c>
      <c r="B21" t="s">
        <v>39</v>
      </c>
      <c r="C21" t="s">
        <v>8</v>
      </c>
      <c r="D21" t="s">
        <v>13</v>
      </c>
      <c r="F21" s="5">
        <v>44082</v>
      </c>
      <c r="G21" s="5">
        <v>44091</v>
      </c>
      <c r="H21">
        <v>2</v>
      </c>
      <c r="K21">
        <v>0.5</v>
      </c>
      <c r="L21">
        <v>120</v>
      </c>
      <c r="M21" t="s">
        <v>17</v>
      </c>
      <c r="N21">
        <v>9</v>
      </c>
      <c r="O21">
        <v>140</v>
      </c>
      <c r="P21">
        <v>70</v>
      </c>
      <c r="Q21">
        <v>70</v>
      </c>
      <c r="R21">
        <v>120</v>
      </c>
      <c r="S21">
        <v>190</v>
      </c>
      <c r="T21">
        <v>190</v>
      </c>
      <c r="U21" t="s">
        <v>1048</v>
      </c>
      <c r="V21" t="s">
        <v>1050</v>
      </c>
      <c r="W21">
        <f>IF(Table1[[#This Row],[WorkDate]]-Table1[[#This Row],[ReqDate]]&gt;=0,Table1[[#This Row],[WorkDate]]-Table1[[#This Row],[ReqDate]],"NA")</f>
        <v>9</v>
      </c>
      <c r="X21" t="str">
        <f>IF(Table1[[#This Row],[Rush]]="","NO","Yes")</f>
        <v>NO</v>
      </c>
      <c r="Y21" t="str">
        <f>IF(Table1[[#This Row],[WtyLbr]]="","NO","Yes")</f>
        <v>NO</v>
      </c>
    </row>
    <row r="22" spans="1:25" x14ac:dyDescent="0.35">
      <c r="A22" t="s">
        <v>67</v>
      </c>
      <c r="B22" t="s">
        <v>34</v>
      </c>
      <c r="C22" t="s">
        <v>44</v>
      </c>
      <c r="D22" t="s">
        <v>2</v>
      </c>
      <c r="F22" s="5">
        <v>44082</v>
      </c>
      <c r="G22" s="5">
        <v>44095</v>
      </c>
      <c r="H22">
        <v>1</v>
      </c>
      <c r="K22">
        <v>1.75</v>
      </c>
      <c r="L22">
        <v>475</v>
      </c>
      <c r="M22" t="s">
        <v>17</v>
      </c>
      <c r="N22">
        <v>13</v>
      </c>
      <c r="O22">
        <v>80</v>
      </c>
      <c r="P22">
        <v>140</v>
      </c>
      <c r="Q22">
        <v>140</v>
      </c>
      <c r="R22">
        <v>475</v>
      </c>
      <c r="S22">
        <v>615</v>
      </c>
      <c r="T22">
        <v>615</v>
      </c>
      <c r="U22" t="s">
        <v>1048</v>
      </c>
      <c r="V22" t="s">
        <v>1053</v>
      </c>
      <c r="W22">
        <f>IF(Table1[[#This Row],[WorkDate]]-Table1[[#This Row],[ReqDate]]&gt;=0,Table1[[#This Row],[WorkDate]]-Table1[[#This Row],[ReqDate]],"NA")</f>
        <v>13</v>
      </c>
      <c r="X22" t="str">
        <f>IF(Table1[[#This Row],[Rush]]="","NO","Yes")</f>
        <v>NO</v>
      </c>
      <c r="Y22" t="str">
        <f>IF(Table1[[#This Row],[WtyLbr]]="","NO","Yes")</f>
        <v>NO</v>
      </c>
    </row>
    <row r="23" spans="1:25" x14ac:dyDescent="0.35">
      <c r="A23" t="s">
        <v>68</v>
      </c>
      <c r="B23" t="s">
        <v>39</v>
      </c>
      <c r="C23" t="s">
        <v>8</v>
      </c>
      <c r="D23" t="s">
        <v>13</v>
      </c>
      <c r="F23" s="5">
        <v>44082</v>
      </c>
      <c r="G23" s="5">
        <v>44096</v>
      </c>
      <c r="H23">
        <v>1</v>
      </c>
      <c r="K23">
        <v>1.75</v>
      </c>
      <c r="L23">
        <v>341</v>
      </c>
      <c r="M23" t="s">
        <v>18</v>
      </c>
      <c r="N23">
        <v>14</v>
      </c>
      <c r="O23">
        <v>80</v>
      </c>
      <c r="P23">
        <v>140</v>
      </c>
      <c r="Q23">
        <v>140</v>
      </c>
      <c r="R23">
        <v>341</v>
      </c>
      <c r="S23">
        <v>481</v>
      </c>
      <c r="T23">
        <v>481</v>
      </c>
      <c r="U23" t="s">
        <v>1048</v>
      </c>
      <c r="V23" t="s">
        <v>1048</v>
      </c>
      <c r="W23">
        <f>IF(Table1[[#This Row],[WorkDate]]-Table1[[#This Row],[ReqDate]]&gt;=0,Table1[[#This Row],[WorkDate]]-Table1[[#This Row],[ReqDate]],"NA")</f>
        <v>14</v>
      </c>
      <c r="X23" t="str">
        <f>IF(Table1[[#This Row],[Rush]]="","NO","Yes")</f>
        <v>NO</v>
      </c>
      <c r="Y23" t="str">
        <f>IF(Table1[[#This Row],[WtyLbr]]="","NO","Yes")</f>
        <v>NO</v>
      </c>
    </row>
    <row r="24" spans="1:25" x14ac:dyDescent="0.35">
      <c r="A24" t="s">
        <v>69</v>
      </c>
      <c r="B24" t="s">
        <v>35</v>
      </c>
      <c r="C24" t="s">
        <v>8</v>
      </c>
      <c r="D24" t="s">
        <v>12</v>
      </c>
      <c r="F24" s="5">
        <v>44082</v>
      </c>
      <c r="G24" s="5">
        <v>44132</v>
      </c>
      <c r="H24">
        <v>1</v>
      </c>
      <c r="K24">
        <v>0.75</v>
      </c>
      <c r="L24">
        <v>61.180599999999998</v>
      </c>
      <c r="M24" t="s">
        <v>18</v>
      </c>
      <c r="N24">
        <v>50</v>
      </c>
      <c r="O24">
        <v>80</v>
      </c>
      <c r="P24">
        <v>60</v>
      </c>
      <c r="Q24">
        <v>60</v>
      </c>
      <c r="R24">
        <v>61.180599999999998</v>
      </c>
      <c r="S24">
        <v>121.1806</v>
      </c>
      <c r="T24">
        <v>121.1806</v>
      </c>
      <c r="U24" t="s">
        <v>1048</v>
      </c>
      <c r="V24" t="s">
        <v>1051</v>
      </c>
      <c r="W24">
        <f>IF(Table1[[#This Row],[WorkDate]]-Table1[[#This Row],[ReqDate]]&gt;=0,Table1[[#This Row],[WorkDate]]-Table1[[#This Row],[ReqDate]],"NA")</f>
        <v>50</v>
      </c>
      <c r="X24" t="str">
        <f>IF(Table1[[#This Row],[Rush]]="","NO","Yes")</f>
        <v>NO</v>
      </c>
      <c r="Y24" t="str">
        <f>IF(Table1[[#This Row],[WtyLbr]]="","NO","Yes")</f>
        <v>NO</v>
      </c>
    </row>
    <row r="25" spans="1:25" x14ac:dyDescent="0.35">
      <c r="A25" t="s">
        <v>70</v>
      </c>
      <c r="B25" t="s">
        <v>37</v>
      </c>
      <c r="C25" t="s">
        <v>43</v>
      </c>
      <c r="D25" t="s">
        <v>13</v>
      </c>
      <c r="F25" s="5">
        <v>44082</v>
      </c>
      <c r="G25" s="5">
        <v>44152</v>
      </c>
      <c r="H25">
        <v>1</v>
      </c>
      <c r="K25">
        <v>0.5</v>
      </c>
      <c r="L25">
        <v>155.3931</v>
      </c>
      <c r="M25" t="s">
        <v>17</v>
      </c>
      <c r="N25">
        <v>70</v>
      </c>
      <c r="O25">
        <v>80</v>
      </c>
      <c r="P25">
        <v>40</v>
      </c>
      <c r="Q25">
        <v>40</v>
      </c>
      <c r="R25">
        <v>155.3931</v>
      </c>
      <c r="S25">
        <v>195.3931</v>
      </c>
      <c r="T25">
        <v>195.3931</v>
      </c>
      <c r="U25" t="s">
        <v>1048</v>
      </c>
      <c r="V25" t="s">
        <v>1048</v>
      </c>
      <c r="W25">
        <f>IF(Table1[[#This Row],[WorkDate]]-Table1[[#This Row],[ReqDate]]&gt;=0,Table1[[#This Row],[WorkDate]]-Table1[[#This Row],[ReqDate]],"NA")</f>
        <v>70</v>
      </c>
      <c r="X25" t="str">
        <f>IF(Table1[[#This Row],[Rush]]="","NO","Yes")</f>
        <v>NO</v>
      </c>
      <c r="Y25" t="str">
        <f>IF(Table1[[#This Row],[WtyLbr]]="","NO","Yes")</f>
        <v>NO</v>
      </c>
    </row>
    <row r="26" spans="1:25" x14ac:dyDescent="0.35">
      <c r="A26" t="s">
        <v>71</v>
      </c>
      <c r="B26" t="s">
        <v>35</v>
      </c>
      <c r="C26" t="s">
        <v>6</v>
      </c>
      <c r="D26" t="s">
        <v>13</v>
      </c>
      <c r="E26" t="s">
        <v>3</v>
      </c>
      <c r="F26" s="5">
        <v>44083</v>
      </c>
      <c r="G26" s="5">
        <v>44098</v>
      </c>
      <c r="H26">
        <v>2</v>
      </c>
      <c r="K26">
        <v>0.5</v>
      </c>
      <c r="L26">
        <v>204.28399999999999</v>
      </c>
      <c r="M26" t="s">
        <v>18</v>
      </c>
      <c r="N26">
        <v>15</v>
      </c>
      <c r="O26">
        <v>140</v>
      </c>
      <c r="P26">
        <v>70</v>
      </c>
      <c r="Q26">
        <v>70</v>
      </c>
      <c r="R26">
        <v>204.28399999999999</v>
      </c>
      <c r="S26">
        <v>274.28399999999999</v>
      </c>
      <c r="T26">
        <v>274.28399999999999</v>
      </c>
      <c r="U26" t="s">
        <v>1051</v>
      </c>
      <c r="V26" t="s">
        <v>1050</v>
      </c>
      <c r="W26">
        <f>IF(Table1[[#This Row],[WorkDate]]-Table1[[#This Row],[ReqDate]]&gt;=0,Table1[[#This Row],[WorkDate]]-Table1[[#This Row],[ReqDate]],"NA")</f>
        <v>15</v>
      </c>
      <c r="X26" t="str">
        <f>IF(Table1[[#This Row],[Rush]]="","NO","Yes")</f>
        <v>Yes</v>
      </c>
      <c r="Y26" t="str">
        <f>IF(Table1[[#This Row],[WtyLbr]]="","NO","Yes")</f>
        <v>NO</v>
      </c>
    </row>
    <row r="27" spans="1:25" x14ac:dyDescent="0.35">
      <c r="A27" t="s">
        <v>72</v>
      </c>
      <c r="B27" t="s">
        <v>37</v>
      </c>
      <c r="C27" t="s">
        <v>43</v>
      </c>
      <c r="D27" t="s">
        <v>12</v>
      </c>
      <c r="F27" s="5">
        <v>44083</v>
      </c>
      <c r="G27" s="5">
        <v>44103</v>
      </c>
      <c r="H27">
        <v>1</v>
      </c>
      <c r="K27">
        <v>0.5</v>
      </c>
      <c r="L27">
        <v>37.917400000000001</v>
      </c>
      <c r="M27" t="s">
        <v>17</v>
      </c>
      <c r="N27">
        <v>20</v>
      </c>
      <c r="O27">
        <v>80</v>
      </c>
      <c r="P27">
        <v>40</v>
      </c>
      <c r="Q27">
        <v>40</v>
      </c>
      <c r="R27">
        <v>37.917400000000001</v>
      </c>
      <c r="S27">
        <v>77.917400000000001</v>
      </c>
      <c r="T27">
        <v>77.917400000000001</v>
      </c>
      <c r="U27" t="s">
        <v>1051</v>
      </c>
      <c r="V27" t="s">
        <v>1048</v>
      </c>
      <c r="W27">
        <f>IF(Table1[[#This Row],[WorkDate]]-Table1[[#This Row],[ReqDate]]&gt;=0,Table1[[#This Row],[WorkDate]]-Table1[[#This Row],[ReqDate]],"NA")</f>
        <v>20</v>
      </c>
      <c r="X27" t="str">
        <f>IF(Table1[[#This Row],[Rush]]="","NO","Yes")</f>
        <v>NO</v>
      </c>
      <c r="Y27" t="str">
        <f>IF(Table1[[#This Row],[WtyLbr]]="","NO","Yes")</f>
        <v>NO</v>
      </c>
    </row>
    <row r="28" spans="1:25" x14ac:dyDescent="0.35">
      <c r="A28" t="s">
        <v>73</v>
      </c>
      <c r="B28" t="s">
        <v>35</v>
      </c>
      <c r="C28" t="s">
        <v>9</v>
      </c>
      <c r="D28" t="s">
        <v>11</v>
      </c>
      <c r="E28" t="s">
        <v>3</v>
      </c>
      <c r="F28" s="5">
        <v>44083</v>
      </c>
      <c r="G28" s="5">
        <v>44103</v>
      </c>
      <c r="H28">
        <v>1</v>
      </c>
      <c r="K28">
        <v>0.25</v>
      </c>
      <c r="L28">
        <v>88.405699999999996</v>
      </c>
      <c r="M28" t="s">
        <v>17</v>
      </c>
      <c r="N28">
        <v>20</v>
      </c>
      <c r="O28">
        <v>80</v>
      </c>
      <c r="P28">
        <v>20</v>
      </c>
      <c r="Q28">
        <v>20</v>
      </c>
      <c r="R28">
        <v>88.405699999999996</v>
      </c>
      <c r="S28">
        <v>108.4057</v>
      </c>
      <c r="T28">
        <v>108.4057</v>
      </c>
      <c r="U28" t="s">
        <v>1051</v>
      </c>
      <c r="V28" t="s">
        <v>1048</v>
      </c>
      <c r="W28">
        <f>IF(Table1[[#This Row],[WorkDate]]-Table1[[#This Row],[ReqDate]]&gt;=0,Table1[[#This Row],[WorkDate]]-Table1[[#This Row],[ReqDate]],"NA")</f>
        <v>20</v>
      </c>
      <c r="X28" t="str">
        <f>IF(Table1[[#This Row],[Rush]]="","NO","Yes")</f>
        <v>Yes</v>
      </c>
      <c r="Y28" t="str">
        <f>IF(Table1[[#This Row],[WtyLbr]]="","NO","Yes")</f>
        <v>NO</v>
      </c>
    </row>
    <row r="29" spans="1:25" x14ac:dyDescent="0.35">
      <c r="A29" t="s">
        <v>74</v>
      </c>
      <c r="B29" t="s">
        <v>37</v>
      </c>
      <c r="C29" t="s">
        <v>43</v>
      </c>
      <c r="D29" t="s">
        <v>11</v>
      </c>
      <c r="F29" s="5">
        <v>44083</v>
      </c>
      <c r="G29" s="5">
        <v>44103</v>
      </c>
      <c r="H29">
        <v>1</v>
      </c>
      <c r="K29">
        <v>0.25</v>
      </c>
      <c r="L29">
        <v>202.28639999999999</v>
      </c>
      <c r="M29" t="s">
        <v>17</v>
      </c>
      <c r="N29">
        <v>20</v>
      </c>
      <c r="O29">
        <v>80</v>
      </c>
      <c r="P29">
        <v>20</v>
      </c>
      <c r="Q29">
        <v>20</v>
      </c>
      <c r="R29">
        <v>202.28639999999999</v>
      </c>
      <c r="S29">
        <v>222.28639999999999</v>
      </c>
      <c r="T29">
        <v>222.28639999999999</v>
      </c>
      <c r="U29" t="s">
        <v>1051</v>
      </c>
      <c r="V29" t="s">
        <v>1048</v>
      </c>
      <c r="W29">
        <f>IF(Table1[[#This Row],[WorkDate]]-Table1[[#This Row],[ReqDate]]&gt;=0,Table1[[#This Row],[WorkDate]]-Table1[[#This Row],[ReqDate]],"NA")</f>
        <v>20</v>
      </c>
      <c r="X29" t="str">
        <f>IF(Table1[[#This Row],[Rush]]="","NO","Yes")</f>
        <v>NO</v>
      </c>
      <c r="Y29" t="str">
        <f>IF(Table1[[#This Row],[WtyLbr]]="","NO","Yes")</f>
        <v>NO</v>
      </c>
    </row>
    <row r="30" spans="1:25" x14ac:dyDescent="0.35">
      <c r="A30" t="s">
        <v>75</v>
      </c>
      <c r="B30" t="s">
        <v>38</v>
      </c>
      <c r="C30" t="s">
        <v>8</v>
      </c>
      <c r="D30" t="s">
        <v>12</v>
      </c>
      <c r="F30" s="5">
        <v>44084</v>
      </c>
      <c r="G30" s="5">
        <v>44102</v>
      </c>
      <c r="H30">
        <v>1</v>
      </c>
      <c r="K30">
        <v>0.5</v>
      </c>
      <c r="L30">
        <v>120</v>
      </c>
      <c r="M30" t="s">
        <v>19</v>
      </c>
      <c r="N30">
        <v>18</v>
      </c>
      <c r="O30">
        <v>80</v>
      </c>
      <c r="P30">
        <v>40</v>
      </c>
      <c r="Q30">
        <v>40</v>
      </c>
      <c r="R30">
        <v>120</v>
      </c>
      <c r="S30">
        <v>160</v>
      </c>
      <c r="T30">
        <v>160</v>
      </c>
      <c r="U30" t="s">
        <v>1050</v>
      </c>
      <c r="V30" t="s">
        <v>1053</v>
      </c>
      <c r="W30">
        <f>IF(Table1[[#This Row],[WorkDate]]-Table1[[#This Row],[ReqDate]]&gt;=0,Table1[[#This Row],[WorkDate]]-Table1[[#This Row],[ReqDate]],"NA")</f>
        <v>18</v>
      </c>
      <c r="X30" t="str">
        <f>IF(Table1[[#This Row],[Rush]]="","NO","Yes")</f>
        <v>NO</v>
      </c>
      <c r="Y30" t="str">
        <f>IF(Table1[[#This Row],[WtyLbr]]="","NO","Yes")</f>
        <v>NO</v>
      </c>
    </row>
    <row r="31" spans="1:25" x14ac:dyDescent="0.35">
      <c r="A31" t="s">
        <v>76</v>
      </c>
      <c r="B31" t="s">
        <v>35</v>
      </c>
      <c r="C31" t="s">
        <v>6</v>
      </c>
      <c r="D31" t="s">
        <v>11</v>
      </c>
      <c r="F31" s="5">
        <v>44085</v>
      </c>
      <c r="G31" s="5">
        <v>44088</v>
      </c>
      <c r="H31">
        <v>1</v>
      </c>
      <c r="K31">
        <v>0.25</v>
      </c>
      <c r="L31">
        <v>120</v>
      </c>
      <c r="M31" t="s">
        <v>17</v>
      </c>
      <c r="N31">
        <v>3</v>
      </c>
      <c r="O31">
        <v>80</v>
      </c>
      <c r="P31">
        <v>20</v>
      </c>
      <c r="Q31">
        <v>20</v>
      </c>
      <c r="R31">
        <v>120</v>
      </c>
      <c r="S31">
        <v>140</v>
      </c>
      <c r="T31">
        <v>140</v>
      </c>
      <c r="U31" t="s">
        <v>1049</v>
      </c>
      <c r="V31" t="s">
        <v>1053</v>
      </c>
      <c r="W31">
        <f>IF(Table1[[#This Row],[WorkDate]]-Table1[[#This Row],[ReqDate]]&gt;=0,Table1[[#This Row],[WorkDate]]-Table1[[#This Row],[ReqDate]],"NA")</f>
        <v>3</v>
      </c>
      <c r="X31" t="str">
        <f>IF(Table1[[#This Row],[Rush]]="","NO","Yes")</f>
        <v>NO</v>
      </c>
      <c r="Y31" t="str">
        <f>IF(Table1[[#This Row],[WtyLbr]]="","NO","Yes")</f>
        <v>NO</v>
      </c>
    </row>
    <row r="32" spans="1:25" x14ac:dyDescent="0.35">
      <c r="A32" t="s">
        <v>77</v>
      </c>
      <c r="B32" t="s">
        <v>42</v>
      </c>
      <c r="C32" t="s">
        <v>44</v>
      </c>
      <c r="D32" t="s">
        <v>13</v>
      </c>
      <c r="F32" s="5">
        <v>44085</v>
      </c>
      <c r="G32" s="5">
        <v>44089</v>
      </c>
      <c r="H32">
        <v>2</v>
      </c>
      <c r="K32">
        <v>0.5</v>
      </c>
      <c r="L32">
        <v>535.62480000000005</v>
      </c>
      <c r="M32" t="s">
        <v>18</v>
      </c>
      <c r="N32">
        <v>4</v>
      </c>
      <c r="O32">
        <v>140</v>
      </c>
      <c r="P32">
        <v>70</v>
      </c>
      <c r="Q32">
        <v>70</v>
      </c>
      <c r="R32">
        <v>535.62480000000005</v>
      </c>
      <c r="S32">
        <v>605.62480000000005</v>
      </c>
      <c r="T32">
        <v>605.62480000000005</v>
      </c>
      <c r="U32" t="s">
        <v>1049</v>
      </c>
      <c r="V32" t="s">
        <v>1048</v>
      </c>
      <c r="W32">
        <f>IF(Table1[[#This Row],[WorkDate]]-Table1[[#This Row],[ReqDate]]&gt;=0,Table1[[#This Row],[WorkDate]]-Table1[[#This Row],[ReqDate]],"NA")</f>
        <v>4</v>
      </c>
      <c r="X32" t="str">
        <f>IF(Table1[[#This Row],[Rush]]="","NO","Yes")</f>
        <v>NO</v>
      </c>
      <c r="Y32" t="str">
        <f>IF(Table1[[#This Row],[WtyLbr]]="","NO","Yes")</f>
        <v>NO</v>
      </c>
    </row>
    <row r="33" spans="1:25" x14ac:dyDescent="0.35">
      <c r="A33" t="s">
        <v>78</v>
      </c>
      <c r="B33" t="s">
        <v>35</v>
      </c>
      <c r="C33" t="s">
        <v>8</v>
      </c>
      <c r="D33" t="s">
        <v>12</v>
      </c>
      <c r="F33" s="5">
        <v>44085</v>
      </c>
      <c r="G33" s="5">
        <v>44097</v>
      </c>
      <c r="H33">
        <v>2</v>
      </c>
      <c r="K33">
        <v>0.25</v>
      </c>
      <c r="L33">
        <v>24.63</v>
      </c>
      <c r="M33" t="s">
        <v>17</v>
      </c>
      <c r="N33">
        <v>12</v>
      </c>
      <c r="O33">
        <v>140</v>
      </c>
      <c r="P33">
        <v>35</v>
      </c>
      <c r="Q33">
        <v>35</v>
      </c>
      <c r="R33">
        <v>24.63</v>
      </c>
      <c r="S33">
        <v>59.629999999999995</v>
      </c>
      <c r="T33">
        <v>59.629999999999995</v>
      </c>
      <c r="U33" t="s">
        <v>1049</v>
      </c>
      <c r="V33" t="s">
        <v>1051</v>
      </c>
      <c r="W33">
        <f>IF(Table1[[#This Row],[WorkDate]]-Table1[[#This Row],[ReqDate]]&gt;=0,Table1[[#This Row],[WorkDate]]-Table1[[#This Row],[ReqDate]],"NA")</f>
        <v>12</v>
      </c>
      <c r="X33" t="str">
        <f>IF(Table1[[#This Row],[Rush]]="","NO","Yes")</f>
        <v>NO</v>
      </c>
      <c r="Y33" t="str">
        <f>IF(Table1[[#This Row],[WtyLbr]]="","NO","Yes")</f>
        <v>NO</v>
      </c>
    </row>
    <row r="34" spans="1:25" x14ac:dyDescent="0.35">
      <c r="A34" t="s">
        <v>79</v>
      </c>
      <c r="B34" t="s">
        <v>35</v>
      </c>
      <c r="C34" t="s">
        <v>8</v>
      </c>
      <c r="D34" t="s">
        <v>13</v>
      </c>
      <c r="F34" s="5">
        <v>44085</v>
      </c>
      <c r="G34" s="5">
        <v>44100</v>
      </c>
      <c r="H34">
        <v>2</v>
      </c>
      <c r="K34">
        <v>0.5</v>
      </c>
      <c r="L34">
        <v>43.26</v>
      </c>
      <c r="M34" t="s">
        <v>17</v>
      </c>
      <c r="N34">
        <v>15</v>
      </c>
      <c r="O34">
        <v>140</v>
      </c>
      <c r="P34">
        <v>70</v>
      </c>
      <c r="Q34">
        <v>70</v>
      </c>
      <c r="R34">
        <v>43.26</v>
      </c>
      <c r="S34">
        <v>113.25999999999999</v>
      </c>
      <c r="T34">
        <v>113.25999999999999</v>
      </c>
      <c r="U34" t="s">
        <v>1049</v>
      </c>
      <c r="V34" t="s">
        <v>1052</v>
      </c>
      <c r="W34">
        <f>IF(Table1[[#This Row],[WorkDate]]-Table1[[#This Row],[ReqDate]]&gt;=0,Table1[[#This Row],[WorkDate]]-Table1[[#This Row],[ReqDate]],"NA")</f>
        <v>15</v>
      </c>
      <c r="X34" t="str">
        <f>IF(Table1[[#This Row],[Rush]]="","NO","Yes")</f>
        <v>NO</v>
      </c>
      <c r="Y34" t="str">
        <f>IF(Table1[[#This Row],[WtyLbr]]="","NO","Yes")</f>
        <v>NO</v>
      </c>
    </row>
    <row r="35" spans="1:25" x14ac:dyDescent="0.35">
      <c r="A35" t="s">
        <v>80</v>
      </c>
      <c r="B35" t="s">
        <v>38</v>
      </c>
      <c r="C35" t="s">
        <v>8</v>
      </c>
      <c r="D35" t="s">
        <v>12</v>
      </c>
      <c r="F35" s="5">
        <v>44085</v>
      </c>
      <c r="G35" s="5">
        <v>44110</v>
      </c>
      <c r="H35">
        <v>1</v>
      </c>
      <c r="K35">
        <v>0.25</v>
      </c>
      <c r="L35">
        <v>21.33</v>
      </c>
      <c r="M35" t="s">
        <v>17</v>
      </c>
      <c r="N35">
        <v>25</v>
      </c>
      <c r="O35">
        <v>80</v>
      </c>
      <c r="P35">
        <v>20</v>
      </c>
      <c r="Q35">
        <v>20</v>
      </c>
      <c r="R35">
        <v>21.33</v>
      </c>
      <c r="S35">
        <v>41.33</v>
      </c>
      <c r="T35">
        <v>41.33</v>
      </c>
      <c r="U35" t="s">
        <v>1049</v>
      </c>
      <c r="V35" t="s">
        <v>1048</v>
      </c>
      <c r="W35">
        <f>IF(Table1[[#This Row],[WorkDate]]-Table1[[#This Row],[ReqDate]]&gt;=0,Table1[[#This Row],[WorkDate]]-Table1[[#This Row],[ReqDate]],"NA")</f>
        <v>25</v>
      </c>
      <c r="X35" t="str">
        <f>IF(Table1[[#This Row],[Rush]]="","NO","Yes")</f>
        <v>NO</v>
      </c>
      <c r="Y35" t="str">
        <f>IF(Table1[[#This Row],[WtyLbr]]="","NO","Yes")</f>
        <v>NO</v>
      </c>
    </row>
    <row r="36" spans="1:25" x14ac:dyDescent="0.35">
      <c r="A36" t="s">
        <v>81</v>
      </c>
      <c r="B36" t="s">
        <v>38</v>
      </c>
      <c r="C36" t="s">
        <v>8</v>
      </c>
      <c r="D36" t="s">
        <v>13</v>
      </c>
      <c r="F36" s="5">
        <v>44086</v>
      </c>
      <c r="G36" s="5">
        <v>44102</v>
      </c>
      <c r="H36">
        <v>1</v>
      </c>
      <c r="K36">
        <v>1</v>
      </c>
      <c r="L36">
        <v>0.45600000000000002</v>
      </c>
      <c r="M36" t="s">
        <v>18</v>
      </c>
      <c r="N36">
        <v>16</v>
      </c>
      <c r="O36">
        <v>80</v>
      </c>
      <c r="P36">
        <v>80</v>
      </c>
      <c r="Q36">
        <v>80</v>
      </c>
      <c r="R36">
        <v>0.45600000000000002</v>
      </c>
      <c r="S36">
        <v>80.456000000000003</v>
      </c>
      <c r="T36">
        <v>80.456000000000003</v>
      </c>
      <c r="U36" t="s">
        <v>1052</v>
      </c>
      <c r="V36" t="s">
        <v>1053</v>
      </c>
      <c r="W36">
        <f>IF(Table1[[#This Row],[WorkDate]]-Table1[[#This Row],[ReqDate]]&gt;=0,Table1[[#This Row],[WorkDate]]-Table1[[#This Row],[ReqDate]],"NA")</f>
        <v>16</v>
      </c>
      <c r="X36" t="str">
        <f>IF(Table1[[#This Row],[Rush]]="","NO","Yes")</f>
        <v>NO</v>
      </c>
      <c r="Y36" t="str">
        <f>IF(Table1[[#This Row],[WtyLbr]]="","NO","Yes")</f>
        <v>NO</v>
      </c>
    </row>
    <row r="37" spans="1:25" x14ac:dyDescent="0.35">
      <c r="A37" t="s">
        <v>82</v>
      </c>
      <c r="B37" t="s">
        <v>35</v>
      </c>
      <c r="C37" t="s">
        <v>8</v>
      </c>
      <c r="D37" t="s">
        <v>12</v>
      </c>
      <c r="F37" s="5">
        <v>44088</v>
      </c>
      <c r="G37" s="5">
        <v>44098</v>
      </c>
      <c r="H37">
        <v>2</v>
      </c>
      <c r="K37">
        <v>0.25</v>
      </c>
      <c r="L37">
        <v>126.62309999999999</v>
      </c>
      <c r="M37" t="s">
        <v>18</v>
      </c>
      <c r="N37">
        <v>10</v>
      </c>
      <c r="O37">
        <v>140</v>
      </c>
      <c r="P37">
        <v>35</v>
      </c>
      <c r="Q37">
        <v>35</v>
      </c>
      <c r="R37">
        <v>126.62309999999999</v>
      </c>
      <c r="S37">
        <v>161.62309999999999</v>
      </c>
      <c r="T37">
        <v>161.62309999999999</v>
      </c>
      <c r="U37" t="s">
        <v>1053</v>
      </c>
      <c r="V37" t="s">
        <v>1050</v>
      </c>
      <c r="W37">
        <f>IF(Table1[[#This Row],[WorkDate]]-Table1[[#This Row],[ReqDate]]&gt;=0,Table1[[#This Row],[WorkDate]]-Table1[[#This Row],[ReqDate]],"NA")</f>
        <v>10</v>
      </c>
      <c r="X37" t="str">
        <f>IF(Table1[[#This Row],[Rush]]="","NO","Yes")</f>
        <v>NO</v>
      </c>
      <c r="Y37" t="str">
        <f>IF(Table1[[#This Row],[WtyLbr]]="","NO","Yes")</f>
        <v>NO</v>
      </c>
    </row>
    <row r="38" spans="1:25" x14ac:dyDescent="0.35">
      <c r="A38" t="s">
        <v>83</v>
      </c>
      <c r="B38" t="s">
        <v>38</v>
      </c>
      <c r="C38" t="s">
        <v>8</v>
      </c>
      <c r="D38" t="s">
        <v>13</v>
      </c>
      <c r="F38" s="5">
        <v>44088</v>
      </c>
      <c r="G38" s="5">
        <v>44102</v>
      </c>
      <c r="H38">
        <v>1</v>
      </c>
      <c r="K38">
        <v>1.5</v>
      </c>
      <c r="L38">
        <v>251.0033</v>
      </c>
      <c r="M38" t="s">
        <v>17</v>
      </c>
      <c r="N38">
        <v>14</v>
      </c>
      <c r="O38">
        <v>80</v>
      </c>
      <c r="P38">
        <v>120</v>
      </c>
      <c r="Q38">
        <v>120</v>
      </c>
      <c r="R38">
        <v>251.0033</v>
      </c>
      <c r="S38">
        <v>371.00329999999997</v>
      </c>
      <c r="T38">
        <v>371.00329999999997</v>
      </c>
      <c r="U38" t="s">
        <v>1053</v>
      </c>
      <c r="V38" t="s">
        <v>1053</v>
      </c>
      <c r="W38">
        <f>IF(Table1[[#This Row],[WorkDate]]-Table1[[#This Row],[ReqDate]]&gt;=0,Table1[[#This Row],[WorkDate]]-Table1[[#This Row],[ReqDate]],"NA")</f>
        <v>14</v>
      </c>
      <c r="X38" t="str">
        <f>IF(Table1[[#This Row],[Rush]]="","NO","Yes")</f>
        <v>NO</v>
      </c>
      <c r="Y38" t="str">
        <f>IF(Table1[[#This Row],[WtyLbr]]="","NO","Yes")</f>
        <v>NO</v>
      </c>
    </row>
    <row r="39" spans="1:25" x14ac:dyDescent="0.35">
      <c r="A39" t="s">
        <v>84</v>
      </c>
      <c r="B39" t="s">
        <v>39</v>
      </c>
      <c r="C39" t="s">
        <v>44</v>
      </c>
      <c r="D39" t="s">
        <v>12</v>
      </c>
      <c r="E39" t="s">
        <v>3</v>
      </c>
      <c r="F39" s="5">
        <v>44088</v>
      </c>
      <c r="G39" s="5">
        <v>44109</v>
      </c>
      <c r="H39">
        <v>1</v>
      </c>
      <c r="K39">
        <v>0.5</v>
      </c>
      <c r="L39">
        <v>395.28</v>
      </c>
      <c r="M39" t="s">
        <v>19</v>
      </c>
      <c r="N39">
        <v>21</v>
      </c>
      <c r="O39">
        <v>80</v>
      </c>
      <c r="P39">
        <v>40</v>
      </c>
      <c r="Q39">
        <v>40</v>
      </c>
      <c r="R39">
        <v>395.28</v>
      </c>
      <c r="S39">
        <v>435.28</v>
      </c>
      <c r="T39">
        <v>435.28</v>
      </c>
      <c r="U39" t="s">
        <v>1053</v>
      </c>
      <c r="V39" t="s">
        <v>1053</v>
      </c>
      <c r="W39">
        <f>IF(Table1[[#This Row],[WorkDate]]-Table1[[#This Row],[ReqDate]]&gt;=0,Table1[[#This Row],[WorkDate]]-Table1[[#This Row],[ReqDate]],"NA")</f>
        <v>21</v>
      </c>
      <c r="X39" t="str">
        <f>IF(Table1[[#This Row],[Rush]]="","NO","Yes")</f>
        <v>Yes</v>
      </c>
      <c r="Y39" t="str">
        <f>IF(Table1[[#This Row],[WtyLbr]]="","NO","Yes")</f>
        <v>NO</v>
      </c>
    </row>
    <row r="40" spans="1:25" x14ac:dyDescent="0.35">
      <c r="A40" t="s">
        <v>85</v>
      </c>
      <c r="B40" t="s">
        <v>35</v>
      </c>
      <c r="C40" t="s">
        <v>6</v>
      </c>
      <c r="D40" t="s">
        <v>11</v>
      </c>
      <c r="E40" t="s">
        <v>3</v>
      </c>
      <c r="F40" s="5">
        <v>44088</v>
      </c>
      <c r="G40" s="5">
        <v>44111</v>
      </c>
      <c r="H40">
        <v>1</v>
      </c>
      <c r="K40">
        <v>0.25</v>
      </c>
      <c r="L40">
        <v>36</v>
      </c>
      <c r="M40" t="s">
        <v>17</v>
      </c>
      <c r="N40">
        <v>23</v>
      </c>
      <c r="O40">
        <v>80</v>
      </c>
      <c r="P40">
        <v>20</v>
      </c>
      <c r="Q40">
        <v>20</v>
      </c>
      <c r="R40">
        <v>36</v>
      </c>
      <c r="S40">
        <v>56</v>
      </c>
      <c r="T40">
        <v>56</v>
      </c>
      <c r="U40" t="s">
        <v>1053</v>
      </c>
      <c r="V40" t="s">
        <v>1051</v>
      </c>
      <c r="W40">
        <f>IF(Table1[[#This Row],[WorkDate]]-Table1[[#This Row],[ReqDate]]&gt;=0,Table1[[#This Row],[WorkDate]]-Table1[[#This Row],[ReqDate]],"NA")</f>
        <v>23</v>
      </c>
      <c r="X40" t="str">
        <f>IF(Table1[[#This Row],[Rush]]="","NO","Yes")</f>
        <v>Yes</v>
      </c>
      <c r="Y40" t="str">
        <f>IF(Table1[[#This Row],[WtyLbr]]="","NO","Yes")</f>
        <v>NO</v>
      </c>
    </row>
    <row r="41" spans="1:25" x14ac:dyDescent="0.35">
      <c r="A41" t="s">
        <v>86</v>
      </c>
      <c r="B41" t="s">
        <v>37</v>
      </c>
      <c r="C41" t="s">
        <v>43</v>
      </c>
      <c r="D41" t="s">
        <v>12</v>
      </c>
      <c r="F41" s="5">
        <v>44088</v>
      </c>
      <c r="G41" s="5">
        <v>44158</v>
      </c>
      <c r="H41">
        <v>1</v>
      </c>
      <c r="K41">
        <v>1.75</v>
      </c>
      <c r="L41">
        <v>510.67529999999999</v>
      </c>
      <c r="M41" t="s">
        <v>19</v>
      </c>
      <c r="N41">
        <v>70</v>
      </c>
      <c r="O41">
        <v>80</v>
      </c>
      <c r="P41">
        <v>140</v>
      </c>
      <c r="Q41">
        <v>140</v>
      </c>
      <c r="R41">
        <v>510.67529999999999</v>
      </c>
      <c r="S41">
        <v>650.67529999999999</v>
      </c>
      <c r="T41">
        <v>650.67529999999999</v>
      </c>
      <c r="U41" t="s">
        <v>1053</v>
      </c>
      <c r="V41" t="s">
        <v>1053</v>
      </c>
      <c r="W41">
        <f>IF(Table1[[#This Row],[WorkDate]]-Table1[[#This Row],[ReqDate]]&gt;=0,Table1[[#This Row],[WorkDate]]-Table1[[#This Row],[ReqDate]],"NA")</f>
        <v>70</v>
      </c>
      <c r="X41" t="str">
        <f>IF(Table1[[#This Row],[Rush]]="","NO","Yes")</f>
        <v>NO</v>
      </c>
      <c r="Y41" t="str">
        <f>IF(Table1[[#This Row],[WtyLbr]]="","NO","Yes")</f>
        <v>NO</v>
      </c>
    </row>
    <row r="42" spans="1:25" x14ac:dyDescent="0.35">
      <c r="A42" t="s">
        <v>87</v>
      </c>
      <c r="B42" t="s">
        <v>35</v>
      </c>
      <c r="C42" t="s">
        <v>6</v>
      </c>
      <c r="D42" t="s">
        <v>13</v>
      </c>
      <c r="F42" s="5">
        <v>44089</v>
      </c>
      <c r="G42" s="5">
        <v>44111</v>
      </c>
      <c r="H42">
        <v>2</v>
      </c>
      <c r="K42">
        <v>0.5</v>
      </c>
      <c r="L42">
        <v>42.66</v>
      </c>
      <c r="M42" t="s">
        <v>17</v>
      </c>
      <c r="N42">
        <v>22</v>
      </c>
      <c r="O42">
        <v>140</v>
      </c>
      <c r="P42">
        <v>70</v>
      </c>
      <c r="Q42">
        <v>70</v>
      </c>
      <c r="R42">
        <v>42.66</v>
      </c>
      <c r="S42">
        <v>112.66</v>
      </c>
      <c r="T42">
        <v>112.66</v>
      </c>
      <c r="U42" t="s">
        <v>1048</v>
      </c>
      <c r="V42" t="s">
        <v>1051</v>
      </c>
      <c r="W42">
        <f>IF(Table1[[#This Row],[WorkDate]]-Table1[[#This Row],[ReqDate]]&gt;=0,Table1[[#This Row],[WorkDate]]-Table1[[#This Row],[ReqDate]],"NA")</f>
        <v>22</v>
      </c>
      <c r="X42" t="str">
        <f>IF(Table1[[#This Row],[Rush]]="","NO","Yes")</f>
        <v>NO</v>
      </c>
      <c r="Y42" t="str">
        <f>IF(Table1[[#This Row],[WtyLbr]]="","NO","Yes")</f>
        <v>NO</v>
      </c>
    </row>
    <row r="43" spans="1:25" x14ac:dyDescent="0.35">
      <c r="A43" t="s">
        <v>88</v>
      </c>
      <c r="B43" t="s">
        <v>38</v>
      </c>
      <c r="C43" t="s">
        <v>8</v>
      </c>
      <c r="D43" t="s">
        <v>13</v>
      </c>
      <c r="F43" s="5">
        <v>44090</v>
      </c>
      <c r="G43" s="5">
        <v>44102</v>
      </c>
      <c r="H43">
        <v>1</v>
      </c>
      <c r="K43">
        <v>1</v>
      </c>
      <c r="L43">
        <v>5.4720000000000004</v>
      </c>
      <c r="M43" t="s">
        <v>18</v>
      </c>
      <c r="N43">
        <v>12</v>
      </c>
      <c r="O43">
        <v>80</v>
      </c>
      <c r="P43">
        <v>80</v>
      </c>
      <c r="Q43">
        <v>80</v>
      </c>
      <c r="R43">
        <v>5.4720000000000004</v>
      </c>
      <c r="S43">
        <v>85.471999999999994</v>
      </c>
      <c r="T43">
        <v>85.471999999999994</v>
      </c>
      <c r="U43" t="s">
        <v>1051</v>
      </c>
      <c r="V43" t="s">
        <v>1053</v>
      </c>
      <c r="W43">
        <f>IF(Table1[[#This Row],[WorkDate]]-Table1[[#This Row],[ReqDate]]&gt;=0,Table1[[#This Row],[WorkDate]]-Table1[[#This Row],[ReqDate]],"NA")</f>
        <v>12</v>
      </c>
      <c r="X43" t="str">
        <f>IF(Table1[[#This Row],[Rush]]="","NO","Yes")</f>
        <v>NO</v>
      </c>
      <c r="Y43" t="str">
        <f>IF(Table1[[#This Row],[WtyLbr]]="","NO","Yes")</f>
        <v>NO</v>
      </c>
    </row>
    <row r="44" spans="1:25" x14ac:dyDescent="0.35">
      <c r="A44" t="s">
        <v>89</v>
      </c>
      <c r="B44" t="s">
        <v>35</v>
      </c>
      <c r="C44" t="s">
        <v>8</v>
      </c>
      <c r="D44" t="s">
        <v>12</v>
      </c>
      <c r="E44" t="s">
        <v>3</v>
      </c>
      <c r="F44" s="5">
        <v>44090</v>
      </c>
      <c r="G44" s="5">
        <v>44102</v>
      </c>
      <c r="H44">
        <v>1</v>
      </c>
      <c r="K44">
        <v>0.25</v>
      </c>
      <c r="L44">
        <v>45.237400000000001</v>
      </c>
      <c r="M44" t="s">
        <v>17</v>
      </c>
      <c r="N44">
        <v>12</v>
      </c>
      <c r="O44">
        <v>80</v>
      </c>
      <c r="P44">
        <v>20</v>
      </c>
      <c r="Q44">
        <v>20</v>
      </c>
      <c r="R44">
        <v>45.237400000000001</v>
      </c>
      <c r="S44">
        <v>65.237400000000008</v>
      </c>
      <c r="T44">
        <v>65.237400000000008</v>
      </c>
      <c r="U44" t="s">
        <v>1051</v>
      </c>
      <c r="V44" t="s">
        <v>1053</v>
      </c>
      <c r="W44">
        <f>IF(Table1[[#This Row],[WorkDate]]-Table1[[#This Row],[ReqDate]]&gt;=0,Table1[[#This Row],[WorkDate]]-Table1[[#This Row],[ReqDate]],"NA")</f>
        <v>12</v>
      </c>
      <c r="X44" t="str">
        <f>IF(Table1[[#This Row],[Rush]]="","NO","Yes")</f>
        <v>Yes</v>
      </c>
      <c r="Y44" t="str">
        <f>IF(Table1[[#This Row],[WtyLbr]]="","NO","Yes")</f>
        <v>NO</v>
      </c>
    </row>
    <row r="45" spans="1:25" x14ac:dyDescent="0.35">
      <c r="A45" t="s">
        <v>90</v>
      </c>
      <c r="B45" t="s">
        <v>35</v>
      </c>
      <c r="C45" t="s">
        <v>9</v>
      </c>
      <c r="D45" t="s">
        <v>12</v>
      </c>
      <c r="F45" s="5">
        <v>44090</v>
      </c>
      <c r="G45" s="5">
        <v>44105</v>
      </c>
      <c r="H45">
        <v>2</v>
      </c>
      <c r="K45">
        <v>0.75</v>
      </c>
      <c r="L45">
        <v>199.452</v>
      </c>
      <c r="M45" t="s">
        <v>18</v>
      </c>
      <c r="N45">
        <v>15</v>
      </c>
      <c r="O45">
        <v>140</v>
      </c>
      <c r="P45">
        <v>105</v>
      </c>
      <c r="Q45">
        <v>105</v>
      </c>
      <c r="R45">
        <v>199.452</v>
      </c>
      <c r="S45">
        <v>304.452</v>
      </c>
      <c r="T45">
        <v>304.452</v>
      </c>
      <c r="U45" t="s">
        <v>1051</v>
      </c>
      <c r="V45" t="s">
        <v>1050</v>
      </c>
      <c r="W45">
        <f>IF(Table1[[#This Row],[WorkDate]]-Table1[[#This Row],[ReqDate]]&gt;=0,Table1[[#This Row],[WorkDate]]-Table1[[#This Row],[ReqDate]],"NA")</f>
        <v>15</v>
      </c>
      <c r="X45" t="str">
        <f>IF(Table1[[#This Row],[Rush]]="","NO","Yes")</f>
        <v>NO</v>
      </c>
      <c r="Y45" t="str">
        <f>IF(Table1[[#This Row],[WtyLbr]]="","NO","Yes")</f>
        <v>NO</v>
      </c>
    </row>
    <row r="46" spans="1:25" x14ac:dyDescent="0.35">
      <c r="A46" t="s">
        <v>91</v>
      </c>
      <c r="B46" t="s">
        <v>39</v>
      </c>
      <c r="C46" t="s">
        <v>9</v>
      </c>
      <c r="D46" t="s">
        <v>12</v>
      </c>
      <c r="F46" s="5">
        <v>44090</v>
      </c>
      <c r="G46" s="5">
        <v>44109</v>
      </c>
      <c r="H46">
        <v>2</v>
      </c>
      <c r="K46">
        <v>0.5</v>
      </c>
      <c r="L46">
        <v>144</v>
      </c>
      <c r="M46" t="s">
        <v>18</v>
      </c>
      <c r="N46">
        <v>19</v>
      </c>
      <c r="O46">
        <v>140</v>
      </c>
      <c r="P46">
        <v>70</v>
      </c>
      <c r="Q46">
        <v>70</v>
      </c>
      <c r="R46">
        <v>144</v>
      </c>
      <c r="S46">
        <v>214</v>
      </c>
      <c r="T46">
        <v>214</v>
      </c>
      <c r="U46" t="s">
        <v>1051</v>
      </c>
      <c r="V46" t="s">
        <v>1053</v>
      </c>
      <c r="W46">
        <f>IF(Table1[[#This Row],[WorkDate]]-Table1[[#This Row],[ReqDate]]&gt;=0,Table1[[#This Row],[WorkDate]]-Table1[[#This Row],[ReqDate]],"NA")</f>
        <v>19</v>
      </c>
      <c r="X46" t="str">
        <f>IF(Table1[[#This Row],[Rush]]="","NO","Yes")</f>
        <v>NO</v>
      </c>
      <c r="Y46" t="str">
        <f>IF(Table1[[#This Row],[WtyLbr]]="","NO","Yes")</f>
        <v>NO</v>
      </c>
    </row>
    <row r="47" spans="1:25" x14ac:dyDescent="0.35">
      <c r="A47" t="s">
        <v>92</v>
      </c>
      <c r="B47" t="s">
        <v>39</v>
      </c>
      <c r="C47" t="s">
        <v>9</v>
      </c>
      <c r="D47" t="s">
        <v>11</v>
      </c>
      <c r="F47" s="5">
        <v>44091</v>
      </c>
      <c r="G47" s="5">
        <v>44110</v>
      </c>
      <c r="H47">
        <v>1</v>
      </c>
      <c r="K47">
        <v>0.25</v>
      </c>
      <c r="L47">
        <v>6.2160000000000002</v>
      </c>
      <c r="M47" t="s">
        <v>18</v>
      </c>
      <c r="N47">
        <v>19</v>
      </c>
      <c r="O47">
        <v>80</v>
      </c>
      <c r="P47">
        <v>20</v>
      </c>
      <c r="Q47">
        <v>20</v>
      </c>
      <c r="R47">
        <v>6.2160000000000002</v>
      </c>
      <c r="S47">
        <v>26.216000000000001</v>
      </c>
      <c r="T47">
        <v>26.216000000000001</v>
      </c>
      <c r="U47" t="s">
        <v>1050</v>
      </c>
      <c r="V47" t="s">
        <v>1048</v>
      </c>
      <c r="W47">
        <f>IF(Table1[[#This Row],[WorkDate]]-Table1[[#This Row],[ReqDate]]&gt;=0,Table1[[#This Row],[WorkDate]]-Table1[[#This Row],[ReqDate]],"NA")</f>
        <v>19</v>
      </c>
      <c r="X47" t="str">
        <f>IF(Table1[[#This Row],[Rush]]="","NO","Yes")</f>
        <v>NO</v>
      </c>
      <c r="Y47" t="str">
        <f>IF(Table1[[#This Row],[WtyLbr]]="","NO","Yes")</f>
        <v>NO</v>
      </c>
    </row>
    <row r="48" spans="1:25" x14ac:dyDescent="0.35">
      <c r="A48" t="s">
        <v>93</v>
      </c>
      <c r="B48" t="s">
        <v>35</v>
      </c>
      <c r="C48" t="s">
        <v>6</v>
      </c>
      <c r="D48" t="s">
        <v>13</v>
      </c>
      <c r="F48" s="5">
        <v>44091</v>
      </c>
      <c r="G48" s="5">
        <v>44116</v>
      </c>
      <c r="H48">
        <v>2</v>
      </c>
      <c r="K48">
        <v>1</v>
      </c>
      <c r="L48">
        <v>36</v>
      </c>
      <c r="M48" t="s">
        <v>17</v>
      </c>
      <c r="N48">
        <v>25</v>
      </c>
      <c r="O48">
        <v>140</v>
      </c>
      <c r="P48">
        <v>140</v>
      </c>
      <c r="Q48">
        <v>140</v>
      </c>
      <c r="R48">
        <v>36</v>
      </c>
      <c r="S48">
        <v>176</v>
      </c>
      <c r="T48">
        <v>176</v>
      </c>
      <c r="U48" t="s">
        <v>1050</v>
      </c>
      <c r="V48" t="s">
        <v>1053</v>
      </c>
      <c r="W48">
        <f>IF(Table1[[#This Row],[WorkDate]]-Table1[[#This Row],[ReqDate]]&gt;=0,Table1[[#This Row],[WorkDate]]-Table1[[#This Row],[ReqDate]],"NA")</f>
        <v>25</v>
      </c>
      <c r="X48" t="str">
        <f>IF(Table1[[#This Row],[Rush]]="","NO","Yes")</f>
        <v>NO</v>
      </c>
      <c r="Y48" t="str">
        <f>IF(Table1[[#This Row],[WtyLbr]]="","NO","Yes")</f>
        <v>NO</v>
      </c>
    </row>
    <row r="49" spans="1:25" x14ac:dyDescent="0.35">
      <c r="A49" t="s">
        <v>94</v>
      </c>
      <c r="B49" t="s">
        <v>34</v>
      </c>
      <c r="C49" t="s">
        <v>44</v>
      </c>
      <c r="D49" t="s">
        <v>12</v>
      </c>
      <c r="F49" s="5">
        <v>44091</v>
      </c>
      <c r="G49" s="5">
        <v>44116</v>
      </c>
      <c r="H49">
        <v>2</v>
      </c>
      <c r="K49">
        <v>0.75</v>
      </c>
      <c r="L49">
        <v>40</v>
      </c>
      <c r="M49" t="s">
        <v>18</v>
      </c>
      <c r="N49">
        <v>25</v>
      </c>
      <c r="O49">
        <v>140</v>
      </c>
      <c r="P49">
        <v>105</v>
      </c>
      <c r="Q49">
        <v>105</v>
      </c>
      <c r="R49">
        <v>40</v>
      </c>
      <c r="S49">
        <v>145</v>
      </c>
      <c r="T49">
        <v>145</v>
      </c>
      <c r="U49" t="s">
        <v>1050</v>
      </c>
      <c r="V49" t="s">
        <v>1053</v>
      </c>
      <c r="W49">
        <f>IF(Table1[[#This Row],[WorkDate]]-Table1[[#This Row],[ReqDate]]&gt;=0,Table1[[#This Row],[WorkDate]]-Table1[[#This Row],[ReqDate]],"NA")</f>
        <v>25</v>
      </c>
      <c r="X49" t="str">
        <f>IF(Table1[[#This Row],[Rush]]="","NO","Yes")</f>
        <v>NO</v>
      </c>
      <c r="Y49" t="str">
        <f>IF(Table1[[#This Row],[WtyLbr]]="","NO","Yes")</f>
        <v>NO</v>
      </c>
    </row>
    <row r="50" spans="1:25" x14ac:dyDescent="0.35">
      <c r="A50" t="s">
        <v>95</v>
      </c>
      <c r="B50" t="s">
        <v>37</v>
      </c>
      <c r="C50" t="s">
        <v>43</v>
      </c>
      <c r="D50" t="s">
        <v>12</v>
      </c>
      <c r="F50" s="5">
        <v>44091</v>
      </c>
      <c r="G50" s="5">
        <v>44152</v>
      </c>
      <c r="H50">
        <v>1</v>
      </c>
      <c r="K50">
        <v>0.25</v>
      </c>
      <c r="L50">
        <v>87.581299999999999</v>
      </c>
      <c r="M50" t="s">
        <v>17</v>
      </c>
      <c r="N50">
        <v>61</v>
      </c>
      <c r="O50">
        <v>80</v>
      </c>
      <c r="P50">
        <v>20</v>
      </c>
      <c r="Q50">
        <v>20</v>
      </c>
      <c r="R50">
        <v>87.581299999999999</v>
      </c>
      <c r="S50">
        <v>107.5813</v>
      </c>
      <c r="T50">
        <v>107.5813</v>
      </c>
      <c r="U50" t="s">
        <v>1050</v>
      </c>
      <c r="V50" t="s">
        <v>1048</v>
      </c>
      <c r="W50">
        <f>IF(Table1[[#This Row],[WorkDate]]-Table1[[#This Row],[ReqDate]]&gt;=0,Table1[[#This Row],[WorkDate]]-Table1[[#This Row],[ReqDate]],"NA")</f>
        <v>61</v>
      </c>
      <c r="X50" t="str">
        <f>IF(Table1[[#This Row],[Rush]]="","NO","Yes")</f>
        <v>NO</v>
      </c>
      <c r="Y50" t="str">
        <f>IF(Table1[[#This Row],[WtyLbr]]="","NO","Yes")</f>
        <v>NO</v>
      </c>
    </row>
    <row r="51" spans="1:25" x14ac:dyDescent="0.35">
      <c r="A51" t="s">
        <v>96</v>
      </c>
      <c r="B51" t="s">
        <v>38</v>
      </c>
      <c r="C51" t="s">
        <v>8</v>
      </c>
      <c r="D51" t="s">
        <v>13</v>
      </c>
      <c r="F51" s="5">
        <v>44095</v>
      </c>
      <c r="G51" s="5">
        <v>44102</v>
      </c>
      <c r="H51">
        <v>1</v>
      </c>
      <c r="K51">
        <v>0.5</v>
      </c>
      <c r="L51">
        <v>30</v>
      </c>
      <c r="M51" t="s">
        <v>18</v>
      </c>
      <c r="N51">
        <v>7</v>
      </c>
      <c r="O51">
        <v>80</v>
      </c>
      <c r="P51">
        <v>40</v>
      </c>
      <c r="Q51">
        <v>40</v>
      </c>
      <c r="R51">
        <v>30</v>
      </c>
      <c r="S51">
        <v>70</v>
      </c>
      <c r="T51">
        <v>70</v>
      </c>
      <c r="U51" t="s">
        <v>1053</v>
      </c>
      <c r="V51" t="s">
        <v>1053</v>
      </c>
      <c r="W51">
        <f>IF(Table1[[#This Row],[WorkDate]]-Table1[[#This Row],[ReqDate]]&gt;=0,Table1[[#This Row],[WorkDate]]-Table1[[#This Row],[ReqDate]],"NA")</f>
        <v>7</v>
      </c>
      <c r="X51" t="str">
        <f>IF(Table1[[#This Row],[Rush]]="","NO","Yes")</f>
        <v>NO</v>
      </c>
      <c r="Y51" t="str">
        <f>IF(Table1[[#This Row],[WtyLbr]]="","NO","Yes")</f>
        <v>NO</v>
      </c>
    </row>
    <row r="52" spans="1:25" x14ac:dyDescent="0.35">
      <c r="A52" t="s">
        <v>97</v>
      </c>
      <c r="B52" t="s">
        <v>39</v>
      </c>
      <c r="C52" t="s">
        <v>6</v>
      </c>
      <c r="D52" t="s">
        <v>11</v>
      </c>
      <c r="F52" s="5">
        <v>44095</v>
      </c>
      <c r="G52" s="5">
        <v>44123</v>
      </c>
      <c r="H52">
        <v>1</v>
      </c>
      <c r="K52">
        <v>0.25</v>
      </c>
      <c r="L52">
        <v>144</v>
      </c>
      <c r="M52" t="s">
        <v>19</v>
      </c>
      <c r="N52">
        <v>28</v>
      </c>
      <c r="O52">
        <v>80</v>
      </c>
      <c r="P52">
        <v>20</v>
      </c>
      <c r="Q52">
        <v>20</v>
      </c>
      <c r="R52">
        <v>144</v>
      </c>
      <c r="S52">
        <v>164</v>
      </c>
      <c r="T52">
        <v>164</v>
      </c>
      <c r="U52" t="s">
        <v>1053</v>
      </c>
      <c r="V52" t="s">
        <v>1053</v>
      </c>
      <c r="W52">
        <f>IF(Table1[[#This Row],[WorkDate]]-Table1[[#This Row],[ReqDate]]&gt;=0,Table1[[#This Row],[WorkDate]]-Table1[[#This Row],[ReqDate]],"NA")</f>
        <v>28</v>
      </c>
      <c r="X52" t="str">
        <f>IF(Table1[[#This Row],[Rush]]="","NO","Yes")</f>
        <v>NO</v>
      </c>
      <c r="Y52" t="str">
        <f>IF(Table1[[#This Row],[WtyLbr]]="","NO","Yes")</f>
        <v>NO</v>
      </c>
    </row>
    <row r="53" spans="1:25" x14ac:dyDescent="0.35">
      <c r="A53" t="s">
        <v>98</v>
      </c>
      <c r="B53" t="s">
        <v>38</v>
      </c>
      <c r="C53" t="s">
        <v>8</v>
      </c>
      <c r="D53" t="s">
        <v>13</v>
      </c>
      <c r="E53" t="s">
        <v>3</v>
      </c>
      <c r="F53" s="5">
        <v>44095</v>
      </c>
      <c r="G53" s="5">
        <v>44139</v>
      </c>
      <c r="H53">
        <v>1</v>
      </c>
      <c r="K53">
        <v>0.75</v>
      </c>
      <c r="L53">
        <v>297.51229999999998</v>
      </c>
      <c r="M53" t="s">
        <v>17</v>
      </c>
      <c r="N53">
        <v>44</v>
      </c>
      <c r="O53">
        <v>80</v>
      </c>
      <c r="P53">
        <v>60</v>
      </c>
      <c r="Q53">
        <v>60</v>
      </c>
      <c r="R53">
        <v>297.51229999999998</v>
      </c>
      <c r="S53">
        <v>357.51229999999998</v>
      </c>
      <c r="T53">
        <v>357.51229999999998</v>
      </c>
      <c r="U53" t="s">
        <v>1053</v>
      </c>
      <c r="V53" t="s">
        <v>1051</v>
      </c>
      <c r="W53">
        <f>IF(Table1[[#This Row],[WorkDate]]-Table1[[#This Row],[ReqDate]]&gt;=0,Table1[[#This Row],[WorkDate]]-Table1[[#This Row],[ReqDate]],"NA")</f>
        <v>44</v>
      </c>
      <c r="X53" t="str">
        <f>IF(Table1[[#This Row],[Rush]]="","NO","Yes")</f>
        <v>Yes</v>
      </c>
      <c r="Y53" t="str">
        <f>IF(Table1[[#This Row],[WtyLbr]]="","NO","Yes")</f>
        <v>NO</v>
      </c>
    </row>
    <row r="54" spans="1:25" x14ac:dyDescent="0.35">
      <c r="A54" t="s">
        <v>99</v>
      </c>
      <c r="B54" t="s">
        <v>38</v>
      </c>
      <c r="C54" t="s">
        <v>6</v>
      </c>
      <c r="D54" t="s">
        <v>12</v>
      </c>
      <c r="F54" s="5">
        <v>44095</v>
      </c>
      <c r="G54" s="5">
        <v>44160</v>
      </c>
      <c r="H54">
        <v>1</v>
      </c>
      <c r="K54">
        <v>0.5</v>
      </c>
      <c r="L54">
        <v>64.171000000000006</v>
      </c>
      <c r="M54" t="s">
        <v>19</v>
      </c>
      <c r="N54">
        <v>65</v>
      </c>
      <c r="O54">
        <v>80</v>
      </c>
      <c r="P54">
        <v>40</v>
      </c>
      <c r="Q54">
        <v>40</v>
      </c>
      <c r="R54">
        <v>64.171000000000006</v>
      </c>
      <c r="S54">
        <v>104.17100000000001</v>
      </c>
      <c r="T54">
        <v>104.17100000000001</v>
      </c>
      <c r="U54" t="s">
        <v>1053</v>
      </c>
      <c r="V54" t="s">
        <v>1051</v>
      </c>
      <c r="W54">
        <f>IF(Table1[[#This Row],[WorkDate]]-Table1[[#This Row],[ReqDate]]&gt;=0,Table1[[#This Row],[WorkDate]]-Table1[[#This Row],[ReqDate]],"NA")</f>
        <v>65</v>
      </c>
      <c r="X54" t="str">
        <f>IF(Table1[[#This Row],[Rush]]="","NO","Yes")</f>
        <v>NO</v>
      </c>
      <c r="Y54" t="str">
        <f>IF(Table1[[#This Row],[WtyLbr]]="","NO","Yes")</f>
        <v>NO</v>
      </c>
    </row>
    <row r="55" spans="1:25" x14ac:dyDescent="0.35">
      <c r="A55" t="s">
        <v>100</v>
      </c>
      <c r="B55" t="s">
        <v>37</v>
      </c>
      <c r="C55" t="s">
        <v>43</v>
      </c>
      <c r="D55" t="s">
        <v>11</v>
      </c>
      <c r="F55" s="5">
        <v>44096</v>
      </c>
      <c r="G55" s="5">
        <v>44105</v>
      </c>
      <c r="H55">
        <v>1</v>
      </c>
      <c r="K55">
        <v>0.25</v>
      </c>
      <c r="L55">
        <v>20.475000000000001</v>
      </c>
      <c r="M55" t="s">
        <v>17</v>
      </c>
      <c r="N55">
        <v>9</v>
      </c>
      <c r="O55">
        <v>80</v>
      </c>
      <c r="P55">
        <v>20</v>
      </c>
      <c r="Q55">
        <v>20</v>
      </c>
      <c r="R55">
        <v>20.475000000000001</v>
      </c>
      <c r="S55">
        <v>40.475000000000001</v>
      </c>
      <c r="T55">
        <v>40.475000000000001</v>
      </c>
      <c r="U55" t="s">
        <v>1048</v>
      </c>
      <c r="V55" t="s">
        <v>1050</v>
      </c>
      <c r="W55">
        <f>IF(Table1[[#This Row],[WorkDate]]-Table1[[#This Row],[ReqDate]]&gt;=0,Table1[[#This Row],[WorkDate]]-Table1[[#This Row],[ReqDate]],"NA")</f>
        <v>9</v>
      </c>
      <c r="X55" t="str">
        <f>IF(Table1[[#This Row],[Rush]]="","NO","Yes")</f>
        <v>NO</v>
      </c>
      <c r="Y55" t="str">
        <f>IF(Table1[[#This Row],[WtyLbr]]="","NO","Yes")</f>
        <v>NO</v>
      </c>
    </row>
    <row r="56" spans="1:25" x14ac:dyDescent="0.35">
      <c r="A56" t="s">
        <v>101</v>
      </c>
      <c r="B56" t="s">
        <v>38</v>
      </c>
      <c r="C56" t="s">
        <v>8</v>
      </c>
      <c r="D56" t="s">
        <v>2</v>
      </c>
      <c r="F56" s="5">
        <v>44097</v>
      </c>
      <c r="G56" s="5">
        <v>44111</v>
      </c>
      <c r="H56">
        <v>1</v>
      </c>
      <c r="K56">
        <v>1</v>
      </c>
      <c r="L56">
        <v>200</v>
      </c>
      <c r="M56" t="s">
        <v>18</v>
      </c>
      <c r="N56">
        <v>14</v>
      </c>
      <c r="O56">
        <v>80</v>
      </c>
      <c r="P56">
        <v>80</v>
      </c>
      <c r="Q56">
        <v>80</v>
      </c>
      <c r="R56">
        <v>200</v>
      </c>
      <c r="S56">
        <v>280</v>
      </c>
      <c r="T56">
        <v>280</v>
      </c>
      <c r="U56" t="s">
        <v>1051</v>
      </c>
      <c r="V56" t="s">
        <v>1051</v>
      </c>
      <c r="W56">
        <f>IF(Table1[[#This Row],[WorkDate]]-Table1[[#This Row],[ReqDate]]&gt;=0,Table1[[#This Row],[WorkDate]]-Table1[[#This Row],[ReqDate]],"NA")</f>
        <v>14</v>
      </c>
      <c r="X56" t="str">
        <f>IF(Table1[[#This Row],[Rush]]="","NO","Yes")</f>
        <v>NO</v>
      </c>
      <c r="Y56" t="str">
        <f>IF(Table1[[#This Row],[WtyLbr]]="","NO","Yes")</f>
        <v>NO</v>
      </c>
    </row>
    <row r="57" spans="1:25" x14ac:dyDescent="0.35">
      <c r="A57" t="s">
        <v>102</v>
      </c>
      <c r="B57" t="s">
        <v>39</v>
      </c>
      <c r="C57" t="s">
        <v>9</v>
      </c>
      <c r="D57" t="s">
        <v>2</v>
      </c>
      <c r="F57" s="5">
        <v>44097</v>
      </c>
      <c r="G57" s="5">
        <v>44119</v>
      </c>
      <c r="H57">
        <v>1</v>
      </c>
      <c r="K57">
        <v>1.5</v>
      </c>
      <c r="L57">
        <v>123.9555</v>
      </c>
      <c r="M57" t="s">
        <v>18</v>
      </c>
      <c r="N57">
        <v>22</v>
      </c>
      <c r="O57">
        <v>80</v>
      </c>
      <c r="P57">
        <v>120</v>
      </c>
      <c r="Q57">
        <v>120</v>
      </c>
      <c r="R57">
        <v>123.9555</v>
      </c>
      <c r="S57">
        <v>243.9555</v>
      </c>
      <c r="T57">
        <v>243.9555</v>
      </c>
      <c r="U57" t="s">
        <v>1051</v>
      </c>
      <c r="V57" t="s">
        <v>1050</v>
      </c>
      <c r="W57">
        <f>IF(Table1[[#This Row],[WorkDate]]-Table1[[#This Row],[ReqDate]]&gt;=0,Table1[[#This Row],[WorkDate]]-Table1[[#This Row],[ReqDate]],"NA")</f>
        <v>22</v>
      </c>
      <c r="X57" t="str">
        <f>IF(Table1[[#This Row],[Rush]]="","NO","Yes")</f>
        <v>NO</v>
      </c>
      <c r="Y57" t="str">
        <f>IF(Table1[[#This Row],[WtyLbr]]="","NO","Yes")</f>
        <v>NO</v>
      </c>
    </row>
    <row r="58" spans="1:25" x14ac:dyDescent="0.35">
      <c r="A58" t="s">
        <v>103</v>
      </c>
      <c r="B58" t="s">
        <v>34</v>
      </c>
      <c r="C58" t="s">
        <v>44</v>
      </c>
      <c r="D58" t="s">
        <v>13</v>
      </c>
      <c r="F58" s="5">
        <v>44097</v>
      </c>
      <c r="G58" s="5">
        <v>44128</v>
      </c>
      <c r="H58">
        <v>1</v>
      </c>
      <c r="K58">
        <v>0.5</v>
      </c>
      <c r="L58">
        <v>193.88310000000001</v>
      </c>
      <c r="M58" t="s">
        <v>17</v>
      </c>
      <c r="N58">
        <v>31</v>
      </c>
      <c r="O58">
        <v>80</v>
      </c>
      <c r="P58">
        <v>40</v>
      </c>
      <c r="Q58">
        <v>40</v>
      </c>
      <c r="R58">
        <v>193.88310000000001</v>
      </c>
      <c r="S58">
        <v>233.88310000000001</v>
      </c>
      <c r="T58">
        <v>233.88310000000001</v>
      </c>
      <c r="U58" t="s">
        <v>1051</v>
      </c>
      <c r="V58" t="s">
        <v>1052</v>
      </c>
      <c r="W58">
        <f>IF(Table1[[#This Row],[WorkDate]]-Table1[[#This Row],[ReqDate]]&gt;=0,Table1[[#This Row],[WorkDate]]-Table1[[#This Row],[ReqDate]],"NA")</f>
        <v>31</v>
      </c>
      <c r="X58" t="str">
        <f>IF(Table1[[#This Row],[Rush]]="","NO","Yes")</f>
        <v>NO</v>
      </c>
      <c r="Y58" t="str">
        <f>IF(Table1[[#This Row],[WtyLbr]]="","NO","Yes")</f>
        <v>NO</v>
      </c>
    </row>
    <row r="59" spans="1:25" x14ac:dyDescent="0.35">
      <c r="A59" t="s">
        <v>104</v>
      </c>
      <c r="B59" t="s">
        <v>39</v>
      </c>
      <c r="C59" t="s">
        <v>8</v>
      </c>
      <c r="D59" t="s">
        <v>12</v>
      </c>
      <c r="F59" s="5">
        <v>44097</v>
      </c>
      <c r="G59" s="5">
        <v>44132</v>
      </c>
      <c r="H59">
        <v>2</v>
      </c>
      <c r="K59">
        <v>0.5</v>
      </c>
      <c r="L59">
        <v>1.173</v>
      </c>
      <c r="M59" t="s">
        <v>18</v>
      </c>
      <c r="N59">
        <v>35</v>
      </c>
      <c r="O59">
        <v>140</v>
      </c>
      <c r="P59">
        <v>70</v>
      </c>
      <c r="Q59">
        <v>70</v>
      </c>
      <c r="R59">
        <v>1.173</v>
      </c>
      <c r="S59">
        <v>71.173000000000002</v>
      </c>
      <c r="T59">
        <v>71.173000000000002</v>
      </c>
      <c r="U59" t="s">
        <v>1051</v>
      </c>
      <c r="V59" t="s">
        <v>1051</v>
      </c>
      <c r="W59">
        <f>IF(Table1[[#This Row],[WorkDate]]-Table1[[#This Row],[ReqDate]]&gt;=0,Table1[[#This Row],[WorkDate]]-Table1[[#This Row],[ReqDate]],"NA")</f>
        <v>35</v>
      </c>
      <c r="X59" t="str">
        <f>IF(Table1[[#This Row],[Rush]]="","NO","Yes")</f>
        <v>NO</v>
      </c>
      <c r="Y59" t="str">
        <f>IF(Table1[[#This Row],[WtyLbr]]="","NO","Yes")</f>
        <v>NO</v>
      </c>
    </row>
    <row r="60" spans="1:25" x14ac:dyDescent="0.35">
      <c r="A60" t="s">
        <v>105</v>
      </c>
      <c r="B60" t="s">
        <v>34</v>
      </c>
      <c r="C60" t="s">
        <v>6</v>
      </c>
      <c r="D60" t="s">
        <v>12</v>
      </c>
      <c r="F60" s="5">
        <v>44098</v>
      </c>
      <c r="G60" s="5">
        <v>44109</v>
      </c>
      <c r="H60">
        <v>2</v>
      </c>
      <c r="K60">
        <v>0.75</v>
      </c>
      <c r="L60">
        <v>664.78880000000004</v>
      </c>
      <c r="M60" t="s">
        <v>17</v>
      </c>
      <c r="N60">
        <v>11</v>
      </c>
      <c r="O60">
        <v>140</v>
      </c>
      <c r="P60">
        <v>105</v>
      </c>
      <c r="Q60">
        <v>105</v>
      </c>
      <c r="R60">
        <v>664.78880000000004</v>
      </c>
      <c r="S60">
        <v>769.78880000000004</v>
      </c>
      <c r="T60">
        <v>769.78880000000004</v>
      </c>
      <c r="U60" t="s">
        <v>1050</v>
      </c>
      <c r="V60" t="s">
        <v>1053</v>
      </c>
      <c r="W60">
        <f>IF(Table1[[#This Row],[WorkDate]]-Table1[[#This Row],[ReqDate]]&gt;=0,Table1[[#This Row],[WorkDate]]-Table1[[#This Row],[ReqDate]],"NA")</f>
        <v>11</v>
      </c>
      <c r="X60" t="str">
        <f>IF(Table1[[#This Row],[Rush]]="","NO","Yes")</f>
        <v>NO</v>
      </c>
      <c r="Y60" t="str">
        <f>IF(Table1[[#This Row],[WtyLbr]]="","NO","Yes")</f>
        <v>NO</v>
      </c>
    </row>
    <row r="61" spans="1:25" x14ac:dyDescent="0.35">
      <c r="A61" t="s">
        <v>106</v>
      </c>
      <c r="B61" t="s">
        <v>35</v>
      </c>
      <c r="C61" t="s">
        <v>8</v>
      </c>
      <c r="D61" t="s">
        <v>11</v>
      </c>
      <c r="F61" s="5">
        <v>44098</v>
      </c>
      <c r="G61" s="5">
        <v>44119</v>
      </c>
      <c r="H61">
        <v>1</v>
      </c>
      <c r="K61">
        <v>0.25</v>
      </c>
      <c r="L61">
        <v>160</v>
      </c>
      <c r="M61" t="s">
        <v>17</v>
      </c>
      <c r="N61">
        <v>21</v>
      </c>
      <c r="O61">
        <v>80</v>
      </c>
      <c r="P61">
        <v>20</v>
      </c>
      <c r="Q61">
        <v>20</v>
      </c>
      <c r="R61">
        <v>160</v>
      </c>
      <c r="S61">
        <v>180</v>
      </c>
      <c r="T61">
        <v>180</v>
      </c>
      <c r="U61" t="s">
        <v>1050</v>
      </c>
      <c r="V61" t="s">
        <v>1050</v>
      </c>
      <c r="W61">
        <f>IF(Table1[[#This Row],[WorkDate]]-Table1[[#This Row],[ReqDate]]&gt;=0,Table1[[#This Row],[WorkDate]]-Table1[[#This Row],[ReqDate]],"NA")</f>
        <v>21</v>
      </c>
      <c r="X61" t="str">
        <f>IF(Table1[[#This Row],[Rush]]="","NO","Yes")</f>
        <v>NO</v>
      </c>
      <c r="Y61" t="str">
        <f>IF(Table1[[#This Row],[WtyLbr]]="","NO","Yes")</f>
        <v>NO</v>
      </c>
    </row>
    <row r="62" spans="1:25" x14ac:dyDescent="0.35">
      <c r="A62" t="s">
        <v>107</v>
      </c>
      <c r="B62" t="s">
        <v>35</v>
      </c>
      <c r="C62" t="s">
        <v>9</v>
      </c>
      <c r="D62" t="s">
        <v>13</v>
      </c>
      <c r="F62" s="5">
        <v>44098</v>
      </c>
      <c r="G62" s="5">
        <v>44140</v>
      </c>
      <c r="H62">
        <v>2</v>
      </c>
      <c r="K62">
        <v>0.75</v>
      </c>
      <c r="L62">
        <v>159.50489999999999</v>
      </c>
      <c r="M62" t="s">
        <v>17</v>
      </c>
      <c r="N62">
        <v>42</v>
      </c>
      <c r="O62">
        <v>140</v>
      </c>
      <c r="P62">
        <v>105</v>
      </c>
      <c r="Q62">
        <v>105</v>
      </c>
      <c r="R62">
        <v>159.50489999999999</v>
      </c>
      <c r="S62">
        <v>264.50490000000002</v>
      </c>
      <c r="T62">
        <v>264.50490000000002</v>
      </c>
      <c r="U62" t="s">
        <v>1050</v>
      </c>
      <c r="V62" t="s">
        <v>1050</v>
      </c>
      <c r="W62">
        <f>IF(Table1[[#This Row],[WorkDate]]-Table1[[#This Row],[ReqDate]]&gt;=0,Table1[[#This Row],[WorkDate]]-Table1[[#This Row],[ReqDate]],"NA")</f>
        <v>42</v>
      </c>
      <c r="X62" t="str">
        <f>IF(Table1[[#This Row],[Rush]]="","NO","Yes")</f>
        <v>NO</v>
      </c>
      <c r="Y62" t="str">
        <f>IF(Table1[[#This Row],[WtyLbr]]="","NO","Yes")</f>
        <v>NO</v>
      </c>
    </row>
    <row r="63" spans="1:25" x14ac:dyDescent="0.35">
      <c r="A63" t="s">
        <v>108</v>
      </c>
      <c r="B63" t="s">
        <v>36</v>
      </c>
      <c r="C63" t="s">
        <v>44</v>
      </c>
      <c r="D63" t="s">
        <v>12</v>
      </c>
      <c r="F63" s="5">
        <v>44098</v>
      </c>
      <c r="G63" s="5">
        <v>44152</v>
      </c>
      <c r="H63">
        <v>2</v>
      </c>
      <c r="K63">
        <v>0.75</v>
      </c>
      <c r="L63">
        <v>169.63499999999999</v>
      </c>
      <c r="M63" t="s">
        <v>19</v>
      </c>
      <c r="N63">
        <v>54</v>
      </c>
      <c r="O63">
        <v>140</v>
      </c>
      <c r="P63">
        <v>105</v>
      </c>
      <c r="Q63">
        <v>105</v>
      </c>
      <c r="R63">
        <v>169.63499999999999</v>
      </c>
      <c r="S63">
        <v>274.63499999999999</v>
      </c>
      <c r="T63">
        <v>274.63499999999999</v>
      </c>
      <c r="U63" t="s">
        <v>1050</v>
      </c>
      <c r="V63" t="s">
        <v>1048</v>
      </c>
      <c r="W63">
        <f>IF(Table1[[#This Row],[WorkDate]]-Table1[[#This Row],[ReqDate]]&gt;=0,Table1[[#This Row],[WorkDate]]-Table1[[#This Row],[ReqDate]],"NA")</f>
        <v>54</v>
      </c>
      <c r="X63" t="str">
        <f>IF(Table1[[#This Row],[Rush]]="","NO","Yes")</f>
        <v>NO</v>
      </c>
      <c r="Y63" t="str">
        <f>IF(Table1[[#This Row],[WtyLbr]]="","NO","Yes")</f>
        <v>NO</v>
      </c>
    </row>
    <row r="64" spans="1:25" x14ac:dyDescent="0.35">
      <c r="A64" t="s">
        <v>109</v>
      </c>
      <c r="B64" t="s">
        <v>42</v>
      </c>
      <c r="C64" t="s">
        <v>9</v>
      </c>
      <c r="D64" t="s">
        <v>13</v>
      </c>
      <c r="F64" s="5">
        <v>44102</v>
      </c>
      <c r="G64" s="5">
        <v>44104</v>
      </c>
      <c r="H64">
        <v>2</v>
      </c>
      <c r="K64">
        <v>0.5</v>
      </c>
      <c r="L64">
        <v>202.86</v>
      </c>
      <c r="M64" t="s">
        <v>17</v>
      </c>
      <c r="N64">
        <v>2</v>
      </c>
      <c r="O64">
        <v>140</v>
      </c>
      <c r="P64">
        <v>70</v>
      </c>
      <c r="Q64">
        <v>70</v>
      </c>
      <c r="R64">
        <v>202.86</v>
      </c>
      <c r="S64">
        <v>272.86</v>
      </c>
      <c r="T64">
        <v>272.86</v>
      </c>
      <c r="U64" t="s">
        <v>1053</v>
      </c>
      <c r="V64" t="s">
        <v>1051</v>
      </c>
      <c r="W64">
        <f>IF(Table1[[#This Row],[WorkDate]]-Table1[[#This Row],[ReqDate]]&gt;=0,Table1[[#This Row],[WorkDate]]-Table1[[#This Row],[ReqDate]],"NA")</f>
        <v>2</v>
      </c>
      <c r="X64" t="str">
        <f>IF(Table1[[#This Row],[Rush]]="","NO","Yes")</f>
        <v>NO</v>
      </c>
      <c r="Y64" t="str">
        <f>IF(Table1[[#This Row],[WtyLbr]]="","NO","Yes")</f>
        <v>NO</v>
      </c>
    </row>
    <row r="65" spans="1:25" x14ac:dyDescent="0.35">
      <c r="A65" t="s">
        <v>110</v>
      </c>
      <c r="B65" t="s">
        <v>37</v>
      </c>
      <c r="C65" t="s">
        <v>43</v>
      </c>
      <c r="D65" t="s">
        <v>12</v>
      </c>
      <c r="F65" s="5">
        <v>44102</v>
      </c>
      <c r="G65" s="5">
        <v>44111</v>
      </c>
      <c r="H65">
        <v>1</v>
      </c>
      <c r="K65">
        <v>0.5</v>
      </c>
      <c r="L65">
        <v>10.53</v>
      </c>
      <c r="M65" t="s">
        <v>19</v>
      </c>
      <c r="N65">
        <v>9</v>
      </c>
      <c r="O65">
        <v>80</v>
      </c>
      <c r="P65">
        <v>40</v>
      </c>
      <c r="Q65">
        <v>40</v>
      </c>
      <c r="R65">
        <v>10.53</v>
      </c>
      <c r="S65">
        <v>50.53</v>
      </c>
      <c r="T65">
        <v>50.53</v>
      </c>
      <c r="U65" t="s">
        <v>1053</v>
      </c>
      <c r="V65" t="s">
        <v>1051</v>
      </c>
      <c r="W65">
        <f>IF(Table1[[#This Row],[WorkDate]]-Table1[[#This Row],[ReqDate]]&gt;=0,Table1[[#This Row],[WorkDate]]-Table1[[#This Row],[ReqDate]],"NA")</f>
        <v>9</v>
      </c>
      <c r="X65" t="str">
        <f>IF(Table1[[#This Row],[Rush]]="","NO","Yes")</f>
        <v>NO</v>
      </c>
      <c r="Y65" t="str">
        <f>IF(Table1[[#This Row],[WtyLbr]]="","NO","Yes")</f>
        <v>NO</v>
      </c>
    </row>
    <row r="66" spans="1:25" x14ac:dyDescent="0.35">
      <c r="A66" t="s">
        <v>111</v>
      </c>
      <c r="B66" t="s">
        <v>34</v>
      </c>
      <c r="C66" t="s">
        <v>6</v>
      </c>
      <c r="D66" t="s">
        <v>13</v>
      </c>
      <c r="F66" s="5">
        <v>44102</v>
      </c>
      <c r="G66" s="5">
        <v>44131</v>
      </c>
      <c r="H66">
        <v>2</v>
      </c>
      <c r="K66">
        <v>0.75</v>
      </c>
      <c r="L66">
        <v>1.8240000000000001</v>
      </c>
      <c r="M66" t="s">
        <v>18</v>
      </c>
      <c r="N66">
        <v>29</v>
      </c>
      <c r="O66">
        <v>140</v>
      </c>
      <c r="P66">
        <v>105</v>
      </c>
      <c r="Q66">
        <v>105</v>
      </c>
      <c r="R66">
        <v>1.8240000000000001</v>
      </c>
      <c r="S66">
        <v>106.824</v>
      </c>
      <c r="T66">
        <v>106.824</v>
      </c>
      <c r="U66" t="s">
        <v>1053</v>
      </c>
      <c r="V66" t="s">
        <v>1048</v>
      </c>
      <c r="W66">
        <f>IF(Table1[[#This Row],[WorkDate]]-Table1[[#This Row],[ReqDate]]&gt;=0,Table1[[#This Row],[WorkDate]]-Table1[[#This Row],[ReqDate]],"NA")</f>
        <v>29</v>
      </c>
      <c r="X66" t="str">
        <f>IF(Table1[[#This Row],[Rush]]="","NO","Yes")</f>
        <v>NO</v>
      </c>
      <c r="Y66" t="str">
        <f>IF(Table1[[#This Row],[WtyLbr]]="","NO","Yes")</f>
        <v>NO</v>
      </c>
    </row>
    <row r="67" spans="1:25" x14ac:dyDescent="0.35">
      <c r="A67" t="s">
        <v>112</v>
      </c>
      <c r="B67" t="s">
        <v>37</v>
      </c>
      <c r="C67" t="s">
        <v>8</v>
      </c>
      <c r="D67" t="s">
        <v>12</v>
      </c>
      <c r="F67" s="5">
        <v>44103</v>
      </c>
      <c r="G67" s="5">
        <v>44112</v>
      </c>
      <c r="H67">
        <v>2</v>
      </c>
      <c r="K67">
        <v>0.5</v>
      </c>
      <c r="L67">
        <v>54.124600000000001</v>
      </c>
      <c r="M67" t="s">
        <v>17</v>
      </c>
      <c r="N67">
        <v>9</v>
      </c>
      <c r="O67">
        <v>140</v>
      </c>
      <c r="P67">
        <v>70</v>
      </c>
      <c r="Q67">
        <v>70</v>
      </c>
      <c r="R67">
        <v>54.124600000000001</v>
      </c>
      <c r="S67">
        <v>124.1246</v>
      </c>
      <c r="T67">
        <v>124.1246</v>
      </c>
      <c r="U67" t="s">
        <v>1048</v>
      </c>
      <c r="V67" t="s">
        <v>1050</v>
      </c>
      <c r="W67">
        <f>IF(Table1[[#This Row],[WorkDate]]-Table1[[#This Row],[ReqDate]]&gt;=0,Table1[[#This Row],[WorkDate]]-Table1[[#This Row],[ReqDate]],"NA")</f>
        <v>9</v>
      </c>
      <c r="X67" t="str">
        <f>IF(Table1[[#This Row],[Rush]]="","NO","Yes")</f>
        <v>NO</v>
      </c>
      <c r="Y67" t="str">
        <f>IF(Table1[[#This Row],[WtyLbr]]="","NO","Yes")</f>
        <v>NO</v>
      </c>
    </row>
    <row r="68" spans="1:25" x14ac:dyDescent="0.35">
      <c r="A68" t="s">
        <v>113</v>
      </c>
      <c r="B68" t="s">
        <v>35</v>
      </c>
      <c r="C68" t="s">
        <v>6</v>
      </c>
      <c r="D68" t="s">
        <v>11</v>
      </c>
      <c r="F68" s="5">
        <v>44103</v>
      </c>
      <c r="G68" s="5">
        <v>44125</v>
      </c>
      <c r="H68">
        <v>2</v>
      </c>
      <c r="K68">
        <v>0.25</v>
      </c>
      <c r="L68">
        <v>367.71109999999999</v>
      </c>
      <c r="M68" t="s">
        <v>17</v>
      </c>
      <c r="N68">
        <v>22</v>
      </c>
      <c r="O68">
        <v>140</v>
      </c>
      <c r="P68">
        <v>35</v>
      </c>
      <c r="Q68">
        <v>35</v>
      </c>
      <c r="R68">
        <v>367.71109999999999</v>
      </c>
      <c r="S68">
        <v>402.71109999999999</v>
      </c>
      <c r="T68">
        <v>402.71109999999999</v>
      </c>
      <c r="U68" t="s">
        <v>1048</v>
      </c>
      <c r="V68" t="s">
        <v>1051</v>
      </c>
      <c r="W68">
        <f>IF(Table1[[#This Row],[WorkDate]]-Table1[[#This Row],[ReqDate]]&gt;=0,Table1[[#This Row],[WorkDate]]-Table1[[#This Row],[ReqDate]],"NA")</f>
        <v>22</v>
      </c>
      <c r="X68" t="str">
        <f>IF(Table1[[#This Row],[Rush]]="","NO","Yes")</f>
        <v>NO</v>
      </c>
      <c r="Y68" t="str">
        <f>IF(Table1[[#This Row],[WtyLbr]]="","NO","Yes")</f>
        <v>NO</v>
      </c>
    </row>
    <row r="69" spans="1:25" x14ac:dyDescent="0.35">
      <c r="A69" t="s">
        <v>114</v>
      </c>
      <c r="B69" t="s">
        <v>38</v>
      </c>
      <c r="C69" t="s">
        <v>43</v>
      </c>
      <c r="D69" t="s">
        <v>12</v>
      </c>
      <c r="F69" s="5">
        <v>44103</v>
      </c>
      <c r="G69" s="5">
        <v>44123</v>
      </c>
      <c r="H69">
        <v>1</v>
      </c>
      <c r="K69">
        <v>1.5</v>
      </c>
      <c r="L69">
        <v>139.035</v>
      </c>
      <c r="M69" t="s">
        <v>17</v>
      </c>
      <c r="N69">
        <v>20</v>
      </c>
      <c r="O69">
        <v>80</v>
      </c>
      <c r="P69">
        <v>120</v>
      </c>
      <c r="Q69">
        <v>120</v>
      </c>
      <c r="R69">
        <v>139.035</v>
      </c>
      <c r="S69">
        <v>259.03499999999997</v>
      </c>
      <c r="T69">
        <v>259.03499999999997</v>
      </c>
      <c r="U69" t="s">
        <v>1048</v>
      </c>
      <c r="V69" t="s">
        <v>1053</v>
      </c>
      <c r="W69">
        <f>IF(Table1[[#This Row],[WorkDate]]-Table1[[#This Row],[ReqDate]]&gt;=0,Table1[[#This Row],[WorkDate]]-Table1[[#This Row],[ReqDate]],"NA")</f>
        <v>20</v>
      </c>
      <c r="X69" t="str">
        <f>IF(Table1[[#This Row],[Rush]]="","NO","Yes")</f>
        <v>NO</v>
      </c>
      <c r="Y69" t="str">
        <f>IF(Table1[[#This Row],[WtyLbr]]="","NO","Yes")</f>
        <v>NO</v>
      </c>
    </row>
    <row r="70" spans="1:25" x14ac:dyDescent="0.35">
      <c r="A70" t="s">
        <v>115</v>
      </c>
      <c r="B70" t="s">
        <v>38</v>
      </c>
      <c r="C70" t="s">
        <v>8</v>
      </c>
      <c r="D70" t="s">
        <v>13</v>
      </c>
      <c r="F70" s="5">
        <v>44103</v>
      </c>
      <c r="G70" s="5">
        <v>44131</v>
      </c>
      <c r="H70">
        <v>1</v>
      </c>
      <c r="K70">
        <v>0.5</v>
      </c>
      <c r="L70">
        <v>50.317</v>
      </c>
      <c r="M70" t="s">
        <v>19</v>
      </c>
      <c r="N70">
        <v>28</v>
      </c>
      <c r="O70">
        <v>80</v>
      </c>
      <c r="P70">
        <v>40</v>
      </c>
      <c r="Q70">
        <v>40</v>
      </c>
      <c r="R70">
        <v>50.317</v>
      </c>
      <c r="S70">
        <v>90.317000000000007</v>
      </c>
      <c r="T70">
        <v>90.317000000000007</v>
      </c>
      <c r="U70" t="s">
        <v>1048</v>
      </c>
      <c r="V70" t="s">
        <v>1048</v>
      </c>
      <c r="W70">
        <f>IF(Table1[[#This Row],[WorkDate]]-Table1[[#This Row],[ReqDate]]&gt;=0,Table1[[#This Row],[WorkDate]]-Table1[[#This Row],[ReqDate]],"NA")</f>
        <v>28</v>
      </c>
      <c r="X70" t="str">
        <f>IF(Table1[[#This Row],[Rush]]="","NO","Yes")</f>
        <v>NO</v>
      </c>
      <c r="Y70" t="str">
        <f>IF(Table1[[#This Row],[WtyLbr]]="","NO","Yes")</f>
        <v>NO</v>
      </c>
    </row>
    <row r="71" spans="1:25" x14ac:dyDescent="0.35">
      <c r="A71" t="s">
        <v>116</v>
      </c>
      <c r="B71" t="s">
        <v>34</v>
      </c>
      <c r="C71" t="s">
        <v>9</v>
      </c>
      <c r="D71" t="s">
        <v>2</v>
      </c>
      <c r="F71" s="5">
        <v>44103</v>
      </c>
      <c r="G71" s="5">
        <v>44159</v>
      </c>
      <c r="H71">
        <v>1</v>
      </c>
      <c r="K71">
        <v>1</v>
      </c>
      <c r="L71">
        <v>122.4273</v>
      </c>
      <c r="M71" t="s">
        <v>18</v>
      </c>
      <c r="N71">
        <v>56</v>
      </c>
      <c r="O71">
        <v>80</v>
      </c>
      <c r="P71">
        <v>80</v>
      </c>
      <c r="Q71">
        <v>80</v>
      </c>
      <c r="R71">
        <v>122.4273</v>
      </c>
      <c r="S71">
        <v>202.4273</v>
      </c>
      <c r="T71">
        <v>202.4273</v>
      </c>
      <c r="U71" t="s">
        <v>1048</v>
      </c>
      <c r="V71" t="s">
        <v>1048</v>
      </c>
      <c r="W71">
        <f>IF(Table1[[#This Row],[WorkDate]]-Table1[[#This Row],[ReqDate]]&gt;=0,Table1[[#This Row],[WorkDate]]-Table1[[#This Row],[ReqDate]],"NA")</f>
        <v>56</v>
      </c>
      <c r="X71" t="str">
        <f>IF(Table1[[#This Row],[Rush]]="","NO","Yes")</f>
        <v>NO</v>
      </c>
      <c r="Y71" t="str">
        <f>IF(Table1[[#This Row],[WtyLbr]]="","NO","Yes")</f>
        <v>NO</v>
      </c>
    </row>
    <row r="72" spans="1:25" x14ac:dyDescent="0.35">
      <c r="A72" t="s">
        <v>117</v>
      </c>
      <c r="B72" t="s">
        <v>38</v>
      </c>
      <c r="C72" t="s">
        <v>8</v>
      </c>
      <c r="D72" t="s">
        <v>12</v>
      </c>
      <c r="F72" s="5">
        <v>44103</v>
      </c>
      <c r="G72" s="5">
        <v>44167</v>
      </c>
      <c r="H72">
        <v>1</v>
      </c>
      <c r="K72">
        <v>1</v>
      </c>
      <c r="L72">
        <v>78.5535</v>
      </c>
      <c r="M72" t="s">
        <v>19</v>
      </c>
      <c r="N72">
        <v>64</v>
      </c>
      <c r="O72">
        <v>80</v>
      </c>
      <c r="P72">
        <v>80</v>
      </c>
      <c r="Q72">
        <v>80</v>
      </c>
      <c r="R72">
        <v>78.5535</v>
      </c>
      <c r="S72">
        <v>158.55349999999999</v>
      </c>
      <c r="T72">
        <v>158.55349999999999</v>
      </c>
      <c r="U72" t="s">
        <v>1048</v>
      </c>
      <c r="V72" t="s">
        <v>1051</v>
      </c>
      <c r="W72">
        <f>IF(Table1[[#This Row],[WorkDate]]-Table1[[#This Row],[ReqDate]]&gt;=0,Table1[[#This Row],[WorkDate]]-Table1[[#This Row],[ReqDate]],"NA")</f>
        <v>64</v>
      </c>
      <c r="X72" t="str">
        <f>IF(Table1[[#This Row],[Rush]]="","NO","Yes")</f>
        <v>NO</v>
      </c>
      <c r="Y72" t="str">
        <f>IF(Table1[[#This Row],[WtyLbr]]="","NO","Yes")</f>
        <v>NO</v>
      </c>
    </row>
    <row r="73" spans="1:25" x14ac:dyDescent="0.35">
      <c r="A73" t="s">
        <v>118</v>
      </c>
      <c r="B73" t="s">
        <v>35</v>
      </c>
      <c r="C73" t="s">
        <v>8</v>
      </c>
      <c r="D73" t="s">
        <v>11</v>
      </c>
      <c r="E73" t="s">
        <v>3</v>
      </c>
      <c r="F73" s="5">
        <v>44104</v>
      </c>
      <c r="G73" s="5">
        <v>44111</v>
      </c>
      <c r="H73">
        <v>1</v>
      </c>
      <c r="K73">
        <v>0.25</v>
      </c>
      <c r="L73">
        <v>239.1001</v>
      </c>
      <c r="M73" t="s">
        <v>17</v>
      </c>
      <c r="N73">
        <v>7</v>
      </c>
      <c r="O73">
        <v>80</v>
      </c>
      <c r="P73">
        <v>20</v>
      </c>
      <c r="Q73">
        <v>20</v>
      </c>
      <c r="R73">
        <v>239.1001</v>
      </c>
      <c r="S73">
        <v>259.1001</v>
      </c>
      <c r="T73">
        <v>259.1001</v>
      </c>
      <c r="U73" t="s">
        <v>1051</v>
      </c>
      <c r="V73" t="s">
        <v>1051</v>
      </c>
      <c r="W73">
        <f>IF(Table1[[#This Row],[WorkDate]]-Table1[[#This Row],[ReqDate]]&gt;=0,Table1[[#This Row],[WorkDate]]-Table1[[#This Row],[ReqDate]],"NA")</f>
        <v>7</v>
      </c>
      <c r="X73" t="str">
        <f>IF(Table1[[#This Row],[Rush]]="","NO","Yes")</f>
        <v>Yes</v>
      </c>
      <c r="Y73" t="str">
        <f>IF(Table1[[#This Row],[WtyLbr]]="","NO","Yes")</f>
        <v>NO</v>
      </c>
    </row>
    <row r="74" spans="1:25" x14ac:dyDescent="0.35">
      <c r="A74" t="s">
        <v>119</v>
      </c>
      <c r="B74" t="s">
        <v>34</v>
      </c>
      <c r="C74" t="s">
        <v>44</v>
      </c>
      <c r="D74" t="s">
        <v>13</v>
      </c>
      <c r="F74" s="5">
        <v>44104</v>
      </c>
      <c r="G74" s="5">
        <v>44123</v>
      </c>
      <c r="H74">
        <v>1</v>
      </c>
      <c r="K74">
        <v>0.5</v>
      </c>
      <c r="L74">
        <v>61.180599999999998</v>
      </c>
      <c r="M74" t="s">
        <v>18</v>
      </c>
      <c r="N74">
        <v>19</v>
      </c>
      <c r="O74">
        <v>80</v>
      </c>
      <c r="P74">
        <v>40</v>
      </c>
      <c r="Q74">
        <v>40</v>
      </c>
      <c r="R74">
        <v>61.180599999999998</v>
      </c>
      <c r="S74">
        <v>101.1806</v>
      </c>
      <c r="T74">
        <v>101.1806</v>
      </c>
      <c r="U74" t="s">
        <v>1051</v>
      </c>
      <c r="V74" t="s">
        <v>1053</v>
      </c>
      <c r="W74">
        <f>IF(Table1[[#This Row],[WorkDate]]-Table1[[#This Row],[ReqDate]]&gt;=0,Table1[[#This Row],[WorkDate]]-Table1[[#This Row],[ReqDate]],"NA")</f>
        <v>19</v>
      </c>
      <c r="X74" t="str">
        <f>IF(Table1[[#This Row],[Rush]]="","NO","Yes")</f>
        <v>NO</v>
      </c>
      <c r="Y74" t="str">
        <f>IF(Table1[[#This Row],[WtyLbr]]="","NO","Yes")</f>
        <v>NO</v>
      </c>
    </row>
    <row r="75" spans="1:25" x14ac:dyDescent="0.35">
      <c r="A75" t="s">
        <v>120</v>
      </c>
      <c r="B75" t="s">
        <v>35</v>
      </c>
      <c r="C75" t="s">
        <v>44</v>
      </c>
      <c r="D75" t="s">
        <v>2</v>
      </c>
      <c r="F75" s="5">
        <v>44104</v>
      </c>
      <c r="G75" s="5">
        <v>44153</v>
      </c>
      <c r="H75">
        <v>2</v>
      </c>
      <c r="K75">
        <v>2.25</v>
      </c>
      <c r="L75">
        <v>800.71119999999996</v>
      </c>
      <c r="M75" t="s">
        <v>17</v>
      </c>
      <c r="N75">
        <v>49</v>
      </c>
      <c r="O75">
        <v>140</v>
      </c>
      <c r="P75">
        <v>315</v>
      </c>
      <c r="Q75">
        <v>315</v>
      </c>
      <c r="R75">
        <v>800.71119999999996</v>
      </c>
      <c r="S75">
        <v>1115.7112</v>
      </c>
      <c r="T75">
        <v>1115.7112</v>
      </c>
      <c r="U75" t="s">
        <v>1051</v>
      </c>
      <c r="V75" t="s">
        <v>1051</v>
      </c>
      <c r="W75">
        <f>IF(Table1[[#This Row],[WorkDate]]-Table1[[#This Row],[ReqDate]]&gt;=0,Table1[[#This Row],[WorkDate]]-Table1[[#This Row],[ReqDate]],"NA")</f>
        <v>49</v>
      </c>
      <c r="X75" t="str">
        <f>IF(Table1[[#This Row],[Rush]]="","NO","Yes")</f>
        <v>NO</v>
      </c>
      <c r="Y75" t="str">
        <f>IF(Table1[[#This Row],[WtyLbr]]="","NO","Yes")</f>
        <v>NO</v>
      </c>
    </row>
    <row r="76" spans="1:25" x14ac:dyDescent="0.35">
      <c r="A76" t="s">
        <v>121</v>
      </c>
      <c r="B76" t="s">
        <v>35</v>
      </c>
      <c r="C76" t="s">
        <v>8</v>
      </c>
      <c r="D76" t="s">
        <v>12</v>
      </c>
      <c r="F76" s="5">
        <v>44105</v>
      </c>
      <c r="G76" s="5">
        <v>44130</v>
      </c>
      <c r="H76">
        <v>1</v>
      </c>
      <c r="K76">
        <v>0.25</v>
      </c>
      <c r="L76">
        <v>19.196999999999999</v>
      </c>
      <c r="M76" t="s">
        <v>17</v>
      </c>
      <c r="N76">
        <v>25</v>
      </c>
      <c r="O76">
        <v>80</v>
      </c>
      <c r="P76">
        <v>20</v>
      </c>
      <c r="Q76">
        <v>20</v>
      </c>
      <c r="R76">
        <v>19.196999999999999</v>
      </c>
      <c r="S76">
        <v>39.197000000000003</v>
      </c>
      <c r="T76">
        <v>39.197000000000003</v>
      </c>
      <c r="U76" t="s">
        <v>1050</v>
      </c>
      <c r="V76" t="s">
        <v>1053</v>
      </c>
      <c r="W76">
        <f>IF(Table1[[#This Row],[WorkDate]]-Table1[[#This Row],[ReqDate]]&gt;=0,Table1[[#This Row],[WorkDate]]-Table1[[#This Row],[ReqDate]],"NA")</f>
        <v>25</v>
      </c>
      <c r="X76" t="str">
        <f>IF(Table1[[#This Row],[Rush]]="","NO","Yes")</f>
        <v>NO</v>
      </c>
      <c r="Y76" t="str">
        <f>IF(Table1[[#This Row],[WtyLbr]]="","NO","Yes")</f>
        <v>NO</v>
      </c>
    </row>
    <row r="77" spans="1:25" x14ac:dyDescent="0.35">
      <c r="A77" t="s">
        <v>122</v>
      </c>
      <c r="B77" t="s">
        <v>37</v>
      </c>
      <c r="C77" t="s">
        <v>43</v>
      </c>
      <c r="D77" t="s">
        <v>12</v>
      </c>
      <c r="F77" s="5">
        <v>44109</v>
      </c>
      <c r="G77" s="5">
        <v>44117</v>
      </c>
      <c r="H77">
        <v>1</v>
      </c>
      <c r="K77">
        <v>0.25</v>
      </c>
      <c r="L77">
        <v>19.5</v>
      </c>
      <c r="M77" t="s">
        <v>17</v>
      </c>
      <c r="N77">
        <v>8</v>
      </c>
      <c r="O77">
        <v>80</v>
      </c>
      <c r="P77">
        <v>20</v>
      </c>
      <c r="Q77">
        <v>20</v>
      </c>
      <c r="R77">
        <v>19.5</v>
      </c>
      <c r="S77">
        <v>39.5</v>
      </c>
      <c r="T77">
        <v>39.5</v>
      </c>
      <c r="U77" t="s">
        <v>1053</v>
      </c>
      <c r="V77" t="s">
        <v>1048</v>
      </c>
      <c r="W77">
        <f>IF(Table1[[#This Row],[WorkDate]]-Table1[[#This Row],[ReqDate]]&gt;=0,Table1[[#This Row],[WorkDate]]-Table1[[#This Row],[ReqDate]],"NA")</f>
        <v>8</v>
      </c>
      <c r="X77" t="str">
        <f>IF(Table1[[#This Row],[Rush]]="","NO","Yes")</f>
        <v>NO</v>
      </c>
      <c r="Y77" t="str">
        <f>IF(Table1[[#This Row],[WtyLbr]]="","NO","Yes")</f>
        <v>NO</v>
      </c>
    </row>
    <row r="78" spans="1:25" x14ac:dyDescent="0.35">
      <c r="A78" t="s">
        <v>123</v>
      </c>
      <c r="B78" t="s">
        <v>37</v>
      </c>
      <c r="C78" t="s">
        <v>43</v>
      </c>
      <c r="D78" t="s">
        <v>11</v>
      </c>
      <c r="F78" s="5">
        <v>44109</v>
      </c>
      <c r="G78" s="5">
        <v>44117</v>
      </c>
      <c r="H78">
        <v>1</v>
      </c>
      <c r="K78">
        <v>0.25</v>
      </c>
      <c r="L78">
        <v>22.425000000000001</v>
      </c>
      <c r="M78" t="s">
        <v>17</v>
      </c>
      <c r="N78">
        <v>8</v>
      </c>
      <c r="O78">
        <v>80</v>
      </c>
      <c r="P78">
        <v>20</v>
      </c>
      <c r="Q78">
        <v>20</v>
      </c>
      <c r="R78">
        <v>22.425000000000001</v>
      </c>
      <c r="S78">
        <v>42.424999999999997</v>
      </c>
      <c r="T78">
        <v>42.424999999999997</v>
      </c>
      <c r="U78" t="s">
        <v>1053</v>
      </c>
      <c r="V78" t="s">
        <v>1048</v>
      </c>
      <c r="W78">
        <f>IF(Table1[[#This Row],[WorkDate]]-Table1[[#This Row],[ReqDate]]&gt;=0,Table1[[#This Row],[WorkDate]]-Table1[[#This Row],[ReqDate]],"NA")</f>
        <v>8</v>
      </c>
      <c r="X78" t="str">
        <f>IF(Table1[[#This Row],[Rush]]="","NO","Yes")</f>
        <v>NO</v>
      </c>
      <c r="Y78" t="str">
        <f>IF(Table1[[#This Row],[WtyLbr]]="","NO","Yes")</f>
        <v>NO</v>
      </c>
    </row>
    <row r="79" spans="1:25" x14ac:dyDescent="0.35">
      <c r="A79" t="s">
        <v>124</v>
      </c>
      <c r="B79" t="s">
        <v>38</v>
      </c>
      <c r="C79" t="s">
        <v>9</v>
      </c>
      <c r="D79" t="s">
        <v>12</v>
      </c>
      <c r="F79" s="5">
        <v>44109</v>
      </c>
      <c r="G79" s="5">
        <v>44117</v>
      </c>
      <c r="H79">
        <v>1</v>
      </c>
      <c r="K79">
        <v>0.5</v>
      </c>
      <c r="L79">
        <v>26.582599999999999</v>
      </c>
      <c r="M79" t="s">
        <v>17</v>
      </c>
      <c r="N79">
        <v>8</v>
      </c>
      <c r="O79">
        <v>80</v>
      </c>
      <c r="P79">
        <v>40</v>
      </c>
      <c r="Q79">
        <v>40</v>
      </c>
      <c r="R79">
        <v>26.582599999999999</v>
      </c>
      <c r="S79">
        <v>66.582599999999999</v>
      </c>
      <c r="T79">
        <v>66.582599999999999</v>
      </c>
      <c r="U79" t="s">
        <v>1053</v>
      </c>
      <c r="V79" t="s">
        <v>1048</v>
      </c>
      <c r="W79">
        <f>IF(Table1[[#This Row],[WorkDate]]-Table1[[#This Row],[ReqDate]]&gt;=0,Table1[[#This Row],[WorkDate]]-Table1[[#This Row],[ReqDate]],"NA")</f>
        <v>8</v>
      </c>
      <c r="X79" t="str">
        <f>IF(Table1[[#This Row],[Rush]]="","NO","Yes")</f>
        <v>NO</v>
      </c>
      <c r="Y79" t="str">
        <f>IF(Table1[[#This Row],[WtyLbr]]="","NO","Yes")</f>
        <v>NO</v>
      </c>
    </row>
    <row r="80" spans="1:25" x14ac:dyDescent="0.35">
      <c r="A80" t="s">
        <v>125</v>
      </c>
      <c r="B80" t="s">
        <v>34</v>
      </c>
      <c r="C80" t="s">
        <v>44</v>
      </c>
      <c r="D80" t="s">
        <v>12</v>
      </c>
      <c r="F80" s="5">
        <v>44109</v>
      </c>
      <c r="G80" s="5">
        <v>44128</v>
      </c>
      <c r="H80">
        <v>1</v>
      </c>
      <c r="K80">
        <v>0.5</v>
      </c>
      <c r="L80">
        <v>288.20800000000003</v>
      </c>
      <c r="M80" t="s">
        <v>18</v>
      </c>
      <c r="N80">
        <v>19</v>
      </c>
      <c r="O80">
        <v>80</v>
      </c>
      <c r="P80">
        <v>40</v>
      </c>
      <c r="Q80">
        <v>40</v>
      </c>
      <c r="R80">
        <v>288.20800000000003</v>
      </c>
      <c r="S80">
        <v>328.20800000000003</v>
      </c>
      <c r="T80">
        <v>328.20800000000003</v>
      </c>
      <c r="U80" t="s">
        <v>1053</v>
      </c>
      <c r="V80" t="s">
        <v>1052</v>
      </c>
      <c r="W80">
        <f>IF(Table1[[#This Row],[WorkDate]]-Table1[[#This Row],[ReqDate]]&gt;=0,Table1[[#This Row],[WorkDate]]-Table1[[#This Row],[ReqDate]],"NA")</f>
        <v>19</v>
      </c>
      <c r="X80" t="str">
        <f>IF(Table1[[#This Row],[Rush]]="","NO","Yes")</f>
        <v>NO</v>
      </c>
      <c r="Y80" t="str">
        <f>IF(Table1[[#This Row],[WtyLbr]]="","NO","Yes")</f>
        <v>NO</v>
      </c>
    </row>
    <row r="81" spans="1:25" x14ac:dyDescent="0.35">
      <c r="A81" t="s">
        <v>126</v>
      </c>
      <c r="B81" t="s">
        <v>37</v>
      </c>
      <c r="C81" t="s">
        <v>43</v>
      </c>
      <c r="D81" t="s">
        <v>13</v>
      </c>
      <c r="F81" s="5">
        <v>44109</v>
      </c>
      <c r="G81" s="5">
        <v>44123</v>
      </c>
      <c r="H81">
        <v>1</v>
      </c>
      <c r="K81">
        <v>0.5</v>
      </c>
      <c r="L81">
        <v>54.236800000000002</v>
      </c>
      <c r="M81" t="s">
        <v>17</v>
      </c>
      <c r="N81">
        <v>14</v>
      </c>
      <c r="O81">
        <v>80</v>
      </c>
      <c r="P81">
        <v>40</v>
      </c>
      <c r="Q81">
        <v>40</v>
      </c>
      <c r="R81">
        <v>54.236800000000002</v>
      </c>
      <c r="S81">
        <v>94.236800000000002</v>
      </c>
      <c r="T81">
        <v>94.236800000000002</v>
      </c>
      <c r="U81" t="s">
        <v>1053</v>
      </c>
      <c r="V81" t="s">
        <v>1053</v>
      </c>
      <c r="W81">
        <f>IF(Table1[[#This Row],[WorkDate]]-Table1[[#This Row],[ReqDate]]&gt;=0,Table1[[#This Row],[WorkDate]]-Table1[[#This Row],[ReqDate]],"NA")</f>
        <v>14</v>
      </c>
      <c r="X81" t="str">
        <f>IF(Table1[[#This Row],[Rush]]="","NO","Yes")</f>
        <v>NO</v>
      </c>
      <c r="Y81" t="str">
        <f>IF(Table1[[#This Row],[WtyLbr]]="","NO","Yes")</f>
        <v>NO</v>
      </c>
    </row>
    <row r="82" spans="1:25" x14ac:dyDescent="0.35">
      <c r="A82" t="s">
        <v>127</v>
      </c>
      <c r="B82" t="s">
        <v>38</v>
      </c>
      <c r="C82" t="s">
        <v>43</v>
      </c>
      <c r="D82" t="s">
        <v>12</v>
      </c>
      <c r="F82" s="5">
        <v>44110</v>
      </c>
      <c r="G82" s="5">
        <v>44123</v>
      </c>
      <c r="H82">
        <v>1</v>
      </c>
      <c r="K82">
        <v>0.25</v>
      </c>
      <c r="L82">
        <v>332.39699999999999</v>
      </c>
      <c r="M82" t="s">
        <v>19</v>
      </c>
      <c r="N82">
        <v>13</v>
      </c>
      <c r="O82">
        <v>80</v>
      </c>
      <c r="P82">
        <v>20</v>
      </c>
      <c r="Q82">
        <v>20</v>
      </c>
      <c r="R82">
        <v>332.39699999999999</v>
      </c>
      <c r="S82">
        <v>352.39699999999999</v>
      </c>
      <c r="T82">
        <v>352.39699999999999</v>
      </c>
      <c r="U82" t="s">
        <v>1048</v>
      </c>
      <c r="V82" t="s">
        <v>1053</v>
      </c>
      <c r="W82">
        <f>IF(Table1[[#This Row],[WorkDate]]-Table1[[#This Row],[ReqDate]]&gt;=0,Table1[[#This Row],[WorkDate]]-Table1[[#This Row],[ReqDate]],"NA")</f>
        <v>13</v>
      </c>
      <c r="X82" t="str">
        <f>IF(Table1[[#This Row],[Rush]]="","NO","Yes")</f>
        <v>NO</v>
      </c>
      <c r="Y82" t="str">
        <f>IF(Table1[[#This Row],[WtyLbr]]="","NO","Yes")</f>
        <v>NO</v>
      </c>
    </row>
    <row r="83" spans="1:25" x14ac:dyDescent="0.35">
      <c r="A83" t="s">
        <v>128</v>
      </c>
      <c r="B83" t="s">
        <v>35</v>
      </c>
      <c r="C83" t="s">
        <v>8</v>
      </c>
      <c r="D83" t="s">
        <v>12</v>
      </c>
      <c r="F83" s="5">
        <v>44110</v>
      </c>
      <c r="G83" s="5">
        <v>44127</v>
      </c>
      <c r="H83">
        <v>2</v>
      </c>
      <c r="K83">
        <v>0.75</v>
      </c>
      <c r="L83">
        <v>124.1649</v>
      </c>
      <c r="M83" t="s">
        <v>18</v>
      </c>
      <c r="N83">
        <v>17</v>
      </c>
      <c r="O83">
        <v>140</v>
      </c>
      <c r="P83">
        <v>105</v>
      </c>
      <c r="Q83">
        <v>105</v>
      </c>
      <c r="R83">
        <v>124.1649</v>
      </c>
      <c r="S83">
        <v>229.16489999999999</v>
      </c>
      <c r="T83">
        <v>229.16489999999999</v>
      </c>
      <c r="U83" t="s">
        <v>1048</v>
      </c>
      <c r="V83" t="s">
        <v>1049</v>
      </c>
      <c r="W83">
        <f>IF(Table1[[#This Row],[WorkDate]]-Table1[[#This Row],[ReqDate]]&gt;=0,Table1[[#This Row],[WorkDate]]-Table1[[#This Row],[ReqDate]],"NA")</f>
        <v>17</v>
      </c>
      <c r="X83" t="str">
        <f>IF(Table1[[#This Row],[Rush]]="","NO","Yes")</f>
        <v>NO</v>
      </c>
      <c r="Y83" t="str">
        <f>IF(Table1[[#This Row],[WtyLbr]]="","NO","Yes")</f>
        <v>NO</v>
      </c>
    </row>
    <row r="84" spans="1:25" x14ac:dyDescent="0.35">
      <c r="A84" t="s">
        <v>129</v>
      </c>
      <c r="B84" t="s">
        <v>34</v>
      </c>
      <c r="C84" t="s">
        <v>9</v>
      </c>
      <c r="D84" t="s">
        <v>11</v>
      </c>
      <c r="F84" s="5">
        <v>44110</v>
      </c>
      <c r="G84" s="5">
        <v>44130</v>
      </c>
      <c r="H84">
        <v>1</v>
      </c>
      <c r="K84">
        <v>0.25</v>
      </c>
      <c r="L84">
        <v>21.63</v>
      </c>
      <c r="M84" t="s">
        <v>17</v>
      </c>
      <c r="N84">
        <v>20</v>
      </c>
      <c r="O84">
        <v>80</v>
      </c>
      <c r="P84">
        <v>20</v>
      </c>
      <c r="Q84">
        <v>20</v>
      </c>
      <c r="R84">
        <v>21.63</v>
      </c>
      <c r="S84">
        <v>41.629999999999995</v>
      </c>
      <c r="T84">
        <v>41.629999999999995</v>
      </c>
      <c r="U84" t="s">
        <v>1048</v>
      </c>
      <c r="V84" t="s">
        <v>1053</v>
      </c>
      <c r="W84">
        <f>IF(Table1[[#This Row],[WorkDate]]-Table1[[#This Row],[ReqDate]]&gt;=0,Table1[[#This Row],[WorkDate]]-Table1[[#This Row],[ReqDate]],"NA")</f>
        <v>20</v>
      </c>
      <c r="X84" t="str">
        <f>IF(Table1[[#This Row],[Rush]]="","NO","Yes")</f>
        <v>NO</v>
      </c>
      <c r="Y84" t="str">
        <f>IF(Table1[[#This Row],[WtyLbr]]="","NO","Yes")</f>
        <v>NO</v>
      </c>
    </row>
    <row r="85" spans="1:25" x14ac:dyDescent="0.35">
      <c r="A85" t="s">
        <v>130</v>
      </c>
      <c r="B85" t="s">
        <v>35</v>
      </c>
      <c r="C85" t="s">
        <v>8</v>
      </c>
      <c r="D85" t="s">
        <v>12</v>
      </c>
      <c r="F85" s="5">
        <v>44111</v>
      </c>
      <c r="G85" s="5">
        <v>44123</v>
      </c>
      <c r="H85">
        <v>2</v>
      </c>
      <c r="J85" t="s">
        <v>3</v>
      </c>
      <c r="K85">
        <v>0.25</v>
      </c>
      <c r="L85">
        <v>33</v>
      </c>
      <c r="M85" t="s">
        <v>18</v>
      </c>
      <c r="N85">
        <v>12</v>
      </c>
      <c r="O85">
        <v>140</v>
      </c>
      <c r="P85">
        <v>35</v>
      </c>
      <c r="Q85">
        <v>35</v>
      </c>
      <c r="R85">
        <v>0</v>
      </c>
      <c r="S85">
        <v>68</v>
      </c>
      <c r="T85">
        <v>35</v>
      </c>
      <c r="U85" t="s">
        <v>1051</v>
      </c>
      <c r="V85" t="s">
        <v>1053</v>
      </c>
      <c r="W85">
        <f>IF(Table1[[#This Row],[WorkDate]]-Table1[[#This Row],[ReqDate]]&gt;=0,Table1[[#This Row],[WorkDate]]-Table1[[#This Row],[ReqDate]],"NA")</f>
        <v>12</v>
      </c>
      <c r="X85" t="str">
        <f>IF(Table1[[#This Row],[Rush]]="","NO","Yes")</f>
        <v>NO</v>
      </c>
      <c r="Y85" t="str">
        <f>IF(Table1[[#This Row],[WtyLbr]]="","NO","Yes")</f>
        <v>NO</v>
      </c>
    </row>
    <row r="86" spans="1:25" x14ac:dyDescent="0.35">
      <c r="A86" t="s">
        <v>131</v>
      </c>
      <c r="B86" t="s">
        <v>35</v>
      </c>
      <c r="C86" t="s">
        <v>8</v>
      </c>
      <c r="D86" t="s">
        <v>12</v>
      </c>
      <c r="F86" s="5">
        <v>44111</v>
      </c>
      <c r="G86" s="5">
        <v>44123</v>
      </c>
      <c r="H86">
        <v>2</v>
      </c>
      <c r="K86">
        <v>0.5</v>
      </c>
      <c r="L86">
        <v>154.5</v>
      </c>
      <c r="M86" t="s">
        <v>18</v>
      </c>
      <c r="N86">
        <v>12</v>
      </c>
      <c r="O86">
        <v>140</v>
      </c>
      <c r="P86">
        <v>70</v>
      </c>
      <c r="Q86">
        <v>70</v>
      </c>
      <c r="R86">
        <v>154.5</v>
      </c>
      <c r="S86">
        <v>224.5</v>
      </c>
      <c r="T86">
        <v>224.5</v>
      </c>
      <c r="U86" t="s">
        <v>1051</v>
      </c>
      <c r="V86" t="s">
        <v>1053</v>
      </c>
      <c r="W86">
        <f>IF(Table1[[#This Row],[WorkDate]]-Table1[[#This Row],[ReqDate]]&gt;=0,Table1[[#This Row],[WorkDate]]-Table1[[#This Row],[ReqDate]],"NA")</f>
        <v>12</v>
      </c>
      <c r="X86" t="str">
        <f>IF(Table1[[#This Row],[Rush]]="","NO","Yes")</f>
        <v>NO</v>
      </c>
      <c r="Y86" t="str">
        <f>IF(Table1[[#This Row],[WtyLbr]]="","NO","Yes")</f>
        <v>NO</v>
      </c>
    </row>
    <row r="87" spans="1:25" x14ac:dyDescent="0.35">
      <c r="A87" t="s">
        <v>132</v>
      </c>
      <c r="B87" t="s">
        <v>37</v>
      </c>
      <c r="C87" t="s">
        <v>43</v>
      </c>
      <c r="D87" t="s">
        <v>2</v>
      </c>
      <c r="F87" s="5">
        <v>44111</v>
      </c>
      <c r="G87" s="5">
        <v>44124</v>
      </c>
      <c r="H87">
        <v>1</v>
      </c>
      <c r="K87">
        <v>1</v>
      </c>
      <c r="L87">
        <v>48.75</v>
      </c>
      <c r="M87" t="s">
        <v>17</v>
      </c>
      <c r="N87">
        <v>13</v>
      </c>
      <c r="O87">
        <v>80</v>
      </c>
      <c r="P87">
        <v>80</v>
      </c>
      <c r="Q87">
        <v>80</v>
      </c>
      <c r="R87">
        <v>48.75</v>
      </c>
      <c r="S87">
        <v>128.75</v>
      </c>
      <c r="T87">
        <v>128.75</v>
      </c>
      <c r="U87" t="s">
        <v>1051</v>
      </c>
      <c r="V87" t="s">
        <v>1048</v>
      </c>
      <c r="W87">
        <f>IF(Table1[[#This Row],[WorkDate]]-Table1[[#This Row],[ReqDate]]&gt;=0,Table1[[#This Row],[WorkDate]]-Table1[[#This Row],[ReqDate]],"NA")</f>
        <v>13</v>
      </c>
      <c r="X87" t="str">
        <f>IF(Table1[[#This Row],[Rush]]="","NO","Yes")</f>
        <v>NO</v>
      </c>
      <c r="Y87" t="str">
        <f>IF(Table1[[#This Row],[WtyLbr]]="","NO","Yes")</f>
        <v>NO</v>
      </c>
    </row>
    <row r="88" spans="1:25" x14ac:dyDescent="0.35">
      <c r="A88" t="s">
        <v>133</v>
      </c>
      <c r="B88" t="s">
        <v>37</v>
      </c>
      <c r="C88" t="s">
        <v>43</v>
      </c>
      <c r="D88" t="s">
        <v>11</v>
      </c>
      <c r="F88" s="5">
        <v>44112</v>
      </c>
      <c r="G88" s="5">
        <v>44124</v>
      </c>
      <c r="H88">
        <v>1</v>
      </c>
      <c r="K88">
        <v>0.25</v>
      </c>
      <c r="L88">
        <v>76.1678</v>
      </c>
      <c r="M88" t="s">
        <v>17</v>
      </c>
      <c r="N88">
        <v>12</v>
      </c>
      <c r="O88">
        <v>80</v>
      </c>
      <c r="P88">
        <v>20</v>
      </c>
      <c r="Q88">
        <v>20</v>
      </c>
      <c r="R88">
        <v>76.1678</v>
      </c>
      <c r="S88">
        <v>96.1678</v>
      </c>
      <c r="T88">
        <v>96.1678</v>
      </c>
      <c r="U88" t="s">
        <v>1050</v>
      </c>
      <c r="V88" t="s">
        <v>1048</v>
      </c>
      <c r="W88">
        <f>IF(Table1[[#This Row],[WorkDate]]-Table1[[#This Row],[ReqDate]]&gt;=0,Table1[[#This Row],[WorkDate]]-Table1[[#This Row],[ReqDate]],"NA")</f>
        <v>12</v>
      </c>
      <c r="X88" t="str">
        <f>IF(Table1[[#This Row],[Rush]]="","NO","Yes")</f>
        <v>NO</v>
      </c>
      <c r="Y88" t="str">
        <f>IF(Table1[[#This Row],[WtyLbr]]="","NO","Yes")</f>
        <v>NO</v>
      </c>
    </row>
    <row r="89" spans="1:25" x14ac:dyDescent="0.35">
      <c r="A89" t="s">
        <v>134</v>
      </c>
      <c r="B89" t="s">
        <v>35</v>
      </c>
      <c r="C89" t="s">
        <v>8</v>
      </c>
      <c r="D89" t="s">
        <v>13</v>
      </c>
      <c r="F89" s="5">
        <v>44112</v>
      </c>
      <c r="G89" s="5">
        <v>44142</v>
      </c>
      <c r="H89">
        <v>1</v>
      </c>
      <c r="K89">
        <v>0.75</v>
      </c>
      <c r="L89">
        <v>117</v>
      </c>
      <c r="M89" t="s">
        <v>18</v>
      </c>
      <c r="N89">
        <v>30</v>
      </c>
      <c r="O89">
        <v>80</v>
      </c>
      <c r="P89">
        <v>60</v>
      </c>
      <c r="Q89">
        <v>60</v>
      </c>
      <c r="R89">
        <v>117</v>
      </c>
      <c r="S89">
        <v>177</v>
      </c>
      <c r="T89">
        <v>177</v>
      </c>
      <c r="U89" t="s">
        <v>1050</v>
      </c>
      <c r="V89" t="s">
        <v>1052</v>
      </c>
      <c r="W89">
        <f>IF(Table1[[#This Row],[WorkDate]]-Table1[[#This Row],[ReqDate]]&gt;=0,Table1[[#This Row],[WorkDate]]-Table1[[#This Row],[ReqDate]],"NA")</f>
        <v>30</v>
      </c>
      <c r="X89" t="str">
        <f>IF(Table1[[#This Row],[Rush]]="","NO","Yes")</f>
        <v>NO</v>
      </c>
      <c r="Y89" t="str">
        <f>IF(Table1[[#This Row],[WtyLbr]]="","NO","Yes")</f>
        <v>NO</v>
      </c>
    </row>
    <row r="90" spans="1:25" x14ac:dyDescent="0.35">
      <c r="A90" t="s">
        <v>135</v>
      </c>
      <c r="B90" t="s">
        <v>35</v>
      </c>
      <c r="C90" t="s">
        <v>44</v>
      </c>
      <c r="D90" t="s">
        <v>2</v>
      </c>
      <c r="F90" s="5">
        <v>44112</v>
      </c>
      <c r="G90" s="5">
        <v>44145</v>
      </c>
      <c r="H90">
        <v>2</v>
      </c>
      <c r="K90">
        <v>1.5</v>
      </c>
      <c r="L90">
        <v>1575.9739999999999</v>
      </c>
      <c r="M90" t="s">
        <v>18</v>
      </c>
      <c r="N90">
        <v>33</v>
      </c>
      <c r="O90">
        <v>140</v>
      </c>
      <c r="P90">
        <v>210</v>
      </c>
      <c r="Q90">
        <v>210</v>
      </c>
      <c r="R90">
        <v>1575.9739999999999</v>
      </c>
      <c r="S90">
        <v>1785.9739999999999</v>
      </c>
      <c r="T90">
        <v>1785.9739999999999</v>
      </c>
      <c r="U90" t="s">
        <v>1050</v>
      </c>
      <c r="V90" t="s">
        <v>1048</v>
      </c>
      <c r="W90">
        <f>IF(Table1[[#This Row],[WorkDate]]-Table1[[#This Row],[ReqDate]]&gt;=0,Table1[[#This Row],[WorkDate]]-Table1[[#This Row],[ReqDate]],"NA")</f>
        <v>33</v>
      </c>
      <c r="X90" t="str">
        <f>IF(Table1[[#This Row],[Rush]]="","NO","Yes")</f>
        <v>NO</v>
      </c>
      <c r="Y90" t="str">
        <f>IF(Table1[[#This Row],[WtyLbr]]="","NO","Yes")</f>
        <v>NO</v>
      </c>
    </row>
    <row r="91" spans="1:25" x14ac:dyDescent="0.35">
      <c r="A91" t="s">
        <v>136</v>
      </c>
      <c r="B91" t="s">
        <v>38</v>
      </c>
      <c r="C91" t="s">
        <v>8</v>
      </c>
      <c r="D91" t="s">
        <v>13</v>
      </c>
      <c r="F91" s="5">
        <v>44112</v>
      </c>
      <c r="G91" s="5">
        <v>44153</v>
      </c>
      <c r="H91">
        <v>1</v>
      </c>
      <c r="K91">
        <v>0.5</v>
      </c>
      <c r="L91">
        <v>21.33</v>
      </c>
      <c r="M91" t="s">
        <v>19</v>
      </c>
      <c r="N91">
        <v>41</v>
      </c>
      <c r="O91">
        <v>80</v>
      </c>
      <c r="P91">
        <v>40</v>
      </c>
      <c r="Q91">
        <v>40</v>
      </c>
      <c r="R91">
        <v>21.33</v>
      </c>
      <c r="S91">
        <v>61.33</v>
      </c>
      <c r="T91">
        <v>61.33</v>
      </c>
      <c r="U91" t="s">
        <v>1050</v>
      </c>
      <c r="V91" t="s">
        <v>1051</v>
      </c>
      <c r="W91">
        <f>IF(Table1[[#This Row],[WorkDate]]-Table1[[#This Row],[ReqDate]]&gt;=0,Table1[[#This Row],[WorkDate]]-Table1[[#This Row],[ReqDate]],"NA")</f>
        <v>41</v>
      </c>
      <c r="X91" t="str">
        <f>IF(Table1[[#This Row],[Rush]]="","NO","Yes")</f>
        <v>NO</v>
      </c>
      <c r="Y91" t="str">
        <f>IF(Table1[[#This Row],[WtyLbr]]="","NO","Yes")</f>
        <v>NO</v>
      </c>
    </row>
    <row r="92" spans="1:25" x14ac:dyDescent="0.35">
      <c r="A92" t="s">
        <v>137</v>
      </c>
      <c r="B92" t="s">
        <v>39</v>
      </c>
      <c r="C92" t="s">
        <v>6</v>
      </c>
      <c r="D92" t="s">
        <v>13</v>
      </c>
      <c r="F92" s="5">
        <v>44112</v>
      </c>
      <c r="G92" s="5">
        <v>44165</v>
      </c>
      <c r="H92">
        <v>1</v>
      </c>
      <c r="K92">
        <v>0.5</v>
      </c>
      <c r="L92">
        <v>74.785899999999998</v>
      </c>
      <c r="M92" t="s">
        <v>17</v>
      </c>
      <c r="N92">
        <v>53</v>
      </c>
      <c r="O92">
        <v>80</v>
      </c>
      <c r="P92">
        <v>40</v>
      </c>
      <c r="Q92">
        <v>40</v>
      </c>
      <c r="R92">
        <v>74.785899999999998</v>
      </c>
      <c r="S92">
        <v>114.7859</v>
      </c>
      <c r="T92">
        <v>114.7859</v>
      </c>
      <c r="U92" t="s">
        <v>1050</v>
      </c>
      <c r="V92" t="s">
        <v>1053</v>
      </c>
      <c r="W92">
        <f>IF(Table1[[#This Row],[WorkDate]]-Table1[[#This Row],[ReqDate]]&gt;=0,Table1[[#This Row],[WorkDate]]-Table1[[#This Row],[ReqDate]],"NA")</f>
        <v>53</v>
      </c>
      <c r="X92" t="str">
        <f>IF(Table1[[#This Row],[Rush]]="","NO","Yes")</f>
        <v>NO</v>
      </c>
      <c r="Y92" t="str">
        <f>IF(Table1[[#This Row],[WtyLbr]]="","NO","Yes")</f>
        <v>NO</v>
      </c>
    </row>
    <row r="93" spans="1:25" x14ac:dyDescent="0.35">
      <c r="A93" t="s">
        <v>138</v>
      </c>
      <c r="B93" t="s">
        <v>41</v>
      </c>
      <c r="C93" t="s">
        <v>6</v>
      </c>
      <c r="D93" t="s">
        <v>2</v>
      </c>
      <c r="F93" s="5">
        <v>44112</v>
      </c>
      <c r="G93" s="5">
        <v>44166</v>
      </c>
      <c r="H93">
        <v>2</v>
      </c>
      <c r="K93">
        <v>4.75</v>
      </c>
      <c r="L93">
        <v>1123.9716000000001</v>
      </c>
      <c r="M93" t="s">
        <v>18</v>
      </c>
      <c r="N93">
        <v>54</v>
      </c>
      <c r="O93">
        <v>140</v>
      </c>
      <c r="P93">
        <v>665</v>
      </c>
      <c r="Q93">
        <v>665</v>
      </c>
      <c r="R93">
        <v>1123.9716000000001</v>
      </c>
      <c r="S93">
        <v>1788.9716000000001</v>
      </c>
      <c r="T93">
        <v>1788.9716000000001</v>
      </c>
      <c r="U93" t="s">
        <v>1050</v>
      </c>
      <c r="V93" t="s">
        <v>1048</v>
      </c>
      <c r="W93">
        <f>IF(Table1[[#This Row],[WorkDate]]-Table1[[#This Row],[ReqDate]]&gt;=0,Table1[[#This Row],[WorkDate]]-Table1[[#This Row],[ReqDate]],"NA")</f>
        <v>54</v>
      </c>
      <c r="X93" t="str">
        <f>IF(Table1[[#This Row],[Rush]]="","NO","Yes")</f>
        <v>NO</v>
      </c>
      <c r="Y93" t="str">
        <f>IF(Table1[[#This Row],[WtyLbr]]="","NO","Yes")</f>
        <v>NO</v>
      </c>
    </row>
    <row r="94" spans="1:25" x14ac:dyDescent="0.35">
      <c r="A94" t="s">
        <v>139</v>
      </c>
      <c r="B94" t="s">
        <v>34</v>
      </c>
      <c r="C94" t="s">
        <v>9</v>
      </c>
      <c r="D94" t="s">
        <v>12</v>
      </c>
      <c r="F94" s="5">
        <v>44116</v>
      </c>
      <c r="G94" s="5">
        <v>44130</v>
      </c>
      <c r="H94">
        <v>2</v>
      </c>
      <c r="K94">
        <v>1</v>
      </c>
      <c r="L94">
        <v>128.9796</v>
      </c>
      <c r="M94" t="s">
        <v>17</v>
      </c>
      <c r="N94">
        <v>14</v>
      </c>
      <c r="O94">
        <v>140</v>
      </c>
      <c r="P94">
        <v>140</v>
      </c>
      <c r="Q94">
        <v>140</v>
      </c>
      <c r="R94">
        <v>128.9796</v>
      </c>
      <c r="S94">
        <v>268.9796</v>
      </c>
      <c r="T94">
        <v>268.9796</v>
      </c>
      <c r="U94" t="s">
        <v>1053</v>
      </c>
      <c r="V94" t="s">
        <v>1053</v>
      </c>
      <c r="W94">
        <f>IF(Table1[[#This Row],[WorkDate]]-Table1[[#This Row],[ReqDate]]&gt;=0,Table1[[#This Row],[WorkDate]]-Table1[[#This Row],[ReqDate]],"NA")</f>
        <v>14</v>
      </c>
      <c r="X94" t="str">
        <f>IF(Table1[[#This Row],[Rush]]="","NO","Yes")</f>
        <v>NO</v>
      </c>
      <c r="Y94" t="str">
        <f>IF(Table1[[#This Row],[WtyLbr]]="","NO","Yes")</f>
        <v>NO</v>
      </c>
    </row>
    <row r="95" spans="1:25" x14ac:dyDescent="0.35">
      <c r="A95" t="s">
        <v>140</v>
      </c>
      <c r="B95" t="s">
        <v>38</v>
      </c>
      <c r="C95" t="s">
        <v>8</v>
      </c>
      <c r="D95" t="s">
        <v>13</v>
      </c>
      <c r="F95" s="5">
        <v>44116</v>
      </c>
      <c r="G95" s="5">
        <v>44139</v>
      </c>
      <c r="H95">
        <v>1</v>
      </c>
      <c r="K95">
        <v>0.5</v>
      </c>
      <c r="L95">
        <v>144</v>
      </c>
      <c r="M95" t="s">
        <v>19</v>
      </c>
      <c r="N95">
        <v>23</v>
      </c>
      <c r="O95">
        <v>80</v>
      </c>
      <c r="P95">
        <v>40</v>
      </c>
      <c r="Q95">
        <v>40</v>
      </c>
      <c r="R95">
        <v>144</v>
      </c>
      <c r="S95">
        <v>184</v>
      </c>
      <c r="T95">
        <v>184</v>
      </c>
      <c r="U95" t="s">
        <v>1053</v>
      </c>
      <c r="V95" t="s">
        <v>1051</v>
      </c>
      <c r="W95">
        <f>IF(Table1[[#This Row],[WorkDate]]-Table1[[#This Row],[ReqDate]]&gt;=0,Table1[[#This Row],[WorkDate]]-Table1[[#This Row],[ReqDate]],"NA")</f>
        <v>23</v>
      </c>
      <c r="X95" t="str">
        <f>IF(Table1[[#This Row],[Rush]]="","NO","Yes")</f>
        <v>NO</v>
      </c>
      <c r="Y95" t="str">
        <f>IF(Table1[[#This Row],[WtyLbr]]="","NO","Yes")</f>
        <v>NO</v>
      </c>
    </row>
    <row r="96" spans="1:25" x14ac:dyDescent="0.35">
      <c r="A96" t="s">
        <v>141</v>
      </c>
      <c r="B96" t="s">
        <v>34</v>
      </c>
      <c r="C96" t="s">
        <v>6</v>
      </c>
      <c r="D96" t="s">
        <v>12</v>
      </c>
      <c r="F96" s="5">
        <v>44116</v>
      </c>
      <c r="G96" s="5">
        <v>44140</v>
      </c>
      <c r="H96">
        <v>2</v>
      </c>
      <c r="K96">
        <v>1</v>
      </c>
      <c r="L96">
        <v>1211.8269</v>
      </c>
      <c r="M96" t="s">
        <v>17</v>
      </c>
      <c r="N96">
        <v>24</v>
      </c>
      <c r="O96">
        <v>140</v>
      </c>
      <c r="P96">
        <v>140</v>
      </c>
      <c r="Q96">
        <v>140</v>
      </c>
      <c r="R96">
        <v>1211.8269</v>
      </c>
      <c r="S96">
        <v>1351.8269</v>
      </c>
      <c r="T96">
        <v>1351.8269</v>
      </c>
      <c r="U96" t="s">
        <v>1053</v>
      </c>
      <c r="V96" t="s">
        <v>1050</v>
      </c>
      <c r="W96">
        <f>IF(Table1[[#This Row],[WorkDate]]-Table1[[#This Row],[ReqDate]]&gt;=0,Table1[[#This Row],[WorkDate]]-Table1[[#This Row],[ReqDate]],"NA")</f>
        <v>24</v>
      </c>
      <c r="X96" t="str">
        <f>IF(Table1[[#This Row],[Rush]]="","NO","Yes")</f>
        <v>NO</v>
      </c>
      <c r="Y96" t="str">
        <f>IF(Table1[[#This Row],[WtyLbr]]="","NO","Yes")</f>
        <v>NO</v>
      </c>
    </row>
    <row r="97" spans="1:25" x14ac:dyDescent="0.35">
      <c r="A97" t="s">
        <v>142</v>
      </c>
      <c r="B97" t="s">
        <v>37</v>
      </c>
      <c r="C97" t="s">
        <v>6</v>
      </c>
      <c r="D97" t="s">
        <v>13</v>
      </c>
      <c r="F97" s="5">
        <v>44116</v>
      </c>
      <c r="G97" s="5">
        <v>44153</v>
      </c>
      <c r="H97">
        <v>1</v>
      </c>
      <c r="K97">
        <v>0.5</v>
      </c>
      <c r="L97">
        <v>54.124600000000001</v>
      </c>
      <c r="M97" t="s">
        <v>17</v>
      </c>
      <c r="N97">
        <v>37</v>
      </c>
      <c r="O97">
        <v>80</v>
      </c>
      <c r="P97">
        <v>40</v>
      </c>
      <c r="Q97">
        <v>40</v>
      </c>
      <c r="R97">
        <v>54.124600000000001</v>
      </c>
      <c r="S97">
        <v>94.124600000000001</v>
      </c>
      <c r="T97">
        <v>94.124600000000001</v>
      </c>
      <c r="U97" t="s">
        <v>1053</v>
      </c>
      <c r="V97" t="s">
        <v>1051</v>
      </c>
      <c r="W97">
        <f>IF(Table1[[#This Row],[WorkDate]]-Table1[[#This Row],[ReqDate]]&gt;=0,Table1[[#This Row],[WorkDate]]-Table1[[#This Row],[ReqDate]],"NA")</f>
        <v>37</v>
      </c>
      <c r="X97" t="str">
        <f>IF(Table1[[#This Row],[Rush]]="","NO","Yes")</f>
        <v>NO</v>
      </c>
      <c r="Y97" t="str">
        <f>IF(Table1[[#This Row],[WtyLbr]]="","NO","Yes")</f>
        <v>NO</v>
      </c>
    </row>
    <row r="98" spans="1:25" x14ac:dyDescent="0.35">
      <c r="A98" t="s">
        <v>143</v>
      </c>
      <c r="B98" t="s">
        <v>35</v>
      </c>
      <c r="C98" t="s">
        <v>6</v>
      </c>
      <c r="D98" t="s">
        <v>12</v>
      </c>
      <c r="E98" t="s">
        <v>3</v>
      </c>
      <c r="F98" s="5">
        <v>44116</v>
      </c>
      <c r="G98" s="5">
        <v>44154</v>
      </c>
      <c r="H98">
        <v>1</v>
      </c>
      <c r="K98">
        <v>0.5</v>
      </c>
      <c r="L98">
        <v>55.935699999999997</v>
      </c>
      <c r="M98" t="s">
        <v>18</v>
      </c>
      <c r="N98">
        <v>38</v>
      </c>
      <c r="O98">
        <v>80</v>
      </c>
      <c r="P98">
        <v>40</v>
      </c>
      <c r="Q98">
        <v>40</v>
      </c>
      <c r="R98">
        <v>55.935699999999997</v>
      </c>
      <c r="S98">
        <v>95.935699999999997</v>
      </c>
      <c r="T98">
        <v>95.935699999999997</v>
      </c>
      <c r="U98" t="s">
        <v>1053</v>
      </c>
      <c r="V98" t="s">
        <v>1050</v>
      </c>
      <c r="W98">
        <f>IF(Table1[[#This Row],[WorkDate]]-Table1[[#This Row],[ReqDate]]&gt;=0,Table1[[#This Row],[WorkDate]]-Table1[[#This Row],[ReqDate]],"NA")</f>
        <v>38</v>
      </c>
      <c r="X98" t="str">
        <f>IF(Table1[[#This Row],[Rush]]="","NO","Yes")</f>
        <v>Yes</v>
      </c>
      <c r="Y98" t="str">
        <f>IF(Table1[[#This Row],[WtyLbr]]="","NO","Yes")</f>
        <v>NO</v>
      </c>
    </row>
    <row r="99" spans="1:25" x14ac:dyDescent="0.35">
      <c r="A99" t="s">
        <v>144</v>
      </c>
      <c r="B99" t="s">
        <v>39</v>
      </c>
      <c r="C99" t="s">
        <v>6</v>
      </c>
      <c r="D99" t="s">
        <v>12</v>
      </c>
      <c r="E99" t="s">
        <v>3</v>
      </c>
      <c r="F99" s="5">
        <v>44117</v>
      </c>
      <c r="G99" s="5">
        <v>44131</v>
      </c>
      <c r="H99">
        <v>1</v>
      </c>
      <c r="K99">
        <v>0.5</v>
      </c>
      <c r="L99">
        <v>11.06</v>
      </c>
      <c r="M99" t="s">
        <v>19</v>
      </c>
      <c r="N99">
        <v>14</v>
      </c>
      <c r="O99">
        <v>80</v>
      </c>
      <c r="P99">
        <v>40</v>
      </c>
      <c r="Q99">
        <v>40</v>
      </c>
      <c r="R99">
        <v>11.06</v>
      </c>
      <c r="S99">
        <v>51.06</v>
      </c>
      <c r="T99">
        <v>51.06</v>
      </c>
      <c r="U99" t="s">
        <v>1048</v>
      </c>
      <c r="V99" t="s">
        <v>1048</v>
      </c>
      <c r="W99">
        <f>IF(Table1[[#This Row],[WorkDate]]-Table1[[#This Row],[ReqDate]]&gt;=0,Table1[[#This Row],[WorkDate]]-Table1[[#This Row],[ReqDate]],"NA")</f>
        <v>14</v>
      </c>
      <c r="X99" t="str">
        <f>IF(Table1[[#This Row],[Rush]]="","NO","Yes")</f>
        <v>Yes</v>
      </c>
      <c r="Y99" t="str">
        <f>IF(Table1[[#This Row],[WtyLbr]]="","NO","Yes")</f>
        <v>NO</v>
      </c>
    </row>
    <row r="100" spans="1:25" x14ac:dyDescent="0.35">
      <c r="A100" t="s">
        <v>145</v>
      </c>
      <c r="B100" t="s">
        <v>38</v>
      </c>
      <c r="C100" t="s">
        <v>8</v>
      </c>
      <c r="D100" t="s">
        <v>2</v>
      </c>
      <c r="F100" s="5">
        <v>44117</v>
      </c>
      <c r="G100" s="5">
        <v>44131</v>
      </c>
      <c r="H100">
        <v>1</v>
      </c>
      <c r="K100">
        <v>2</v>
      </c>
      <c r="L100">
        <v>77.165099999999995</v>
      </c>
      <c r="M100" t="s">
        <v>17</v>
      </c>
      <c r="N100">
        <v>14</v>
      </c>
      <c r="O100">
        <v>80</v>
      </c>
      <c r="P100">
        <v>160</v>
      </c>
      <c r="Q100">
        <v>160</v>
      </c>
      <c r="R100">
        <v>77.165099999999995</v>
      </c>
      <c r="S100">
        <v>237.1651</v>
      </c>
      <c r="T100">
        <v>237.1651</v>
      </c>
      <c r="U100" t="s">
        <v>1048</v>
      </c>
      <c r="V100" t="s">
        <v>1048</v>
      </c>
      <c r="W100">
        <f>IF(Table1[[#This Row],[WorkDate]]-Table1[[#This Row],[ReqDate]]&gt;=0,Table1[[#This Row],[WorkDate]]-Table1[[#This Row],[ReqDate]],"NA")</f>
        <v>14</v>
      </c>
      <c r="X100" t="str">
        <f>IF(Table1[[#This Row],[Rush]]="","NO","Yes")</f>
        <v>NO</v>
      </c>
      <c r="Y100" t="str">
        <f>IF(Table1[[#This Row],[WtyLbr]]="","NO","Yes")</f>
        <v>NO</v>
      </c>
    </row>
    <row r="101" spans="1:25" x14ac:dyDescent="0.35">
      <c r="A101" t="s">
        <v>146</v>
      </c>
      <c r="B101" t="s">
        <v>35</v>
      </c>
      <c r="C101" t="s">
        <v>8</v>
      </c>
      <c r="D101" t="s">
        <v>12</v>
      </c>
      <c r="F101" s="5">
        <v>44118</v>
      </c>
      <c r="G101" s="5">
        <v>44123</v>
      </c>
      <c r="H101">
        <v>2</v>
      </c>
      <c r="K101">
        <v>0.5</v>
      </c>
      <c r="L101">
        <v>66.158000000000001</v>
      </c>
      <c r="M101" t="s">
        <v>17</v>
      </c>
      <c r="N101">
        <v>5</v>
      </c>
      <c r="O101">
        <v>140</v>
      </c>
      <c r="P101">
        <v>70</v>
      </c>
      <c r="Q101">
        <v>70</v>
      </c>
      <c r="R101">
        <v>66.158000000000001</v>
      </c>
      <c r="S101">
        <v>136.15800000000002</v>
      </c>
      <c r="T101">
        <v>136.15800000000002</v>
      </c>
      <c r="U101" t="s">
        <v>1051</v>
      </c>
      <c r="V101" t="s">
        <v>1053</v>
      </c>
      <c r="W101">
        <f>IF(Table1[[#This Row],[WorkDate]]-Table1[[#This Row],[ReqDate]]&gt;=0,Table1[[#This Row],[WorkDate]]-Table1[[#This Row],[ReqDate]],"NA")</f>
        <v>5</v>
      </c>
      <c r="X101" t="str">
        <f>IF(Table1[[#This Row],[Rush]]="","NO","Yes")</f>
        <v>NO</v>
      </c>
      <c r="Y101" t="str">
        <f>IF(Table1[[#This Row],[WtyLbr]]="","NO","Yes")</f>
        <v>NO</v>
      </c>
    </row>
    <row r="102" spans="1:25" x14ac:dyDescent="0.35">
      <c r="A102" t="s">
        <v>147</v>
      </c>
      <c r="B102" t="s">
        <v>42</v>
      </c>
      <c r="C102" t="s">
        <v>6</v>
      </c>
      <c r="D102" t="s">
        <v>11</v>
      </c>
      <c r="F102" s="5">
        <v>44118</v>
      </c>
      <c r="G102" s="5">
        <v>44131</v>
      </c>
      <c r="H102">
        <v>1</v>
      </c>
      <c r="K102">
        <v>0.25</v>
      </c>
      <c r="L102">
        <v>27.953900000000001</v>
      </c>
      <c r="M102" t="s">
        <v>17</v>
      </c>
      <c r="N102">
        <v>13</v>
      </c>
      <c r="O102">
        <v>80</v>
      </c>
      <c r="P102">
        <v>20</v>
      </c>
      <c r="Q102">
        <v>20</v>
      </c>
      <c r="R102">
        <v>27.953900000000001</v>
      </c>
      <c r="S102">
        <v>47.953900000000004</v>
      </c>
      <c r="T102">
        <v>47.953900000000004</v>
      </c>
      <c r="U102" t="s">
        <v>1051</v>
      </c>
      <c r="V102" t="s">
        <v>1048</v>
      </c>
      <c r="W102">
        <f>IF(Table1[[#This Row],[WorkDate]]-Table1[[#This Row],[ReqDate]]&gt;=0,Table1[[#This Row],[WorkDate]]-Table1[[#This Row],[ReqDate]],"NA")</f>
        <v>13</v>
      </c>
      <c r="X102" t="str">
        <f>IF(Table1[[#This Row],[Rush]]="","NO","Yes")</f>
        <v>NO</v>
      </c>
      <c r="Y102" t="str">
        <f>IF(Table1[[#This Row],[WtyLbr]]="","NO","Yes")</f>
        <v>NO</v>
      </c>
    </row>
    <row r="103" spans="1:25" x14ac:dyDescent="0.35">
      <c r="A103" t="s">
        <v>148</v>
      </c>
      <c r="B103" t="s">
        <v>38</v>
      </c>
      <c r="C103" t="s">
        <v>8</v>
      </c>
      <c r="D103" t="s">
        <v>12</v>
      </c>
      <c r="F103" s="5">
        <v>44118</v>
      </c>
      <c r="G103" s="5">
        <v>44131</v>
      </c>
      <c r="H103">
        <v>1</v>
      </c>
      <c r="K103">
        <v>1</v>
      </c>
      <c r="L103">
        <v>216.3125</v>
      </c>
      <c r="M103" t="s">
        <v>18</v>
      </c>
      <c r="N103">
        <v>13</v>
      </c>
      <c r="O103">
        <v>80</v>
      </c>
      <c r="P103">
        <v>80</v>
      </c>
      <c r="Q103">
        <v>80</v>
      </c>
      <c r="R103">
        <v>216.3125</v>
      </c>
      <c r="S103">
        <v>296.3125</v>
      </c>
      <c r="T103">
        <v>296.3125</v>
      </c>
      <c r="U103" t="s">
        <v>1051</v>
      </c>
      <c r="V103" t="s">
        <v>1048</v>
      </c>
      <c r="W103">
        <f>IF(Table1[[#This Row],[WorkDate]]-Table1[[#This Row],[ReqDate]]&gt;=0,Table1[[#This Row],[WorkDate]]-Table1[[#This Row],[ReqDate]],"NA")</f>
        <v>13</v>
      </c>
      <c r="X103" t="str">
        <f>IF(Table1[[#This Row],[Rush]]="","NO","Yes")</f>
        <v>NO</v>
      </c>
      <c r="Y103" t="str">
        <f>IF(Table1[[#This Row],[WtyLbr]]="","NO","Yes")</f>
        <v>NO</v>
      </c>
    </row>
    <row r="104" spans="1:25" x14ac:dyDescent="0.35">
      <c r="A104" t="s">
        <v>149</v>
      </c>
      <c r="B104" t="s">
        <v>34</v>
      </c>
      <c r="C104" t="s">
        <v>9</v>
      </c>
      <c r="D104" t="s">
        <v>2</v>
      </c>
      <c r="F104" s="5">
        <v>44118</v>
      </c>
      <c r="G104" s="5">
        <v>44138</v>
      </c>
      <c r="H104">
        <v>2</v>
      </c>
      <c r="K104">
        <v>2</v>
      </c>
      <c r="L104">
        <v>619.51329999999996</v>
      </c>
      <c r="M104" t="s">
        <v>19</v>
      </c>
      <c r="N104">
        <v>20</v>
      </c>
      <c r="O104">
        <v>140</v>
      </c>
      <c r="P104">
        <v>280</v>
      </c>
      <c r="Q104">
        <v>280</v>
      </c>
      <c r="R104">
        <v>619.51329999999996</v>
      </c>
      <c r="S104">
        <v>899.51329999999996</v>
      </c>
      <c r="T104">
        <v>899.51329999999996</v>
      </c>
      <c r="U104" t="s">
        <v>1051</v>
      </c>
      <c r="V104" t="s">
        <v>1048</v>
      </c>
      <c r="W104">
        <f>IF(Table1[[#This Row],[WorkDate]]-Table1[[#This Row],[ReqDate]]&gt;=0,Table1[[#This Row],[WorkDate]]-Table1[[#This Row],[ReqDate]],"NA")</f>
        <v>20</v>
      </c>
      <c r="X104" t="str">
        <f>IF(Table1[[#This Row],[Rush]]="","NO","Yes")</f>
        <v>NO</v>
      </c>
      <c r="Y104" t="str">
        <f>IF(Table1[[#This Row],[WtyLbr]]="","NO","Yes")</f>
        <v>NO</v>
      </c>
    </row>
    <row r="105" spans="1:25" x14ac:dyDescent="0.35">
      <c r="A105" t="s">
        <v>150</v>
      </c>
      <c r="B105" t="s">
        <v>38</v>
      </c>
      <c r="C105" t="s">
        <v>6</v>
      </c>
      <c r="D105" t="s">
        <v>13</v>
      </c>
      <c r="F105" s="5">
        <v>44118</v>
      </c>
      <c r="G105" s="5">
        <v>44145</v>
      </c>
      <c r="H105">
        <v>1</v>
      </c>
      <c r="K105">
        <v>0.5</v>
      </c>
      <c r="L105">
        <v>3.12</v>
      </c>
      <c r="M105" t="s">
        <v>18</v>
      </c>
      <c r="N105">
        <v>27</v>
      </c>
      <c r="O105">
        <v>80</v>
      </c>
      <c r="P105">
        <v>40</v>
      </c>
      <c r="Q105">
        <v>40</v>
      </c>
      <c r="R105">
        <v>3.12</v>
      </c>
      <c r="S105">
        <v>43.12</v>
      </c>
      <c r="T105">
        <v>43.12</v>
      </c>
      <c r="U105" t="s">
        <v>1051</v>
      </c>
      <c r="V105" t="s">
        <v>1048</v>
      </c>
      <c r="W105">
        <f>IF(Table1[[#This Row],[WorkDate]]-Table1[[#This Row],[ReqDate]]&gt;=0,Table1[[#This Row],[WorkDate]]-Table1[[#This Row],[ReqDate]],"NA")</f>
        <v>27</v>
      </c>
      <c r="X105" t="str">
        <f>IF(Table1[[#This Row],[Rush]]="","NO","Yes")</f>
        <v>NO</v>
      </c>
      <c r="Y105" t="str">
        <f>IF(Table1[[#This Row],[WtyLbr]]="","NO","Yes")</f>
        <v>NO</v>
      </c>
    </row>
    <row r="106" spans="1:25" x14ac:dyDescent="0.35">
      <c r="A106" t="s">
        <v>151</v>
      </c>
      <c r="B106" t="s">
        <v>34</v>
      </c>
      <c r="C106" t="s">
        <v>6</v>
      </c>
      <c r="D106" t="s">
        <v>12</v>
      </c>
      <c r="F106" s="5">
        <v>44119</v>
      </c>
      <c r="G106" s="5">
        <v>44126</v>
      </c>
      <c r="H106">
        <v>1</v>
      </c>
      <c r="K106">
        <v>0.75</v>
      </c>
      <c r="L106">
        <v>163.26</v>
      </c>
      <c r="M106" t="s">
        <v>17</v>
      </c>
      <c r="N106">
        <v>7</v>
      </c>
      <c r="O106">
        <v>80</v>
      </c>
      <c r="P106">
        <v>60</v>
      </c>
      <c r="Q106">
        <v>60</v>
      </c>
      <c r="R106">
        <v>163.26</v>
      </c>
      <c r="S106">
        <v>223.26</v>
      </c>
      <c r="T106">
        <v>223.26</v>
      </c>
      <c r="U106" t="s">
        <v>1050</v>
      </c>
      <c r="V106" t="s">
        <v>1050</v>
      </c>
      <c r="W106">
        <f>IF(Table1[[#This Row],[WorkDate]]-Table1[[#This Row],[ReqDate]]&gt;=0,Table1[[#This Row],[WorkDate]]-Table1[[#This Row],[ReqDate]],"NA")</f>
        <v>7</v>
      </c>
      <c r="X106" t="str">
        <f>IF(Table1[[#This Row],[Rush]]="","NO","Yes")</f>
        <v>NO</v>
      </c>
      <c r="Y106" t="str">
        <f>IF(Table1[[#This Row],[WtyLbr]]="","NO","Yes")</f>
        <v>NO</v>
      </c>
    </row>
    <row r="107" spans="1:25" x14ac:dyDescent="0.35">
      <c r="A107" t="s">
        <v>152</v>
      </c>
      <c r="B107" t="s">
        <v>37</v>
      </c>
      <c r="C107" t="s">
        <v>43</v>
      </c>
      <c r="D107" t="s">
        <v>11</v>
      </c>
      <c r="F107" s="5">
        <v>44119</v>
      </c>
      <c r="G107" s="5">
        <v>44132</v>
      </c>
      <c r="H107">
        <v>1</v>
      </c>
      <c r="K107">
        <v>0.25</v>
      </c>
      <c r="L107">
        <v>65.251599999999996</v>
      </c>
      <c r="M107" t="s">
        <v>17</v>
      </c>
      <c r="N107">
        <v>13</v>
      </c>
      <c r="O107">
        <v>80</v>
      </c>
      <c r="P107">
        <v>20</v>
      </c>
      <c r="Q107">
        <v>20</v>
      </c>
      <c r="R107">
        <v>65.251599999999996</v>
      </c>
      <c r="S107">
        <v>85.251599999999996</v>
      </c>
      <c r="T107">
        <v>85.251599999999996</v>
      </c>
      <c r="U107" t="s">
        <v>1050</v>
      </c>
      <c r="V107" t="s">
        <v>1051</v>
      </c>
      <c r="W107">
        <f>IF(Table1[[#This Row],[WorkDate]]-Table1[[#This Row],[ReqDate]]&gt;=0,Table1[[#This Row],[WorkDate]]-Table1[[#This Row],[ReqDate]],"NA")</f>
        <v>13</v>
      </c>
      <c r="X107" t="str">
        <f>IF(Table1[[#This Row],[Rush]]="","NO","Yes")</f>
        <v>NO</v>
      </c>
      <c r="Y107" t="str">
        <f>IF(Table1[[#This Row],[WtyLbr]]="","NO","Yes")</f>
        <v>NO</v>
      </c>
    </row>
    <row r="108" spans="1:25" x14ac:dyDescent="0.35">
      <c r="A108" t="s">
        <v>153</v>
      </c>
      <c r="B108" t="s">
        <v>38</v>
      </c>
      <c r="C108" t="s">
        <v>6</v>
      </c>
      <c r="D108" t="s">
        <v>11</v>
      </c>
      <c r="F108" s="5">
        <v>44119</v>
      </c>
      <c r="G108" s="5">
        <v>44145</v>
      </c>
      <c r="H108">
        <v>1</v>
      </c>
      <c r="K108">
        <v>0.25</v>
      </c>
      <c r="L108">
        <v>30</v>
      </c>
      <c r="M108" t="s">
        <v>19</v>
      </c>
      <c r="N108">
        <v>26</v>
      </c>
      <c r="O108">
        <v>80</v>
      </c>
      <c r="P108">
        <v>20</v>
      </c>
      <c r="Q108">
        <v>20</v>
      </c>
      <c r="R108">
        <v>30</v>
      </c>
      <c r="S108">
        <v>50</v>
      </c>
      <c r="T108">
        <v>50</v>
      </c>
      <c r="U108" t="s">
        <v>1050</v>
      </c>
      <c r="V108" t="s">
        <v>1048</v>
      </c>
      <c r="W108">
        <f>IF(Table1[[#This Row],[WorkDate]]-Table1[[#This Row],[ReqDate]]&gt;=0,Table1[[#This Row],[WorkDate]]-Table1[[#This Row],[ReqDate]],"NA")</f>
        <v>26</v>
      </c>
      <c r="X108" t="str">
        <f>IF(Table1[[#This Row],[Rush]]="","NO","Yes")</f>
        <v>NO</v>
      </c>
      <c r="Y108" t="str">
        <f>IF(Table1[[#This Row],[WtyLbr]]="","NO","Yes")</f>
        <v>NO</v>
      </c>
    </row>
    <row r="109" spans="1:25" x14ac:dyDescent="0.35">
      <c r="A109" t="s">
        <v>154</v>
      </c>
      <c r="B109" t="s">
        <v>38</v>
      </c>
      <c r="C109" t="s">
        <v>6</v>
      </c>
      <c r="D109" t="s">
        <v>13</v>
      </c>
      <c r="F109" s="5">
        <v>44119</v>
      </c>
      <c r="G109" s="5">
        <v>44145</v>
      </c>
      <c r="H109">
        <v>1</v>
      </c>
      <c r="K109">
        <v>0.5</v>
      </c>
      <c r="L109">
        <v>105.8442</v>
      </c>
      <c r="M109" t="s">
        <v>17</v>
      </c>
      <c r="N109">
        <v>26</v>
      </c>
      <c r="O109">
        <v>80</v>
      </c>
      <c r="P109">
        <v>40</v>
      </c>
      <c r="Q109">
        <v>40</v>
      </c>
      <c r="R109">
        <v>105.8442</v>
      </c>
      <c r="S109">
        <v>145.8442</v>
      </c>
      <c r="T109">
        <v>145.8442</v>
      </c>
      <c r="U109" t="s">
        <v>1050</v>
      </c>
      <c r="V109" t="s">
        <v>1048</v>
      </c>
      <c r="W109">
        <f>IF(Table1[[#This Row],[WorkDate]]-Table1[[#This Row],[ReqDate]]&gt;=0,Table1[[#This Row],[WorkDate]]-Table1[[#This Row],[ReqDate]],"NA")</f>
        <v>26</v>
      </c>
      <c r="X109" t="str">
        <f>IF(Table1[[#This Row],[Rush]]="","NO","Yes")</f>
        <v>NO</v>
      </c>
      <c r="Y109" t="str">
        <f>IF(Table1[[#This Row],[WtyLbr]]="","NO","Yes")</f>
        <v>NO</v>
      </c>
    </row>
    <row r="110" spans="1:25" x14ac:dyDescent="0.35">
      <c r="A110" t="s">
        <v>155</v>
      </c>
      <c r="B110" t="s">
        <v>35</v>
      </c>
      <c r="C110" t="s">
        <v>9</v>
      </c>
      <c r="D110" t="s">
        <v>13</v>
      </c>
      <c r="F110" s="5">
        <v>44123</v>
      </c>
      <c r="G110" s="5">
        <v>44140</v>
      </c>
      <c r="H110">
        <v>2</v>
      </c>
      <c r="K110">
        <v>1</v>
      </c>
      <c r="L110">
        <v>547.08590000000004</v>
      </c>
      <c r="M110" t="s">
        <v>18</v>
      </c>
      <c r="N110">
        <v>17</v>
      </c>
      <c r="O110">
        <v>140</v>
      </c>
      <c r="P110">
        <v>140</v>
      </c>
      <c r="Q110">
        <v>140</v>
      </c>
      <c r="R110">
        <v>547.08590000000004</v>
      </c>
      <c r="S110">
        <v>687.08590000000004</v>
      </c>
      <c r="T110">
        <v>687.08590000000004</v>
      </c>
      <c r="U110" t="s">
        <v>1053</v>
      </c>
      <c r="V110" t="s">
        <v>1050</v>
      </c>
      <c r="W110">
        <f>IF(Table1[[#This Row],[WorkDate]]-Table1[[#This Row],[ReqDate]]&gt;=0,Table1[[#This Row],[WorkDate]]-Table1[[#This Row],[ReqDate]],"NA")</f>
        <v>17</v>
      </c>
      <c r="X110" t="str">
        <f>IF(Table1[[#This Row],[Rush]]="","NO","Yes")</f>
        <v>NO</v>
      </c>
      <c r="Y110" t="str">
        <f>IF(Table1[[#This Row],[WtyLbr]]="","NO","Yes")</f>
        <v>NO</v>
      </c>
    </row>
    <row r="111" spans="1:25" x14ac:dyDescent="0.35">
      <c r="A111" t="s">
        <v>156</v>
      </c>
      <c r="B111" t="s">
        <v>38</v>
      </c>
      <c r="C111" t="s">
        <v>6</v>
      </c>
      <c r="D111" t="s">
        <v>13</v>
      </c>
      <c r="F111" s="5">
        <v>44123</v>
      </c>
      <c r="G111" s="5">
        <v>44160</v>
      </c>
      <c r="H111">
        <v>1</v>
      </c>
      <c r="K111">
        <v>1</v>
      </c>
      <c r="L111">
        <v>120</v>
      </c>
      <c r="M111" t="s">
        <v>19</v>
      </c>
      <c r="N111">
        <v>37</v>
      </c>
      <c r="O111">
        <v>80</v>
      </c>
      <c r="P111">
        <v>80</v>
      </c>
      <c r="Q111">
        <v>80</v>
      </c>
      <c r="R111">
        <v>120</v>
      </c>
      <c r="S111">
        <v>200</v>
      </c>
      <c r="T111">
        <v>200</v>
      </c>
      <c r="U111" t="s">
        <v>1053</v>
      </c>
      <c r="V111" t="s">
        <v>1051</v>
      </c>
      <c r="W111">
        <f>IF(Table1[[#This Row],[WorkDate]]-Table1[[#This Row],[ReqDate]]&gt;=0,Table1[[#This Row],[WorkDate]]-Table1[[#This Row],[ReqDate]],"NA")</f>
        <v>37</v>
      </c>
      <c r="X111" t="str">
        <f>IF(Table1[[#This Row],[Rush]]="","NO","Yes")</f>
        <v>NO</v>
      </c>
      <c r="Y111" t="str">
        <f>IF(Table1[[#This Row],[WtyLbr]]="","NO","Yes")</f>
        <v>NO</v>
      </c>
    </row>
    <row r="112" spans="1:25" x14ac:dyDescent="0.35">
      <c r="A112" t="s">
        <v>157</v>
      </c>
      <c r="B112" t="s">
        <v>35</v>
      </c>
      <c r="C112" t="s">
        <v>8</v>
      </c>
      <c r="D112" t="s">
        <v>12</v>
      </c>
      <c r="F112" s="5">
        <v>44124</v>
      </c>
      <c r="G112" s="5">
        <v>44134</v>
      </c>
      <c r="H112">
        <v>1</v>
      </c>
      <c r="K112">
        <v>0.25</v>
      </c>
      <c r="L112">
        <v>30</v>
      </c>
      <c r="M112" t="s">
        <v>17</v>
      </c>
      <c r="N112">
        <v>10</v>
      </c>
      <c r="O112">
        <v>80</v>
      </c>
      <c r="P112">
        <v>20</v>
      </c>
      <c r="Q112">
        <v>20</v>
      </c>
      <c r="R112">
        <v>30</v>
      </c>
      <c r="S112">
        <v>50</v>
      </c>
      <c r="T112">
        <v>50</v>
      </c>
      <c r="U112" t="s">
        <v>1048</v>
      </c>
      <c r="V112" t="s">
        <v>1049</v>
      </c>
      <c r="W112">
        <f>IF(Table1[[#This Row],[WorkDate]]-Table1[[#This Row],[ReqDate]]&gt;=0,Table1[[#This Row],[WorkDate]]-Table1[[#This Row],[ReqDate]],"NA")</f>
        <v>10</v>
      </c>
      <c r="X112" t="str">
        <f>IF(Table1[[#This Row],[Rush]]="","NO","Yes")</f>
        <v>NO</v>
      </c>
      <c r="Y112" t="str">
        <f>IF(Table1[[#This Row],[WtyLbr]]="","NO","Yes")</f>
        <v>NO</v>
      </c>
    </row>
    <row r="113" spans="1:25" x14ac:dyDescent="0.35">
      <c r="A113" t="s">
        <v>158</v>
      </c>
      <c r="B113" t="s">
        <v>34</v>
      </c>
      <c r="C113" t="s">
        <v>44</v>
      </c>
      <c r="D113" t="s">
        <v>11</v>
      </c>
      <c r="F113" s="5">
        <v>44124</v>
      </c>
      <c r="G113" s="5">
        <v>44159</v>
      </c>
      <c r="H113">
        <v>1</v>
      </c>
      <c r="K113">
        <v>0.25</v>
      </c>
      <c r="L113">
        <v>27.63</v>
      </c>
      <c r="M113" t="s">
        <v>17</v>
      </c>
      <c r="N113">
        <v>35</v>
      </c>
      <c r="O113">
        <v>80</v>
      </c>
      <c r="P113">
        <v>20</v>
      </c>
      <c r="Q113">
        <v>20</v>
      </c>
      <c r="R113">
        <v>27.63</v>
      </c>
      <c r="S113">
        <v>47.629999999999995</v>
      </c>
      <c r="T113">
        <v>47.629999999999995</v>
      </c>
      <c r="U113" t="s">
        <v>1048</v>
      </c>
      <c r="V113" t="s">
        <v>1048</v>
      </c>
      <c r="W113">
        <f>IF(Table1[[#This Row],[WorkDate]]-Table1[[#This Row],[ReqDate]]&gt;=0,Table1[[#This Row],[WorkDate]]-Table1[[#This Row],[ReqDate]],"NA")</f>
        <v>35</v>
      </c>
      <c r="X113" t="str">
        <f>IF(Table1[[#This Row],[Rush]]="","NO","Yes")</f>
        <v>NO</v>
      </c>
      <c r="Y113" t="str">
        <f>IF(Table1[[#This Row],[WtyLbr]]="","NO","Yes")</f>
        <v>NO</v>
      </c>
    </row>
    <row r="114" spans="1:25" x14ac:dyDescent="0.35">
      <c r="A114" t="s">
        <v>159</v>
      </c>
      <c r="B114" t="s">
        <v>34</v>
      </c>
      <c r="C114" t="s">
        <v>9</v>
      </c>
      <c r="D114" t="s">
        <v>12</v>
      </c>
      <c r="F114" s="5">
        <v>44125</v>
      </c>
      <c r="G114" s="5">
        <v>44141</v>
      </c>
      <c r="H114">
        <v>1</v>
      </c>
      <c r="K114">
        <v>0.25</v>
      </c>
      <c r="L114">
        <v>250.42240000000001</v>
      </c>
      <c r="M114" t="s">
        <v>17</v>
      </c>
      <c r="N114">
        <v>16</v>
      </c>
      <c r="O114">
        <v>80</v>
      </c>
      <c r="P114">
        <v>20</v>
      </c>
      <c r="Q114">
        <v>20</v>
      </c>
      <c r="R114">
        <v>250.42240000000001</v>
      </c>
      <c r="S114">
        <v>270.42240000000004</v>
      </c>
      <c r="T114">
        <v>270.42240000000004</v>
      </c>
      <c r="U114" t="s">
        <v>1051</v>
      </c>
      <c r="V114" t="s">
        <v>1049</v>
      </c>
      <c r="W114">
        <f>IF(Table1[[#This Row],[WorkDate]]-Table1[[#This Row],[ReqDate]]&gt;=0,Table1[[#This Row],[WorkDate]]-Table1[[#This Row],[ReqDate]],"NA")</f>
        <v>16</v>
      </c>
      <c r="X114" t="str">
        <f>IF(Table1[[#This Row],[Rush]]="","NO","Yes")</f>
        <v>NO</v>
      </c>
      <c r="Y114" t="str">
        <f>IF(Table1[[#This Row],[WtyLbr]]="","NO","Yes")</f>
        <v>NO</v>
      </c>
    </row>
    <row r="115" spans="1:25" x14ac:dyDescent="0.35">
      <c r="A115" t="s">
        <v>160</v>
      </c>
      <c r="B115" t="s">
        <v>35</v>
      </c>
      <c r="C115" t="s">
        <v>6</v>
      </c>
      <c r="D115" t="s">
        <v>12</v>
      </c>
      <c r="E115" t="s">
        <v>3</v>
      </c>
      <c r="F115" s="5">
        <v>44125</v>
      </c>
      <c r="G115" s="5">
        <v>44140</v>
      </c>
      <c r="H115">
        <v>2</v>
      </c>
      <c r="K115">
        <v>0.25</v>
      </c>
      <c r="L115">
        <v>38.698399999999999</v>
      </c>
      <c r="M115" t="s">
        <v>18</v>
      </c>
      <c r="N115">
        <v>15</v>
      </c>
      <c r="O115">
        <v>140</v>
      </c>
      <c r="P115">
        <v>35</v>
      </c>
      <c r="Q115">
        <v>35</v>
      </c>
      <c r="R115">
        <v>38.698399999999999</v>
      </c>
      <c r="S115">
        <v>73.698399999999992</v>
      </c>
      <c r="T115">
        <v>73.698399999999992</v>
      </c>
      <c r="U115" t="s">
        <v>1051</v>
      </c>
      <c r="V115" t="s">
        <v>1050</v>
      </c>
      <c r="W115">
        <f>IF(Table1[[#This Row],[WorkDate]]-Table1[[#This Row],[ReqDate]]&gt;=0,Table1[[#This Row],[WorkDate]]-Table1[[#This Row],[ReqDate]],"NA")</f>
        <v>15</v>
      </c>
      <c r="X115" t="str">
        <f>IF(Table1[[#This Row],[Rush]]="","NO","Yes")</f>
        <v>Yes</v>
      </c>
      <c r="Y115" t="str">
        <f>IF(Table1[[#This Row],[WtyLbr]]="","NO","Yes")</f>
        <v>NO</v>
      </c>
    </row>
    <row r="116" spans="1:25" x14ac:dyDescent="0.35">
      <c r="A116" t="s">
        <v>161</v>
      </c>
      <c r="B116" t="s">
        <v>35</v>
      </c>
      <c r="C116" t="s">
        <v>44</v>
      </c>
      <c r="D116" t="s">
        <v>12</v>
      </c>
      <c r="E116" t="s">
        <v>3</v>
      </c>
      <c r="F116" s="5">
        <v>44125</v>
      </c>
      <c r="G116" s="5">
        <v>44145</v>
      </c>
      <c r="H116">
        <v>2</v>
      </c>
      <c r="K116">
        <v>0.25</v>
      </c>
      <c r="L116">
        <v>33</v>
      </c>
      <c r="M116" t="s">
        <v>17</v>
      </c>
      <c r="N116">
        <v>20</v>
      </c>
      <c r="O116">
        <v>140</v>
      </c>
      <c r="P116">
        <v>35</v>
      </c>
      <c r="Q116">
        <v>35</v>
      </c>
      <c r="R116">
        <v>33</v>
      </c>
      <c r="S116">
        <v>68</v>
      </c>
      <c r="T116">
        <v>68</v>
      </c>
      <c r="U116" t="s">
        <v>1051</v>
      </c>
      <c r="V116" t="s">
        <v>1048</v>
      </c>
      <c r="W116">
        <f>IF(Table1[[#This Row],[WorkDate]]-Table1[[#This Row],[ReqDate]]&gt;=0,Table1[[#This Row],[WorkDate]]-Table1[[#This Row],[ReqDate]],"NA")</f>
        <v>20</v>
      </c>
      <c r="X116" t="str">
        <f>IF(Table1[[#This Row],[Rush]]="","NO","Yes")</f>
        <v>Yes</v>
      </c>
      <c r="Y116" t="str">
        <f>IF(Table1[[#This Row],[WtyLbr]]="","NO","Yes")</f>
        <v>NO</v>
      </c>
    </row>
    <row r="117" spans="1:25" x14ac:dyDescent="0.35">
      <c r="A117" t="s">
        <v>162</v>
      </c>
      <c r="B117" t="s">
        <v>38</v>
      </c>
      <c r="C117" t="s">
        <v>6</v>
      </c>
      <c r="D117" t="s">
        <v>12</v>
      </c>
      <c r="F117" s="5">
        <v>44125</v>
      </c>
      <c r="G117" s="5">
        <v>44145</v>
      </c>
      <c r="H117">
        <v>1</v>
      </c>
      <c r="K117">
        <v>0.75</v>
      </c>
      <c r="L117">
        <v>126</v>
      </c>
      <c r="M117" t="s">
        <v>19</v>
      </c>
      <c r="N117">
        <v>20</v>
      </c>
      <c r="O117">
        <v>80</v>
      </c>
      <c r="P117">
        <v>60</v>
      </c>
      <c r="Q117">
        <v>60</v>
      </c>
      <c r="R117">
        <v>126</v>
      </c>
      <c r="S117">
        <v>186</v>
      </c>
      <c r="T117">
        <v>186</v>
      </c>
      <c r="U117" t="s">
        <v>1051</v>
      </c>
      <c r="V117" t="s">
        <v>1048</v>
      </c>
      <c r="W117">
        <f>IF(Table1[[#This Row],[WorkDate]]-Table1[[#This Row],[ReqDate]]&gt;=0,Table1[[#This Row],[WorkDate]]-Table1[[#This Row],[ReqDate]],"NA")</f>
        <v>20</v>
      </c>
      <c r="X117" t="str">
        <f>IF(Table1[[#This Row],[Rush]]="","NO","Yes")</f>
        <v>NO</v>
      </c>
      <c r="Y117" t="str">
        <f>IF(Table1[[#This Row],[WtyLbr]]="","NO","Yes")</f>
        <v>NO</v>
      </c>
    </row>
    <row r="118" spans="1:25" x14ac:dyDescent="0.35">
      <c r="A118" t="s">
        <v>163</v>
      </c>
      <c r="B118" t="s">
        <v>34</v>
      </c>
      <c r="C118" t="s">
        <v>6</v>
      </c>
      <c r="D118" t="s">
        <v>1</v>
      </c>
      <c r="F118" s="5">
        <v>44125</v>
      </c>
      <c r="G118" s="5">
        <v>44221</v>
      </c>
      <c r="H118">
        <v>2</v>
      </c>
      <c r="K118">
        <v>8.25</v>
      </c>
      <c r="L118">
        <v>4946</v>
      </c>
      <c r="M118" t="s">
        <v>17</v>
      </c>
      <c r="N118">
        <v>96</v>
      </c>
      <c r="O118">
        <v>140</v>
      </c>
      <c r="P118">
        <v>1155</v>
      </c>
      <c r="Q118">
        <v>1155</v>
      </c>
      <c r="R118">
        <v>4946</v>
      </c>
      <c r="S118">
        <v>6101</v>
      </c>
      <c r="T118">
        <v>6101</v>
      </c>
      <c r="U118" t="s">
        <v>1051</v>
      </c>
      <c r="V118" t="s">
        <v>1053</v>
      </c>
      <c r="W118">
        <f>IF(Table1[[#This Row],[WorkDate]]-Table1[[#This Row],[ReqDate]]&gt;=0,Table1[[#This Row],[WorkDate]]-Table1[[#This Row],[ReqDate]],"NA")</f>
        <v>96</v>
      </c>
      <c r="X118" t="str">
        <f>IF(Table1[[#This Row],[Rush]]="","NO","Yes")</f>
        <v>NO</v>
      </c>
      <c r="Y118" t="str">
        <f>IF(Table1[[#This Row],[WtyLbr]]="","NO","Yes")</f>
        <v>NO</v>
      </c>
    </row>
    <row r="119" spans="1:25" x14ac:dyDescent="0.35">
      <c r="A119" t="s">
        <v>164</v>
      </c>
      <c r="B119" t="s">
        <v>39</v>
      </c>
      <c r="C119" t="s">
        <v>6</v>
      </c>
      <c r="D119" t="s">
        <v>13</v>
      </c>
      <c r="E119" t="s">
        <v>3</v>
      </c>
      <c r="F119" s="5">
        <v>44126</v>
      </c>
      <c r="G119" s="5">
        <v>44133</v>
      </c>
      <c r="H119">
        <v>1</v>
      </c>
      <c r="K119">
        <v>0.5</v>
      </c>
      <c r="L119">
        <v>33.544699999999999</v>
      </c>
      <c r="M119" t="s">
        <v>19</v>
      </c>
      <c r="N119">
        <v>7</v>
      </c>
      <c r="O119">
        <v>80</v>
      </c>
      <c r="P119">
        <v>40</v>
      </c>
      <c r="Q119">
        <v>40</v>
      </c>
      <c r="R119">
        <v>33.544699999999999</v>
      </c>
      <c r="S119">
        <v>73.544700000000006</v>
      </c>
      <c r="T119">
        <v>73.544700000000006</v>
      </c>
      <c r="U119" t="s">
        <v>1050</v>
      </c>
      <c r="V119" t="s">
        <v>1050</v>
      </c>
      <c r="W119">
        <f>IF(Table1[[#This Row],[WorkDate]]-Table1[[#This Row],[ReqDate]]&gt;=0,Table1[[#This Row],[WorkDate]]-Table1[[#This Row],[ReqDate]],"NA")</f>
        <v>7</v>
      </c>
      <c r="X119" t="str">
        <f>IF(Table1[[#This Row],[Rush]]="","NO","Yes")</f>
        <v>Yes</v>
      </c>
      <c r="Y119" t="str">
        <f>IF(Table1[[#This Row],[WtyLbr]]="","NO","Yes")</f>
        <v>NO</v>
      </c>
    </row>
    <row r="120" spans="1:25" x14ac:dyDescent="0.35">
      <c r="A120" t="s">
        <v>165</v>
      </c>
      <c r="B120" t="s">
        <v>34</v>
      </c>
      <c r="C120" t="s">
        <v>9</v>
      </c>
      <c r="D120" t="s">
        <v>12</v>
      </c>
      <c r="F120" s="5">
        <v>44128</v>
      </c>
      <c r="G120" s="5">
        <v>44141</v>
      </c>
      <c r="H120">
        <v>2</v>
      </c>
      <c r="K120">
        <v>0.25</v>
      </c>
      <c r="L120">
        <v>25</v>
      </c>
      <c r="M120" t="s">
        <v>17</v>
      </c>
      <c r="N120">
        <v>13</v>
      </c>
      <c r="O120">
        <v>140</v>
      </c>
      <c r="P120">
        <v>35</v>
      </c>
      <c r="Q120">
        <v>35</v>
      </c>
      <c r="R120">
        <v>25</v>
      </c>
      <c r="S120">
        <v>60</v>
      </c>
      <c r="T120">
        <v>60</v>
      </c>
      <c r="U120" t="s">
        <v>1052</v>
      </c>
      <c r="V120" t="s">
        <v>1049</v>
      </c>
      <c r="W120">
        <f>IF(Table1[[#This Row],[WorkDate]]-Table1[[#This Row],[ReqDate]]&gt;=0,Table1[[#This Row],[WorkDate]]-Table1[[#This Row],[ReqDate]],"NA")</f>
        <v>13</v>
      </c>
      <c r="X120" t="str">
        <f>IF(Table1[[#This Row],[Rush]]="","NO","Yes")</f>
        <v>NO</v>
      </c>
      <c r="Y120" t="str">
        <f>IF(Table1[[#This Row],[WtyLbr]]="","NO","Yes")</f>
        <v>NO</v>
      </c>
    </row>
    <row r="121" spans="1:25" x14ac:dyDescent="0.35">
      <c r="A121" t="s">
        <v>166</v>
      </c>
      <c r="B121" t="s">
        <v>38</v>
      </c>
      <c r="C121" t="s">
        <v>8</v>
      </c>
      <c r="D121" t="s">
        <v>12</v>
      </c>
      <c r="F121" s="5">
        <v>44128</v>
      </c>
      <c r="G121" s="5">
        <v>44159</v>
      </c>
      <c r="H121">
        <v>1</v>
      </c>
      <c r="K121">
        <v>0.5</v>
      </c>
      <c r="L121">
        <v>28.5868</v>
      </c>
      <c r="M121" t="s">
        <v>17</v>
      </c>
      <c r="N121">
        <v>31</v>
      </c>
      <c r="O121">
        <v>80</v>
      </c>
      <c r="P121">
        <v>40</v>
      </c>
      <c r="Q121">
        <v>40</v>
      </c>
      <c r="R121">
        <v>28.5868</v>
      </c>
      <c r="S121">
        <v>68.586799999999997</v>
      </c>
      <c r="T121">
        <v>68.586799999999997</v>
      </c>
      <c r="U121" t="s">
        <v>1052</v>
      </c>
      <c r="V121" t="s">
        <v>1048</v>
      </c>
      <c r="W121">
        <f>IF(Table1[[#This Row],[WorkDate]]-Table1[[#This Row],[ReqDate]]&gt;=0,Table1[[#This Row],[WorkDate]]-Table1[[#This Row],[ReqDate]],"NA")</f>
        <v>31</v>
      </c>
      <c r="X121" t="str">
        <f>IF(Table1[[#This Row],[Rush]]="","NO","Yes")</f>
        <v>NO</v>
      </c>
      <c r="Y121" t="str">
        <f>IF(Table1[[#This Row],[WtyLbr]]="","NO","Yes")</f>
        <v>NO</v>
      </c>
    </row>
    <row r="122" spans="1:25" x14ac:dyDescent="0.35">
      <c r="A122" t="s">
        <v>167</v>
      </c>
      <c r="B122" t="s">
        <v>38</v>
      </c>
      <c r="C122" t="s">
        <v>9</v>
      </c>
      <c r="D122" t="s">
        <v>13</v>
      </c>
      <c r="F122" s="5">
        <v>44128</v>
      </c>
      <c r="G122" s="5">
        <v>44179</v>
      </c>
      <c r="H122">
        <v>2</v>
      </c>
      <c r="K122">
        <v>2.5</v>
      </c>
      <c r="L122">
        <v>213.48050000000001</v>
      </c>
      <c r="M122" t="s">
        <v>17</v>
      </c>
      <c r="N122">
        <v>51</v>
      </c>
      <c r="O122">
        <v>140</v>
      </c>
      <c r="P122">
        <v>350</v>
      </c>
      <c r="Q122">
        <v>350</v>
      </c>
      <c r="R122">
        <v>213.48050000000001</v>
      </c>
      <c r="S122">
        <v>563.48050000000001</v>
      </c>
      <c r="T122">
        <v>563.48050000000001</v>
      </c>
      <c r="U122" t="s">
        <v>1052</v>
      </c>
      <c r="V122" t="s">
        <v>1053</v>
      </c>
      <c r="W122">
        <f>IF(Table1[[#This Row],[WorkDate]]-Table1[[#This Row],[ReqDate]]&gt;=0,Table1[[#This Row],[WorkDate]]-Table1[[#This Row],[ReqDate]],"NA")</f>
        <v>51</v>
      </c>
      <c r="X122" t="str">
        <f>IF(Table1[[#This Row],[Rush]]="","NO","Yes")</f>
        <v>NO</v>
      </c>
      <c r="Y122" t="str">
        <f>IF(Table1[[#This Row],[WtyLbr]]="","NO","Yes")</f>
        <v>NO</v>
      </c>
    </row>
    <row r="123" spans="1:25" x14ac:dyDescent="0.35">
      <c r="A123" t="s">
        <v>168</v>
      </c>
      <c r="B123" t="s">
        <v>38</v>
      </c>
      <c r="C123" t="s">
        <v>8</v>
      </c>
      <c r="D123" t="s">
        <v>12</v>
      </c>
      <c r="F123" s="5">
        <v>44130</v>
      </c>
      <c r="G123" s="5">
        <v>44131</v>
      </c>
      <c r="H123">
        <v>1</v>
      </c>
      <c r="K123">
        <v>0.5</v>
      </c>
      <c r="L123">
        <v>83.441299999999998</v>
      </c>
      <c r="M123" t="s">
        <v>17</v>
      </c>
      <c r="N123">
        <v>1</v>
      </c>
      <c r="O123">
        <v>80</v>
      </c>
      <c r="P123">
        <v>40</v>
      </c>
      <c r="Q123">
        <v>40</v>
      </c>
      <c r="R123">
        <v>83.441299999999998</v>
      </c>
      <c r="S123">
        <v>123.4413</v>
      </c>
      <c r="T123">
        <v>123.4413</v>
      </c>
      <c r="U123" t="s">
        <v>1053</v>
      </c>
      <c r="V123" t="s">
        <v>1048</v>
      </c>
      <c r="W123">
        <f>IF(Table1[[#This Row],[WorkDate]]-Table1[[#This Row],[ReqDate]]&gt;=0,Table1[[#This Row],[WorkDate]]-Table1[[#This Row],[ReqDate]],"NA")</f>
        <v>1</v>
      </c>
      <c r="X123" t="str">
        <f>IF(Table1[[#This Row],[Rush]]="","NO","Yes")</f>
        <v>NO</v>
      </c>
      <c r="Y123" t="str">
        <f>IF(Table1[[#This Row],[WtyLbr]]="","NO","Yes")</f>
        <v>NO</v>
      </c>
    </row>
    <row r="124" spans="1:25" x14ac:dyDescent="0.35">
      <c r="A124" t="s">
        <v>169</v>
      </c>
      <c r="B124" t="s">
        <v>39</v>
      </c>
      <c r="C124" t="s">
        <v>8</v>
      </c>
      <c r="D124" t="s">
        <v>2</v>
      </c>
      <c r="F124" s="5">
        <v>44130</v>
      </c>
      <c r="G124" s="5">
        <v>44152</v>
      </c>
      <c r="H124">
        <v>2</v>
      </c>
      <c r="K124">
        <v>1</v>
      </c>
      <c r="L124">
        <v>25</v>
      </c>
      <c r="M124" t="s">
        <v>18</v>
      </c>
      <c r="N124">
        <v>22</v>
      </c>
      <c r="O124">
        <v>140</v>
      </c>
      <c r="P124">
        <v>140</v>
      </c>
      <c r="Q124">
        <v>140</v>
      </c>
      <c r="R124">
        <v>25</v>
      </c>
      <c r="S124">
        <v>165</v>
      </c>
      <c r="T124">
        <v>165</v>
      </c>
      <c r="U124" t="s">
        <v>1053</v>
      </c>
      <c r="V124" t="s">
        <v>1048</v>
      </c>
      <c r="W124">
        <f>IF(Table1[[#This Row],[WorkDate]]-Table1[[#This Row],[ReqDate]]&gt;=0,Table1[[#This Row],[WorkDate]]-Table1[[#This Row],[ReqDate]],"NA")</f>
        <v>22</v>
      </c>
      <c r="X124" t="str">
        <f>IF(Table1[[#This Row],[Rush]]="","NO","Yes")</f>
        <v>NO</v>
      </c>
      <c r="Y124" t="str">
        <f>IF(Table1[[#This Row],[WtyLbr]]="","NO","Yes")</f>
        <v>NO</v>
      </c>
    </row>
    <row r="125" spans="1:25" x14ac:dyDescent="0.35">
      <c r="A125" t="s">
        <v>170</v>
      </c>
      <c r="B125" t="s">
        <v>37</v>
      </c>
      <c r="C125" t="s">
        <v>43</v>
      </c>
      <c r="D125" t="s">
        <v>12</v>
      </c>
      <c r="F125" s="5">
        <v>44131</v>
      </c>
      <c r="G125" s="5">
        <v>44152</v>
      </c>
      <c r="H125">
        <v>1</v>
      </c>
      <c r="K125">
        <v>0.25</v>
      </c>
      <c r="L125">
        <v>67.961500000000001</v>
      </c>
      <c r="M125" t="s">
        <v>17</v>
      </c>
      <c r="N125">
        <v>21</v>
      </c>
      <c r="O125">
        <v>80</v>
      </c>
      <c r="P125">
        <v>20</v>
      </c>
      <c r="Q125">
        <v>20</v>
      </c>
      <c r="R125">
        <v>67.961500000000001</v>
      </c>
      <c r="S125">
        <v>87.961500000000001</v>
      </c>
      <c r="T125">
        <v>87.961500000000001</v>
      </c>
      <c r="U125" t="s">
        <v>1048</v>
      </c>
      <c r="V125" t="s">
        <v>1048</v>
      </c>
      <c r="W125">
        <f>IF(Table1[[#This Row],[WorkDate]]-Table1[[#This Row],[ReqDate]]&gt;=0,Table1[[#This Row],[WorkDate]]-Table1[[#This Row],[ReqDate]],"NA")</f>
        <v>21</v>
      </c>
      <c r="X125" t="str">
        <f>IF(Table1[[#This Row],[Rush]]="","NO","Yes")</f>
        <v>NO</v>
      </c>
      <c r="Y125" t="str">
        <f>IF(Table1[[#This Row],[WtyLbr]]="","NO","Yes")</f>
        <v>NO</v>
      </c>
    </row>
    <row r="126" spans="1:25" x14ac:dyDescent="0.35">
      <c r="A126" t="s">
        <v>171</v>
      </c>
      <c r="B126" t="s">
        <v>38</v>
      </c>
      <c r="C126" t="s">
        <v>8</v>
      </c>
      <c r="D126" t="s">
        <v>13</v>
      </c>
      <c r="F126" s="5">
        <v>44131</v>
      </c>
      <c r="G126" s="5">
        <v>44181</v>
      </c>
      <c r="H126">
        <v>1</v>
      </c>
      <c r="K126">
        <v>0.5</v>
      </c>
      <c r="L126">
        <v>172.02</v>
      </c>
      <c r="M126" t="s">
        <v>19</v>
      </c>
      <c r="N126">
        <v>50</v>
      </c>
      <c r="O126">
        <v>80</v>
      </c>
      <c r="P126">
        <v>40</v>
      </c>
      <c r="Q126">
        <v>40</v>
      </c>
      <c r="R126">
        <v>172.02</v>
      </c>
      <c r="S126">
        <v>212.02</v>
      </c>
      <c r="T126">
        <v>212.02</v>
      </c>
      <c r="U126" t="s">
        <v>1048</v>
      </c>
      <c r="V126" t="s">
        <v>1051</v>
      </c>
      <c r="W126">
        <f>IF(Table1[[#This Row],[WorkDate]]-Table1[[#This Row],[ReqDate]]&gt;=0,Table1[[#This Row],[WorkDate]]-Table1[[#This Row],[ReqDate]],"NA")</f>
        <v>50</v>
      </c>
      <c r="X126" t="str">
        <f>IF(Table1[[#This Row],[Rush]]="","NO","Yes")</f>
        <v>NO</v>
      </c>
      <c r="Y126" t="str">
        <f>IF(Table1[[#This Row],[WtyLbr]]="","NO","Yes")</f>
        <v>NO</v>
      </c>
    </row>
    <row r="127" spans="1:25" x14ac:dyDescent="0.35">
      <c r="A127" t="s">
        <v>172</v>
      </c>
      <c r="B127" t="s">
        <v>37</v>
      </c>
      <c r="C127" t="s">
        <v>43</v>
      </c>
      <c r="D127" t="s">
        <v>12</v>
      </c>
      <c r="F127" s="5">
        <v>44131</v>
      </c>
      <c r="G127" s="5">
        <v>44212</v>
      </c>
      <c r="H127">
        <v>1</v>
      </c>
      <c r="K127">
        <v>0.5</v>
      </c>
      <c r="L127">
        <v>102.22320000000001</v>
      </c>
      <c r="M127" t="s">
        <v>19</v>
      </c>
      <c r="N127">
        <v>81</v>
      </c>
      <c r="O127">
        <v>80</v>
      </c>
      <c r="P127">
        <v>40</v>
      </c>
      <c r="Q127">
        <v>40</v>
      </c>
      <c r="R127">
        <v>102.22320000000001</v>
      </c>
      <c r="S127">
        <v>142.22320000000002</v>
      </c>
      <c r="T127">
        <v>142.22320000000002</v>
      </c>
      <c r="U127" t="s">
        <v>1048</v>
      </c>
      <c r="V127" t="s">
        <v>1052</v>
      </c>
      <c r="W127">
        <f>IF(Table1[[#This Row],[WorkDate]]-Table1[[#This Row],[ReqDate]]&gt;=0,Table1[[#This Row],[WorkDate]]-Table1[[#This Row],[ReqDate]],"NA")</f>
        <v>81</v>
      </c>
      <c r="X127" t="str">
        <f>IF(Table1[[#This Row],[Rush]]="","NO","Yes")</f>
        <v>NO</v>
      </c>
      <c r="Y127" t="str">
        <f>IF(Table1[[#This Row],[WtyLbr]]="","NO","Yes")</f>
        <v>NO</v>
      </c>
    </row>
    <row r="128" spans="1:25" x14ac:dyDescent="0.35">
      <c r="A128" t="s">
        <v>173</v>
      </c>
      <c r="B128" t="s">
        <v>37</v>
      </c>
      <c r="C128" t="s">
        <v>43</v>
      </c>
      <c r="D128" t="s">
        <v>13</v>
      </c>
      <c r="F128" s="5">
        <v>44132</v>
      </c>
      <c r="G128" s="5">
        <v>44165</v>
      </c>
      <c r="H128">
        <v>1</v>
      </c>
      <c r="K128">
        <v>0.5</v>
      </c>
      <c r="L128">
        <v>373.55279999999999</v>
      </c>
      <c r="M128" t="s">
        <v>17</v>
      </c>
      <c r="N128">
        <v>33</v>
      </c>
      <c r="O128">
        <v>80</v>
      </c>
      <c r="P128">
        <v>40</v>
      </c>
      <c r="Q128">
        <v>40</v>
      </c>
      <c r="R128">
        <v>373.55279999999999</v>
      </c>
      <c r="S128">
        <v>413.55279999999999</v>
      </c>
      <c r="T128">
        <v>413.55279999999999</v>
      </c>
      <c r="U128" t="s">
        <v>1051</v>
      </c>
      <c r="V128" t="s">
        <v>1053</v>
      </c>
      <c r="W128">
        <f>IF(Table1[[#This Row],[WorkDate]]-Table1[[#This Row],[ReqDate]]&gt;=0,Table1[[#This Row],[WorkDate]]-Table1[[#This Row],[ReqDate]],"NA")</f>
        <v>33</v>
      </c>
      <c r="X128" t="str">
        <f>IF(Table1[[#This Row],[Rush]]="","NO","Yes")</f>
        <v>NO</v>
      </c>
      <c r="Y128" t="str">
        <f>IF(Table1[[#This Row],[WtyLbr]]="","NO","Yes")</f>
        <v>NO</v>
      </c>
    </row>
    <row r="129" spans="1:25" x14ac:dyDescent="0.35">
      <c r="A129" t="s">
        <v>174</v>
      </c>
      <c r="B129" t="s">
        <v>37</v>
      </c>
      <c r="C129" t="s">
        <v>43</v>
      </c>
      <c r="D129" t="s">
        <v>1</v>
      </c>
      <c r="F129" s="5">
        <v>44132</v>
      </c>
      <c r="G129" s="5">
        <v>44166</v>
      </c>
      <c r="H129">
        <v>3</v>
      </c>
      <c r="K129">
        <v>2.75</v>
      </c>
      <c r="L129">
        <v>1249.0878</v>
      </c>
      <c r="M129" t="s">
        <v>17</v>
      </c>
      <c r="N129">
        <v>34</v>
      </c>
      <c r="O129">
        <v>195</v>
      </c>
      <c r="P129">
        <v>536.25</v>
      </c>
      <c r="Q129">
        <v>536.25</v>
      </c>
      <c r="R129">
        <v>1249.0878</v>
      </c>
      <c r="S129">
        <v>1785.3378</v>
      </c>
      <c r="T129">
        <v>1785.3378</v>
      </c>
      <c r="U129" t="s">
        <v>1051</v>
      </c>
      <c r="V129" t="s">
        <v>1048</v>
      </c>
      <c r="W129">
        <f>IF(Table1[[#This Row],[WorkDate]]-Table1[[#This Row],[ReqDate]]&gt;=0,Table1[[#This Row],[WorkDate]]-Table1[[#This Row],[ReqDate]],"NA")</f>
        <v>34</v>
      </c>
      <c r="X129" t="str">
        <f>IF(Table1[[#This Row],[Rush]]="","NO","Yes")</f>
        <v>NO</v>
      </c>
      <c r="Y129" t="str">
        <f>IF(Table1[[#This Row],[WtyLbr]]="","NO","Yes")</f>
        <v>NO</v>
      </c>
    </row>
    <row r="130" spans="1:25" x14ac:dyDescent="0.35">
      <c r="A130" t="s">
        <v>175</v>
      </c>
      <c r="B130" t="s">
        <v>35</v>
      </c>
      <c r="C130" t="s">
        <v>8</v>
      </c>
      <c r="D130" t="s">
        <v>11</v>
      </c>
      <c r="F130" s="5">
        <v>44133</v>
      </c>
      <c r="G130" s="5">
        <v>44141</v>
      </c>
      <c r="H130">
        <v>1</v>
      </c>
      <c r="K130">
        <v>0.25</v>
      </c>
      <c r="L130">
        <v>240</v>
      </c>
      <c r="M130" t="s">
        <v>17</v>
      </c>
      <c r="N130">
        <v>8</v>
      </c>
      <c r="O130">
        <v>80</v>
      </c>
      <c r="P130">
        <v>20</v>
      </c>
      <c r="Q130">
        <v>20</v>
      </c>
      <c r="R130">
        <v>240</v>
      </c>
      <c r="S130">
        <v>260</v>
      </c>
      <c r="T130">
        <v>260</v>
      </c>
      <c r="U130" t="s">
        <v>1050</v>
      </c>
      <c r="V130" t="s">
        <v>1049</v>
      </c>
      <c r="W130">
        <f>IF(Table1[[#This Row],[WorkDate]]-Table1[[#This Row],[ReqDate]]&gt;=0,Table1[[#This Row],[WorkDate]]-Table1[[#This Row],[ReqDate]],"NA")</f>
        <v>8</v>
      </c>
      <c r="X130" t="str">
        <f>IF(Table1[[#This Row],[Rush]]="","NO","Yes")</f>
        <v>NO</v>
      </c>
      <c r="Y130" t="str">
        <f>IF(Table1[[#This Row],[WtyLbr]]="","NO","Yes")</f>
        <v>NO</v>
      </c>
    </row>
    <row r="131" spans="1:25" x14ac:dyDescent="0.35">
      <c r="A131" t="s">
        <v>176</v>
      </c>
      <c r="B131" t="s">
        <v>35</v>
      </c>
      <c r="C131" t="s">
        <v>44</v>
      </c>
      <c r="D131" t="s">
        <v>11</v>
      </c>
      <c r="F131" s="5">
        <v>44133</v>
      </c>
      <c r="G131" s="5">
        <v>44153</v>
      </c>
      <c r="H131">
        <v>1</v>
      </c>
      <c r="K131">
        <v>0.25</v>
      </c>
      <c r="L131">
        <v>27</v>
      </c>
      <c r="M131" t="s">
        <v>18</v>
      </c>
      <c r="N131">
        <v>20</v>
      </c>
      <c r="O131">
        <v>80</v>
      </c>
      <c r="P131">
        <v>20</v>
      </c>
      <c r="Q131">
        <v>20</v>
      </c>
      <c r="R131">
        <v>27</v>
      </c>
      <c r="S131">
        <v>47</v>
      </c>
      <c r="T131">
        <v>47</v>
      </c>
      <c r="U131" t="s">
        <v>1050</v>
      </c>
      <c r="V131" t="s">
        <v>1051</v>
      </c>
      <c r="W131">
        <f>IF(Table1[[#This Row],[WorkDate]]-Table1[[#This Row],[ReqDate]]&gt;=0,Table1[[#This Row],[WorkDate]]-Table1[[#This Row],[ReqDate]],"NA")</f>
        <v>20</v>
      </c>
      <c r="X131" t="str">
        <f>IF(Table1[[#This Row],[Rush]]="","NO","Yes")</f>
        <v>NO</v>
      </c>
      <c r="Y131" t="str">
        <f>IF(Table1[[#This Row],[WtyLbr]]="","NO","Yes")</f>
        <v>NO</v>
      </c>
    </row>
    <row r="132" spans="1:25" x14ac:dyDescent="0.35">
      <c r="A132" t="s">
        <v>177</v>
      </c>
      <c r="B132" t="s">
        <v>38</v>
      </c>
      <c r="C132" t="s">
        <v>8</v>
      </c>
      <c r="D132" t="s">
        <v>13</v>
      </c>
      <c r="F132" s="5">
        <v>44137</v>
      </c>
      <c r="G132" s="5">
        <v>44139</v>
      </c>
      <c r="H132">
        <v>2</v>
      </c>
      <c r="K132">
        <v>1</v>
      </c>
      <c r="L132">
        <v>228.6335</v>
      </c>
      <c r="M132" t="s">
        <v>18</v>
      </c>
      <c r="N132">
        <v>2</v>
      </c>
      <c r="O132">
        <v>140</v>
      </c>
      <c r="P132">
        <v>140</v>
      </c>
      <c r="Q132">
        <v>140</v>
      </c>
      <c r="R132">
        <v>228.6335</v>
      </c>
      <c r="S132">
        <v>368.63350000000003</v>
      </c>
      <c r="T132">
        <v>368.63350000000003</v>
      </c>
      <c r="U132" t="s">
        <v>1053</v>
      </c>
      <c r="V132" t="s">
        <v>1051</v>
      </c>
      <c r="W132">
        <f>IF(Table1[[#This Row],[WorkDate]]-Table1[[#This Row],[ReqDate]]&gt;=0,Table1[[#This Row],[WorkDate]]-Table1[[#This Row],[ReqDate]],"NA")</f>
        <v>2</v>
      </c>
      <c r="X132" t="str">
        <f>IF(Table1[[#This Row],[Rush]]="","NO","Yes")</f>
        <v>NO</v>
      </c>
      <c r="Y132" t="str">
        <f>IF(Table1[[#This Row],[WtyLbr]]="","NO","Yes")</f>
        <v>NO</v>
      </c>
    </row>
    <row r="133" spans="1:25" x14ac:dyDescent="0.35">
      <c r="A133" t="s">
        <v>178</v>
      </c>
      <c r="B133" t="s">
        <v>38</v>
      </c>
      <c r="C133" t="s">
        <v>6</v>
      </c>
      <c r="D133" t="s">
        <v>12</v>
      </c>
      <c r="F133" s="5">
        <v>44137</v>
      </c>
      <c r="G133" s="5">
        <v>44160</v>
      </c>
      <c r="H133">
        <v>1</v>
      </c>
      <c r="K133">
        <v>0.5</v>
      </c>
      <c r="L133">
        <v>26.582599999999999</v>
      </c>
      <c r="M133" t="s">
        <v>17</v>
      </c>
      <c r="N133">
        <v>23</v>
      </c>
      <c r="O133">
        <v>80</v>
      </c>
      <c r="P133">
        <v>40</v>
      </c>
      <c r="Q133">
        <v>40</v>
      </c>
      <c r="R133">
        <v>26.582599999999999</v>
      </c>
      <c r="S133">
        <v>66.582599999999999</v>
      </c>
      <c r="T133">
        <v>66.582599999999999</v>
      </c>
      <c r="U133" t="s">
        <v>1053</v>
      </c>
      <c r="V133" t="s">
        <v>1051</v>
      </c>
      <c r="W133">
        <f>IF(Table1[[#This Row],[WorkDate]]-Table1[[#This Row],[ReqDate]]&gt;=0,Table1[[#This Row],[WorkDate]]-Table1[[#This Row],[ReqDate]],"NA")</f>
        <v>23</v>
      </c>
      <c r="X133" t="str">
        <f>IF(Table1[[#This Row],[Rush]]="","NO","Yes")</f>
        <v>NO</v>
      </c>
      <c r="Y133" t="str">
        <f>IF(Table1[[#This Row],[WtyLbr]]="","NO","Yes")</f>
        <v>NO</v>
      </c>
    </row>
    <row r="134" spans="1:25" x14ac:dyDescent="0.35">
      <c r="A134" t="s">
        <v>179</v>
      </c>
      <c r="B134" t="s">
        <v>36</v>
      </c>
      <c r="C134" t="s">
        <v>6</v>
      </c>
      <c r="D134" t="s">
        <v>13</v>
      </c>
      <c r="F134" s="5">
        <v>44137</v>
      </c>
      <c r="G134" s="5">
        <v>44172</v>
      </c>
      <c r="H134">
        <v>2</v>
      </c>
      <c r="K134">
        <v>0.75</v>
      </c>
      <c r="L134">
        <v>5.71</v>
      </c>
      <c r="M134" t="s">
        <v>17</v>
      </c>
      <c r="N134">
        <v>35</v>
      </c>
      <c r="O134">
        <v>140</v>
      </c>
      <c r="P134">
        <v>105</v>
      </c>
      <c r="Q134">
        <v>105</v>
      </c>
      <c r="R134">
        <v>5.71</v>
      </c>
      <c r="S134">
        <v>110.71</v>
      </c>
      <c r="T134">
        <v>110.71</v>
      </c>
      <c r="U134" t="s">
        <v>1053</v>
      </c>
      <c r="V134" t="s">
        <v>1053</v>
      </c>
      <c r="W134">
        <f>IF(Table1[[#This Row],[WorkDate]]-Table1[[#This Row],[ReqDate]]&gt;=0,Table1[[#This Row],[WorkDate]]-Table1[[#This Row],[ReqDate]],"NA")</f>
        <v>35</v>
      </c>
      <c r="X134" t="str">
        <f>IF(Table1[[#This Row],[Rush]]="","NO","Yes")</f>
        <v>NO</v>
      </c>
      <c r="Y134" t="str">
        <f>IF(Table1[[#This Row],[WtyLbr]]="","NO","Yes")</f>
        <v>NO</v>
      </c>
    </row>
    <row r="135" spans="1:25" x14ac:dyDescent="0.35">
      <c r="A135" t="s">
        <v>180</v>
      </c>
      <c r="B135" t="s">
        <v>34</v>
      </c>
      <c r="C135" t="s">
        <v>6</v>
      </c>
      <c r="D135" t="s">
        <v>13</v>
      </c>
      <c r="F135" s="5">
        <v>44137</v>
      </c>
      <c r="G135" s="5">
        <v>44207</v>
      </c>
      <c r="H135">
        <v>2</v>
      </c>
      <c r="K135">
        <v>0.5</v>
      </c>
      <c r="L135">
        <v>263.0523</v>
      </c>
      <c r="M135" t="s">
        <v>18</v>
      </c>
      <c r="N135">
        <v>70</v>
      </c>
      <c r="O135">
        <v>140</v>
      </c>
      <c r="P135">
        <v>70</v>
      </c>
      <c r="Q135">
        <v>70</v>
      </c>
      <c r="R135">
        <v>263.0523</v>
      </c>
      <c r="S135">
        <v>333.0523</v>
      </c>
      <c r="T135">
        <v>333.0523</v>
      </c>
      <c r="U135" t="s">
        <v>1053</v>
      </c>
      <c r="V135" t="s">
        <v>1053</v>
      </c>
      <c r="W135">
        <f>IF(Table1[[#This Row],[WorkDate]]-Table1[[#This Row],[ReqDate]]&gt;=0,Table1[[#This Row],[WorkDate]]-Table1[[#This Row],[ReqDate]],"NA")</f>
        <v>70</v>
      </c>
      <c r="X135" t="str">
        <f>IF(Table1[[#This Row],[Rush]]="","NO","Yes")</f>
        <v>NO</v>
      </c>
      <c r="Y135" t="str">
        <f>IF(Table1[[#This Row],[WtyLbr]]="","NO","Yes")</f>
        <v>NO</v>
      </c>
    </row>
    <row r="136" spans="1:25" x14ac:dyDescent="0.35">
      <c r="A136" t="s">
        <v>181</v>
      </c>
      <c r="B136" t="s">
        <v>39</v>
      </c>
      <c r="C136" t="s">
        <v>44</v>
      </c>
      <c r="D136" t="s">
        <v>13</v>
      </c>
      <c r="F136" s="5">
        <v>44137</v>
      </c>
      <c r="G136" s="5">
        <v>44301</v>
      </c>
      <c r="H136">
        <v>2</v>
      </c>
      <c r="K136">
        <v>1.75</v>
      </c>
      <c r="L136">
        <v>8.25</v>
      </c>
      <c r="M136" t="s">
        <v>17</v>
      </c>
      <c r="N136">
        <v>164</v>
      </c>
      <c r="O136">
        <v>140</v>
      </c>
      <c r="P136">
        <v>245</v>
      </c>
      <c r="Q136">
        <v>245</v>
      </c>
      <c r="R136">
        <v>8.25</v>
      </c>
      <c r="S136">
        <v>253.25</v>
      </c>
      <c r="T136">
        <v>253.25</v>
      </c>
      <c r="U136" t="s">
        <v>1053</v>
      </c>
      <c r="V136" t="s">
        <v>1050</v>
      </c>
      <c r="W136">
        <f>IF(Table1[[#This Row],[WorkDate]]-Table1[[#This Row],[ReqDate]]&gt;=0,Table1[[#This Row],[WorkDate]]-Table1[[#This Row],[ReqDate]],"NA")</f>
        <v>164</v>
      </c>
      <c r="X136" t="str">
        <f>IF(Table1[[#This Row],[Rush]]="","NO","Yes")</f>
        <v>NO</v>
      </c>
      <c r="Y136" t="str">
        <f>IF(Table1[[#This Row],[WtyLbr]]="","NO","Yes")</f>
        <v>NO</v>
      </c>
    </row>
    <row r="137" spans="1:25" x14ac:dyDescent="0.35">
      <c r="A137" t="s">
        <v>182</v>
      </c>
      <c r="B137" t="s">
        <v>39</v>
      </c>
      <c r="C137" t="s">
        <v>8</v>
      </c>
      <c r="D137" t="s">
        <v>13</v>
      </c>
      <c r="F137" s="5">
        <v>44138</v>
      </c>
      <c r="G137" s="5">
        <v>44165</v>
      </c>
      <c r="H137">
        <v>1</v>
      </c>
      <c r="K137">
        <v>0.5</v>
      </c>
      <c r="L137">
        <v>15.63</v>
      </c>
      <c r="M137" t="s">
        <v>17</v>
      </c>
      <c r="N137">
        <v>27</v>
      </c>
      <c r="O137">
        <v>80</v>
      </c>
      <c r="P137">
        <v>40</v>
      </c>
      <c r="Q137">
        <v>40</v>
      </c>
      <c r="R137">
        <v>15.63</v>
      </c>
      <c r="S137">
        <v>55.63</v>
      </c>
      <c r="T137">
        <v>55.63</v>
      </c>
      <c r="U137" t="s">
        <v>1048</v>
      </c>
      <c r="V137" t="s">
        <v>1053</v>
      </c>
      <c r="W137">
        <f>IF(Table1[[#This Row],[WorkDate]]-Table1[[#This Row],[ReqDate]]&gt;=0,Table1[[#This Row],[WorkDate]]-Table1[[#This Row],[ReqDate]],"NA")</f>
        <v>27</v>
      </c>
      <c r="X137" t="str">
        <f>IF(Table1[[#This Row],[Rush]]="","NO","Yes")</f>
        <v>NO</v>
      </c>
      <c r="Y137" t="str">
        <f>IF(Table1[[#This Row],[WtyLbr]]="","NO","Yes")</f>
        <v>NO</v>
      </c>
    </row>
    <row r="138" spans="1:25" x14ac:dyDescent="0.35">
      <c r="A138" t="s">
        <v>183</v>
      </c>
      <c r="B138" t="s">
        <v>34</v>
      </c>
      <c r="C138" t="s">
        <v>6</v>
      </c>
      <c r="D138" t="s">
        <v>13</v>
      </c>
      <c r="F138" s="5">
        <v>44138</v>
      </c>
      <c r="G138" s="5">
        <v>44167</v>
      </c>
      <c r="H138">
        <v>1</v>
      </c>
      <c r="K138">
        <v>0.5</v>
      </c>
      <c r="L138">
        <v>15.63</v>
      </c>
      <c r="M138" t="s">
        <v>17</v>
      </c>
      <c r="N138">
        <v>29</v>
      </c>
      <c r="O138">
        <v>80</v>
      </c>
      <c r="P138">
        <v>40</v>
      </c>
      <c r="Q138">
        <v>40</v>
      </c>
      <c r="R138">
        <v>15.63</v>
      </c>
      <c r="S138">
        <v>55.63</v>
      </c>
      <c r="T138">
        <v>55.63</v>
      </c>
      <c r="U138" t="s">
        <v>1048</v>
      </c>
      <c r="V138" t="s">
        <v>1051</v>
      </c>
      <c r="W138">
        <f>IF(Table1[[#This Row],[WorkDate]]-Table1[[#This Row],[ReqDate]]&gt;=0,Table1[[#This Row],[WorkDate]]-Table1[[#This Row],[ReqDate]],"NA")</f>
        <v>29</v>
      </c>
      <c r="X138" t="str">
        <f>IF(Table1[[#This Row],[Rush]]="","NO","Yes")</f>
        <v>NO</v>
      </c>
      <c r="Y138" t="str">
        <f>IF(Table1[[#This Row],[WtyLbr]]="","NO","Yes")</f>
        <v>NO</v>
      </c>
    </row>
    <row r="139" spans="1:25" x14ac:dyDescent="0.35">
      <c r="A139" t="s">
        <v>184</v>
      </c>
      <c r="B139" t="s">
        <v>39</v>
      </c>
      <c r="C139" t="s">
        <v>9</v>
      </c>
      <c r="D139" t="s">
        <v>12</v>
      </c>
      <c r="F139" s="5">
        <v>44138</v>
      </c>
      <c r="G139" s="5">
        <v>44173</v>
      </c>
      <c r="H139">
        <v>1</v>
      </c>
      <c r="K139">
        <v>0.75</v>
      </c>
      <c r="L139">
        <v>28.5</v>
      </c>
      <c r="M139" t="s">
        <v>18</v>
      </c>
      <c r="N139">
        <v>35</v>
      </c>
      <c r="O139">
        <v>80</v>
      </c>
      <c r="P139">
        <v>60</v>
      </c>
      <c r="Q139">
        <v>60</v>
      </c>
      <c r="R139">
        <v>28.5</v>
      </c>
      <c r="S139">
        <v>88.5</v>
      </c>
      <c r="T139">
        <v>88.5</v>
      </c>
      <c r="U139" t="s">
        <v>1048</v>
      </c>
      <c r="V139" t="s">
        <v>1048</v>
      </c>
      <c r="W139">
        <f>IF(Table1[[#This Row],[WorkDate]]-Table1[[#This Row],[ReqDate]]&gt;=0,Table1[[#This Row],[WorkDate]]-Table1[[#This Row],[ReqDate]],"NA")</f>
        <v>35</v>
      </c>
      <c r="X139" t="str">
        <f>IF(Table1[[#This Row],[Rush]]="","NO","Yes")</f>
        <v>NO</v>
      </c>
      <c r="Y139" t="str">
        <f>IF(Table1[[#This Row],[WtyLbr]]="","NO","Yes")</f>
        <v>NO</v>
      </c>
    </row>
    <row r="140" spans="1:25" x14ac:dyDescent="0.35">
      <c r="A140" t="s">
        <v>185</v>
      </c>
      <c r="B140" t="s">
        <v>38</v>
      </c>
      <c r="C140" t="s">
        <v>8</v>
      </c>
      <c r="D140" t="s">
        <v>13</v>
      </c>
      <c r="F140" s="5">
        <v>44139</v>
      </c>
      <c r="G140" s="5">
        <v>44144</v>
      </c>
      <c r="H140">
        <v>1</v>
      </c>
      <c r="K140">
        <v>0.5</v>
      </c>
      <c r="L140">
        <v>748.44</v>
      </c>
      <c r="M140" t="s">
        <v>17</v>
      </c>
      <c r="N140">
        <v>5</v>
      </c>
      <c r="O140">
        <v>80</v>
      </c>
      <c r="P140">
        <v>40</v>
      </c>
      <c r="Q140">
        <v>40</v>
      </c>
      <c r="R140">
        <v>748.44</v>
      </c>
      <c r="S140">
        <v>788.44</v>
      </c>
      <c r="T140">
        <v>788.44</v>
      </c>
      <c r="U140" t="s">
        <v>1051</v>
      </c>
      <c r="V140" t="s">
        <v>1053</v>
      </c>
      <c r="W140">
        <f>IF(Table1[[#This Row],[WorkDate]]-Table1[[#This Row],[ReqDate]]&gt;=0,Table1[[#This Row],[WorkDate]]-Table1[[#This Row],[ReqDate]],"NA")</f>
        <v>5</v>
      </c>
      <c r="X140" t="str">
        <f>IF(Table1[[#This Row],[Rush]]="","NO","Yes")</f>
        <v>NO</v>
      </c>
      <c r="Y140" t="str">
        <f>IF(Table1[[#This Row],[WtyLbr]]="","NO","Yes")</f>
        <v>NO</v>
      </c>
    </row>
    <row r="141" spans="1:25" x14ac:dyDescent="0.35">
      <c r="A141" t="s">
        <v>186</v>
      </c>
      <c r="B141" t="s">
        <v>38</v>
      </c>
      <c r="C141" t="s">
        <v>6</v>
      </c>
      <c r="D141" t="s">
        <v>1</v>
      </c>
      <c r="F141" s="5">
        <v>44139</v>
      </c>
      <c r="G141" s="5">
        <v>44152</v>
      </c>
      <c r="H141">
        <v>1</v>
      </c>
      <c r="K141">
        <v>1</v>
      </c>
      <c r="L141">
        <v>86.356300000000005</v>
      </c>
      <c r="M141" t="s">
        <v>19</v>
      </c>
      <c r="N141">
        <v>13</v>
      </c>
      <c r="O141">
        <v>80</v>
      </c>
      <c r="P141">
        <v>80</v>
      </c>
      <c r="Q141">
        <v>80</v>
      </c>
      <c r="R141">
        <v>86.356300000000005</v>
      </c>
      <c r="S141">
        <v>166.3563</v>
      </c>
      <c r="T141">
        <v>166.3563</v>
      </c>
      <c r="U141" t="s">
        <v>1051</v>
      </c>
      <c r="V141" t="s">
        <v>1048</v>
      </c>
      <c r="W141">
        <f>IF(Table1[[#This Row],[WorkDate]]-Table1[[#This Row],[ReqDate]]&gt;=0,Table1[[#This Row],[WorkDate]]-Table1[[#This Row],[ReqDate]],"NA")</f>
        <v>13</v>
      </c>
      <c r="X141" t="str">
        <f>IF(Table1[[#This Row],[Rush]]="","NO","Yes")</f>
        <v>NO</v>
      </c>
      <c r="Y141" t="str">
        <f>IF(Table1[[#This Row],[WtyLbr]]="","NO","Yes")</f>
        <v>NO</v>
      </c>
    </row>
    <row r="142" spans="1:25" x14ac:dyDescent="0.35">
      <c r="A142" t="s">
        <v>187</v>
      </c>
      <c r="B142" t="s">
        <v>36</v>
      </c>
      <c r="C142" t="s">
        <v>44</v>
      </c>
      <c r="D142" t="s">
        <v>11</v>
      </c>
      <c r="F142" s="5">
        <v>44139</v>
      </c>
      <c r="G142" s="5">
        <v>44152</v>
      </c>
      <c r="H142">
        <v>1</v>
      </c>
      <c r="K142">
        <v>0.25</v>
      </c>
      <c r="L142">
        <v>107.99550000000001</v>
      </c>
      <c r="M142" t="s">
        <v>19</v>
      </c>
      <c r="N142">
        <v>13</v>
      </c>
      <c r="O142">
        <v>80</v>
      </c>
      <c r="P142">
        <v>20</v>
      </c>
      <c r="Q142">
        <v>20</v>
      </c>
      <c r="R142">
        <v>107.99550000000001</v>
      </c>
      <c r="S142">
        <v>127.99550000000001</v>
      </c>
      <c r="T142">
        <v>127.99550000000001</v>
      </c>
      <c r="U142" t="s">
        <v>1051</v>
      </c>
      <c r="V142" t="s">
        <v>1048</v>
      </c>
      <c r="W142">
        <f>IF(Table1[[#This Row],[WorkDate]]-Table1[[#This Row],[ReqDate]]&gt;=0,Table1[[#This Row],[WorkDate]]-Table1[[#This Row],[ReqDate]],"NA")</f>
        <v>13</v>
      </c>
      <c r="X142" t="str">
        <f>IF(Table1[[#This Row],[Rush]]="","NO","Yes")</f>
        <v>NO</v>
      </c>
      <c r="Y142" t="str">
        <f>IF(Table1[[#This Row],[WtyLbr]]="","NO","Yes")</f>
        <v>NO</v>
      </c>
    </row>
    <row r="143" spans="1:25" x14ac:dyDescent="0.35">
      <c r="A143" t="s">
        <v>188</v>
      </c>
      <c r="B143" t="s">
        <v>34</v>
      </c>
      <c r="C143" t="s">
        <v>44</v>
      </c>
      <c r="D143" t="s">
        <v>13</v>
      </c>
      <c r="F143" s="5">
        <v>44139</v>
      </c>
      <c r="G143" s="5">
        <v>44159</v>
      </c>
      <c r="H143">
        <v>2</v>
      </c>
      <c r="K143">
        <v>0.5</v>
      </c>
      <c r="L143">
        <v>279.31</v>
      </c>
      <c r="M143" t="s">
        <v>17</v>
      </c>
      <c r="N143">
        <v>20</v>
      </c>
      <c r="O143">
        <v>140</v>
      </c>
      <c r="P143">
        <v>70</v>
      </c>
      <c r="Q143">
        <v>70</v>
      </c>
      <c r="R143">
        <v>279.31</v>
      </c>
      <c r="S143">
        <v>349.31</v>
      </c>
      <c r="T143">
        <v>349.31</v>
      </c>
      <c r="U143" t="s">
        <v>1051</v>
      </c>
      <c r="V143" t="s">
        <v>1048</v>
      </c>
      <c r="W143">
        <f>IF(Table1[[#This Row],[WorkDate]]-Table1[[#This Row],[ReqDate]]&gt;=0,Table1[[#This Row],[WorkDate]]-Table1[[#This Row],[ReqDate]],"NA")</f>
        <v>20</v>
      </c>
      <c r="X143" t="str">
        <f>IF(Table1[[#This Row],[Rush]]="","NO","Yes")</f>
        <v>NO</v>
      </c>
      <c r="Y143" t="str">
        <f>IF(Table1[[#This Row],[WtyLbr]]="","NO","Yes")</f>
        <v>NO</v>
      </c>
    </row>
    <row r="144" spans="1:25" x14ac:dyDescent="0.35">
      <c r="A144" t="s">
        <v>189</v>
      </c>
      <c r="B144" t="s">
        <v>38</v>
      </c>
      <c r="C144" t="s">
        <v>8</v>
      </c>
      <c r="D144" t="s">
        <v>12</v>
      </c>
      <c r="F144" s="5">
        <v>44139</v>
      </c>
      <c r="G144" s="5">
        <v>44167</v>
      </c>
      <c r="H144">
        <v>1</v>
      </c>
      <c r="K144">
        <v>0.5</v>
      </c>
      <c r="L144">
        <v>25.26</v>
      </c>
      <c r="M144" t="s">
        <v>17</v>
      </c>
      <c r="N144">
        <v>28</v>
      </c>
      <c r="O144">
        <v>80</v>
      </c>
      <c r="P144">
        <v>40</v>
      </c>
      <c r="Q144">
        <v>40</v>
      </c>
      <c r="R144">
        <v>25.26</v>
      </c>
      <c r="S144">
        <v>65.260000000000005</v>
      </c>
      <c r="T144">
        <v>65.260000000000005</v>
      </c>
      <c r="U144" t="s">
        <v>1051</v>
      </c>
      <c r="V144" t="s">
        <v>1051</v>
      </c>
      <c r="W144">
        <f>IF(Table1[[#This Row],[WorkDate]]-Table1[[#This Row],[ReqDate]]&gt;=0,Table1[[#This Row],[WorkDate]]-Table1[[#This Row],[ReqDate]],"NA")</f>
        <v>28</v>
      </c>
      <c r="X144" t="str">
        <f>IF(Table1[[#This Row],[Rush]]="","NO","Yes")</f>
        <v>NO</v>
      </c>
      <c r="Y144" t="str">
        <f>IF(Table1[[#This Row],[WtyLbr]]="","NO","Yes")</f>
        <v>NO</v>
      </c>
    </row>
    <row r="145" spans="1:25" x14ac:dyDescent="0.35">
      <c r="A145" t="s">
        <v>190</v>
      </c>
      <c r="B145" t="s">
        <v>34</v>
      </c>
      <c r="C145" t="s">
        <v>44</v>
      </c>
      <c r="D145" t="s">
        <v>13</v>
      </c>
      <c r="F145" s="5">
        <v>44140</v>
      </c>
      <c r="G145" s="5">
        <v>44153</v>
      </c>
      <c r="H145">
        <v>1</v>
      </c>
      <c r="K145">
        <v>1</v>
      </c>
      <c r="L145">
        <v>351.02069999999998</v>
      </c>
      <c r="M145" t="s">
        <v>18</v>
      </c>
      <c r="N145">
        <v>13</v>
      </c>
      <c r="O145">
        <v>80</v>
      </c>
      <c r="P145">
        <v>80</v>
      </c>
      <c r="Q145">
        <v>80</v>
      </c>
      <c r="R145">
        <v>351.02069999999998</v>
      </c>
      <c r="S145">
        <v>431.02069999999998</v>
      </c>
      <c r="T145">
        <v>431.02069999999998</v>
      </c>
      <c r="U145" t="s">
        <v>1050</v>
      </c>
      <c r="V145" t="s">
        <v>1051</v>
      </c>
      <c r="W145">
        <f>IF(Table1[[#This Row],[WorkDate]]-Table1[[#This Row],[ReqDate]]&gt;=0,Table1[[#This Row],[WorkDate]]-Table1[[#This Row],[ReqDate]],"NA")</f>
        <v>13</v>
      </c>
      <c r="X145" t="str">
        <f>IF(Table1[[#This Row],[Rush]]="","NO","Yes")</f>
        <v>NO</v>
      </c>
      <c r="Y145" t="str">
        <f>IF(Table1[[#This Row],[WtyLbr]]="","NO","Yes")</f>
        <v>NO</v>
      </c>
    </row>
    <row r="146" spans="1:25" x14ac:dyDescent="0.35">
      <c r="A146" t="s">
        <v>191</v>
      </c>
      <c r="B146" t="s">
        <v>38</v>
      </c>
      <c r="C146" t="s">
        <v>6</v>
      </c>
      <c r="D146" t="s">
        <v>13</v>
      </c>
      <c r="F146" s="5">
        <v>44140</v>
      </c>
      <c r="G146" s="5">
        <v>44160</v>
      </c>
      <c r="H146">
        <v>1</v>
      </c>
      <c r="K146">
        <v>0.5</v>
      </c>
      <c r="L146">
        <v>27.953900000000001</v>
      </c>
      <c r="M146" t="s">
        <v>17</v>
      </c>
      <c r="N146">
        <v>20</v>
      </c>
      <c r="O146">
        <v>80</v>
      </c>
      <c r="P146">
        <v>40</v>
      </c>
      <c r="Q146">
        <v>40</v>
      </c>
      <c r="R146">
        <v>27.953900000000001</v>
      </c>
      <c r="S146">
        <v>67.953900000000004</v>
      </c>
      <c r="T146">
        <v>67.953900000000004</v>
      </c>
      <c r="U146" t="s">
        <v>1050</v>
      </c>
      <c r="V146" t="s">
        <v>1051</v>
      </c>
      <c r="W146">
        <f>IF(Table1[[#This Row],[WorkDate]]-Table1[[#This Row],[ReqDate]]&gt;=0,Table1[[#This Row],[WorkDate]]-Table1[[#This Row],[ReqDate]],"NA")</f>
        <v>20</v>
      </c>
      <c r="X146" t="str">
        <f>IF(Table1[[#This Row],[Rush]]="","NO","Yes")</f>
        <v>NO</v>
      </c>
      <c r="Y146" t="str">
        <f>IF(Table1[[#This Row],[WtyLbr]]="","NO","Yes")</f>
        <v>NO</v>
      </c>
    </row>
    <row r="147" spans="1:25" x14ac:dyDescent="0.35">
      <c r="A147" t="s">
        <v>192</v>
      </c>
      <c r="B147" t="s">
        <v>35</v>
      </c>
      <c r="C147" t="s">
        <v>9</v>
      </c>
      <c r="D147" t="s">
        <v>12</v>
      </c>
      <c r="F147" s="5">
        <v>44142</v>
      </c>
      <c r="G147" s="5">
        <v>44174</v>
      </c>
      <c r="H147">
        <v>2</v>
      </c>
      <c r="K147">
        <v>0.75</v>
      </c>
      <c r="L147">
        <v>62.13</v>
      </c>
      <c r="M147" t="s">
        <v>17</v>
      </c>
      <c r="N147">
        <v>32</v>
      </c>
      <c r="O147">
        <v>140</v>
      </c>
      <c r="P147">
        <v>105</v>
      </c>
      <c r="Q147">
        <v>105</v>
      </c>
      <c r="R147">
        <v>62.13</v>
      </c>
      <c r="S147">
        <v>167.13</v>
      </c>
      <c r="T147">
        <v>167.13</v>
      </c>
      <c r="U147" t="s">
        <v>1052</v>
      </c>
      <c r="V147" t="s">
        <v>1051</v>
      </c>
      <c r="W147">
        <f>IF(Table1[[#This Row],[WorkDate]]-Table1[[#This Row],[ReqDate]]&gt;=0,Table1[[#This Row],[WorkDate]]-Table1[[#This Row],[ReqDate]],"NA")</f>
        <v>32</v>
      </c>
      <c r="X147" t="str">
        <f>IF(Table1[[#This Row],[Rush]]="","NO","Yes")</f>
        <v>NO</v>
      </c>
      <c r="Y147" t="str">
        <f>IF(Table1[[#This Row],[WtyLbr]]="","NO","Yes")</f>
        <v>NO</v>
      </c>
    </row>
    <row r="148" spans="1:25" x14ac:dyDescent="0.35">
      <c r="A148" t="s">
        <v>193</v>
      </c>
      <c r="B148" t="s">
        <v>37</v>
      </c>
      <c r="C148" t="s">
        <v>43</v>
      </c>
      <c r="D148" t="s">
        <v>1</v>
      </c>
      <c r="F148" s="5">
        <v>44144</v>
      </c>
      <c r="G148" s="5">
        <v>44161</v>
      </c>
      <c r="H148">
        <v>1</v>
      </c>
      <c r="K148">
        <v>7</v>
      </c>
      <c r="L148">
        <v>3396.25</v>
      </c>
      <c r="M148" t="s">
        <v>19</v>
      </c>
      <c r="N148">
        <v>17</v>
      </c>
      <c r="O148">
        <v>80</v>
      </c>
      <c r="P148">
        <v>560</v>
      </c>
      <c r="Q148">
        <v>560</v>
      </c>
      <c r="R148">
        <v>3396.25</v>
      </c>
      <c r="S148">
        <v>3956.25</v>
      </c>
      <c r="T148">
        <v>3956.25</v>
      </c>
      <c r="U148" t="s">
        <v>1053</v>
      </c>
      <c r="V148" t="s">
        <v>1050</v>
      </c>
      <c r="W148">
        <f>IF(Table1[[#This Row],[WorkDate]]-Table1[[#This Row],[ReqDate]]&gt;=0,Table1[[#This Row],[WorkDate]]-Table1[[#This Row],[ReqDate]],"NA")</f>
        <v>17</v>
      </c>
      <c r="X148" t="str">
        <f>IF(Table1[[#This Row],[Rush]]="","NO","Yes")</f>
        <v>NO</v>
      </c>
      <c r="Y148" t="str">
        <f>IF(Table1[[#This Row],[WtyLbr]]="","NO","Yes")</f>
        <v>NO</v>
      </c>
    </row>
    <row r="149" spans="1:25" x14ac:dyDescent="0.35">
      <c r="A149" t="s">
        <v>194</v>
      </c>
      <c r="B149" t="s">
        <v>40</v>
      </c>
      <c r="C149" t="s">
        <v>7</v>
      </c>
      <c r="D149" t="s">
        <v>13</v>
      </c>
      <c r="F149" s="5">
        <v>44144</v>
      </c>
      <c r="G149" s="5">
        <v>44258</v>
      </c>
      <c r="H149">
        <v>2</v>
      </c>
      <c r="K149">
        <v>0.5</v>
      </c>
      <c r="L149">
        <v>22</v>
      </c>
      <c r="M149" t="s">
        <v>17</v>
      </c>
      <c r="N149">
        <v>114</v>
      </c>
      <c r="O149">
        <v>140</v>
      </c>
      <c r="P149">
        <v>70</v>
      </c>
      <c r="Q149">
        <v>70</v>
      </c>
      <c r="R149">
        <v>22</v>
      </c>
      <c r="S149">
        <v>92</v>
      </c>
      <c r="T149">
        <v>92</v>
      </c>
      <c r="U149" t="s">
        <v>1053</v>
      </c>
      <c r="V149" t="s">
        <v>1051</v>
      </c>
      <c r="W149">
        <f>IF(Table1[[#This Row],[WorkDate]]-Table1[[#This Row],[ReqDate]]&gt;=0,Table1[[#This Row],[WorkDate]]-Table1[[#This Row],[ReqDate]],"NA")</f>
        <v>114</v>
      </c>
      <c r="X149" t="str">
        <f>IF(Table1[[#This Row],[Rush]]="","NO","Yes")</f>
        <v>NO</v>
      </c>
      <c r="Y149" t="str">
        <f>IF(Table1[[#This Row],[WtyLbr]]="","NO","Yes")</f>
        <v>NO</v>
      </c>
    </row>
    <row r="150" spans="1:25" x14ac:dyDescent="0.35">
      <c r="A150" t="s">
        <v>195</v>
      </c>
      <c r="B150" t="s">
        <v>38</v>
      </c>
      <c r="C150" t="s">
        <v>8</v>
      </c>
      <c r="D150" t="s">
        <v>13</v>
      </c>
      <c r="F150" s="5">
        <v>44145</v>
      </c>
      <c r="G150" s="5">
        <v>44174</v>
      </c>
      <c r="H150">
        <v>1</v>
      </c>
      <c r="K150">
        <v>0.5</v>
      </c>
      <c r="L150">
        <v>163.36609999999999</v>
      </c>
      <c r="M150" t="s">
        <v>19</v>
      </c>
      <c r="N150">
        <v>29</v>
      </c>
      <c r="O150">
        <v>80</v>
      </c>
      <c r="P150">
        <v>40</v>
      </c>
      <c r="Q150">
        <v>40</v>
      </c>
      <c r="R150">
        <v>163.36609999999999</v>
      </c>
      <c r="S150">
        <v>203.36609999999999</v>
      </c>
      <c r="T150">
        <v>203.36609999999999</v>
      </c>
      <c r="U150" t="s">
        <v>1048</v>
      </c>
      <c r="V150" t="s">
        <v>1051</v>
      </c>
      <c r="W150">
        <f>IF(Table1[[#This Row],[WorkDate]]-Table1[[#This Row],[ReqDate]]&gt;=0,Table1[[#This Row],[WorkDate]]-Table1[[#This Row],[ReqDate]],"NA")</f>
        <v>29</v>
      </c>
      <c r="X150" t="str">
        <f>IF(Table1[[#This Row],[Rush]]="","NO","Yes")</f>
        <v>NO</v>
      </c>
      <c r="Y150" t="str">
        <f>IF(Table1[[#This Row],[WtyLbr]]="","NO","Yes")</f>
        <v>NO</v>
      </c>
    </row>
    <row r="151" spans="1:25" x14ac:dyDescent="0.35">
      <c r="A151" t="s">
        <v>196</v>
      </c>
      <c r="B151" t="s">
        <v>37</v>
      </c>
      <c r="C151" t="s">
        <v>43</v>
      </c>
      <c r="D151" t="s">
        <v>12</v>
      </c>
      <c r="F151" s="5">
        <v>44146</v>
      </c>
      <c r="G151" s="5">
        <v>44160</v>
      </c>
      <c r="H151">
        <v>1</v>
      </c>
      <c r="K151">
        <v>0.25</v>
      </c>
      <c r="L151">
        <v>25.407900000000001</v>
      </c>
      <c r="M151" t="s">
        <v>17</v>
      </c>
      <c r="N151">
        <v>14</v>
      </c>
      <c r="O151">
        <v>80</v>
      </c>
      <c r="P151">
        <v>20</v>
      </c>
      <c r="Q151">
        <v>20</v>
      </c>
      <c r="R151">
        <v>25.407900000000001</v>
      </c>
      <c r="S151">
        <v>45.407899999999998</v>
      </c>
      <c r="T151">
        <v>45.407899999999998</v>
      </c>
      <c r="U151" t="s">
        <v>1051</v>
      </c>
      <c r="V151" t="s">
        <v>1051</v>
      </c>
      <c r="W151">
        <f>IF(Table1[[#This Row],[WorkDate]]-Table1[[#This Row],[ReqDate]]&gt;=0,Table1[[#This Row],[WorkDate]]-Table1[[#This Row],[ReqDate]],"NA")</f>
        <v>14</v>
      </c>
      <c r="X151" t="str">
        <f>IF(Table1[[#This Row],[Rush]]="","NO","Yes")</f>
        <v>NO</v>
      </c>
      <c r="Y151" t="str">
        <f>IF(Table1[[#This Row],[WtyLbr]]="","NO","Yes")</f>
        <v>NO</v>
      </c>
    </row>
    <row r="152" spans="1:25" x14ac:dyDescent="0.35">
      <c r="A152" t="s">
        <v>197</v>
      </c>
      <c r="B152" t="s">
        <v>39</v>
      </c>
      <c r="C152" t="s">
        <v>44</v>
      </c>
      <c r="D152" t="s">
        <v>13</v>
      </c>
      <c r="F152" s="5">
        <v>44146</v>
      </c>
      <c r="G152" s="5">
        <v>44168</v>
      </c>
      <c r="H152">
        <v>2</v>
      </c>
      <c r="K152">
        <v>0.75</v>
      </c>
      <c r="L152">
        <v>182.7</v>
      </c>
      <c r="M152" t="s">
        <v>18</v>
      </c>
      <c r="N152">
        <v>22</v>
      </c>
      <c r="O152">
        <v>140</v>
      </c>
      <c r="P152">
        <v>105</v>
      </c>
      <c r="Q152">
        <v>105</v>
      </c>
      <c r="R152">
        <v>182.7</v>
      </c>
      <c r="S152">
        <v>287.7</v>
      </c>
      <c r="T152">
        <v>287.7</v>
      </c>
      <c r="U152" t="s">
        <v>1051</v>
      </c>
      <c r="V152" t="s">
        <v>1050</v>
      </c>
      <c r="W152">
        <f>IF(Table1[[#This Row],[WorkDate]]-Table1[[#This Row],[ReqDate]]&gt;=0,Table1[[#This Row],[WorkDate]]-Table1[[#This Row],[ReqDate]],"NA")</f>
        <v>22</v>
      </c>
      <c r="X152" t="str">
        <f>IF(Table1[[#This Row],[Rush]]="","NO","Yes")</f>
        <v>NO</v>
      </c>
      <c r="Y152" t="str">
        <f>IF(Table1[[#This Row],[WtyLbr]]="","NO","Yes")</f>
        <v>NO</v>
      </c>
    </row>
    <row r="153" spans="1:25" x14ac:dyDescent="0.35">
      <c r="A153" t="s">
        <v>198</v>
      </c>
      <c r="B153" t="s">
        <v>39</v>
      </c>
      <c r="C153" t="s">
        <v>8</v>
      </c>
      <c r="D153" t="s">
        <v>13</v>
      </c>
      <c r="F153" s="5">
        <v>44146</v>
      </c>
      <c r="G153" s="5">
        <v>44165</v>
      </c>
      <c r="H153">
        <v>1</v>
      </c>
      <c r="K153">
        <v>0.5</v>
      </c>
      <c r="L153">
        <v>73.508899999999997</v>
      </c>
      <c r="M153" t="s">
        <v>18</v>
      </c>
      <c r="N153">
        <v>19</v>
      </c>
      <c r="O153">
        <v>80</v>
      </c>
      <c r="P153">
        <v>40</v>
      </c>
      <c r="Q153">
        <v>40</v>
      </c>
      <c r="R153">
        <v>73.508899999999997</v>
      </c>
      <c r="S153">
        <v>113.5089</v>
      </c>
      <c r="T153">
        <v>113.5089</v>
      </c>
      <c r="U153" t="s">
        <v>1051</v>
      </c>
      <c r="V153" t="s">
        <v>1053</v>
      </c>
      <c r="W153">
        <f>IF(Table1[[#This Row],[WorkDate]]-Table1[[#This Row],[ReqDate]]&gt;=0,Table1[[#This Row],[WorkDate]]-Table1[[#This Row],[ReqDate]],"NA")</f>
        <v>19</v>
      </c>
      <c r="X153" t="str">
        <f>IF(Table1[[#This Row],[Rush]]="","NO","Yes")</f>
        <v>NO</v>
      </c>
      <c r="Y153" t="str">
        <f>IF(Table1[[#This Row],[WtyLbr]]="","NO","Yes")</f>
        <v>NO</v>
      </c>
    </row>
    <row r="154" spans="1:25" x14ac:dyDescent="0.35">
      <c r="A154" t="s">
        <v>199</v>
      </c>
      <c r="B154" t="s">
        <v>34</v>
      </c>
      <c r="C154" t="s">
        <v>44</v>
      </c>
      <c r="D154" t="s">
        <v>13</v>
      </c>
      <c r="E154" t="s">
        <v>3</v>
      </c>
      <c r="F154" s="5">
        <v>44146</v>
      </c>
      <c r="G154" s="5">
        <v>44166</v>
      </c>
      <c r="H154">
        <v>2</v>
      </c>
      <c r="K154">
        <v>0.5</v>
      </c>
      <c r="L154">
        <v>115.22490000000001</v>
      </c>
      <c r="M154" t="s">
        <v>17</v>
      </c>
      <c r="N154">
        <v>20</v>
      </c>
      <c r="O154">
        <v>140</v>
      </c>
      <c r="P154">
        <v>70</v>
      </c>
      <c r="Q154">
        <v>70</v>
      </c>
      <c r="R154">
        <v>115.22490000000001</v>
      </c>
      <c r="S154">
        <v>185.22489999999999</v>
      </c>
      <c r="T154">
        <v>185.22489999999999</v>
      </c>
      <c r="U154" t="s">
        <v>1051</v>
      </c>
      <c r="V154" t="s">
        <v>1048</v>
      </c>
      <c r="W154">
        <f>IF(Table1[[#This Row],[WorkDate]]-Table1[[#This Row],[ReqDate]]&gt;=0,Table1[[#This Row],[WorkDate]]-Table1[[#This Row],[ReqDate]],"NA")</f>
        <v>20</v>
      </c>
      <c r="X154" t="str">
        <f>IF(Table1[[#This Row],[Rush]]="","NO","Yes")</f>
        <v>Yes</v>
      </c>
      <c r="Y154" t="str">
        <f>IF(Table1[[#This Row],[WtyLbr]]="","NO","Yes")</f>
        <v>NO</v>
      </c>
    </row>
    <row r="155" spans="1:25" x14ac:dyDescent="0.35">
      <c r="A155" t="s">
        <v>200</v>
      </c>
      <c r="B155" t="s">
        <v>35</v>
      </c>
      <c r="C155" t="s">
        <v>44</v>
      </c>
      <c r="D155" t="s">
        <v>13</v>
      </c>
      <c r="F155" s="5">
        <v>44147</v>
      </c>
      <c r="G155" s="5">
        <v>44154</v>
      </c>
      <c r="H155">
        <v>2</v>
      </c>
      <c r="K155">
        <v>0.75</v>
      </c>
      <c r="L155">
        <v>340.45229999999998</v>
      </c>
      <c r="M155" t="s">
        <v>18</v>
      </c>
      <c r="N155">
        <v>7</v>
      </c>
      <c r="O155">
        <v>140</v>
      </c>
      <c r="P155">
        <v>105</v>
      </c>
      <c r="Q155">
        <v>105</v>
      </c>
      <c r="R155">
        <v>340.45229999999998</v>
      </c>
      <c r="S155">
        <v>445.45229999999998</v>
      </c>
      <c r="T155">
        <v>445.45229999999998</v>
      </c>
      <c r="U155" t="s">
        <v>1050</v>
      </c>
      <c r="V155" t="s">
        <v>1050</v>
      </c>
      <c r="W155">
        <f>IF(Table1[[#This Row],[WorkDate]]-Table1[[#This Row],[ReqDate]]&gt;=0,Table1[[#This Row],[WorkDate]]-Table1[[#This Row],[ReqDate]],"NA")</f>
        <v>7</v>
      </c>
      <c r="X155" t="str">
        <f>IF(Table1[[#This Row],[Rush]]="","NO","Yes")</f>
        <v>NO</v>
      </c>
      <c r="Y155" t="str">
        <f>IF(Table1[[#This Row],[WtyLbr]]="","NO","Yes")</f>
        <v>NO</v>
      </c>
    </row>
    <row r="156" spans="1:25" x14ac:dyDescent="0.35">
      <c r="A156" t="s">
        <v>201</v>
      </c>
      <c r="B156" t="s">
        <v>38</v>
      </c>
      <c r="C156" t="s">
        <v>8</v>
      </c>
      <c r="D156" t="s">
        <v>12</v>
      </c>
      <c r="F156" s="5">
        <v>44147</v>
      </c>
      <c r="G156" s="5">
        <v>44161</v>
      </c>
      <c r="H156">
        <v>1</v>
      </c>
      <c r="K156">
        <v>0.5</v>
      </c>
      <c r="L156">
        <v>12</v>
      </c>
      <c r="M156" t="s">
        <v>17</v>
      </c>
      <c r="N156">
        <v>14</v>
      </c>
      <c r="O156">
        <v>80</v>
      </c>
      <c r="P156">
        <v>40</v>
      </c>
      <c r="Q156">
        <v>40</v>
      </c>
      <c r="R156">
        <v>12</v>
      </c>
      <c r="S156">
        <v>52</v>
      </c>
      <c r="T156">
        <v>52</v>
      </c>
      <c r="U156" t="s">
        <v>1050</v>
      </c>
      <c r="V156" t="s">
        <v>1050</v>
      </c>
      <c r="W156">
        <f>IF(Table1[[#This Row],[WorkDate]]-Table1[[#This Row],[ReqDate]]&gt;=0,Table1[[#This Row],[WorkDate]]-Table1[[#This Row],[ReqDate]],"NA")</f>
        <v>14</v>
      </c>
      <c r="X156" t="str">
        <f>IF(Table1[[#This Row],[Rush]]="","NO","Yes")</f>
        <v>NO</v>
      </c>
      <c r="Y156" t="str">
        <f>IF(Table1[[#This Row],[WtyLbr]]="","NO","Yes")</f>
        <v>NO</v>
      </c>
    </row>
    <row r="157" spans="1:25" x14ac:dyDescent="0.35">
      <c r="A157" t="s">
        <v>202</v>
      </c>
      <c r="B157" t="s">
        <v>39</v>
      </c>
      <c r="C157" t="s">
        <v>8</v>
      </c>
      <c r="D157" t="s">
        <v>13</v>
      </c>
      <c r="F157" s="5">
        <v>44148</v>
      </c>
      <c r="G157" s="5">
        <v>44159</v>
      </c>
      <c r="H157">
        <v>1</v>
      </c>
      <c r="K157">
        <v>0.5</v>
      </c>
      <c r="L157">
        <v>36.754399999999997</v>
      </c>
      <c r="M157" t="s">
        <v>17</v>
      </c>
      <c r="N157">
        <v>11</v>
      </c>
      <c r="O157">
        <v>80</v>
      </c>
      <c r="P157">
        <v>40</v>
      </c>
      <c r="Q157">
        <v>40</v>
      </c>
      <c r="R157">
        <v>36.754399999999997</v>
      </c>
      <c r="S157">
        <v>76.754400000000004</v>
      </c>
      <c r="T157">
        <v>76.754400000000004</v>
      </c>
      <c r="U157" t="s">
        <v>1049</v>
      </c>
      <c r="V157" t="s">
        <v>1048</v>
      </c>
      <c r="W157">
        <f>IF(Table1[[#This Row],[WorkDate]]-Table1[[#This Row],[ReqDate]]&gt;=0,Table1[[#This Row],[WorkDate]]-Table1[[#This Row],[ReqDate]],"NA")</f>
        <v>11</v>
      </c>
      <c r="X157" t="str">
        <f>IF(Table1[[#This Row],[Rush]]="","NO","Yes")</f>
        <v>NO</v>
      </c>
      <c r="Y157" t="str">
        <f>IF(Table1[[#This Row],[WtyLbr]]="","NO","Yes")</f>
        <v>NO</v>
      </c>
    </row>
    <row r="158" spans="1:25" x14ac:dyDescent="0.35">
      <c r="A158" t="s">
        <v>203</v>
      </c>
      <c r="B158" t="s">
        <v>37</v>
      </c>
      <c r="C158" t="s">
        <v>43</v>
      </c>
      <c r="D158" t="s">
        <v>1</v>
      </c>
      <c r="F158" s="5">
        <v>44149</v>
      </c>
      <c r="G158" s="5">
        <v>44170</v>
      </c>
      <c r="H158">
        <v>1</v>
      </c>
      <c r="K158">
        <v>1.75</v>
      </c>
      <c r="L158">
        <v>183.95</v>
      </c>
      <c r="M158" t="s">
        <v>19</v>
      </c>
      <c r="N158">
        <v>21</v>
      </c>
      <c r="O158">
        <v>80</v>
      </c>
      <c r="P158">
        <v>140</v>
      </c>
      <c r="Q158">
        <v>140</v>
      </c>
      <c r="R158">
        <v>183.95</v>
      </c>
      <c r="S158">
        <v>323.95</v>
      </c>
      <c r="T158">
        <v>323.95</v>
      </c>
      <c r="U158" t="s">
        <v>1052</v>
      </c>
      <c r="V158" t="s">
        <v>1052</v>
      </c>
      <c r="W158">
        <f>IF(Table1[[#This Row],[WorkDate]]-Table1[[#This Row],[ReqDate]]&gt;=0,Table1[[#This Row],[WorkDate]]-Table1[[#This Row],[ReqDate]],"NA")</f>
        <v>21</v>
      </c>
      <c r="X158" t="str">
        <f>IF(Table1[[#This Row],[Rush]]="","NO","Yes")</f>
        <v>NO</v>
      </c>
      <c r="Y158" t="str">
        <f>IF(Table1[[#This Row],[WtyLbr]]="","NO","Yes")</f>
        <v>NO</v>
      </c>
    </row>
    <row r="159" spans="1:25" x14ac:dyDescent="0.35">
      <c r="A159" t="s">
        <v>204</v>
      </c>
      <c r="B159" t="s">
        <v>38</v>
      </c>
      <c r="C159" t="s">
        <v>8</v>
      </c>
      <c r="D159" t="s">
        <v>12</v>
      </c>
      <c r="E159" t="s">
        <v>3</v>
      </c>
      <c r="F159" s="5">
        <v>44149</v>
      </c>
      <c r="G159" s="5">
        <v>44167</v>
      </c>
      <c r="H159">
        <v>1</v>
      </c>
      <c r="K159">
        <v>0.25</v>
      </c>
      <c r="L159">
        <v>26.582599999999999</v>
      </c>
      <c r="M159" t="s">
        <v>19</v>
      </c>
      <c r="N159">
        <v>18</v>
      </c>
      <c r="O159">
        <v>80</v>
      </c>
      <c r="P159">
        <v>20</v>
      </c>
      <c r="Q159">
        <v>20</v>
      </c>
      <c r="R159">
        <v>26.582599999999999</v>
      </c>
      <c r="S159">
        <v>46.582599999999999</v>
      </c>
      <c r="T159">
        <v>46.582599999999999</v>
      </c>
      <c r="U159" t="s">
        <v>1052</v>
      </c>
      <c r="V159" t="s">
        <v>1051</v>
      </c>
      <c r="W159">
        <f>IF(Table1[[#This Row],[WorkDate]]-Table1[[#This Row],[ReqDate]]&gt;=0,Table1[[#This Row],[WorkDate]]-Table1[[#This Row],[ReqDate]],"NA")</f>
        <v>18</v>
      </c>
      <c r="X159" t="str">
        <f>IF(Table1[[#This Row],[Rush]]="","NO","Yes")</f>
        <v>Yes</v>
      </c>
      <c r="Y159" t="str">
        <f>IF(Table1[[#This Row],[WtyLbr]]="","NO","Yes")</f>
        <v>NO</v>
      </c>
    </row>
    <row r="160" spans="1:25" x14ac:dyDescent="0.35">
      <c r="A160" t="s">
        <v>205</v>
      </c>
      <c r="B160" t="s">
        <v>38</v>
      </c>
      <c r="C160" t="s">
        <v>8</v>
      </c>
      <c r="D160" t="s">
        <v>12</v>
      </c>
      <c r="F160" s="5">
        <v>44151</v>
      </c>
      <c r="G160" s="5">
        <v>44167</v>
      </c>
      <c r="H160">
        <v>1</v>
      </c>
      <c r="K160">
        <v>0.5</v>
      </c>
      <c r="L160">
        <v>13.42</v>
      </c>
      <c r="M160" t="s">
        <v>18</v>
      </c>
      <c r="N160">
        <v>16</v>
      </c>
      <c r="O160">
        <v>80</v>
      </c>
      <c r="P160">
        <v>40</v>
      </c>
      <c r="Q160">
        <v>40</v>
      </c>
      <c r="R160">
        <v>13.42</v>
      </c>
      <c r="S160">
        <v>53.42</v>
      </c>
      <c r="T160">
        <v>53.42</v>
      </c>
      <c r="U160" t="s">
        <v>1053</v>
      </c>
      <c r="V160" t="s">
        <v>1051</v>
      </c>
      <c r="W160">
        <f>IF(Table1[[#This Row],[WorkDate]]-Table1[[#This Row],[ReqDate]]&gt;=0,Table1[[#This Row],[WorkDate]]-Table1[[#This Row],[ReqDate]],"NA")</f>
        <v>16</v>
      </c>
      <c r="X160" t="str">
        <f>IF(Table1[[#This Row],[Rush]]="","NO","Yes")</f>
        <v>NO</v>
      </c>
      <c r="Y160" t="str">
        <f>IF(Table1[[#This Row],[WtyLbr]]="","NO","Yes")</f>
        <v>NO</v>
      </c>
    </row>
    <row r="161" spans="1:25" x14ac:dyDescent="0.35">
      <c r="A161" t="s">
        <v>206</v>
      </c>
      <c r="B161" t="s">
        <v>38</v>
      </c>
      <c r="C161" t="s">
        <v>8</v>
      </c>
      <c r="D161" t="s">
        <v>1</v>
      </c>
      <c r="F161" s="5">
        <v>44151</v>
      </c>
      <c r="G161" s="5">
        <v>44168</v>
      </c>
      <c r="H161">
        <v>1</v>
      </c>
      <c r="K161">
        <v>1</v>
      </c>
      <c r="L161">
        <v>324</v>
      </c>
      <c r="M161" t="s">
        <v>19</v>
      </c>
      <c r="N161">
        <v>17</v>
      </c>
      <c r="O161">
        <v>80</v>
      </c>
      <c r="P161">
        <v>80</v>
      </c>
      <c r="Q161">
        <v>80</v>
      </c>
      <c r="R161">
        <v>324</v>
      </c>
      <c r="S161">
        <v>404</v>
      </c>
      <c r="T161">
        <v>404</v>
      </c>
      <c r="U161" t="s">
        <v>1053</v>
      </c>
      <c r="V161" t="s">
        <v>1050</v>
      </c>
      <c r="W161">
        <f>IF(Table1[[#This Row],[WorkDate]]-Table1[[#This Row],[ReqDate]]&gt;=0,Table1[[#This Row],[WorkDate]]-Table1[[#This Row],[ReqDate]],"NA")</f>
        <v>17</v>
      </c>
      <c r="X161" t="str">
        <f>IF(Table1[[#This Row],[Rush]]="","NO","Yes")</f>
        <v>NO</v>
      </c>
      <c r="Y161" t="str">
        <f>IF(Table1[[#This Row],[WtyLbr]]="","NO","Yes")</f>
        <v>NO</v>
      </c>
    </row>
    <row r="162" spans="1:25" x14ac:dyDescent="0.35">
      <c r="A162" t="s">
        <v>207</v>
      </c>
      <c r="B162" t="s">
        <v>39</v>
      </c>
      <c r="C162" t="s">
        <v>8</v>
      </c>
      <c r="D162" t="s">
        <v>13</v>
      </c>
      <c r="F162" s="5">
        <v>44152</v>
      </c>
      <c r="G162" s="5">
        <v>44174</v>
      </c>
      <c r="H162">
        <v>2</v>
      </c>
      <c r="K162">
        <v>0.5</v>
      </c>
      <c r="L162">
        <v>504.21269999999998</v>
      </c>
      <c r="M162" t="s">
        <v>18</v>
      </c>
      <c r="N162">
        <v>22</v>
      </c>
      <c r="O162">
        <v>140</v>
      </c>
      <c r="P162">
        <v>70</v>
      </c>
      <c r="Q162">
        <v>70</v>
      </c>
      <c r="R162">
        <v>504.21269999999998</v>
      </c>
      <c r="S162">
        <v>574.21270000000004</v>
      </c>
      <c r="T162">
        <v>574.21270000000004</v>
      </c>
      <c r="U162" t="s">
        <v>1048</v>
      </c>
      <c r="V162" t="s">
        <v>1051</v>
      </c>
      <c r="W162">
        <f>IF(Table1[[#This Row],[WorkDate]]-Table1[[#This Row],[ReqDate]]&gt;=0,Table1[[#This Row],[WorkDate]]-Table1[[#This Row],[ReqDate]],"NA")</f>
        <v>22</v>
      </c>
      <c r="X162" t="str">
        <f>IF(Table1[[#This Row],[Rush]]="","NO","Yes")</f>
        <v>NO</v>
      </c>
      <c r="Y162" t="str">
        <f>IF(Table1[[#This Row],[WtyLbr]]="","NO","Yes")</f>
        <v>NO</v>
      </c>
    </row>
    <row r="163" spans="1:25" x14ac:dyDescent="0.35">
      <c r="A163" t="s">
        <v>208</v>
      </c>
      <c r="B163" t="s">
        <v>34</v>
      </c>
      <c r="C163" t="s">
        <v>8</v>
      </c>
      <c r="D163" t="s">
        <v>12</v>
      </c>
      <c r="E163" t="s">
        <v>3</v>
      </c>
      <c r="F163" s="5">
        <v>44152</v>
      </c>
      <c r="G163" s="5">
        <v>44180</v>
      </c>
      <c r="H163">
        <v>2</v>
      </c>
      <c r="K163">
        <v>0.5</v>
      </c>
      <c r="L163">
        <v>338.0702</v>
      </c>
      <c r="M163" t="s">
        <v>17</v>
      </c>
      <c r="N163">
        <v>28</v>
      </c>
      <c r="O163">
        <v>140</v>
      </c>
      <c r="P163">
        <v>70</v>
      </c>
      <c r="Q163">
        <v>70</v>
      </c>
      <c r="R163">
        <v>338.0702</v>
      </c>
      <c r="S163">
        <v>408.0702</v>
      </c>
      <c r="T163">
        <v>408.0702</v>
      </c>
      <c r="U163" t="s">
        <v>1048</v>
      </c>
      <c r="V163" t="s">
        <v>1048</v>
      </c>
      <c r="W163">
        <f>IF(Table1[[#This Row],[WorkDate]]-Table1[[#This Row],[ReqDate]]&gt;=0,Table1[[#This Row],[WorkDate]]-Table1[[#This Row],[ReqDate]],"NA")</f>
        <v>28</v>
      </c>
      <c r="X163" t="str">
        <f>IF(Table1[[#This Row],[Rush]]="","NO","Yes")</f>
        <v>Yes</v>
      </c>
      <c r="Y163" t="str">
        <f>IF(Table1[[#This Row],[WtyLbr]]="","NO","Yes")</f>
        <v>NO</v>
      </c>
    </row>
    <row r="164" spans="1:25" x14ac:dyDescent="0.35">
      <c r="A164" t="s">
        <v>209</v>
      </c>
      <c r="B164" t="s">
        <v>39</v>
      </c>
      <c r="C164" t="s">
        <v>9</v>
      </c>
      <c r="D164" t="s">
        <v>12</v>
      </c>
      <c r="F164" s="5">
        <v>44153</v>
      </c>
      <c r="G164" s="5">
        <v>44165</v>
      </c>
      <c r="H164">
        <v>2</v>
      </c>
      <c r="K164">
        <v>1.5</v>
      </c>
      <c r="L164">
        <v>0.98399999999999999</v>
      </c>
      <c r="M164" t="s">
        <v>18</v>
      </c>
      <c r="N164">
        <v>12</v>
      </c>
      <c r="O164">
        <v>140</v>
      </c>
      <c r="P164">
        <v>210</v>
      </c>
      <c r="Q164">
        <v>210</v>
      </c>
      <c r="R164">
        <v>0.98399999999999999</v>
      </c>
      <c r="S164">
        <v>210.98400000000001</v>
      </c>
      <c r="T164">
        <v>210.98400000000001</v>
      </c>
      <c r="U164" t="s">
        <v>1051</v>
      </c>
      <c r="V164" t="s">
        <v>1053</v>
      </c>
      <c r="W164">
        <f>IF(Table1[[#This Row],[WorkDate]]-Table1[[#This Row],[ReqDate]]&gt;=0,Table1[[#This Row],[WorkDate]]-Table1[[#This Row],[ReqDate]],"NA")</f>
        <v>12</v>
      </c>
      <c r="X164" t="str">
        <f>IF(Table1[[#This Row],[Rush]]="","NO","Yes")</f>
        <v>NO</v>
      </c>
      <c r="Y164" t="str">
        <f>IF(Table1[[#This Row],[WtyLbr]]="","NO","Yes")</f>
        <v>NO</v>
      </c>
    </row>
    <row r="165" spans="1:25" x14ac:dyDescent="0.35">
      <c r="A165" t="s">
        <v>210</v>
      </c>
      <c r="B165" t="s">
        <v>39</v>
      </c>
      <c r="C165" t="s">
        <v>8</v>
      </c>
      <c r="D165" t="s">
        <v>12</v>
      </c>
      <c r="F165" s="5">
        <v>44153</v>
      </c>
      <c r="G165" s="5">
        <v>44165</v>
      </c>
      <c r="H165">
        <v>1</v>
      </c>
      <c r="K165">
        <v>0.5</v>
      </c>
      <c r="L165">
        <v>14.88</v>
      </c>
      <c r="M165" t="s">
        <v>17</v>
      </c>
      <c r="N165">
        <v>12</v>
      </c>
      <c r="O165">
        <v>80</v>
      </c>
      <c r="P165">
        <v>40</v>
      </c>
      <c r="Q165">
        <v>40</v>
      </c>
      <c r="R165">
        <v>14.88</v>
      </c>
      <c r="S165">
        <v>54.88</v>
      </c>
      <c r="T165">
        <v>54.88</v>
      </c>
      <c r="U165" t="s">
        <v>1051</v>
      </c>
      <c r="V165" t="s">
        <v>1053</v>
      </c>
      <c r="W165">
        <f>IF(Table1[[#This Row],[WorkDate]]-Table1[[#This Row],[ReqDate]]&gt;=0,Table1[[#This Row],[WorkDate]]-Table1[[#This Row],[ReqDate]],"NA")</f>
        <v>12</v>
      </c>
      <c r="X165" t="str">
        <f>IF(Table1[[#This Row],[Rush]]="","NO","Yes")</f>
        <v>NO</v>
      </c>
      <c r="Y165" t="str">
        <f>IF(Table1[[#This Row],[WtyLbr]]="","NO","Yes")</f>
        <v>NO</v>
      </c>
    </row>
    <row r="166" spans="1:25" x14ac:dyDescent="0.35">
      <c r="A166" t="s">
        <v>211</v>
      </c>
      <c r="B166" t="s">
        <v>37</v>
      </c>
      <c r="C166" t="s">
        <v>43</v>
      </c>
      <c r="D166" t="s">
        <v>12</v>
      </c>
      <c r="F166" s="5">
        <v>44154</v>
      </c>
      <c r="G166" s="5">
        <v>44165</v>
      </c>
      <c r="H166">
        <v>1</v>
      </c>
      <c r="K166">
        <v>0.5</v>
      </c>
      <c r="L166">
        <v>81.900000000000006</v>
      </c>
      <c r="M166" t="s">
        <v>17</v>
      </c>
      <c r="N166">
        <v>11</v>
      </c>
      <c r="O166">
        <v>80</v>
      </c>
      <c r="P166">
        <v>40</v>
      </c>
      <c r="Q166">
        <v>40</v>
      </c>
      <c r="R166">
        <v>81.900000000000006</v>
      </c>
      <c r="S166">
        <v>121.9</v>
      </c>
      <c r="T166">
        <v>121.9</v>
      </c>
      <c r="U166" t="s">
        <v>1050</v>
      </c>
      <c r="V166" t="s">
        <v>1053</v>
      </c>
      <c r="W166">
        <f>IF(Table1[[#This Row],[WorkDate]]-Table1[[#This Row],[ReqDate]]&gt;=0,Table1[[#This Row],[WorkDate]]-Table1[[#This Row],[ReqDate]],"NA")</f>
        <v>11</v>
      </c>
      <c r="X166" t="str">
        <f>IF(Table1[[#This Row],[Rush]]="","NO","Yes")</f>
        <v>NO</v>
      </c>
      <c r="Y166" t="str">
        <f>IF(Table1[[#This Row],[WtyLbr]]="","NO","Yes")</f>
        <v>NO</v>
      </c>
    </row>
    <row r="167" spans="1:25" x14ac:dyDescent="0.35">
      <c r="A167" t="s">
        <v>212</v>
      </c>
      <c r="B167" t="s">
        <v>35</v>
      </c>
      <c r="C167" t="s">
        <v>9</v>
      </c>
      <c r="D167" t="s">
        <v>12</v>
      </c>
      <c r="F167" s="5">
        <v>44154</v>
      </c>
      <c r="G167" s="5">
        <v>44168</v>
      </c>
      <c r="H167">
        <v>2</v>
      </c>
      <c r="K167">
        <v>0.25</v>
      </c>
      <c r="L167">
        <v>21.33</v>
      </c>
      <c r="M167" t="s">
        <v>17</v>
      </c>
      <c r="N167">
        <v>14</v>
      </c>
      <c r="O167">
        <v>140</v>
      </c>
      <c r="P167">
        <v>35</v>
      </c>
      <c r="Q167">
        <v>35</v>
      </c>
      <c r="R167">
        <v>21.33</v>
      </c>
      <c r="S167">
        <v>56.33</v>
      </c>
      <c r="T167">
        <v>56.33</v>
      </c>
      <c r="U167" t="s">
        <v>1050</v>
      </c>
      <c r="V167" t="s">
        <v>1050</v>
      </c>
      <c r="W167">
        <f>IF(Table1[[#This Row],[WorkDate]]-Table1[[#This Row],[ReqDate]]&gt;=0,Table1[[#This Row],[WorkDate]]-Table1[[#This Row],[ReqDate]],"NA")</f>
        <v>14</v>
      </c>
      <c r="X167" t="str">
        <f>IF(Table1[[#This Row],[Rush]]="","NO","Yes")</f>
        <v>NO</v>
      </c>
      <c r="Y167" t="str">
        <f>IF(Table1[[#This Row],[WtyLbr]]="","NO","Yes")</f>
        <v>NO</v>
      </c>
    </row>
    <row r="168" spans="1:25" x14ac:dyDescent="0.35">
      <c r="A168" t="s">
        <v>213</v>
      </c>
      <c r="B168" t="s">
        <v>34</v>
      </c>
      <c r="C168" t="s">
        <v>8</v>
      </c>
      <c r="D168" t="s">
        <v>12</v>
      </c>
      <c r="F168" s="5">
        <v>44154</v>
      </c>
      <c r="G168" s="5">
        <v>44168</v>
      </c>
      <c r="H168">
        <v>1</v>
      </c>
      <c r="K168">
        <v>0.25</v>
      </c>
      <c r="L168">
        <v>120</v>
      </c>
      <c r="M168" t="s">
        <v>19</v>
      </c>
      <c r="N168">
        <v>14</v>
      </c>
      <c r="O168">
        <v>80</v>
      </c>
      <c r="P168">
        <v>20</v>
      </c>
      <c r="Q168">
        <v>20</v>
      </c>
      <c r="R168">
        <v>120</v>
      </c>
      <c r="S168">
        <v>140</v>
      </c>
      <c r="T168">
        <v>140</v>
      </c>
      <c r="U168" t="s">
        <v>1050</v>
      </c>
      <c r="V168" t="s">
        <v>1050</v>
      </c>
      <c r="W168">
        <f>IF(Table1[[#This Row],[WorkDate]]-Table1[[#This Row],[ReqDate]]&gt;=0,Table1[[#This Row],[WorkDate]]-Table1[[#This Row],[ReqDate]],"NA")</f>
        <v>14</v>
      </c>
      <c r="X168" t="str">
        <f>IF(Table1[[#This Row],[Rush]]="","NO","Yes")</f>
        <v>NO</v>
      </c>
      <c r="Y168" t="str">
        <f>IF(Table1[[#This Row],[WtyLbr]]="","NO","Yes")</f>
        <v>NO</v>
      </c>
    </row>
    <row r="169" spans="1:25" x14ac:dyDescent="0.35">
      <c r="A169" t="s">
        <v>214</v>
      </c>
      <c r="B169" t="s">
        <v>35</v>
      </c>
      <c r="C169" t="s">
        <v>6</v>
      </c>
      <c r="D169" t="s">
        <v>13</v>
      </c>
      <c r="F169" s="5">
        <v>44154</v>
      </c>
      <c r="G169" s="5">
        <v>44182</v>
      </c>
      <c r="H169">
        <v>2</v>
      </c>
      <c r="K169">
        <v>0.5</v>
      </c>
      <c r="L169">
        <v>1579.4</v>
      </c>
      <c r="M169" t="s">
        <v>17</v>
      </c>
      <c r="N169">
        <v>28</v>
      </c>
      <c r="O169">
        <v>140</v>
      </c>
      <c r="P169">
        <v>70</v>
      </c>
      <c r="Q169">
        <v>70</v>
      </c>
      <c r="R169">
        <v>1579.4</v>
      </c>
      <c r="S169">
        <v>1649.4</v>
      </c>
      <c r="T169">
        <v>1649.4</v>
      </c>
      <c r="U169" t="s">
        <v>1050</v>
      </c>
      <c r="V169" t="s">
        <v>1050</v>
      </c>
      <c r="W169">
        <f>IF(Table1[[#This Row],[WorkDate]]-Table1[[#This Row],[ReqDate]]&gt;=0,Table1[[#This Row],[WorkDate]]-Table1[[#This Row],[ReqDate]],"NA")</f>
        <v>28</v>
      </c>
      <c r="X169" t="str">
        <f>IF(Table1[[#This Row],[Rush]]="","NO","Yes")</f>
        <v>NO</v>
      </c>
      <c r="Y169" t="str">
        <f>IF(Table1[[#This Row],[WtyLbr]]="","NO","Yes")</f>
        <v>NO</v>
      </c>
    </row>
    <row r="170" spans="1:25" x14ac:dyDescent="0.35">
      <c r="A170" t="s">
        <v>215</v>
      </c>
      <c r="B170" t="s">
        <v>37</v>
      </c>
      <c r="C170" t="s">
        <v>8</v>
      </c>
      <c r="D170" t="s">
        <v>13</v>
      </c>
      <c r="F170" s="5">
        <v>44156</v>
      </c>
      <c r="G170" s="5">
        <v>44165</v>
      </c>
      <c r="H170">
        <v>2</v>
      </c>
      <c r="K170">
        <v>0.5</v>
      </c>
      <c r="L170">
        <v>174.18029999999999</v>
      </c>
      <c r="M170" t="s">
        <v>18</v>
      </c>
      <c r="N170">
        <v>9</v>
      </c>
      <c r="O170">
        <v>140</v>
      </c>
      <c r="P170">
        <v>70</v>
      </c>
      <c r="Q170">
        <v>70</v>
      </c>
      <c r="R170">
        <v>174.18029999999999</v>
      </c>
      <c r="S170">
        <v>244.18029999999999</v>
      </c>
      <c r="T170">
        <v>244.18029999999999</v>
      </c>
      <c r="U170" t="s">
        <v>1052</v>
      </c>
      <c r="V170" t="s">
        <v>1053</v>
      </c>
      <c r="W170">
        <f>IF(Table1[[#This Row],[WorkDate]]-Table1[[#This Row],[ReqDate]]&gt;=0,Table1[[#This Row],[WorkDate]]-Table1[[#This Row],[ReqDate]],"NA")</f>
        <v>9</v>
      </c>
      <c r="X170" t="str">
        <f>IF(Table1[[#This Row],[Rush]]="","NO","Yes")</f>
        <v>NO</v>
      </c>
      <c r="Y170" t="str">
        <f>IF(Table1[[#This Row],[WtyLbr]]="","NO","Yes")</f>
        <v>NO</v>
      </c>
    </row>
    <row r="171" spans="1:25" x14ac:dyDescent="0.35">
      <c r="A171" t="s">
        <v>216</v>
      </c>
      <c r="B171" t="s">
        <v>34</v>
      </c>
      <c r="C171" t="s">
        <v>9</v>
      </c>
      <c r="D171" t="s">
        <v>13</v>
      </c>
      <c r="F171" s="5">
        <v>44158</v>
      </c>
      <c r="G171" s="5">
        <v>44172</v>
      </c>
      <c r="H171">
        <v>1</v>
      </c>
      <c r="K171">
        <v>0.75</v>
      </c>
      <c r="L171">
        <v>20</v>
      </c>
      <c r="M171" t="s">
        <v>17</v>
      </c>
      <c r="N171">
        <v>14</v>
      </c>
      <c r="O171">
        <v>80</v>
      </c>
      <c r="P171">
        <v>60</v>
      </c>
      <c r="Q171">
        <v>60</v>
      </c>
      <c r="R171">
        <v>20</v>
      </c>
      <c r="S171">
        <v>80</v>
      </c>
      <c r="T171">
        <v>80</v>
      </c>
      <c r="U171" t="s">
        <v>1053</v>
      </c>
      <c r="V171" t="s">
        <v>1053</v>
      </c>
      <c r="W171">
        <f>IF(Table1[[#This Row],[WorkDate]]-Table1[[#This Row],[ReqDate]]&gt;=0,Table1[[#This Row],[WorkDate]]-Table1[[#This Row],[ReqDate]],"NA")</f>
        <v>14</v>
      </c>
      <c r="X171" t="str">
        <f>IF(Table1[[#This Row],[Rush]]="","NO","Yes")</f>
        <v>NO</v>
      </c>
      <c r="Y171" t="str">
        <f>IF(Table1[[#This Row],[WtyLbr]]="","NO","Yes")</f>
        <v>NO</v>
      </c>
    </row>
    <row r="172" spans="1:25" x14ac:dyDescent="0.35">
      <c r="A172" t="s">
        <v>217</v>
      </c>
      <c r="B172" t="s">
        <v>35</v>
      </c>
      <c r="C172" t="s">
        <v>8</v>
      </c>
      <c r="D172" t="s">
        <v>1</v>
      </c>
      <c r="F172" s="5">
        <v>44158</v>
      </c>
      <c r="G172" s="5">
        <v>44201</v>
      </c>
      <c r="H172">
        <v>1</v>
      </c>
      <c r="K172">
        <v>2.5</v>
      </c>
      <c r="L172">
        <v>689.15409999999997</v>
      </c>
      <c r="M172" t="s">
        <v>19</v>
      </c>
      <c r="N172">
        <v>43</v>
      </c>
      <c r="O172">
        <v>80</v>
      </c>
      <c r="P172">
        <v>200</v>
      </c>
      <c r="Q172">
        <v>200</v>
      </c>
      <c r="R172">
        <v>689.15409999999997</v>
      </c>
      <c r="S172">
        <v>889.15409999999997</v>
      </c>
      <c r="T172">
        <v>889.15409999999997</v>
      </c>
      <c r="U172" t="s">
        <v>1053</v>
      </c>
      <c r="V172" t="s">
        <v>1048</v>
      </c>
      <c r="W172">
        <f>IF(Table1[[#This Row],[WorkDate]]-Table1[[#This Row],[ReqDate]]&gt;=0,Table1[[#This Row],[WorkDate]]-Table1[[#This Row],[ReqDate]],"NA")</f>
        <v>43</v>
      </c>
      <c r="X172" t="str">
        <f>IF(Table1[[#This Row],[Rush]]="","NO","Yes")</f>
        <v>NO</v>
      </c>
      <c r="Y172" t="str">
        <f>IF(Table1[[#This Row],[WtyLbr]]="","NO","Yes")</f>
        <v>NO</v>
      </c>
    </row>
    <row r="173" spans="1:25" x14ac:dyDescent="0.35">
      <c r="A173" t="s">
        <v>218</v>
      </c>
      <c r="B173" t="s">
        <v>39</v>
      </c>
      <c r="C173" t="s">
        <v>6</v>
      </c>
      <c r="D173" t="s">
        <v>12</v>
      </c>
      <c r="F173" s="5">
        <v>44158</v>
      </c>
      <c r="G173" s="5">
        <v>44203</v>
      </c>
      <c r="H173">
        <v>1</v>
      </c>
      <c r="K173">
        <v>0.25</v>
      </c>
      <c r="L173">
        <v>156</v>
      </c>
      <c r="M173" t="s">
        <v>17</v>
      </c>
      <c r="N173">
        <v>45</v>
      </c>
      <c r="O173">
        <v>80</v>
      </c>
      <c r="P173">
        <v>20</v>
      </c>
      <c r="Q173">
        <v>20</v>
      </c>
      <c r="R173">
        <v>156</v>
      </c>
      <c r="S173">
        <v>176</v>
      </c>
      <c r="T173">
        <v>176</v>
      </c>
      <c r="U173" t="s">
        <v>1053</v>
      </c>
      <c r="V173" t="s">
        <v>1050</v>
      </c>
      <c r="W173">
        <f>IF(Table1[[#This Row],[WorkDate]]-Table1[[#This Row],[ReqDate]]&gt;=0,Table1[[#This Row],[WorkDate]]-Table1[[#This Row],[ReqDate]],"NA")</f>
        <v>45</v>
      </c>
      <c r="X173" t="str">
        <f>IF(Table1[[#This Row],[Rush]]="","NO","Yes")</f>
        <v>NO</v>
      </c>
      <c r="Y173" t="str">
        <f>IF(Table1[[#This Row],[WtyLbr]]="","NO","Yes")</f>
        <v>NO</v>
      </c>
    </row>
    <row r="174" spans="1:25" x14ac:dyDescent="0.35">
      <c r="A174" t="s">
        <v>219</v>
      </c>
      <c r="B174" t="s">
        <v>37</v>
      </c>
      <c r="C174" t="s">
        <v>43</v>
      </c>
      <c r="D174" t="s">
        <v>12</v>
      </c>
      <c r="F174" s="5">
        <v>44158</v>
      </c>
      <c r="G174" s="5">
        <v>44212</v>
      </c>
      <c r="H174">
        <v>1</v>
      </c>
      <c r="K174">
        <v>0.25</v>
      </c>
      <c r="L174">
        <v>45.734099999999998</v>
      </c>
      <c r="M174" t="s">
        <v>17</v>
      </c>
      <c r="N174">
        <v>54</v>
      </c>
      <c r="O174">
        <v>80</v>
      </c>
      <c r="P174">
        <v>20</v>
      </c>
      <c r="Q174">
        <v>20</v>
      </c>
      <c r="R174">
        <v>45.734099999999998</v>
      </c>
      <c r="S174">
        <v>65.734099999999998</v>
      </c>
      <c r="T174">
        <v>65.734099999999998</v>
      </c>
      <c r="U174" t="s">
        <v>1053</v>
      </c>
      <c r="V174" t="s">
        <v>1052</v>
      </c>
      <c r="W174">
        <f>IF(Table1[[#This Row],[WorkDate]]-Table1[[#This Row],[ReqDate]]&gt;=0,Table1[[#This Row],[WorkDate]]-Table1[[#This Row],[ReqDate]],"NA")</f>
        <v>54</v>
      </c>
      <c r="X174" t="str">
        <f>IF(Table1[[#This Row],[Rush]]="","NO","Yes")</f>
        <v>NO</v>
      </c>
      <c r="Y174" t="str">
        <f>IF(Table1[[#This Row],[WtyLbr]]="","NO","Yes")</f>
        <v>NO</v>
      </c>
    </row>
    <row r="175" spans="1:25" x14ac:dyDescent="0.35">
      <c r="A175" t="s">
        <v>220</v>
      </c>
      <c r="B175" t="s">
        <v>40</v>
      </c>
      <c r="C175" t="s">
        <v>7</v>
      </c>
      <c r="D175" t="s">
        <v>13</v>
      </c>
      <c r="F175" s="5">
        <v>44158</v>
      </c>
      <c r="G175" s="5">
        <v>44236</v>
      </c>
      <c r="H175">
        <v>2</v>
      </c>
      <c r="K175">
        <v>0.5</v>
      </c>
      <c r="L175">
        <v>204.28399999999999</v>
      </c>
      <c r="M175" t="s">
        <v>17</v>
      </c>
      <c r="N175">
        <v>78</v>
      </c>
      <c r="O175">
        <v>140</v>
      </c>
      <c r="P175">
        <v>70</v>
      </c>
      <c r="Q175">
        <v>70</v>
      </c>
      <c r="R175">
        <v>204.28399999999999</v>
      </c>
      <c r="S175">
        <v>274.28399999999999</v>
      </c>
      <c r="T175">
        <v>274.28399999999999</v>
      </c>
      <c r="U175" t="s">
        <v>1053</v>
      </c>
      <c r="V175" t="s">
        <v>1048</v>
      </c>
      <c r="W175">
        <f>IF(Table1[[#This Row],[WorkDate]]-Table1[[#This Row],[ReqDate]]&gt;=0,Table1[[#This Row],[WorkDate]]-Table1[[#This Row],[ReqDate]],"NA")</f>
        <v>78</v>
      </c>
      <c r="X175" t="str">
        <f>IF(Table1[[#This Row],[Rush]]="","NO","Yes")</f>
        <v>NO</v>
      </c>
      <c r="Y175" t="str">
        <f>IF(Table1[[#This Row],[WtyLbr]]="","NO","Yes")</f>
        <v>NO</v>
      </c>
    </row>
    <row r="176" spans="1:25" x14ac:dyDescent="0.35">
      <c r="A176" t="s">
        <v>221</v>
      </c>
      <c r="B176" t="s">
        <v>35</v>
      </c>
      <c r="C176" t="s">
        <v>8</v>
      </c>
      <c r="D176" t="s">
        <v>11</v>
      </c>
      <c r="E176" t="s">
        <v>3</v>
      </c>
      <c r="F176" s="5">
        <v>44159</v>
      </c>
      <c r="G176" s="5">
        <v>44161</v>
      </c>
      <c r="H176">
        <v>1</v>
      </c>
      <c r="K176">
        <v>0.25</v>
      </c>
      <c r="L176">
        <v>21.33</v>
      </c>
      <c r="M176" t="s">
        <v>17</v>
      </c>
      <c r="N176">
        <v>2</v>
      </c>
      <c r="O176">
        <v>80</v>
      </c>
      <c r="P176">
        <v>20</v>
      </c>
      <c r="Q176">
        <v>20</v>
      </c>
      <c r="R176">
        <v>21.33</v>
      </c>
      <c r="S176">
        <v>41.33</v>
      </c>
      <c r="T176">
        <v>41.33</v>
      </c>
      <c r="U176" t="s">
        <v>1048</v>
      </c>
      <c r="V176" t="s">
        <v>1050</v>
      </c>
      <c r="W176">
        <f>IF(Table1[[#This Row],[WorkDate]]-Table1[[#This Row],[ReqDate]]&gt;=0,Table1[[#This Row],[WorkDate]]-Table1[[#This Row],[ReqDate]],"NA")</f>
        <v>2</v>
      </c>
      <c r="X176" t="str">
        <f>IF(Table1[[#This Row],[Rush]]="","NO","Yes")</f>
        <v>Yes</v>
      </c>
      <c r="Y176" t="str">
        <f>IF(Table1[[#This Row],[WtyLbr]]="","NO","Yes")</f>
        <v>NO</v>
      </c>
    </row>
    <row r="177" spans="1:25" x14ac:dyDescent="0.35">
      <c r="A177" t="s">
        <v>222</v>
      </c>
      <c r="B177" t="s">
        <v>39</v>
      </c>
      <c r="C177" t="s">
        <v>8</v>
      </c>
      <c r="D177" t="s">
        <v>13</v>
      </c>
      <c r="F177" s="5">
        <v>44159</v>
      </c>
      <c r="G177" s="5">
        <v>44168</v>
      </c>
      <c r="H177">
        <v>1</v>
      </c>
      <c r="K177">
        <v>0.5</v>
      </c>
      <c r="L177">
        <v>34.08</v>
      </c>
      <c r="M177" t="s">
        <v>19</v>
      </c>
      <c r="N177">
        <v>9</v>
      </c>
      <c r="O177">
        <v>80</v>
      </c>
      <c r="P177">
        <v>40</v>
      </c>
      <c r="Q177">
        <v>40</v>
      </c>
      <c r="R177">
        <v>34.08</v>
      </c>
      <c r="S177">
        <v>74.08</v>
      </c>
      <c r="T177">
        <v>74.08</v>
      </c>
      <c r="U177" t="s">
        <v>1048</v>
      </c>
      <c r="V177" t="s">
        <v>1050</v>
      </c>
      <c r="W177">
        <f>IF(Table1[[#This Row],[WorkDate]]-Table1[[#This Row],[ReqDate]]&gt;=0,Table1[[#This Row],[WorkDate]]-Table1[[#This Row],[ReqDate]],"NA")</f>
        <v>9</v>
      </c>
      <c r="X177" t="str">
        <f>IF(Table1[[#This Row],[Rush]]="","NO","Yes")</f>
        <v>NO</v>
      </c>
      <c r="Y177" t="str">
        <f>IF(Table1[[#This Row],[WtyLbr]]="","NO","Yes")</f>
        <v>NO</v>
      </c>
    </row>
    <row r="178" spans="1:25" x14ac:dyDescent="0.35">
      <c r="A178" t="s">
        <v>223</v>
      </c>
      <c r="B178" t="s">
        <v>35</v>
      </c>
      <c r="C178" t="s">
        <v>6</v>
      </c>
      <c r="D178" t="s">
        <v>13</v>
      </c>
      <c r="F178" s="5">
        <v>44159</v>
      </c>
      <c r="G178" s="5">
        <v>44168</v>
      </c>
      <c r="H178">
        <v>2</v>
      </c>
      <c r="K178">
        <v>0.75</v>
      </c>
      <c r="L178">
        <v>212.0085</v>
      </c>
      <c r="M178" t="s">
        <v>17</v>
      </c>
      <c r="N178">
        <v>9</v>
      </c>
      <c r="O178">
        <v>140</v>
      </c>
      <c r="P178">
        <v>105</v>
      </c>
      <c r="Q178">
        <v>105</v>
      </c>
      <c r="R178">
        <v>212.0085</v>
      </c>
      <c r="S178">
        <v>317.00850000000003</v>
      </c>
      <c r="T178">
        <v>317.00850000000003</v>
      </c>
      <c r="U178" t="s">
        <v>1048</v>
      </c>
      <c r="V178" t="s">
        <v>1050</v>
      </c>
      <c r="W178">
        <f>IF(Table1[[#This Row],[WorkDate]]-Table1[[#This Row],[ReqDate]]&gt;=0,Table1[[#This Row],[WorkDate]]-Table1[[#This Row],[ReqDate]],"NA")</f>
        <v>9</v>
      </c>
      <c r="X178" t="str">
        <f>IF(Table1[[#This Row],[Rush]]="","NO","Yes")</f>
        <v>NO</v>
      </c>
      <c r="Y178" t="str">
        <f>IF(Table1[[#This Row],[WtyLbr]]="","NO","Yes")</f>
        <v>NO</v>
      </c>
    </row>
    <row r="179" spans="1:25" x14ac:dyDescent="0.35">
      <c r="A179" t="s">
        <v>224</v>
      </c>
      <c r="B179" t="s">
        <v>35</v>
      </c>
      <c r="C179" t="s">
        <v>8</v>
      </c>
      <c r="D179" t="s">
        <v>2</v>
      </c>
      <c r="F179" s="5">
        <v>44159</v>
      </c>
      <c r="G179" s="5">
        <v>44172</v>
      </c>
      <c r="H179">
        <v>1</v>
      </c>
      <c r="K179">
        <v>1</v>
      </c>
      <c r="L179">
        <v>341.2672</v>
      </c>
      <c r="M179" t="s">
        <v>18</v>
      </c>
      <c r="N179">
        <v>13</v>
      </c>
      <c r="O179">
        <v>80</v>
      </c>
      <c r="P179">
        <v>80</v>
      </c>
      <c r="Q179">
        <v>80</v>
      </c>
      <c r="R179">
        <v>341.2672</v>
      </c>
      <c r="S179">
        <v>421.2672</v>
      </c>
      <c r="T179">
        <v>421.2672</v>
      </c>
      <c r="U179" t="s">
        <v>1048</v>
      </c>
      <c r="V179" t="s">
        <v>1053</v>
      </c>
      <c r="W179">
        <f>IF(Table1[[#This Row],[WorkDate]]-Table1[[#This Row],[ReqDate]]&gt;=0,Table1[[#This Row],[WorkDate]]-Table1[[#This Row],[ReqDate]],"NA")</f>
        <v>13</v>
      </c>
      <c r="X179" t="str">
        <f>IF(Table1[[#This Row],[Rush]]="","NO","Yes")</f>
        <v>NO</v>
      </c>
      <c r="Y179" t="str">
        <f>IF(Table1[[#This Row],[WtyLbr]]="","NO","Yes")</f>
        <v>NO</v>
      </c>
    </row>
    <row r="180" spans="1:25" x14ac:dyDescent="0.35">
      <c r="A180" t="s">
        <v>225</v>
      </c>
      <c r="B180" t="s">
        <v>34</v>
      </c>
      <c r="C180" t="s">
        <v>44</v>
      </c>
      <c r="D180" t="s">
        <v>13</v>
      </c>
      <c r="F180" s="5">
        <v>44159</v>
      </c>
      <c r="G180" s="5">
        <v>44245</v>
      </c>
      <c r="H180">
        <v>1</v>
      </c>
      <c r="K180">
        <v>0.5</v>
      </c>
      <c r="L180">
        <v>25.773599999999998</v>
      </c>
      <c r="M180" t="s">
        <v>17</v>
      </c>
      <c r="N180">
        <v>86</v>
      </c>
      <c r="O180">
        <v>80</v>
      </c>
      <c r="P180">
        <v>40</v>
      </c>
      <c r="Q180">
        <v>40</v>
      </c>
      <c r="R180">
        <v>25.773599999999998</v>
      </c>
      <c r="S180">
        <v>65.773600000000002</v>
      </c>
      <c r="T180">
        <v>65.773600000000002</v>
      </c>
      <c r="U180" t="s">
        <v>1048</v>
      </c>
      <c r="V180" t="s">
        <v>1050</v>
      </c>
      <c r="W180">
        <f>IF(Table1[[#This Row],[WorkDate]]-Table1[[#This Row],[ReqDate]]&gt;=0,Table1[[#This Row],[WorkDate]]-Table1[[#This Row],[ReqDate]],"NA")</f>
        <v>86</v>
      </c>
      <c r="X180" t="str">
        <f>IF(Table1[[#This Row],[Rush]]="","NO","Yes")</f>
        <v>NO</v>
      </c>
      <c r="Y180" t="str">
        <f>IF(Table1[[#This Row],[WtyLbr]]="","NO","Yes")</f>
        <v>NO</v>
      </c>
    </row>
    <row r="181" spans="1:25" x14ac:dyDescent="0.35">
      <c r="A181" t="s">
        <v>226</v>
      </c>
      <c r="B181" t="s">
        <v>39</v>
      </c>
      <c r="C181" t="s">
        <v>8</v>
      </c>
      <c r="D181" t="s">
        <v>12</v>
      </c>
      <c r="E181" t="s">
        <v>3</v>
      </c>
      <c r="F181" s="5">
        <v>44160</v>
      </c>
      <c r="G181" s="5">
        <v>44172</v>
      </c>
      <c r="H181">
        <v>1</v>
      </c>
      <c r="K181">
        <v>0.5</v>
      </c>
      <c r="L181">
        <v>133.36609999999999</v>
      </c>
      <c r="M181" t="s">
        <v>17</v>
      </c>
      <c r="N181">
        <v>12</v>
      </c>
      <c r="O181">
        <v>80</v>
      </c>
      <c r="P181">
        <v>40</v>
      </c>
      <c r="Q181">
        <v>40</v>
      </c>
      <c r="R181">
        <v>133.36609999999999</v>
      </c>
      <c r="S181">
        <v>173.36609999999999</v>
      </c>
      <c r="T181">
        <v>173.36609999999999</v>
      </c>
      <c r="U181" t="s">
        <v>1051</v>
      </c>
      <c r="V181" t="s">
        <v>1053</v>
      </c>
      <c r="W181">
        <f>IF(Table1[[#This Row],[WorkDate]]-Table1[[#This Row],[ReqDate]]&gt;=0,Table1[[#This Row],[WorkDate]]-Table1[[#This Row],[ReqDate]],"NA")</f>
        <v>12</v>
      </c>
      <c r="X181" t="str">
        <f>IF(Table1[[#This Row],[Rush]]="","NO","Yes")</f>
        <v>Yes</v>
      </c>
      <c r="Y181" t="str">
        <f>IF(Table1[[#This Row],[WtyLbr]]="","NO","Yes")</f>
        <v>NO</v>
      </c>
    </row>
    <row r="182" spans="1:25" x14ac:dyDescent="0.35">
      <c r="A182" t="s">
        <v>227</v>
      </c>
      <c r="B182" t="s">
        <v>38</v>
      </c>
      <c r="C182" t="s">
        <v>8</v>
      </c>
      <c r="D182" t="s">
        <v>12</v>
      </c>
      <c r="F182" s="5">
        <v>44160</v>
      </c>
      <c r="G182" s="5">
        <v>44200</v>
      </c>
      <c r="H182">
        <v>1</v>
      </c>
      <c r="K182">
        <v>0.5</v>
      </c>
      <c r="L182">
        <v>66.864900000000006</v>
      </c>
      <c r="M182" t="s">
        <v>17</v>
      </c>
      <c r="N182">
        <v>40</v>
      </c>
      <c r="O182">
        <v>80</v>
      </c>
      <c r="P182">
        <v>40</v>
      </c>
      <c r="Q182">
        <v>40</v>
      </c>
      <c r="R182">
        <v>66.864900000000006</v>
      </c>
      <c r="S182">
        <v>106.86490000000001</v>
      </c>
      <c r="T182">
        <v>106.86490000000001</v>
      </c>
      <c r="U182" t="s">
        <v>1051</v>
      </c>
      <c r="V182" t="s">
        <v>1053</v>
      </c>
      <c r="W182">
        <f>IF(Table1[[#This Row],[WorkDate]]-Table1[[#This Row],[ReqDate]]&gt;=0,Table1[[#This Row],[WorkDate]]-Table1[[#This Row],[ReqDate]],"NA")</f>
        <v>40</v>
      </c>
      <c r="X182" t="str">
        <f>IF(Table1[[#This Row],[Rush]]="","NO","Yes")</f>
        <v>NO</v>
      </c>
      <c r="Y182" t="str">
        <f>IF(Table1[[#This Row],[WtyLbr]]="","NO","Yes")</f>
        <v>NO</v>
      </c>
    </row>
    <row r="183" spans="1:25" x14ac:dyDescent="0.35">
      <c r="A183" t="s">
        <v>228</v>
      </c>
      <c r="B183" t="s">
        <v>38</v>
      </c>
      <c r="C183" t="s">
        <v>8</v>
      </c>
      <c r="D183" t="s">
        <v>12</v>
      </c>
      <c r="F183" s="5">
        <v>44160</v>
      </c>
      <c r="G183" s="5">
        <v>44200</v>
      </c>
      <c r="H183">
        <v>1</v>
      </c>
      <c r="K183">
        <v>0.75</v>
      </c>
      <c r="L183">
        <v>94.26</v>
      </c>
      <c r="M183" t="s">
        <v>19</v>
      </c>
      <c r="N183">
        <v>40</v>
      </c>
      <c r="O183">
        <v>80</v>
      </c>
      <c r="P183">
        <v>60</v>
      </c>
      <c r="Q183">
        <v>60</v>
      </c>
      <c r="R183">
        <v>94.26</v>
      </c>
      <c r="S183">
        <v>154.26</v>
      </c>
      <c r="T183">
        <v>154.26</v>
      </c>
      <c r="U183" t="s">
        <v>1051</v>
      </c>
      <c r="V183" t="s">
        <v>1053</v>
      </c>
      <c r="W183">
        <f>IF(Table1[[#This Row],[WorkDate]]-Table1[[#This Row],[ReqDate]]&gt;=0,Table1[[#This Row],[WorkDate]]-Table1[[#This Row],[ReqDate]],"NA")</f>
        <v>40</v>
      </c>
      <c r="X183" t="str">
        <f>IF(Table1[[#This Row],[Rush]]="","NO","Yes")</f>
        <v>NO</v>
      </c>
      <c r="Y183" t="str">
        <f>IF(Table1[[#This Row],[WtyLbr]]="","NO","Yes")</f>
        <v>NO</v>
      </c>
    </row>
    <row r="184" spans="1:25" x14ac:dyDescent="0.35">
      <c r="A184" t="s">
        <v>229</v>
      </c>
      <c r="B184" t="s">
        <v>38</v>
      </c>
      <c r="C184" t="s">
        <v>8</v>
      </c>
      <c r="D184" t="s">
        <v>12</v>
      </c>
      <c r="F184" s="5">
        <v>44160</v>
      </c>
      <c r="G184" s="5">
        <v>44200</v>
      </c>
      <c r="H184">
        <v>1</v>
      </c>
      <c r="K184">
        <v>0.25</v>
      </c>
      <c r="L184">
        <v>120</v>
      </c>
      <c r="M184" t="s">
        <v>18</v>
      </c>
      <c r="N184">
        <v>40</v>
      </c>
      <c r="O184">
        <v>80</v>
      </c>
      <c r="P184">
        <v>20</v>
      </c>
      <c r="Q184">
        <v>20</v>
      </c>
      <c r="R184">
        <v>120</v>
      </c>
      <c r="S184">
        <v>140</v>
      </c>
      <c r="T184">
        <v>140</v>
      </c>
      <c r="U184" t="s">
        <v>1051</v>
      </c>
      <c r="V184" t="s">
        <v>1053</v>
      </c>
      <c r="W184">
        <f>IF(Table1[[#This Row],[WorkDate]]-Table1[[#This Row],[ReqDate]]&gt;=0,Table1[[#This Row],[WorkDate]]-Table1[[#This Row],[ReqDate]],"NA")</f>
        <v>40</v>
      </c>
      <c r="X184" t="str">
        <f>IF(Table1[[#This Row],[Rush]]="","NO","Yes")</f>
        <v>NO</v>
      </c>
      <c r="Y184" t="str">
        <f>IF(Table1[[#This Row],[WtyLbr]]="","NO","Yes")</f>
        <v>NO</v>
      </c>
    </row>
    <row r="185" spans="1:25" x14ac:dyDescent="0.35">
      <c r="A185" t="s">
        <v>230</v>
      </c>
      <c r="B185" t="s">
        <v>38</v>
      </c>
      <c r="C185" t="s">
        <v>8</v>
      </c>
      <c r="D185" t="s">
        <v>11</v>
      </c>
      <c r="F185" s="5">
        <v>44161</v>
      </c>
      <c r="G185" s="5">
        <v>44167</v>
      </c>
      <c r="H185">
        <v>1</v>
      </c>
      <c r="K185">
        <v>0.25</v>
      </c>
      <c r="L185">
        <v>120</v>
      </c>
      <c r="M185" t="s">
        <v>17</v>
      </c>
      <c r="N185">
        <v>6</v>
      </c>
      <c r="O185">
        <v>80</v>
      </c>
      <c r="P185">
        <v>20</v>
      </c>
      <c r="Q185">
        <v>20</v>
      </c>
      <c r="R185">
        <v>120</v>
      </c>
      <c r="S185">
        <v>140</v>
      </c>
      <c r="T185">
        <v>140</v>
      </c>
      <c r="U185" t="s">
        <v>1050</v>
      </c>
      <c r="V185" t="s">
        <v>1051</v>
      </c>
      <c r="W185">
        <f>IF(Table1[[#This Row],[WorkDate]]-Table1[[#This Row],[ReqDate]]&gt;=0,Table1[[#This Row],[WorkDate]]-Table1[[#This Row],[ReqDate]],"NA")</f>
        <v>6</v>
      </c>
      <c r="X185" t="str">
        <f>IF(Table1[[#This Row],[Rush]]="","NO","Yes")</f>
        <v>NO</v>
      </c>
      <c r="Y185" t="str">
        <f>IF(Table1[[#This Row],[WtyLbr]]="","NO","Yes")</f>
        <v>NO</v>
      </c>
    </row>
    <row r="186" spans="1:25" x14ac:dyDescent="0.35">
      <c r="A186" t="s">
        <v>231</v>
      </c>
      <c r="B186" t="s">
        <v>35</v>
      </c>
      <c r="C186" t="s">
        <v>9</v>
      </c>
      <c r="D186" t="s">
        <v>11</v>
      </c>
      <c r="E186" t="s">
        <v>3</v>
      </c>
      <c r="F186" s="5">
        <v>44161</v>
      </c>
      <c r="G186" s="5">
        <v>44168</v>
      </c>
      <c r="H186">
        <v>1</v>
      </c>
      <c r="K186">
        <v>0.25</v>
      </c>
      <c r="L186">
        <v>45.99</v>
      </c>
      <c r="M186" t="s">
        <v>19</v>
      </c>
      <c r="N186">
        <v>7</v>
      </c>
      <c r="O186">
        <v>80</v>
      </c>
      <c r="P186">
        <v>20</v>
      </c>
      <c r="Q186">
        <v>20</v>
      </c>
      <c r="R186">
        <v>45.99</v>
      </c>
      <c r="S186">
        <v>65.990000000000009</v>
      </c>
      <c r="T186">
        <v>65.990000000000009</v>
      </c>
      <c r="U186" t="s">
        <v>1050</v>
      </c>
      <c r="V186" t="s">
        <v>1050</v>
      </c>
      <c r="W186">
        <f>IF(Table1[[#This Row],[WorkDate]]-Table1[[#This Row],[ReqDate]]&gt;=0,Table1[[#This Row],[WorkDate]]-Table1[[#This Row],[ReqDate]],"NA")</f>
        <v>7</v>
      </c>
      <c r="X186" t="str">
        <f>IF(Table1[[#This Row],[Rush]]="","NO","Yes")</f>
        <v>Yes</v>
      </c>
      <c r="Y186" t="str">
        <f>IF(Table1[[#This Row],[WtyLbr]]="","NO","Yes")</f>
        <v>NO</v>
      </c>
    </row>
    <row r="187" spans="1:25" x14ac:dyDescent="0.35">
      <c r="A187" t="s">
        <v>232</v>
      </c>
      <c r="B187" t="s">
        <v>39</v>
      </c>
      <c r="C187" t="s">
        <v>9</v>
      </c>
      <c r="D187" t="s">
        <v>12</v>
      </c>
      <c r="F187" s="5">
        <v>44161</v>
      </c>
      <c r="G187" s="5">
        <v>44175</v>
      </c>
      <c r="H187">
        <v>1</v>
      </c>
      <c r="K187">
        <v>0.5</v>
      </c>
      <c r="L187">
        <v>33</v>
      </c>
      <c r="M187" t="s">
        <v>18</v>
      </c>
      <c r="N187">
        <v>14</v>
      </c>
      <c r="O187">
        <v>80</v>
      </c>
      <c r="P187">
        <v>40</v>
      </c>
      <c r="Q187">
        <v>40</v>
      </c>
      <c r="R187">
        <v>33</v>
      </c>
      <c r="S187">
        <v>73</v>
      </c>
      <c r="T187">
        <v>73</v>
      </c>
      <c r="U187" t="s">
        <v>1050</v>
      </c>
      <c r="V187" t="s">
        <v>1050</v>
      </c>
      <c r="W187">
        <f>IF(Table1[[#This Row],[WorkDate]]-Table1[[#This Row],[ReqDate]]&gt;=0,Table1[[#This Row],[WorkDate]]-Table1[[#This Row],[ReqDate]],"NA")</f>
        <v>14</v>
      </c>
      <c r="X187" t="str">
        <f>IF(Table1[[#This Row],[Rush]]="","NO","Yes")</f>
        <v>NO</v>
      </c>
      <c r="Y187" t="str">
        <f>IF(Table1[[#This Row],[WtyLbr]]="","NO","Yes")</f>
        <v>NO</v>
      </c>
    </row>
    <row r="188" spans="1:25" x14ac:dyDescent="0.35">
      <c r="A188" t="s">
        <v>233</v>
      </c>
      <c r="B188" t="s">
        <v>35</v>
      </c>
      <c r="C188" t="s">
        <v>6</v>
      </c>
      <c r="D188" t="s">
        <v>12</v>
      </c>
      <c r="F188" s="5">
        <v>44161</v>
      </c>
      <c r="G188" s="5">
        <v>44207</v>
      </c>
      <c r="H188">
        <v>1</v>
      </c>
      <c r="K188">
        <v>0.25</v>
      </c>
      <c r="L188">
        <v>21.33</v>
      </c>
      <c r="M188" t="s">
        <v>18</v>
      </c>
      <c r="N188">
        <v>46</v>
      </c>
      <c r="O188">
        <v>80</v>
      </c>
      <c r="P188">
        <v>20</v>
      </c>
      <c r="Q188">
        <v>20</v>
      </c>
      <c r="R188">
        <v>21.33</v>
      </c>
      <c r="S188">
        <v>41.33</v>
      </c>
      <c r="T188">
        <v>41.33</v>
      </c>
      <c r="U188" t="s">
        <v>1050</v>
      </c>
      <c r="V188" t="s">
        <v>1053</v>
      </c>
      <c r="W188">
        <f>IF(Table1[[#This Row],[WorkDate]]-Table1[[#This Row],[ReqDate]]&gt;=0,Table1[[#This Row],[WorkDate]]-Table1[[#This Row],[ReqDate]],"NA")</f>
        <v>46</v>
      </c>
      <c r="X188" t="str">
        <f>IF(Table1[[#This Row],[Rush]]="","NO","Yes")</f>
        <v>NO</v>
      </c>
      <c r="Y188" t="str">
        <f>IF(Table1[[#This Row],[WtyLbr]]="","NO","Yes")</f>
        <v>NO</v>
      </c>
    </row>
    <row r="189" spans="1:25" x14ac:dyDescent="0.35">
      <c r="A189" t="s">
        <v>234</v>
      </c>
      <c r="B189" t="s">
        <v>35</v>
      </c>
      <c r="C189" t="s">
        <v>44</v>
      </c>
      <c r="D189" t="s">
        <v>11</v>
      </c>
      <c r="E189" t="s">
        <v>3</v>
      </c>
      <c r="F189" s="5">
        <v>44161</v>
      </c>
      <c r="G189" s="5">
        <v>44244</v>
      </c>
      <c r="H189">
        <v>1</v>
      </c>
      <c r="K189">
        <v>0.25</v>
      </c>
      <c r="L189">
        <v>37.26</v>
      </c>
      <c r="M189" t="s">
        <v>17</v>
      </c>
      <c r="N189">
        <v>83</v>
      </c>
      <c r="O189">
        <v>80</v>
      </c>
      <c r="P189">
        <v>20</v>
      </c>
      <c r="Q189">
        <v>20</v>
      </c>
      <c r="R189">
        <v>37.26</v>
      </c>
      <c r="S189">
        <v>57.26</v>
      </c>
      <c r="T189">
        <v>57.26</v>
      </c>
      <c r="U189" t="s">
        <v>1050</v>
      </c>
      <c r="V189" t="s">
        <v>1051</v>
      </c>
      <c r="W189">
        <f>IF(Table1[[#This Row],[WorkDate]]-Table1[[#This Row],[ReqDate]]&gt;=0,Table1[[#This Row],[WorkDate]]-Table1[[#This Row],[ReqDate]],"NA")</f>
        <v>83</v>
      </c>
      <c r="X189" t="str">
        <f>IF(Table1[[#This Row],[Rush]]="","NO","Yes")</f>
        <v>Yes</v>
      </c>
      <c r="Y189" t="str">
        <f>IF(Table1[[#This Row],[WtyLbr]]="","NO","Yes")</f>
        <v>NO</v>
      </c>
    </row>
    <row r="190" spans="1:25" x14ac:dyDescent="0.35">
      <c r="A190" t="s">
        <v>235</v>
      </c>
      <c r="B190" t="s">
        <v>39</v>
      </c>
      <c r="C190" t="s">
        <v>8</v>
      </c>
      <c r="D190" t="s">
        <v>13</v>
      </c>
      <c r="F190" s="5">
        <v>44162</v>
      </c>
      <c r="G190" s="5">
        <v>44187</v>
      </c>
      <c r="H190">
        <v>1</v>
      </c>
      <c r="K190">
        <v>1</v>
      </c>
      <c r="L190">
        <v>81.885000000000005</v>
      </c>
      <c r="M190" t="s">
        <v>18</v>
      </c>
      <c r="N190">
        <v>25</v>
      </c>
      <c r="O190">
        <v>80</v>
      </c>
      <c r="P190">
        <v>80</v>
      </c>
      <c r="Q190">
        <v>80</v>
      </c>
      <c r="R190">
        <v>81.885000000000005</v>
      </c>
      <c r="S190">
        <v>161.88499999999999</v>
      </c>
      <c r="T190">
        <v>161.88499999999999</v>
      </c>
      <c r="U190" t="s">
        <v>1049</v>
      </c>
      <c r="V190" t="s">
        <v>1048</v>
      </c>
      <c r="W190">
        <f>IF(Table1[[#This Row],[WorkDate]]-Table1[[#This Row],[ReqDate]]&gt;=0,Table1[[#This Row],[WorkDate]]-Table1[[#This Row],[ReqDate]],"NA")</f>
        <v>25</v>
      </c>
      <c r="X190" t="str">
        <f>IF(Table1[[#This Row],[Rush]]="","NO","Yes")</f>
        <v>NO</v>
      </c>
      <c r="Y190" t="str">
        <f>IF(Table1[[#This Row],[WtyLbr]]="","NO","Yes")</f>
        <v>NO</v>
      </c>
    </row>
    <row r="191" spans="1:25" x14ac:dyDescent="0.35">
      <c r="A191" t="s">
        <v>236</v>
      </c>
      <c r="B191" t="s">
        <v>34</v>
      </c>
      <c r="C191" t="s">
        <v>8</v>
      </c>
      <c r="D191" t="s">
        <v>11</v>
      </c>
      <c r="E191" t="s">
        <v>3</v>
      </c>
      <c r="F191" s="5">
        <v>44165</v>
      </c>
      <c r="G191" s="5">
        <v>44173</v>
      </c>
      <c r="H191">
        <v>1</v>
      </c>
      <c r="K191">
        <v>0.25</v>
      </c>
      <c r="L191">
        <v>10.103199999999999</v>
      </c>
      <c r="M191" t="s">
        <v>18</v>
      </c>
      <c r="N191">
        <v>8</v>
      </c>
      <c r="O191">
        <v>80</v>
      </c>
      <c r="P191">
        <v>20</v>
      </c>
      <c r="Q191">
        <v>20</v>
      </c>
      <c r="R191">
        <v>10.103199999999999</v>
      </c>
      <c r="S191">
        <v>30.103200000000001</v>
      </c>
      <c r="T191">
        <v>30.103200000000001</v>
      </c>
      <c r="U191" t="s">
        <v>1053</v>
      </c>
      <c r="V191" t="s">
        <v>1048</v>
      </c>
      <c r="W191">
        <f>IF(Table1[[#This Row],[WorkDate]]-Table1[[#This Row],[ReqDate]]&gt;=0,Table1[[#This Row],[WorkDate]]-Table1[[#This Row],[ReqDate]],"NA")</f>
        <v>8</v>
      </c>
      <c r="X191" t="str">
        <f>IF(Table1[[#This Row],[Rush]]="","NO","Yes")</f>
        <v>Yes</v>
      </c>
      <c r="Y191" t="str">
        <f>IF(Table1[[#This Row],[WtyLbr]]="","NO","Yes")</f>
        <v>NO</v>
      </c>
    </row>
    <row r="192" spans="1:25" x14ac:dyDescent="0.35">
      <c r="A192" t="s">
        <v>237</v>
      </c>
      <c r="B192" t="s">
        <v>39</v>
      </c>
      <c r="C192" t="s">
        <v>8</v>
      </c>
      <c r="D192" t="s">
        <v>11</v>
      </c>
      <c r="F192" s="5">
        <v>44165</v>
      </c>
      <c r="G192" s="5">
        <v>44173</v>
      </c>
      <c r="H192">
        <v>1</v>
      </c>
      <c r="K192">
        <v>0.25</v>
      </c>
      <c r="L192">
        <v>17.88</v>
      </c>
      <c r="M192" t="s">
        <v>17</v>
      </c>
      <c r="N192">
        <v>8</v>
      </c>
      <c r="O192">
        <v>80</v>
      </c>
      <c r="P192">
        <v>20</v>
      </c>
      <c r="Q192">
        <v>20</v>
      </c>
      <c r="R192">
        <v>17.88</v>
      </c>
      <c r="S192">
        <v>37.879999999999995</v>
      </c>
      <c r="T192">
        <v>37.879999999999995</v>
      </c>
      <c r="U192" t="s">
        <v>1053</v>
      </c>
      <c r="V192" t="s">
        <v>1048</v>
      </c>
      <c r="W192">
        <f>IF(Table1[[#This Row],[WorkDate]]-Table1[[#This Row],[ReqDate]]&gt;=0,Table1[[#This Row],[WorkDate]]-Table1[[#This Row],[ReqDate]],"NA")</f>
        <v>8</v>
      </c>
      <c r="X192" t="str">
        <f>IF(Table1[[#This Row],[Rush]]="","NO","Yes")</f>
        <v>NO</v>
      </c>
      <c r="Y192" t="str">
        <f>IF(Table1[[#This Row],[WtyLbr]]="","NO","Yes")</f>
        <v>NO</v>
      </c>
    </row>
    <row r="193" spans="1:25" x14ac:dyDescent="0.35">
      <c r="A193" t="s">
        <v>238</v>
      </c>
      <c r="B193" t="s">
        <v>41</v>
      </c>
      <c r="C193" t="s">
        <v>6</v>
      </c>
      <c r="D193" t="s">
        <v>2</v>
      </c>
      <c r="F193" s="5">
        <v>44165</v>
      </c>
      <c r="G193" s="5">
        <v>44173</v>
      </c>
      <c r="H193">
        <v>2</v>
      </c>
      <c r="K193">
        <v>2.75</v>
      </c>
      <c r="L193">
        <v>1204.6415</v>
      </c>
      <c r="M193" t="s">
        <v>18</v>
      </c>
      <c r="N193">
        <v>8</v>
      </c>
      <c r="O193">
        <v>140</v>
      </c>
      <c r="P193">
        <v>385</v>
      </c>
      <c r="Q193">
        <v>385</v>
      </c>
      <c r="R193">
        <v>1204.6415</v>
      </c>
      <c r="S193">
        <v>1589.6415</v>
      </c>
      <c r="T193">
        <v>1589.6415</v>
      </c>
      <c r="U193" t="s">
        <v>1053</v>
      </c>
      <c r="V193" t="s">
        <v>1048</v>
      </c>
      <c r="W193">
        <f>IF(Table1[[#This Row],[WorkDate]]-Table1[[#This Row],[ReqDate]]&gt;=0,Table1[[#This Row],[WorkDate]]-Table1[[#This Row],[ReqDate]],"NA")</f>
        <v>8</v>
      </c>
      <c r="X193" t="str">
        <f>IF(Table1[[#This Row],[Rush]]="","NO","Yes")</f>
        <v>NO</v>
      </c>
      <c r="Y193" t="str">
        <f>IF(Table1[[#This Row],[WtyLbr]]="","NO","Yes")</f>
        <v>NO</v>
      </c>
    </row>
    <row r="194" spans="1:25" x14ac:dyDescent="0.35">
      <c r="A194" t="s">
        <v>239</v>
      </c>
      <c r="B194" t="s">
        <v>41</v>
      </c>
      <c r="C194" t="s">
        <v>9</v>
      </c>
      <c r="D194" t="s">
        <v>2</v>
      </c>
      <c r="F194" s="5">
        <v>44165</v>
      </c>
      <c r="G194" s="5">
        <v>44182</v>
      </c>
      <c r="H194">
        <v>2</v>
      </c>
      <c r="K194">
        <v>3</v>
      </c>
      <c r="L194">
        <v>111</v>
      </c>
      <c r="M194" t="s">
        <v>18</v>
      </c>
      <c r="N194">
        <v>17</v>
      </c>
      <c r="O194">
        <v>140</v>
      </c>
      <c r="P194">
        <v>420</v>
      </c>
      <c r="Q194">
        <v>420</v>
      </c>
      <c r="R194">
        <v>111</v>
      </c>
      <c r="S194">
        <v>531</v>
      </c>
      <c r="T194">
        <v>531</v>
      </c>
      <c r="U194" t="s">
        <v>1053</v>
      </c>
      <c r="V194" t="s">
        <v>1050</v>
      </c>
      <c r="W194">
        <f>IF(Table1[[#This Row],[WorkDate]]-Table1[[#This Row],[ReqDate]]&gt;=0,Table1[[#This Row],[WorkDate]]-Table1[[#This Row],[ReqDate]],"NA")</f>
        <v>17</v>
      </c>
      <c r="X194" t="str">
        <f>IF(Table1[[#This Row],[Rush]]="","NO","Yes")</f>
        <v>NO</v>
      </c>
      <c r="Y194" t="str">
        <f>IF(Table1[[#This Row],[WtyLbr]]="","NO","Yes")</f>
        <v>NO</v>
      </c>
    </row>
    <row r="195" spans="1:25" x14ac:dyDescent="0.35">
      <c r="A195" t="s">
        <v>240</v>
      </c>
      <c r="B195" t="s">
        <v>38</v>
      </c>
      <c r="C195" t="s">
        <v>8</v>
      </c>
      <c r="D195" t="s">
        <v>12</v>
      </c>
      <c r="F195" s="5">
        <v>44165</v>
      </c>
      <c r="G195" s="5">
        <v>44200</v>
      </c>
      <c r="H195">
        <v>1</v>
      </c>
      <c r="K195">
        <v>0.25</v>
      </c>
      <c r="L195">
        <v>21.21</v>
      </c>
      <c r="M195" t="s">
        <v>19</v>
      </c>
      <c r="N195">
        <v>35</v>
      </c>
      <c r="O195">
        <v>80</v>
      </c>
      <c r="P195">
        <v>20</v>
      </c>
      <c r="Q195">
        <v>20</v>
      </c>
      <c r="R195">
        <v>21.21</v>
      </c>
      <c r="S195">
        <v>41.21</v>
      </c>
      <c r="T195">
        <v>41.21</v>
      </c>
      <c r="U195" t="s">
        <v>1053</v>
      </c>
      <c r="V195" t="s">
        <v>1053</v>
      </c>
      <c r="W195">
        <f>IF(Table1[[#This Row],[WorkDate]]-Table1[[#This Row],[ReqDate]]&gt;=0,Table1[[#This Row],[WorkDate]]-Table1[[#This Row],[ReqDate]],"NA")</f>
        <v>35</v>
      </c>
      <c r="X195" t="str">
        <f>IF(Table1[[#This Row],[Rush]]="","NO","Yes")</f>
        <v>NO</v>
      </c>
      <c r="Y195" t="str">
        <f>IF(Table1[[#This Row],[WtyLbr]]="","NO","Yes")</f>
        <v>NO</v>
      </c>
    </row>
    <row r="196" spans="1:25" x14ac:dyDescent="0.35">
      <c r="A196" t="s">
        <v>241</v>
      </c>
      <c r="B196" t="s">
        <v>41</v>
      </c>
      <c r="C196" t="s">
        <v>7</v>
      </c>
      <c r="D196" t="s">
        <v>12</v>
      </c>
      <c r="F196" s="5">
        <v>44165</v>
      </c>
      <c r="G196" s="5">
        <v>44252</v>
      </c>
      <c r="H196">
        <v>2</v>
      </c>
      <c r="K196">
        <v>0.5</v>
      </c>
      <c r="L196">
        <v>158.31389999999999</v>
      </c>
      <c r="M196" t="s">
        <v>18</v>
      </c>
      <c r="N196">
        <v>87</v>
      </c>
      <c r="O196">
        <v>140</v>
      </c>
      <c r="P196">
        <v>70</v>
      </c>
      <c r="Q196">
        <v>70</v>
      </c>
      <c r="R196">
        <v>158.31389999999999</v>
      </c>
      <c r="S196">
        <v>228.31389999999999</v>
      </c>
      <c r="T196">
        <v>228.31389999999999</v>
      </c>
      <c r="U196" t="s">
        <v>1053</v>
      </c>
      <c r="V196" t="s">
        <v>1050</v>
      </c>
      <c r="W196">
        <f>IF(Table1[[#This Row],[WorkDate]]-Table1[[#This Row],[ReqDate]]&gt;=0,Table1[[#This Row],[WorkDate]]-Table1[[#This Row],[ReqDate]],"NA")</f>
        <v>87</v>
      </c>
      <c r="X196" t="str">
        <f>IF(Table1[[#This Row],[Rush]]="","NO","Yes")</f>
        <v>NO</v>
      </c>
      <c r="Y196" t="str">
        <f>IF(Table1[[#This Row],[WtyLbr]]="","NO","Yes")</f>
        <v>NO</v>
      </c>
    </row>
    <row r="197" spans="1:25" x14ac:dyDescent="0.35">
      <c r="A197" t="s">
        <v>242</v>
      </c>
      <c r="B197" t="s">
        <v>39</v>
      </c>
      <c r="C197" t="s">
        <v>9</v>
      </c>
      <c r="D197" t="s">
        <v>12</v>
      </c>
      <c r="F197" s="5">
        <v>44166</v>
      </c>
      <c r="G197" s="5">
        <v>44207</v>
      </c>
      <c r="H197">
        <v>1</v>
      </c>
      <c r="K197">
        <v>0.5</v>
      </c>
      <c r="L197">
        <v>36.754399999999997</v>
      </c>
      <c r="M197" t="s">
        <v>18</v>
      </c>
      <c r="N197">
        <v>41</v>
      </c>
      <c r="O197">
        <v>80</v>
      </c>
      <c r="P197">
        <v>40</v>
      </c>
      <c r="Q197">
        <v>40</v>
      </c>
      <c r="R197">
        <v>36.754399999999997</v>
      </c>
      <c r="S197">
        <v>76.754400000000004</v>
      </c>
      <c r="T197">
        <v>76.754400000000004</v>
      </c>
      <c r="U197" t="s">
        <v>1048</v>
      </c>
      <c r="V197" t="s">
        <v>1053</v>
      </c>
      <c r="W197">
        <f>IF(Table1[[#This Row],[WorkDate]]-Table1[[#This Row],[ReqDate]]&gt;=0,Table1[[#This Row],[WorkDate]]-Table1[[#This Row],[ReqDate]],"NA")</f>
        <v>41</v>
      </c>
      <c r="X197" t="str">
        <f>IF(Table1[[#This Row],[Rush]]="","NO","Yes")</f>
        <v>NO</v>
      </c>
      <c r="Y197" t="str">
        <f>IF(Table1[[#This Row],[WtyLbr]]="","NO","Yes")</f>
        <v>NO</v>
      </c>
    </row>
    <row r="198" spans="1:25" x14ac:dyDescent="0.35">
      <c r="A198" t="s">
        <v>243</v>
      </c>
      <c r="B198" t="s">
        <v>36</v>
      </c>
      <c r="C198" t="s">
        <v>7</v>
      </c>
      <c r="D198" t="s">
        <v>13</v>
      </c>
      <c r="F198" s="5">
        <v>44166</v>
      </c>
      <c r="G198" s="5">
        <v>44320</v>
      </c>
      <c r="H198">
        <v>2</v>
      </c>
      <c r="K198">
        <v>0.5</v>
      </c>
      <c r="L198">
        <v>242.07</v>
      </c>
      <c r="M198" t="s">
        <v>18</v>
      </c>
      <c r="N198">
        <v>154</v>
      </c>
      <c r="O198">
        <v>140</v>
      </c>
      <c r="P198">
        <v>70</v>
      </c>
      <c r="Q198">
        <v>70</v>
      </c>
      <c r="R198">
        <v>242.07</v>
      </c>
      <c r="S198">
        <v>312.07</v>
      </c>
      <c r="T198">
        <v>312.07</v>
      </c>
      <c r="U198" t="s">
        <v>1048</v>
      </c>
      <c r="V198" t="s">
        <v>1048</v>
      </c>
      <c r="W198">
        <f>IF(Table1[[#This Row],[WorkDate]]-Table1[[#This Row],[ReqDate]]&gt;=0,Table1[[#This Row],[WorkDate]]-Table1[[#This Row],[ReqDate]],"NA")</f>
        <v>154</v>
      </c>
      <c r="X198" t="str">
        <f>IF(Table1[[#This Row],[Rush]]="","NO","Yes")</f>
        <v>NO</v>
      </c>
      <c r="Y198" t="str">
        <f>IF(Table1[[#This Row],[WtyLbr]]="","NO","Yes")</f>
        <v>NO</v>
      </c>
    </row>
    <row r="199" spans="1:25" x14ac:dyDescent="0.35">
      <c r="A199" t="s">
        <v>244</v>
      </c>
      <c r="B199" t="s">
        <v>35</v>
      </c>
      <c r="C199" t="s">
        <v>8</v>
      </c>
      <c r="D199" t="s">
        <v>12</v>
      </c>
      <c r="F199" s="5">
        <v>44167</v>
      </c>
      <c r="G199" s="5">
        <v>44182</v>
      </c>
      <c r="H199">
        <v>1</v>
      </c>
      <c r="K199">
        <v>0.5</v>
      </c>
      <c r="L199">
        <v>30</v>
      </c>
      <c r="M199" t="s">
        <v>18</v>
      </c>
      <c r="N199">
        <v>15</v>
      </c>
      <c r="O199">
        <v>80</v>
      </c>
      <c r="P199">
        <v>40</v>
      </c>
      <c r="Q199">
        <v>40</v>
      </c>
      <c r="R199">
        <v>30</v>
      </c>
      <c r="S199">
        <v>70</v>
      </c>
      <c r="T199">
        <v>70</v>
      </c>
      <c r="U199" t="s">
        <v>1051</v>
      </c>
      <c r="V199" t="s">
        <v>1050</v>
      </c>
      <c r="W199">
        <f>IF(Table1[[#This Row],[WorkDate]]-Table1[[#This Row],[ReqDate]]&gt;=0,Table1[[#This Row],[WorkDate]]-Table1[[#This Row],[ReqDate]],"NA")</f>
        <v>15</v>
      </c>
      <c r="X199" t="str">
        <f>IF(Table1[[#This Row],[Rush]]="","NO","Yes")</f>
        <v>NO</v>
      </c>
      <c r="Y199" t="str">
        <f>IF(Table1[[#This Row],[WtyLbr]]="","NO","Yes")</f>
        <v>NO</v>
      </c>
    </row>
    <row r="200" spans="1:25" x14ac:dyDescent="0.35">
      <c r="A200" t="s">
        <v>245</v>
      </c>
      <c r="B200" t="s">
        <v>35</v>
      </c>
      <c r="C200" t="s">
        <v>8</v>
      </c>
      <c r="D200" t="s">
        <v>12</v>
      </c>
      <c r="E200" t="s">
        <v>3</v>
      </c>
      <c r="F200" s="5">
        <v>44167</v>
      </c>
      <c r="G200" s="5">
        <v>44180</v>
      </c>
      <c r="H200">
        <v>1</v>
      </c>
      <c r="K200">
        <v>0.5</v>
      </c>
      <c r="L200">
        <v>52.8994</v>
      </c>
      <c r="M200" t="s">
        <v>18</v>
      </c>
      <c r="N200">
        <v>13</v>
      </c>
      <c r="O200">
        <v>80</v>
      </c>
      <c r="P200">
        <v>40</v>
      </c>
      <c r="Q200">
        <v>40</v>
      </c>
      <c r="R200">
        <v>52.8994</v>
      </c>
      <c r="S200">
        <v>92.8994</v>
      </c>
      <c r="T200">
        <v>92.8994</v>
      </c>
      <c r="U200" t="s">
        <v>1051</v>
      </c>
      <c r="V200" t="s">
        <v>1048</v>
      </c>
      <c r="W200">
        <f>IF(Table1[[#This Row],[WorkDate]]-Table1[[#This Row],[ReqDate]]&gt;=0,Table1[[#This Row],[WorkDate]]-Table1[[#This Row],[ReqDate]],"NA")</f>
        <v>13</v>
      </c>
      <c r="X200" t="str">
        <f>IF(Table1[[#This Row],[Rush]]="","NO","Yes")</f>
        <v>Yes</v>
      </c>
      <c r="Y200" t="str">
        <f>IF(Table1[[#This Row],[WtyLbr]]="","NO","Yes")</f>
        <v>NO</v>
      </c>
    </row>
    <row r="201" spans="1:25" x14ac:dyDescent="0.35">
      <c r="A201" t="s">
        <v>246</v>
      </c>
      <c r="B201" t="s">
        <v>35</v>
      </c>
      <c r="C201" t="s">
        <v>44</v>
      </c>
      <c r="D201" t="s">
        <v>11</v>
      </c>
      <c r="E201" t="s">
        <v>3</v>
      </c>
      <c r="F201" s="5">
        <v>44167</v>
      </c>
      <c r="G201" s="5">
        <v>44182</v>
      </c>
      <c r="H201">
        <v>1</v>
      </c>
      <c r="K201">
        <v>0.25</v>
      </c>
      <c r="L201">
        <v>36.754399999999997</v>
      </c>
      <c r="M201" t="s">
        <v>17</v>
      </c>
      <c r="N201">
        <v>15</v>
      </c>
      <c r="O201">
        <v>80</v>
      </c>
      <c r="P201">
        <v>20</v>
      </c>
      <c r="Q201">
        <v>20</v>
      </c>
      <c r="R201">
        <v>36.754399999999997</v>
      </c>
      <c r="S201">
        <v>56.754399999999997</v>
      </c>
      <c r="T201">
        <v>56.754399999999997</v>
      </c>
      <c r="U201" t="s">
        <v>1051</v>
      </c>
      <c r="V201" t="s">
        <v>1050</v>
      </c>
      <c r="W201">
        <f>IF(Table1[[#This Row],[WorkDate]]-Table1[[#This Row],[ReqDate]]&gt;=0,Table1[[#This Row],[WorkDate]]-Table1[[#This Row],[ReqDate]],"NA")</f>
        <v>15</v>
      </c>
      <c r="X201" t="str">
        <f>IF(Table1[[#This Row],[Rush]]="","NO","Yes")</f>
        <v>Yes</v>
      </c>
      <c r="Y201" t="str">
        <f>IF(Table1[[#This Row],[WtyLbr]]="","NO","Yes")</f>
        <v>NO</v>
      </c>
    </row>
    <row r="202" spans="1:25" x14ac:dyDescent="0.35">
      <c r="A202" t="s">
        <v>247</v>
      </c>
      <c r="B202" t="s">
        <v>39</v>
      </c>
      <c r="C202" t="s">
        <v>6</v>
      </c>
      <c r="D202" t="s">
        <v>11</v>
      </c>
      <c r="F202" s="5">
        <v>44167</v>
      </c>
      <c r="G202" s="5">
        <v>44203</v>
      </c>
      <c r="H202">
        <v>1</v>
      </c>
      <c r="K202">
        <v>0.25</v>
      </c>
      <c r="L202">
        <v>45.237400000000001</v>
      </c>
      <c r="M202" t="s">
        <v>18</v>
      </c>
      <c r="N202">
        <v>36</v>
      </c>
      <c r="O202">
        <v>80</v>
      </c>
      <c r="P202">
        <v>20</v>
      </c>
      <c r="Q202">
        <v>20</v>
      </c>
      <c r="R202">
        <v>45.237400000000001</v>
      </c>
      <c r="S202">
        <v>65.237400000000008</v>
      </c>
      <c r="T202">
        <v>65.237400000000008</v>
      </c>
      <c r="U202" t="s">
        <v>1051</v>
      </c>
      <c r="V202" t="s">
        <v>1050</v>
      </c>
      <c r="W202">
        <f>IF(Table1[[#This Row],[WorkDate]]-Table1[[#This Row],[ReqDate]]&gt;=0,Table1[[#This Row],[WorkDate]]-Table1[[#This Row],[ReqDate]],"NA")</f>
        <v>36</v>
      </c>
      <c r="X202" t="str">
        <f>IF(Table1[[#This Row],[Rush]]="","NO","Yes")</f>
        <v>NO</v>
      </c>
      <c r="Y202" t="str">
        <f>IF(Table1[[#This Row],[WtyLbr]]="","NO","Yes")</f>
        <v>NO</v>
      </c>
    </row>
    <row r="203" spans="1:25" x14ac:dyDescent="0.35">
      <c r="A203" t="s">
        <v>248</v>
      </c>
      <c r="B203" t="s">
        <v>35</v>
      </c>
      <c r="C203" t="s">
        <v>44</v>
      </c>
      <c r="D203" t="s">
        <v>13</v>
      </c>
      <c r="E203" t="s">
        <v>3</v>
      </c>
      <c r="F203" s="5">
        <v>44167</v>
      </c>
      <c r="G203" s="5">
        <v>44223</v>
      </c>
      <c r="H203">
        <v>1</v>
      </c>
      <c r="K203">
        <v>0.75</v>
      </c>
      <c r="L203">
        <v>42.66</v>
      </c>
      <c r="M203" t="s">
        <v>17</v>
      </c>
      <c r="N203">
        <v>56</v>
      </c>
      <c r="O203">
        <v>80</v>
      </c>
      <c r="P203">
        <v>60</v>
      </c>
      <c r="Q203">
        <v>60</v>
      </c>
      <c r="R203">
        <v>42.66</v>
      </c>
      <c r="S203">
        <v>102.66</v>
      </c>
      <c r="T203">
        <v>102.66</v>
      </c>
      <c r="U203" t="s">
        <v>1051</v>
      </c>
      <c r="V203" t="s">
        <v>1051</v>
      </c>
      <c r="W203">
        <f>IF(Table1[[#This Row],[WorkDate]]-Table1[[#This Row],[ReqDate]]&gt;=0,Table1[[#This Row],[WorkDate]]-Table1[[#This Row],[ReqDate]],"NA")</f>
        <v>56</v>
      </c>
      <c r="X203" t="str">
        <f>IF(Table1[[#This Row],[Rush]]="","NO","Yes")</f>
        <v>Yes</v>
      </c>
      <c r="Y203" t="str">
        <f>IF(Table1[[#This Row],[WtyLbr]]="","NO","Yes")</f>
        <v>NO</v>
      </c>
    </row>
    <row r="204" spans="1:25" x14ac:dyDescent="0.35">
      <c r="A204" t="s">
        <v>249</v>
      </c>
      <c r="B204" t="s">
        <v>36</v>
      </c>
      <c r="C204" t="s">
        <v>7</v>
      </c>
      <c r="D204" t="s">
        <v>13</v>
      </c>
      <c r="F204" s="5">
        <v>44167</v>
      </c>
      <c r="G204" s="5">
        <v>44242</v>
      </c>
      <c r="H204">
        <v>2</v>
      </c>
      <c r="K204">
        <v>1</v>
      </c>
      <c r="L204">
        <v>226</v>
      </c>
      <c r="M204" t="s">
        <v>17</v>
      </c>
      <c r="N204">
        <v>75</v>
      </c>
      <c r="O204">
        <v>140</v>
      </c>
      <c r="P204">
        <v>140</v>
      </c>
      <c r="Q204">
        <v>140</v>
      </c>
      <c r="R204">
        <v>226</v>
      </c>
      <c r="S204">
        <v>366</v>
      </c>
      <c r="T204">
        <v>366</v>
      </c>
      <c r="U204" t="s">
        <v>1051</v>
      </c>
      <c r="V204" t="s">
        <v>1053</v>
      </c>
      <c r="W204">
        <f>IF(Table1[[#This Row],[WorkDate]]-Table1[[#This Row],[ReqDate]]&gt;=0,Table1[[#This Row],[WorkDate]]-Table1[[#This Row],[ReqDate]],"NA")</f>
        <v>75</v>
      </c>
      <c r="X204" t="str">
        <f>IF(Table1[[#This Row],[Rush]]="","NO","Yes")</f>
        <v>NO</v>
      </c>
      <c r="Y204" t="str">
        <f>IF(Table1[[#This Row],[WtyLbr]]="","NO","Yes")</f>
        <v>NO</v>
      </c>
    </row>
    <row r="205" spans="1:25" x14ac:dyDescent="0.35">
      <c r="A205" t="s">
        <v>250</v>
      </c>
      <c r="B205" t="s">
        <v>37</v>
      </c>
      <c r="C205" t="s">
        <v>6</v>
      </c>
      <c r="D205" t="s">
        <v>12</v>
      </c>
      <c r="F205" s="5">
        <v>44168</v>
      </c>
      <c r="G205" s="5">
        <v>44202</v>
      </c>
      <c r="H205">
        <v>2</v>
      </c>
      <c r="K205">
        <v>0.5</v>
      </c>
      <c r="L205">
        <v>45.237400000000001</v>
      </c>
      <c r="M205" t="s">
        <v>17</v>
      </c>
      <c r="N205">
        <v>34</v>
      </c>
      <c r="O205">
        <v>140</v>
      </c>
      <c r="P205">
        <v>70</v>
      </c>
      <c r="Q205">
        <v>70</v>
      </c>
      <c r="R205">
        <v>45.237400000000001</v>
      </c>
      <c r="S205">
        <v>115.23740000000001</v>
      </c>
      <c r="T205">
        <v>115.23740000000001</v>
      </c>
      <c r="U205" t="s">
        <v>1050</v>
      </c>
      <c r="V205" t="s">
        <v>1051</v>
      </c>
      <c r="W205">
        <f>IF(Table1[[#This Row],[WorkDate]]-Table1[[#This Row],[ReqDate]]&gt;=0,Table1[[#This Row],[WorkDate]]-Table1[[#This Row],[ReqDate]],"NA")</f>
        <v>34</v>
      </c>
      <c r="X205" t="str">
        <f>IF(Table1[[#This Row],[Rush]]="","NO","Yes")</f>
        <v>NO</v>
      </c>
      <c r="Y205" t="str">
        <f>IF(Table1[[#This Row],[WtyLbr]]="","NO","Yes")</f>
        <v>NO</v>
      </c>
    </row>
    <row r="206" spans="1:25" x14ac:dyDescent="0.35">
      <c r="A206" t="s">
        <v>251</v>
      </c>
      <c r="B206" t="s">
        <v>35</v>
      </c>
      <c r="C206" t="s">
        <v>9</v>
      </c>
      <c r="D206" t="s">
        <v>11</v>
      </c>
      <c r="E206" t="s">
        <v>3</v>
      </c>
      <c r="F206" s="5">
        <v>44168</v>
      </c>
      <c r="G206" s="5">
        <v>44221</v>
      </c>
      <c r="H206">
        <v>1</v>
      </c>
      <c r="K206">
        <v>0.25</v>
      </c>
      <c r="L206">
        <v>36.972099999999998</v>
      </c>
      <c r="M206" t="s">
        <v>18</v>
      </c>
      <c r="N206">
        <v>53</v>
      </c>
      <c r="O206">
        <v>80</v>
      </c>
      <c r="P206">
        <v>20</v>
      </c>
      <c r="Q206">
        <v>20</v>
      </c>
      <c r="R206">
        <v>36.972099999999998</v>
      </c>
      <c r="S206">
        <v>56.972099999999998</v>
      </c>
      <c r="T206">
        <v>56.972099999999998</v>
      </c>
      <c r="U206" t="s">
        <v>1050</v>
      </c>
      <c r="V206" t="s">
        <v>1053</v>
      </c>
      <c r="W206">
        <f>IF(Table1[[#This Row],[WorkDate]]-Table1[[#This Row],[ReqDate]]&gt;=0,Table1[[#This Row],[WorkDate]]-Table1[[#This Row],[ReqDate]],"NA")</f>
        <v>53</v>
      </c>
      <c r="X206" t="str">
        <f>IF(Table1[[#This Row],[Rush]]="","NO","Yes")</f>
        <v>Yes</v>
      </c>
      <c r="Y206" t="str">
        <f>IF(Table1[[#This Row],[WtyLbr]]="","NO","Yes")</f>
        <v>NO</v>
      </c>
    </row>
    <row r="207" spans="1:25" x14ac:dyDescent="0.35">
      <c r="A207" t="s">
        <v>252</v>
      </c>
      <c r="B207" t="s">
        <v>37</v>
      </c>
      <c r="C207" t="s">
        <v>43</v>
      </c>
      <c r="D207" t="s">
        <v>12</v>
      </c>
      <c r="F207" s="5">
        <v>44170</v>
      </c>
      <c r="G207" s="5">
        <v>44188</v>
      </c>
      <c r="H207">
        <v>1</v>
      </c>
      <c r="K207">
        <v>0.5</v>
      </c>
      <c r="L207">
        <v>138.5667</v>
      </c>
      <c r="M207" t="s">
        <v>17</v>
      </c>
      <c r="N207">
        <v>18</v>
      </c>
      <c r="O207">
        <v>80</v>
      </c>
      <c r="P207">
        <v>40</v>
      </c>
      <c r="Q207">
        <v>40</v>
      </c>
      <c r="R207">
        <v>138.5667</v>
      </c>
      <c r="S207">
        <v>178.5667</v>
      </c>
      <c r="T207">
        <v>178.5667</v>
      </c>
      <c r="U207" t="s">
        <v>1052</v>
      </c>
      <c r="V207" t="s">
        <v>1051</v>
      </c>
      <c r="W207">
        <f>IF(Table1[[#This Row],[WorkDate]]-Table1[[#This Row],[ReqDate]]&gt;=0,Table1[[#This Row],[WorkDate]]-Table1[[#This Row],[ReqDate]],"NA")</f>
        <v>18</v>
      </c>
      <c r="X207" t="str">
        <f>IF(Table1[[#This Row],[Rush]]="","NO","Yes")</f>
        <v>NO</v>
      </c>
      <c r="Y207" t="str">
        <f>IF(Table1[[#This Row],[WtyLbr]]="","NO","Yes")</f>
        <v>NO</v>
      </c>
    </row>
    <row r="208" spans="1:25" x14ac:dyDescent="0.35">
      <c r="A208" t="s">
        <v>253</v>
      </c>
      <c r="B208" t="s">
        <v>37</v>
      </c>
      <c r="C208" t="s">
        <v>43</v>
      </c>
      <c r="D208" t="s">
        <v>11</v>
      </c>
      <c r="F208" s="5">
        <v>44170</v>
      </c>
      <c r="G208" s="5">
        <v>44202</v>
      </c>
      <c r="H208">
        <v>1</v>
      </c>
      <c r="K208">
        <v>0.25</v>
      </c>
      <c r="L208">
        <v>126.5641</v>
      </c>
      <c r="M208" t="s">
        <v>17</v>
      </c>
      <c r="N208">
        <v>32</v>
      </c>
      <c r="O208">
        <v>80</v>
      </c>
      <c r="P208">
        <v>20</v>
      </c>
      <c r="Q208">
        <v>20</v>
      </c>
      <c r="R208">
        <v>126.5641</v>
      </c>
      <c r="S208">
        <v>146.5641</v>
      </c>
      <c r="T208">
        <v>146.5641</v>
      </c>
      <c r="U208" t="s">
        <v>1052</v>
      </c>
      <c r="V208" t="s">
        <v>1051</v>
      </c>
      <c r="W208">
        <f>IF(Table1[[#This Row],[WorkDate]]-Table1[[#This Row],[ReqDate]]&gt;=0,Table1[[#This Row],[WorkDate]]-Table1[[#This Row],[ReqDate]],"NA")</f>
        <v>32</v>
      </c>
      <c r="X208" t="str">
        <f>IF(Table1[[#This Row],[Rush]]="","NO","Yes")</f>
        <v>NO</v>
      </c>
      <c r="Y208" t="str">
        <f>IF(Table1[[#This Row],[WtyLbr]]="","NO","Yes")</f>
        <v>NO</v>
      </c>
    </row>
    <row r="209" spans="1:25" x14ac:dyDescent="0.35">
      <c r="A209" t="s">
        <v>254</v>
      </c>
      <c r="B209" t="s">
        <v>38</v>
      </c>
      <c r="C209" t="s">
        <v>9</v>
      </c>
      <c r="D209" t="s">
        <v>1</v>
      </c>
      <c r="F209" s="5">
        <v>44172</v>
      </c>
      <c r="G209" s="5">
        <v>44201</v>
      </c>
      <c r="H209">
        <v>2</v>
      </c>
      <c r="K209">
        <v>1</v>
      </c>
      <c r="L209">
        <v>51.45</v>
      </c>
      <c r="M209" t="s">
        <v>19</v>
      </c>
      <c r="N209">
        <v>29</v>
      </c>
      <c r="O209">
        <v>140</v>
      </c>
      <c r="P209">
        <v>140</v>
      </c>
      <c r="Q209">
        <v>140</v>
      </c>
      <c r="R209">
        <v>51.45</v>
      </c>
      <c r="S209">
        <v>191.45</v>
      </c>
      <c r="T209">
        <v>191.45</v>
      </c>
      <c r="U209" t="s">
        <v>1053</v>
      </c>
      <c r="V209" t="s">
        <v>1048</v>
      </c>
      <c r="W209">
        <f>IF(Table1[[#This Row],[WorkDate]]-Table1[[#This Row],[ReqDate]]&gt;=0,Table1[[#This Row],[WorkDate]]-Table1[[#This Row],[ReqDate]],"NA")</f>
        <v>29</v>
      </c>
      <c r="X209" t="str">
        <f>IF(Table1[[#This Row],[Rush]]="","NO","Yes")</f>
        <v>NO</v>
      </c>
      <c r="Y209" t="str">
        <f>IF(Table1[[#This Row],[WtyLbr]]="","NO","Yes")</f>
        <v>NO</v>
      </c>
    </row>
    <row r="210" spans="1:25" x14ac:dyDescent="0.35">
      <c r="A210" t="s">
        <v>255</v>
      </c>
      <c r="B210" t="s">
        <v>37</v>
      </c>
      <c r="C210" t="s">
        <v>43</v>
      </c>
      <c r="D210" t="s">
        <v>11</v>
      </c>
      <c r="F210" s="5">
        <v>44172</v>
      </c>
      <c r="G210" s="5">
        <v>44203</v>
      </c>
      <c r="H210">
        <v>1</v>
      </c>
      <c r="K210">
        <v>0.25</v>
      </c>
      <c r="L210">
        <v>227.93719999999999</v>
      </c>
      <c r="M210" t="s">
        <v>17</v>
      </c>
      <c r="N210">
        <v>31</v>
      </c>
      <c r="O210">
        <v>80</v>
      </c>
      <c r="P210">
        <v>20</v>
      </c>
      <c r="Q210">
        <v>20</v>
      </c>
      <c r="R210">
        <v>227.93719999999999</v>
      </c>
      <c r="S210">
        <v>247.93719999999999</v>
      </c>
      <c r="T210">
        <v>247.93719999999999</v>
      </c>
      <c r="U210" t="s">
        <v>1053</v>
      </c>
      <c r="V210" t="s">
        <v>1050</v>
      </c>
      <c r="W210">
        <f>IF(Table1[[#This Row],[WorkDate]]-Table1[[#This Row],[ReqDate]]&gt;=0,Table1[[#This Row],[WorkDate]]-Table1[[#This Row],[ReqDate]],"NA")</f>
        <v>31</v>
      </c>
      <c r="X210" t="str">
        <f>IF(Table1[[#This Row],[Rush]]="","NO","Yes")</f>
        <v>NO</v>
      </c>
      <c r="Y210" t="str">
        <f>IF(Table1[[#This Row],[WtyLbr]]="","NO","Yes")</f>
        <v>NO</v>
      </c>
    </row>
    <row r="211" spans="1:25" x14ac:dyDescent="0.35">
      <c r="A211" t="s">
        <v>256</v>
      </c>
      <c r="B211" t="s">
        <v>35</v>
      </c>
      <c r="C211" t="s">
        <v>6</v>
      </c>
      <c r="D211" t="s">
        <v>13</v>
      </c>
      <c r="F211" s="5">
        <v>44172</v>
      </c>
      <c r="G211" s="5">
        <v>44207</v>
      </c>
      <c r="H211">
        <v>1</v>
      </c>
      <c r="K211">
        <v>0.5</v>
      </c>
      <c r="L211">
        <v>367.71109999999999</v>
      </c>
      <c r="M211" t="s">
        <v>19</v>
      </c>
      <c r="N211">
        <v>35</v>
      </c>
      <c r="O211">
        <v>80</v>
      </c>
      <c r="P211">
        <v>40</v>
      </c>
      <c r="Q211">
        <v>40</v>
      </c>
      <c r="R211">
        <v>367.71109999999999</v>
      </c>
      <c r="S211">
        <v>407.71109999999999</v>
      </c>
      <c r="T211">
        <v>407.71109999999999</v>
      </c>
      <c r="U211" t="s">
        <v>1053</v>
      </c>
      <c r="V211" t="s">
        <v>1053</v>
      </c>
      <c r="W211">
        <f>IF(Table1[[#This Row],[WorkDate]]-Table1[[#This Row],[ReqDate]]&gt;=0,Table1[[#This Row],[WorkDate]]-Table1[[#This Row],[ReqDate]],"NA")</f>
        <v>35</v>
      </c>
      <c r="X211" t="str">
        <f>IF(Table1[[#This Row],[Rush]]="","NO","Yes")</f>
        <v>NO</v>
      </c>
      <c r="Y211" t="str">
        <f>IF(Table1[[#This Row],[WtyLbr]]="","NO","Yes")</f>
        <v>NO</v>
      </c>
    </row>
    <row r="212" spans="1:25" x14ac:dyDescent="0.35">
      <c r="A212" t="s">
        <v>257</v>
      </c>
      <c r="B212" t="s">
        <v>36</v>
      </c>
      <c r="C212" t="s">
        <v>8</v>
      </c>
      <c r="D212" t="s">
        <v>13</v>
      </c>
      <c r="F212" s="5">
        <v>44172</v>
      </c>
      <c r="G212" s="5">
        <v>44208</v>
      </c>
      <c r="H212">
        <v>2</v>
      </c>
      <c r="K212">
        <v>1.25</v>
      </c>
      <c r="L212">
        <v>637.53</v>
      </c>
      <c r="M212" t="s">
        <v>17</v>
      </c>
      <c r="N212">
        <v>36</v>
      </c>
      <c r="O212">
        <v>140</v>
      </c>
      <c r="P212">
        <v>175</v>
      </c>
      <c r="Q212">
        <v>175</v>
      </c>
      <c r="R212">
        <v>637.53</v>
      </c>
      <c r="S212">
        <v>812.53</v>
      </c>
      <c r="T212">
        <v>812.53</v>
      </c>
      <c r="U212" t="s">
        <v>1053</v>
      </c>
      <c r="V212" t="s">
        <v>1048</v>
      </c>
      <c r="W212">
        <f>IF(Table1[[#This Row],[WorkDate]]-Table1[[#This Row],[ReqDate]]&gt;=0,Table1[[#This Row],[WorkDate]]-Table1[[#This Row],[ReqDate]],"NA")</f>
        <v>36</v>
      </c>
      <c r="X212" t="str">
        <f>IF(Table1[[#This Row],[Rush]]="","NO","Yes")</f>
        <v>NO</v>
      </c>
      <c r="Y212" t="str">
        <f>IF(Table1[[#This Row],[WtyLbr]]="","NO","Yes")</f>
        <v>NO</v>
      </c>
    </row>
    <row r="213" spans="1:25" x14ac:dyDescent="0.35">
      <c r="A213" t="s">
        <v>258</v>
      </c>
      <c r="B213" t="s">
        <v>34</v>
      </c>
      <c r="C213" t="s">
        <v>8</v>
      </c>
      <c r="D213" t="s">
        <v>13</v>
      </c>
      <c r="F213" s="5">
        <v>44173</v>
      </c>
      <c r="G213" s="5">
        <v>44180</v>
      </c>
      <c r="H213">
        <v>2</v>
      </c>
      <c r="K213">
        <v>3</v>
      </c>
      <c r="L213">
        <v>21.33</v>
      </c>
      <c r="M213" t="s">
        <v>17</v>
      </c>
      <c r="N213">
        <v>7</v>
      </c>
      <c r="O213">
        <v>140</v>
      </c>
      <c r="P213">
        <v>420</v>
      </c>
      <c r="Q213">
        <v>420</v>
      </c>
      <c r="R213">
        <v>21.33</v>
      </c>
      <c r="S213">
        <v>441.33</v>
      </c>
      <c r="T213">
        <v>441.33</v>
      </c>
      <c r="U213" t="s">
        <v>1048</v>
      </c>
      <c r="V213" t="s">
        <v>1048</v>
      </c>
      <c r="W213">
        <f>IF(Table1[[#This Row],[WorkDate]]-Table1[[#This Row],[ReqDate]]&gt;=0,Table1[[#This Row],[WorkDate]]-Table1[[#This Row],[ReqDate]],"NA")</f>
        <v>7</v>
      </c>
      <c r="X213" t="str">
        <f>IF(Table1[[#This Row],[Rush]]="","NO","Yes")</f>
        <v>NO</v>
      </c>
      <c r="Y213" t="str">
        <f>IF(Table1[[#This Row],[WtyLbr]]="","NO","Yes")</f>
        <v>NO</v>
      </c>
    </row>
    <row r="214" spans="1:25" x14ac:dyDescent="0.35">
      <c r="A214" t="s">
        <v>259</v>
      </c>
      <c r="B214" t="s">
        <v>38</v>
      </c>
      <c r="C214" t="s">
        <v>44</v>
      </c>
      <c r="D214" t="s">
        <v>13</v>
      </c>
      <c r="F214" s="5">
        <v>44173</v>
      </c>
      <c r="G214" s="5">
        <v>44181</v>
      </c>
      <c r="H214">
        <v>2</v>
      </c>
      <c r="K214">
        <v>1.5</v>
      </c>
      <c r="L214">
        <v>318.72519999999997</v>
      </c>
      <c r="M214" t="s">
        <v>17</v>
      </c>
      <c r="N214">
        <v>8</v>
      </c>
      <c r="O214">
        <v>140</v>
      </c>
      <c r="P214">
        <v>210</v>
      </c>
      <c r="Q214">
        <v>210</v>
      </c>
      <c r="R214">
        <v>318.72519999999997</v>
      </c>
      <c r="S214">
        <v>528.72519999999997</v>
      </c>
      <c r="T214">
        <v>528.72519999999997</v>
      </c>
      <c r="U214" t="s">
        <v>1048</v>
      </c>
      <c r="V214" t="s">
        <v>1051</v>
      </c>
      <c r="W214">
        <f>IF(Table1[[#This Row],[WorkDate]]-Table1[[#This Row],[ReqDate]]&gt;=0,Table1[[#This Row],[WorkDate]]-Table1[[#This Row],[ReqDate]],"NA")</f>
        <v>8</v>
      </c>
      <c r="X214" t="str">
        <f>IF(Table1[[#This Row],[Rush]]="","NO","Yes")</f>
        <v>NO</v>
      </c>
      <c r="Y214" t="str">
        <f>IF(Table1[[#This Row],[WtyLbr]]="","NO","Yes")</f>
        <v>NO</v>
      </c>
    </row>
    <row r="215" spans="1:25" x14ac:dyDescent="0.35">
      <c r="A215" t="s">
        <v>260</v>
      </c>
      <c r="B215" t="s">
        <v>35</v>
      </c>
      <c r="C215" t="s">
        <v>44</v>
      </c>
      <c r="D215" t="s">
        <v>13</v>
      </c>
      <c r="E215" t="s">
        <v>3</v>
      </c>
      <c r="F215" s="5">
        <v>44173</v>
      </c>
      <c r="G215" s="5">
        <v>44239</v>
      </c>
      <c r="H215">
        <v>2</v>
      </c>
      <c r="K215">
        <v>0.75</v>
      </c>
      <c r="L215">
        <v>35.450000000000003</v>
      </c>
      <c r="M215" t="s">
        <v>17</v>
      </c>
      <c r="N215">
        <v>66</v>
      </c>
      <c r="O215">
        <v>140</v>
      </c>
      <c r="P215">
        <v>105</v>
      </c>
      <c r="Q215">
        <v>105</v>
      </c>
      <c r="R215">
        <v>35.450000000000003</v>
      </c>
      <c r="S215">
        <v>140.44999999999999</v>
      </c>
      <c r="T215">
        <v>140.44999999999999</v>
      </c>
      <c r="U215" t="s">
        <v>1048</v>
      </c>
      <c r="V215" t="s">
        <v>1049</v>
      </c>
      <c r="W215">
        <f>IF(Table1[[#This Row],[WorkDate]]-Table1[[#This Row],[ReqDate]]&gt;=0,Table1[[#This Row],[WorkDate]]-Table1[[#This Row],[ReqDate]],"NA")</f>
        <v>66</v>
      </c>
      <c r="X215" t="str">
        <f>IF(Table1[[#This Row],[Rush]]="","NO","Yes")</f>
        <v>Yes</v>
      </c>
      <c r="Y215" t="str">
        <f>IF(Table1[[#This Row],[WtyLbr]]="","NO","Yes")</f>
        <v>NO</v>
      </c>
    </row>
    <row r="216" spans="1:25" x14ac:dyDescent="0.35">
      <c r="A216" t="s">
        <v>261</v>
      </c>
      <c r="B216" t="s">
        <v>37</v>
      </c>
      <c r="C216" t="s">
        <v>43</v>
      </c>
      <c r="D216" t="s">
        <v>1</v>
      </c>
      <c r="F216" s="5">
        <v>44174</v>
      </c>
      <c r="G216" s="5">
        <v>44182</v>
      </c>
      <c r="H216">
        <v>1</v>
      </c>
      <c r="K216">
        <v>1.75</v>
      </c>
      <c r="L216">
        <v>131.30000000000001</v>
      </c>
      <c r="M216" t="s">
        <v>19</v>
      </c>
      <c r="N216">
        <v>8</v>
      </c>
      <c r="O216">
        <v>80</v>
      </c>
      <c r="P216">
        <v>140</v>
      </c>
      <c r="Q216">
        <v>140</v>
      </c>
      <c r="R216">
        <v>131.30000000000001</v>
      </c>
      <c r="S216">
        <v>271.3</v>
      </c>
      <c r="T216">
        <v>271.3</v>
      </c>
      <c r="U216" t="s">
        <v>1051</v>
      </c>
      <c r="V216" t="s">
        <v>1050</v>
      </c>
      <c r="W216">
        <f>IF(Table1[[#This Row],[WorkDate]]-Table1[[#This Row],[ReqDate]]&gt;=0,Table1[[#This Row],[WorkDate]]-Table1[[#This Row],[ReqDate]],"NA")</f>
        <v>8</v>
      </c>
      <c r="X216" t="str">
        <f>IF(Table1[[#This Row],[Rush]]="","NO","Yes")</f>
        <v>NO</v>
      </c>
      <c r="Y216" t="str">
        <f>IF(Table1[[#This Row],[WtyLbr]]="","NO","Yes")</f>
        <v>NO</v>
      </c>
    </row>
    <row r="217" spans="1:25" x14ac:dyDescent="0.35">
      <c r="A217" t="s">
        <v>262</v>
      </c>
      <c r="B217" t="s">
        <v>35</v>
      </c>
      <c r="C217" t="s">
        <v>44</v>
      </c>
      <c r="D217" t="s">
        <v>11</v>
      </c>
      <c r="F217" s="5">
        <v>44174</v>
      </c>
      <c r="G217" s="5">
        <v>44207</v>
      </c>
      <c r="H217">
        <v>1</v>
      </c>
      <c r="K217">
        <v>0.25</v>
      </c>
      <c r="L217">
        <v>37.262799999999999</v>
      </c>
      <c r="M217" t="s">
        <v>18</v>
      </c>
      <c r="N217">
        <v>33</v>
      </c>
      <c r="O217">
        <v>80</v>
      </c>
      <c r="P217">
        <v>20</v>
      </c>
      <c r="Q217">
        <v>20</v>
      </c>
      <c r="R217">
        <v>37.262799999999999</v>
      </c>
      <c r="S217">
        <v>57.262799999999999</v>
      </c>
      <c r="T217">
        <v>57.262799999999999</v>
      </c>
      <c r="U217" t="s">
        <v>1051</v>
      </c>
      <c r="V217" t="s">
        <v>1053</v>
      </c>
      <c r="W217">
        <f>IF(Table1[[#This Row],[WorkDate]]-Table1[[#This Row],[ReqDate]]&gt;=0,Table1[[#This Row],[WorkDate]]-Table1[[#This Row],[ReqDate]],"NA")</f>
        <v>33</v>
      </c>
      <c r="X217" t="str">
        <f>IF(Table1[[#This Row],[Rush]]="","NO","Yes")</f>
        <v>NO</v>
      </c>
      <c r="Y217" t="str">
        <f>IF(Table1[[#This Row],[WtyLbr]]="","NO","Yes")</f>
        <v>NO</v>
      </c>
    </row>
    <row r="218" spans="1:25" x14ac:dyDescent="0.35">
      <c r="A218" t="s">
        <v>263</v>
      </c>
      <c r="B218" t="s">
        <v>41</v>
      </c>
      <c r="C218" t="s">
        <v>6</v>
      </c>
      <c r="D218" t="s">
        <v>1</v>
      </c>
      <c r="F218" s="5">
        <v>44174</v>
      </c>
      <c r="G218" s="5">
        <v>44208</v>
      </c>
      <c r="H218">
        <v>2</v>
      </c>
      <c r="K218">
        <v>3</v>
      </c>
      <c r="L218">
        <v>1193.7465999999999</v>
      </c>
      <c r="M218" t="s">
        <v>18</v>
      </c>
      <c r="N218">
        <v>34</v>
      </c>
      <c r="O218">
        <v>140</v>
      </c>
      <c r="P218">
        <v>420</v>
      </c>
      <c r="Q218">
        <v>420</v>
      </c>
      <c r="R218">
        <v>1193.7465999999999</v>
      </c>
      <c r="S218">
        <v>1613.7465999999999</v>
      </c>
      <c r="T218">
        <v>1613.7465999999999</v>
      </c>
      <c r="U218" t="s">
        <v>1051</v>
      </c>
      <c r="V218" t="s">
        <v>1048</v>
      </c>
      <c r="W218">
        <f>IF(Table1[[#This Row],[WorkDate]]-Table1[[#This Row],[ReqDate]]&gt;=0,Table1[[#This Row],[WorkDate]]-Table1[[#This Row],[ReqDate]],"NA")</f>
        <v>34</v>
      </c>
      <c r="X218" t="str">
        <f>IF(Table1[[#This Row],[Rush]]="","NO","Yes")</f>
        <v>NO</v>
      </c>
      <c r="Y218" t="str">
        <f>IF(Table1[[#This Row],[WtyLbr]]="","NO","Yes")</f>
        <v>NO</v>
      </c>
    </row>
    <row r="219" spans="1:25" x14ac:dyDescent="0.35">
      <c r="A219" t="s">
        <v>264</v>
      </c>
      <c r="B219" t="s">
        <v>39</v>
      </c>
      <c r="C219" t="s">
        <v>6</v>
      </c>
      <c r="D219" t="s">
        <v>13</v>
      </c>
      <c r="E219" t="s">
        <v>3</v>
      </c>
      <c r="F219" s="5">
        <v>44175</v>
      </c>
      <c r="G219" s="5">
        <v>44179</v>
      </c>
      <c r="H219">
        <v>1</v>
      </c>
      <c r="K219">
        <v>0.5</v>
      </c>
      <c r="L219">
        <v>250.42240000000001</v>
      </c>
      <c r="M219" t="s">
        <v>18</v>
      </c>
      <c r="N219">
        <v>4</v>
      </c>
      <c r="O219">
        <v>80</v>
      </c>
      <c r="P219">
        <v>40</v>
      </c>
      <c r="Q219">
        <v>40</v>
      </c>
      <c r="R219">
        <v>250.42240000000001</v>
      </c>
      <c r="S219">
        <v>290.42240000000004</v>
      </c>
      <c r="T219">
        <v>290.42240000000004</v>
      </c>
      <c r="U219" t="s">
        <v>1050</v>
      </c>
      <c r="V219" t="s">
        <v>1053</v>
      </c>
      <c r="W219">
        <f>IF(Table1[[#This Row],[WorkDate]]-Table1[[#This Row],[ReqDate]]&gt;=0,Table1[[#This Row],[WorkDate]]-Table1[[#This Row],[ReqDate]],"NA")</f>
        <v>4</v>
      </c>
      <c r="X219" t="str">
        <f>IF(Table1[[#This Row],[Rush]]="","NO","Yes")</f>
        <v>Yes</v>
      </c>
      <c r="Y219" t="str">
        <f>IF(Table1[[#This Row],[WtyLbr]]="","NO","Yes")</f>
        <v>NO</v>
      </c>
    </row>
    <row r="220" spans="1:25" x14ac:dyDescent="0.35">
      <c r="A220" t="s">
        <v>265</v>
      </c>
      <c r="B220" t="s">
        <v>37</v>
      </c>
      <c r="C220" t="s">
        <v>43</v>
      </c>
      <c r="D220" t="s">
        <v>11</v>
      </c>
      <c r="F220" s="5">
        <v>44175</v>
      </c>
      <c r="G220" s="5">
        <v>44203</v>
      </c>
      <c r="H220">
        <v>1</v>
      </c>
      <c r="K220">
        <v>0.25</v>
      </c>
      <c r="L220">
        <v>67.703999999999994</v>
      </c>
      <c r="M220" t="s">
        <v>19</v>
      </c>
      <c r="N220">
        <v>28</v>
      </c>
      <c r="O220">
        <v>80</v>
      </c>
      <c r="P220">
        <v>20</v>
      </c>
      <c r="Q220">
        <v>20</v>
      </c>
      <c r="R220">
        <v>67.703999999999994</v>
      </c>
      <c r="S220">
        <v>87.703999999999994</v>
      </c>
      <c r="T220">
        <v>87.703999999999994</v>
      </c>
      <c r="U220" t="s">
        <v>1050</v>
      </c>
      <c r="V220" t="s">
        <v>1050</v>
      </c>
      <c r="W220">
        <f>IF(Table1[[#This Row],[WorkDate]]-Table1[[#This Row],[ReqDate]]&gt;=0,Table1[[#This Row],[WorkDate]]-Table1[[#This Row],[ReqDate]],"NA")</f>
        <v>28</v>
      </c>
      <c r="X220" t="str">
        <f>IF(Table1[[#This Row],[Rush]]="","NO","Yes")</f>
        <v>NO</v>
      </c>
      <c r="Y220" t="str">
        <f>IF(Table1[[#This Row],[WtyLbr]]="","NO","Yes")</f>
        <v>NO</v>
      </c>
    </row>
    <row r="221" spans="1:25" x14ac:dyDescent="0.35">
      <c r="A221" t="s">
        <v>266</v>
      </c>
      <c r="B221" t="s">
        <v>34</v>
      </c>
      <c r="C221" t="s">
        <v>9</v>
      </c>
      <c r="D221" t="s">
        <v>1</v>
      </c>
      <c r="F221" s="5">
        <v>44175</v>
      </c>
      <c r="G221" s="5">
        <v>44203</v>
      </c>
      <c r="H221">
        <v>2</v>
      </c>
      <c r="K221">
        <v>1.25</v>
      </c>
      <c r="L221">
        <v>58.238999999999997</v>
      </c>
      <c r="M221" t="s">
        <v>17</v>
      </c>
      <c r="N221">
        <v>28</v>
      </c>
      <c r="O221">
        <v>140</v>
      </c>
      <c r="P221">
        <v>175</v>
      </c>
      <c r="Q221">
        <v>175</v>
      </c>
      <c r="R221">
        <v>58.238999999999997</v>
      </c>
      <c r="S221">
        <v>233.239</v>
      </c>
      <c r="T221">
        <v>233.239</v>
      </c>
      <c r="U221" t="s">
        <v>1050</v>
      </c>
      <c r="V221" t="s">
        <v>1050</v>
      </c>
      <c r="W221">
        <f>IF(Table1[[#This Row],[WorkDate]]-Table1[[#This Row],[ReqDate]]&gt;=0,Table1[[#This Row],[WorkDate]]-Table1[[#This Row],[ReqDate]],"NA")</f>
        <v>28</v>
      </c>
      <c r="X221" t="str">
        <f>IF(Table1[[#This Row],[Rush]]="","NO","Yes")</f>
        <v>NO</v>
      </c>
      <c r="Y221" t="str">
        <f>IF(Table1[[#This Row],[WtyLbr]]="","NO","Yes")</f>
        <v>NO</v>
      </c>
    </row>
    <row r="222" spans="1:25" x14ac:dyDescent="0.35">
      <c r="A222" t="s">
        <v>267</v>
      </c>
      <c r="B222" t="s">
        <v>38</v>
      </c>
      <c r="C222" t="s">
        <v>43</v>
      </c>
      <c r="D222" t="s">
        <v>12</v>
      </c>
      <c r="F222" s="5">
        <v>44175</v>
      </c>
      <c r="G222" s="5">
        <v>44210</v>
      </c>
      <c r="H222">
        <v>1</v>
      </c>
      <c r="K222">
        <v>0.5</v>
      </c>
      <c r="L222">
        <v>32.226999999999997</v>
      </c>
      <c r="M222" t="s">
        <v>19</v>
      </c>
      <c r="N222">
        <v>35</v>
      </c>
      <c r="O222">
        <v>80</v>
      </c>
      <c r="P222">
        <v>40</v>
      </c>
      <c r="Q222">
        <v>40</v>
      </c>
      <c r="R222">
        <v>32.226999999999997</v>
      </c>
      <c r="S222">
        <v>72.227000000000004</v>
      </c>
      <c r="T222">
        <v>72.227000000000004</v>
      </c>
      <c r="U222" t="s">
        <v>1050</v>
      </c>
      <c r="V222" t="s">
        <v>1050</v>
      </c>
      <c r="W222">
        <f>IF(Table1[[#This Row],[WorkDate]]-Table1[[#This Row],[ReqDate]]&gt;=0,Table1[[#This Row],[WorkDate]]-Table1[[#This Row],[ReqDate]],"NA")</f>
        <v>35</v>
      </c>
      <c r="X222" t="str">
        <f>IF(Table1[[#This Row],[Rush]]="","NO","Yes")</f>
        <v>NO</v>
      </c>
      <c r="Y222" t="str">
        <f>IF(Table1[[#This Row],[WtyLbr]]="","NO","Yes")</f>
        <v>NO</v>
      </c>
    </row>
    <row r="223" spans="1:25" x14ac:dyDescent="0.35">
      <c r="A223" t="s">
        <v>268</v>
      </c>
      <c r="B223" t="s">
        <v>34</v>
      </c>
      <c r="C223" t="s">
        <v>8</v>
      </c>
      <c r="D223" t="s">
        <v>13</v>
      </c>
      <c r="F223" s="5">
        <v>44175</v>
      </c>
      <c r="G223" s="5">
        <v>44219</v>
      </c>
      <c r="H223">
        <v>1</v>
      </c>
      <c r="K223">
        <v>2.25</v>
      </c>
      <c r="L223">
        <v>180</v>
      </c>
      <c r="M223" t="s">
        <v>17</v>
      </c>
      <c r="N223">
        <v>44</v>
      </c>
      <c r="O223">
        <v>80</v>
      </c>
      <c r="P223">
        <v>180</v>
      </c>
      <c r="Q223">
        <v>180</v>
      </c>
      <c r="R223">
        <v>180</v>
      </c>
      <c r="S223">
        <v>360</v>
      </c>
      <c r="T223">
        <v>360</v>
      </c>
      <c r="U223" t="s">
        <v>1050</v>
      </c>
      <c r="V223" t="s">
        <v>1052</v>
      </c>
      <c r="W223">
        <f>IF(Table1[[#This Row],[WorkDate]]-Table1[[#This Row],[ReqDate]]&gt;=0,Table1[[#This Row],[WorkDate]]-Table1[[#This Row],[ReqDate]],"NA")</f>
        <v>44</v>
      </c>
      <c r="X223" t="str">
        <f>IF(Table1[[#This Row],[Rush]]="","NO","Yes")</f>
        <v>NO</v>
      </c>
      <c r="Y223" t="str">
        <f>IF(Table1[[#This Row],[WtyLbr]]="","NO","Yes")</f>
        <v>NO</v>
      </c>
    </row>
    <row r="224" spans="1:25" x14ac:dyDescent="0.35">
      <c r="A224" t="s">
        <v>269</v>
      </c>
      <c r="B224" t="s">
        <v>38</v>
      </c>
      <c r="C224" t="s">
        <v>8</v>
      </c>
      <c r="D224" t="s">
        <v>12</v>
      </c>
      <c r="E224" t="s">
        <v>3</v>
      </c>
      <c r="F224" s="5">
        <v>44177</v>
      </c>
      <c r="G224" s="5">
        <v>44224</v>
      </c>
      <c r="H224">
        <v>1</v>
      </c>
      <c r="K224">
        <v>1</v>
      </c>
      <c r="L224">
        <v>337.9237</v>
      </c>
      <c r="M224" t="s">
        <v>17</v>
      </c>
      <c r="N224">
        <v>47</v>
      </c>
      <c r="O224">
        <v>80</v>
      </c>
      <c r="P224">
        <v>80</v>
      </c>
      <c r="Q224">
        <v>80</v>
      </c>
      <c r="R224">
        <v>337.9237</v>
      </c>
      <c r="S224">
        <v>417.9237</v>
      </c>
      <c r="T224">
        <v>417.9237</v>
      </c>
      <c r="U224" t="s">
        <v>1052</v>
      </c>
      <c r="V224" t="s">
        <v>1050</v>
      </c>
      <c r="W224">
        <f>IF(Table1[[#This Row],[WorkDate]]-Table1[[#This Row],[ReqDate]]&gt;=0,Table1[[#This Row],[WorkDate]]-Table1[[#This Row],[ReqDate]],"NA")</f>
        <v>47</v>
      </c>
      <c r="X224" t="str">
        <f>IF(Table1[[#This Row],[Rush]]="","NO","Yes")</f>
        <v>Yes</v>
      </c>
      <c r="Y224" t="str">
        <f>IF(Table1[[#This Row],[WtyLbr]]="","NO","Yes")</f>
        <v>NO</v>
      </c>
    </row>
    <row r="225" spans="1:25" x14ac:dyDescent="0.35">
      <c r="A225" t="s">
        <v>270</v>
      </c>
      <c r="B225" t="s">
        <v>35</v>
      </c>
      <c r="C225" t="s">
        <v>6</v>
      </c>
      <c r="D225" t="s">
        <v>12</v>
      </c>
      <c r="E225" t="s">
        <v>3</v>
      </c>
      <c r="F225" s="5">
        <v>44179</v>
      </c>
      <c r="G225" s="5">
        <v>44180</v>
      </c>
      <c r="H225">
        <v>1</v>
      </c>
      <c r="K225">
        <v>0.75</v>
      </c>
      <c r="L225">
        <v>63.99</v>
      </c>
      <c r="M225" t="s">
        <v>17</v>
      </c>
      <c r="N225">
        <v>1</v>
      </c>
      <c r="O225">
        <v>80</v>
      </c>
      <c r="P225">
        <v>60</v>
      </c>
      <c r="Q225">
        <v>60</v>
      </c>
      <c r="R225">
        <v>63.99</v>
      </c>
      <c r="S225">
        <v>123.99000000000001</v>
      </c>
      <c r="T225">
        <v>123.99000000000001</v>
      </c>
      <c r="U225" t="s">
        <v>1053</v>
      </c>
      <c r="V225" t="s">
        <v>1048</v>
      </c>
      <c r="W225">
        <f>IF(Table1[[#This Row],[WorkDate]]-Table1[[#This Row],[ReqDate]]&gt;=0,Table1[[#This Row],[WorkDate]]-Table1[[#This Row],[ReqDate]],"NA")</f>
        <v>1</v>
      </c>
      <c r="X225" t="str">
        <f>IF(Table1[[#This Row],[Rush]]="","NO","Yes")</f>
        <v>Yes</v>
      </c>
      <c r="Y225" t="str">
        <f>IF(Table1[[#This Row],[WtyLbr]]="","NO","Yes")</f>
        <v>NO</v>
      </c>
    </row>
    <row r="226" spans="1:25" x14ac:dyDescent="0.35">
      <c r="A226" t="s">
        <v>271</v>
      </c>
      <c r="B226" t="s">
        <v>38</v>
      </c>
      <c r="C226" t="s">
        <v>8</v>
      </c>
      <c r="D226" t="s">
        <v>12</v>
      </c>
      <c r="F226" s="5">
        <v>44179</v>
      </c>
      <c r="G226" s="5">
        <v>44181</v>
      </c>
      <c r="H226">
        <v>1</v>
      </c>
      <c r="K226">
        <v>0.5</v>
      </c>
      <c r="L226">
        <v>145.88999999999999</v>
      </c>
      <c r="M226" t="s">
        <v>19</v>
      </c>
      <c r="N226">
        <v>2</v>
      </c>
      <c r="O226">
        <v>80</v>
      </c>
      <c r="P226">
        <v>40</v>
      </c>
      <c r="Q226">
        <v>40</v>
      </c>
      <c r="R226">
        <v>145.88999999999999</v>
      </c>
      <c r="S226">
        <v>185.89</v>
      </c>
      <c r="T226">
        <v>185.89</v>
      </c>
      <c r="U226" t="s">
        <v>1053</v>
      </c>
      <c r="V226" t="s">
        <v>1051</v>
      </c>
      <c r="W226">
        <f>IF(Table1[[#This Row],[WorkDate]]-Table1[[#This Row],[ReqDate]]&gt;=0,Table1[[#This Row],[WorkDate]]-Table1[[#This Row],[ReqDate]],"NA")</f>
        <v>2</v>
      </c>
      <c r="X226" t="str">
        <f>IF(Table1[[#This Row],[Rush]]="","NO","Yes")</f>
        <v>NO</v>
      </c>
      <c r="Y226" t="str">
        <f>IF(Table1[[#This Row],[WtyLbr]]="","NO","Yes")</f>
        <v>NO</v>
      </c>
    </row>
    <row r="227" spans="1:25" x14ac:dyDescent="0.35">
      <c r="A227" t="s">
        <v>272</v>
      </c>
      <c r="B227" t="s">
        <v>38</v>
      </c>
      <c r="C227" t="s">
        <v>8</v>
      </c>
      <c r="D227" t="s">
        <v>11</v>
      </c>
      <c r="F227" s="5">
        <v>44179</v>
      </c>
      <c r="G227" s="5">
        <v>44200</v>
      </c>
      <c r="H227">
        <v>1</v>
      </c>
      <c r="K227">
        <v>0.25</v>
      </c>
      <c r="L227">
        <v>30</v>
      </c>
      <c r="M227" t="s">
        <v>19</v>
      </c>
      <c r="N227">
        <v>21</v>
      </c>
      <c r="O227">
        <v>80</v>
      </c>
      <c r="P227">
        <v>20</v>
      </c>
      <c r="Q227">
        <v>20</v>
      </c>
      <c r="R227">
        <v>30</v>
      </c>
      <c r="S227">
        <v>50</v>
      </c>
      <c r="T227">
        <v>50</v>
      </c>
      <c r="U227" t="s">
        <v>1053</v>
      </c>
      <c r="V227" t="s">
        <v>1053</v>
      </c>
      <c r="W227">
        <f>IF(Table1[[#This Row],[WorkDate]]-Table1[[#This Row],[ReqDate]]&gt;=0,Table1[[#This Row],[WorkDate]]-Table1[[#This Row],[ReqDate]],"NA")</f>
        <v>21</v>
      </c>
      <c r="X227" t="str">
        <f>IF(Table1[[#This Row],[Rush]]="","NO","Yes")</f>
        <v>NO</v>
      </c>
      <c r="Y227" t="str">
        <f>IF(Table1[[#This Row],[WtyLbr]]="","NO","Yes")</f>
        <v>NO</v>
      </c>
    </row>
    <row r="228" spans="1:25" x14ac:dyDescent="0.35">
      <c r="A228" t="s">
        <v>273</v>
      </c>
      <c r="B228" t="s">
        <v>38</v>
      </c>
      <c r="C228" t="s">
        <v>8</v>
      </c>
      <c r="D228" t="s">
        <v>13</v>
      </c>
      <c r="F228" s="5">
        <v>44179</v>
      </c>
      <c r="G228" s="5">
        <v>44200</v>
      </c>
      <c r="H228">
        <v>1</v>
      </c>
      <c r="K228">
        <v>0.5</v>
      </c>
      <c r="L228">
        <v>57.098199999999999</v>
      </c>
      <c r="M228" t="s">
        <v>17</v>
      </c>
      <c r="N228">
        <v>21</v>
      </c>
      <c r="O228">
        <v>80</v>
      </c>
      <c r="P228">
        <v>40</v>
      </c>
      <c r="Q228">
        <v>40</v>
      </c>
      <c r="R228">
        <v>57.098199999999999</v>
      </c>
      <c r="S228">
        <v>97.098199999999991</v>
      </c>
      <c r="T228">
        <v>97.098199999999991</v>
      </c>
      <c r="U228" t="s">
        <v>1053</v>
      </c>
      <c r="V228" t="s">
        <v>1053</v>
      </c>
      <c r="W228">
        <f>IF(Table1[[#This Row],[WorkDate]]-Table1[[#This Row],[ReqDate]]&gt;=0,Table1[[#This Row],[WorkDate]]-Table1[[#This Row],[ReqDate]],"NA")</f>
        <v>21</v>
      </c>
      <c r="X228" t="str">
        <f>IF(Table1[[#This Row],[Rush]]="","NO","Yes")</f>
        <v>NO</v>
      </c>
      <c r="Y228" t="str">
        <f>IF(Table1[[#This Row],[WtyLbr]]="","NO","Yes")</f>
        <v>NO</v>
      </c>
    </row>
    <row r="229" spans="1:25" x14ac:dyDescent="0.35">
      <c r="A229" t="s">
        <v>274</v>
      </c>
      <c r="B229" t="s">
        <v>36</v>
      </c>
      <c r="C229" t="s">
        <v>8</v>
      </c>
      <c r="D229" t="s">
        <v>1</v>
      </c>
      <c r="F229" s="5">
        <v>44179</v>
      </c>
      <c r="G229" s="5">
        <v>44209</v>
      </c>
      <c r="H229">
        <v>2</v>
      </c>
      <c r="K229">
        <v>3.5</v>
      </c>
      <c r="L229">
        <v>262.44</v>
      </c>
      <c r="M229" t="s">
        <v>17</v>
      </c>
      <c r="N229">
        <v>30</v>
      </c>
      <c r="O229">
        <v>140</v>
      </c>
      <c r="P229">
        <v>490</v>
      </c>
      <c r="Q229">
        <v>490</v>
      </c>
      <c r="R229">
        <v>262.44</v>
      </c>
      <c r="S229">
        <v>752.44</v>
      </c>
      <c r="T229">
        <v>752.44</v>
      </c>
      <c r="U229" t="s">
        <v>1053</v>
      </c>
      <c r="V229" t="s">
        <v>1051</v>
      </c>
      <c r="W229">
        <f>IF(Table1[[#This Row],[WorkDate]]-Table1[[#This Row],[ReqDate]]&gt;=0,Table1[[#This Row],[WorkDate]]-Table1[[#This Row],[ReqDate]],"NA")</f>
        <v>30</v>
      </c>
      <c r="X229" t="str">
        <f>IF(Table1[[#This Row],[Rush]]="","NO","Yes")</f>
        <v>NO</v>
      </c>
      <c r="Y229" t="str">
        <f>IF(Table1[[#This Row],[WtyLbr]]="","NO","Yes")</f>
        <v>NO</v>
      </c>
    </row>
    <row r="230" spans="1:25" x14ac:dyDescent="0.35">
      <c r="A230" t="s">
        <v>275</v>
      </c>
      <c r="B230" t="s">
        <v>38</v>
      </c>
      <c r="C230" t="s">
        <v>8</v>
      </c>
      <c r="D230" t="s">
        <v>12</v>
      </c>
      <c r="F230" s="5">
        <v>44179</v>
      </c>
      <c r="G230" s="5">
        <v>44215</v>
      </c>
      <c r="H230">
        <v>1</v>
      </c>
      <c r="K230">
        <v>0.5</v>
      </c>
      <c r="L230">
        <v>21.33</v>
      </c>
      <c r="M230" t="s">
        <v>19</v>
      </c>
      <c r="N230">
        <v>36</v>
      </c>
      <c r="O230">
        <v>80</v>
      </c>
      <c r="P230">
        <v>40</v>
      </c>
      <c r="Q230">
        <v>40</v>
      </c>
      <c r="R230">
        <v>21.33</v>
      </c>
      <c r="S230">
        <v>61.33</v>
      </c>
      <c r="T230">
        <v>61.33</v>
      </c>
      <c r="U230" t="s">
        <v>1053</v>
      </c>
      <c r="V230" t="s">
        <v>1048</v>
      </c>
      <c r="W230">
        <f>IF(Table1[[#This Row],[WorkDate]]-Table1[[#This Row],[ReqDate]]&gt;=0,Table1[[#This Row],[WorkDate]]-Table1[[#This Row],[ReqDate]],"NA")</f>
        <v>36</v>
      </c>
      <c r="X230" t="str">
        <f>IF(Table1[[#This Row],[Rush]]="","NO","Yes")</f>
        <v>NO</v>
      </c>
      <c r="Y230" t="str">
        <f>IF(Table1[[#This Row],[WtyLbr]]="","NO","Yes")</f>
        <v>NO</v>
      </c>
    </row>
    <row r="231" spans="1:25" x14ac:dyDescent="0.35">
      <c r="A231" t="s">
        <v>276</v>
      </c>
      <c r="B231" t="s">
        <v>37</v>
      </c>
      <c r="C231" t="s">
        <v>43</v>
      </c>
      <c r="D231" t="s">
        <v>2</v>
      </c>
      <c r="F231" s="5">
        <v>44179</v>
      </c>
      <c r="G231" s="5">
        <v>44320</v>
      </c>
      <c r="H231">
        <v>1</v>
      </c>
      <c r="K231">
        <v>4</v>
      </c>
      <c r="L231">
        <v>1769.625</v>
      </c>
      <c r="M231" t="s">
        <v>19</v>
      </c>
      <c r="N231">
        <v>141</v>
      </c>
      <c r="O231">
        <v>80</v>
      </c>
      <c r="P231">
        <v>320</v>
      </c>
      <c r="Q231">
        <v>320</v>
      </c>
      <c r="R231">
        <v>1769.625</v>
      </c>
      <c r="S231">
        <v>2089.625</v>
      </c>
      <c r="T231">
        <v>2089.625</v>
      </c>
      <c r="U231" t="s">
        <v>1053</v>
      </c>
      <c r="V231" t="s">
        <v>1048</v>
      </c>
      <c r="W231">
        <f>IF(Table1[[#This Row],[WorkDate]]-Table1[[#This Row],[ReqDate]]&gt;=0,Table1[[#This Row],[WorkDate]]-Table1[[#This Row],[ReqDate]],"NA")</f>
        <v>141</v>
      </c>
      <c r="X231" t="str">
        <f>IF(Table1[[#This Row],[Rush]]="","NO","Yes")</f>
        <v>NO</v>
      </c>
      <c r="Y231" t="str">
        <f>IF(Table1[[#This Row],[WtyLbr]]="","NO","Yes")</f>
        <v>NO</v>
      </c>
    </row>
    <row r="232" spans="1:25" x14ac:dyDescent="0.35">
      <c r="A232" t="s">
        <v>277</v>
      </c>
      <c r="B232" t="s">
        <v>37</v>
      </c>
      <c r="C232" t="s">
        <v>43</v>
      </c>
      <c r="D232" t="s">
        <v>13</v>
      </c>
      <c r="F232" s="5">
        <v>44180</v>
      </c>
      <c r="G232" s="5">
        <v>44209</v>
      </c>
      <c r="H232">
        <v>1</v>
      </c>
      <c r="K232">
        <v>0.75</v>
      </c>
      <c r="L232">
        <v>82.875</v>
      </c>
      <c r="M232" t="s">
        <v>19</v>
      </c>
      <c r="N232">
        <v>29</v>
      </c>
      <c r="O232">
        <v>80</v>
      </c>
      <c r="P232">
        <v>60</v>
      </c>
      <c r="Q232">
        <v>60</v>
      </c>
      <c r="R232">
        <v>82.875</v>
      </c>
      <c r="S232">
        <v>142.875</v>
      </c>
      <c r="T232">
        <v>142.875</v>
      </c>
      <c r="U232" t="s">
        <v>1048</v>
      </c>
      <c r="V232" t="s">
        <v>1051</v>
      </c>
      <c r="W232">
        <f>IF(Table1[[#This Row],[WorkDate]]-Table1[[#This Row],[ReqDate]]&gt;=0,Table1[[#This Row],[WorkDate]]-Table1[[#This Row],[ReqDate]],"NA")</f>
        <v>29</v>
      </c>
      <c r="X232" t="str">
        <f>IF(Table1[[#This Row],[Rush]]="","NO","Yes")</f>
        <v>NO</v>
      </c>
      <c r="Y232" t="str">
        <f>IF(Table1[[#This Row],[WtyLbr]]="","NO","Yes")</f>
        <v>NO</v>
      </c>
    </row>
    <row r="233" spans="1:25" x14ac:dyDescent="0.35">
      <c r="A233" t="s">
        <v>278</v>
      </c>
      <c r="B233" t="s">
        <v>34</v>
      </c>
      <c r="C233" t="s">
        <v>6</v>
      </c>
      <c r="D233" t="s">
        <v>12</v>
      </c>
      <c r="F233" s="5">
        <v>44180</v>
      </c>
      <c r="G233" s="5">
        <v>44221</v>
      </c>
      <c r="H233">
        <v>2</v>
      </c>
      <c r="K233">
        <v>0.75</v>
      </c>
      <c r="L233">
        <v>2294</v>
      </c>
      <c r="M233" t="s">
        <v>17</v>
      </c>
      <c r="N233">
        <v>41</v>
      </c>
      <c r="O233">
        <v>140</v>
      </c>
      <c r="P233">
        <v>105</v>
      </c>
      <c r="Q233">
        <v>105</v>
      </c>
      <c r="R233">
        <v>2294</v>
      </c>
      <c r="S233">
        <v>2399</v>
      </c>
      <c r="T233">
        <v>2399</v>
      </c>
      <c r="U233" t="s">
        <v>1048</v>
      </c>
      <c r="V233" t="s">
        <v>1053</v>
      </c>
      <c r="W233">
        <f>IF(Table1[[#This Row],[WorkDate]]-Table1[[#This Row],[ReqDate]]&gt;=0,Table1[[#This Row],[WorkDate]]-Table1[[#This Row],[ReqDate]],"NA")</f>
        <v>41</v>
      </c>
      <c r="X233" t="str">
        <f>IF(Table1[[#This Row],[Rush]]="","NO","Yes")</f>
        <v>NO</v>
      </c>
      <c r="Y233" t="str">
        <f>IF(Table1[[#This Row],[WtyLbr]]="","NO","Yes")</f>
        <v>NO</v>
      </c>
    </row>
    <row r="234" spans="1:25" x14ac:dyDescent="0.35">
      <c r="A234" t="s">
        <v>279</v>
      </c>
      <c r="B234" t="s">
        <v>39</v>
      </c>
      <c r="C234" t="s">
        <v>8</v>
      </c>
      <c r="D234" t="s">
        <v>12</v>
      </c>
      <c r="F234" s="5">
        <v>44181</v>
      </c>
      <c r="G234" s="5">
        <v>44188</v>
      </c>
      <c r="H234">
        <v>1</v>
      </c>
      <c r="K234">
        <v>1</v>
      </c>
      <c r="L234">
        <v>348.7432</v>
      </c>
      <c r="M234" t="s">
        <v>17</v>
      </c>
      <c r="N234">
        <v>7</v>
      </c>
      <c r="O234">
        <v>80</v>
      </c>
      <c r="P234">
        <v>80</v>
      </c>
      <c r="Q234">
        <v>80</v>
      </c>
      <c r="R234">
        <v>348.7432</v>
      </c>
      <c r="S234">
        <v>428.7432</v>
      </c>
      <c r="T234">
        <v>428.7432</v>
      </c>
      <c r="U234" t="s">
        <v>1051</v>
      </c>
      <c r="V234" t="s">
        <v>1051</v>
      </c>
      <c r="W234">
        <f>IF(Table1[[#This Row],[WorkDate]]-Table1[[#This Row],[ReqDate]]&gt;=0,Table1[[#This Row],[WorkDate]]-Table1[[#This Row],[ReqDate]],"NA")</f>
        <v>7</v>
      </c>
      <c r="X234" t="str">
        <f>IF(Table1[[#This Row],[Rush]]="","NO","Yes")</f>
        <v>NO</v>
      </c>
      <c r="Y234" t="str">
        <f>IF(Table1[[#This Row],[WtyLbr]]="","NO","Yes")</f>
        <v>NO</v>
      </c>
    </row>
    <row r="235" spans="1:25" x14ac:dyDescent="0.35">
      <c r="A235" t="s">
        <v>280</v>
      </c>
      <c r="B235" t="s">
        <v>37</v>
      </c>
      <c r="C235" t="s">
        <v>43</v>
      </c>
      <c r="D235" t="s">
        <v>12</v>
      </c>
      <c r="F235" s="5">
        <v>44181</v>
      </c>
      <c r="G235" s="5">
        <v>44210</v>
      </c>
      <c r="H235">
        <v>1</v>
      </c>
      <c r="K235">
        <v>0.25</v>
      </c>
      <c r="L235">
        <v>140.4</v>
      </c>
      <c r="M235" t="s">
        <v>17</v>
      </c>
      <c r="N235">
        <v>29</v>
      </c>
      <c r="O235">
        <v>80</v>
      </c>
      <c r="P235">
        <v>20</v>
      </c>
      <c r="Q235">
        <v>20</v>
      </c>
      <c r="R235">
        <v>140.4</v>
      </c>
      <c r="S235">
        <v>160.4</v>
      </c>
      <c r="T235">
        <v>160.4</v>
      </c>
      <c r="U235" t="s">
        <v>1051</v>
      </c>
      <c r="V235" t="s">
        <v>1050</v>
      </c>
      <c r="W235">
        <f>IF(Table1[[#This Row],[WorkDate]]-Table1[[#This Row],[ReqDate]]&gt;=0,Table1[[#This Row],[WorkDate]]-Table1[[#This Row],[ReqDate]],"NA")</f>
        <v>29</v>
      </c>
      <c r="X235" t="str">
        <f>IF(Table1[[#This Row],[Rush]]="","NO","Yes")</f>
        <v>NO</v>
      </c>
      <c r="Y235" t="str">
        <f>IF(Table1[[#This Row],[WtyLbr]]="","NO","Yes")</f>
        <v>NO</v>
      </c>
    </row>
    <row r="236" spans="1:25" x14ac:dyDescent="0.35">
      <c r="A236" t="s">
        <v>281</v>
      </c>
      <c r="B236" t="s">
        <v>40</v>
      </c>
      <c r="C236" t="s">
        <v>7</v>
      </c>
      <c r="D236" t="s">
        <v>12</v>
      </c>
      <c r="F236" s="5">
        <v>44181</v>
      </c>
      <c r="G236" s="5">
        <v>44228</v>
      </c>
      <c r="H236">
        <v>2</v>
      </c>
      <c r="K236">
        <v>0.5</v>
      </c>
      <c r="L236">
        <v>133.99780000000001</v>
      </c>
      <c r="M236" t="s">
        <v>17</v>
      </c>
      <c r="N236">
        <v>47</v>
      </c>
      <c r="O236">
        <v>140</v>
      </c>
      <c r="P236">
        <v>70</v>
      </c>
      <c r="Q236">
        <v>70</v>
      </c>
      <c r="R236">
        <v>133.99780000000001</v>
      </c>
      <c r="S236">
        <v>203.99780000000001</v>
      </c>
      <c r="T236">
        <v>203.99780000000001</v>
      </c>
      <c r="U236" t="s">
        <v>1051</v>
      </c>
      <c r="V236" t="s">
        <v>1053</v>
      </c>
      <c r="W236">
        <f>IF(Table1[[#This Row],[WorkDate]]-Table1[[#This Row],[ReqDate]]&gt;=0,Table1[[#This Row],[WorkDate]]-Table1[[#This Row],[ReqDate]],"NA")</f>
        <v>47</v>
      </c>
      <c r="X236" t="str">
        <f>IF(Table1[[#This Row],[Rush]]="","NO","Yes")</f>
        <v>NO</v>
      </c>
      <c r="Y236" t="str">
        <f>IF(Table1[[#This Row],[WtyLbr]]="","NO","Yes")</f>
        <v>NO</v>
      </c>
    </row>
    <row r="237" spans="1:25" x14ac:dyDescent="0.35">
      <c r="A237" t="s">
        <v>282</v>
      </c>
      <c r="B237" t="s">
        <v>35</v>
      </c>
      <c r="C237" t="s">
        <v>9</v>
      </c>
      <c r="D237" t="s">
        <v>2</v>
      </c>
      <c r="F237" s="5">
        <v>44186</v>
      </c>
      <c r="G237" s="5">
        <v>44222</v>
      </c>
      <c r="H237">
        <v>2</v>
      </c>
      <c r="K237">
        <v>1</v>
      </c>
      <c r="L237">
        <v>305.63040000000001</v>
      </c>
      <c r="M237" t="s">
        <v>17</v>
      </c>
      <c r="N237">
        <v>36</v>
      </c>
      <c r="O237">
        <v>140</v>
      </c>
      <c r="P237">
        <v>140</v>
      </c>
      <c r="Q237">
        <v>140</v>
      </c>
      <c r="R237">
        <v>305.63040000000001</v>
      </c>
      <c r="S237">
        <v>445.63040000000001</v>
      </c>
      <c r="T237">
        <v>445.63040000000001</v>
      </c>
      <c r="U237" t="s">
        <v>1053</v>
      </c>
      <c r="V237" t="s">
        <v>1048</v>
      </c>
      <c r="W237">
        <f>IF(Table1[[#This Row],[WorkDate]]-Table1[[#This Row],[ReqDate]]&gt;=0,Table1[[#This Row],[WorkDate]]-Table1[[#This Row],[ReqDate]],"NA")</f>
        <v>36</v>
      </c>
      <c r="X237" t="str">
        <f>IF(Table1[[#This Row],[Rush]]="","NO","Yes")</f>
        <v>NO</v>
      </c>
      <c r="Y237" t="str">
        <f>IF(Table1[[#This Row],[WtyLbr]]="","NO","Yes")</f>
        <v>NO</v>
      </c>
    </row>
    <row r="238" spans="1:25" x14ac:dyDescent="0.35">
      <c r="A238" t="s">
        <v>283</v>
      </c>
      <c r="B238" t="s">
        <v>35</v>
      </c>
      <c r="C238" t="s">
        <v>6</v>
      </c>
      <c r="D238" t="s">
        <v>12</v>
      </c>
      <c r="E238" t="s">
        <v>3</v>
      </c>
      <c r="F238" s="5">
        <v>44200</v>
      </c>
      <c r="G238" s="5">
        <v>44207</v>
      </c>
      <c r="H238">
        <v>1</v>
      </c>
      <c r="K238">
        <v>0.25</v>
      </c>
      <c r="L238">
        <v>19.196999999999999</v>
      </c>
      <c r="M238" t="s">
        <v>17</v>
      </c>
      <c r="N238">
        <v>7</v>
      </c>
      <c r="O238">
        <v>80</v>
      </c>
      <c r="P238">
        <v>20</v>
      </c>
      <c r="Q238">
        <v>20</v>
      </c>
      <c r="R238">
        <v>19.196999999999999</v>
      </c>
      <c r="S238">
        <v>39.197000000000003</v>
      </c>
      <c r="T238">
        <v>39.197000000000003</v>
      </c>
      <c r="U238" t="s">
        <v>1053</v>
      </c>
      <c r="V238" t="s">
        <v>1053</v>
      </c>
      <c r="W238">
        <f>IF(Table1[[#This Row],[WorkDate]]-Table1[[#This Row],[ReqDate]]&gt;=0,Table1[[#This Row],[WorkDate]]-Table1[[#This Row],[ReqDate]],"NA")</f>
        <v>7</v>
      </c>
      <c r="X238" t="str">
        <f>IF(Table1[[#This Row],[Rush]]="","NO","Yes")</f>
        <v>Yes</v>
      </c>
      <c r="Y238" t="str">
        <f>IF(Table1[[#This Row],[WtyLbr]]="","NO","Yes")</f>
        <v>NO</v>
      </c>
    </row>
    <row r="239" spans="1:25" x14ac:dyDescent="0.35">
      <c r="A239" t="s">
        <v>284</v>
      </c>
      <c r="B239" t="s">
        <v>37</v>
      </c>
      <c r="C239" t="s">
        <v>43</v>
      </c>
      <c r="D239" t="s">
        <v>12</v>
      </c>
      <c r="F239" s="5">
        <v>44200</v>
      </c>
      <c r="G239" s="5">
        <v>44209</v>
      </c>
      <c r="H239">
        <v>1</v>
      </c>
      <c r="K239">
        <v>0.5</v>
      </c>
      <c r="L239">
        <v>18.524999999999999</v>
      </c>
      <c r="M239" t="s">
        <v>19</v>
      </c>
      <c r="N239">
        <v>9</v>
      </c>
      <c r="O239">
        <v>80</v>
      </c>
      <c r="P239">
        <v>40</v>
      </c>
      <c r="Q239">
        <v>40</v>
      </c>
      <c r="R239">
        <v>18.524999999999999</v>
      </c>
      <c r="S239">
        <v>58.524999999999999</v>
      </c>
      <c r="T239">
        <v>58.524999999999999</v>
      </c>
      <c r="U239" t="s">
        <v>1053</v>
      </c>
      <c r="V239" t="s">
        <v>1051</v>
      </c>
      <c r="W239">
        <f>IF(Table1[[#This Row],[WorkDate]]-Table1[[#This Row],[ReqDate]]&gt;=0,Table1[[#This Row],[WorkDate]]-Table1[[#This Row],[ReqDate]],"NA")</f>
        <v>9</v>
      </c>
      <c r="X239" t="str">
        <f>IF(Table1[[#This Row],[Rush]]="","NO","Yes")</f>
        <v>NO</v>
      </c>
      <c r="Y239" t="str">
        <f>IF(Table1[[#This Row],[WtyLbr]]="","NO","Yes")</f>
        <v>NO</v>
      </c>
    </row>
    <row r="240" spans="1:25" x14ac:dyDescent="0.35">
      <c r="A240" t="s">
        <v>285</v>
      </c>
      <c r="B240" t="s">
        <v>38</v>
      </c>
      <c r="C240" t="s">
        <v>43</v>
      </c>
      <c r="D240" t="s">
        <v>11</v>
      </c>
      <c r="F240" s="5">
        <v>44200</v>
      </c>
      <c r="G240" s="5">
        <v>44209</v>
      </c>
      <c r="H240">
        <v>1</v>
      </c>
      <c r="K240">
        <v>0.25</v>
      </c>
      <c r="L240">
        <v>39</v>
      </c>
      <c r="M240" t="s">
        <v>17</v>
      </c>
      <c r="N240">
        <v>9</v>
      </c>
      <c r="O240">
        <v>80</v>
      </c>
      <c r="P240">
        <v>20</v>
      </c>
      <c r="Q240">
        <v>20</v>
      </c>
      <c r="R240">
        <v>39</v>
      </c>
      <c r="S240">
        <v>59</v>
      </c>
      <c r="T240">
        <v>59</v>
      </c>
      <c r="U240" t="s">
        <v>1053</v>
      </c>
      <c r="V240" t="s">
        <v>1051</v>
      </c>
      <c r="W240">
        <f>IF(Table1[[#This Row],[WorkDate]]-Table1[[#This Row],[ReqDate]]&gt;=0,Table1[[#This Row],[WorkDate]]-Table1[[#This Row],[ReqDate]],"NA")</f>
        <v>9</v>
      </c>
      <c r="X240" t="str">
        <f>IF(Table1[[#This Row],[Rush]]="","NO","Yes")</f>
        <v>NO</v>
      </c>
      <c r="Y240" t="str">
        <f>IF(Table1[[#This Row],[WtyLbr]]="","NO","Yes")</f>
        <v>NO</v>
      </c>
    </row>
    <row r="241" spans="1:25" x14ac:dyDescent="0.35">
      <c r="A241" t="s">
        <v>286</v>
      </c>
      <c r="B241" t="s">
        <v>37</v>
      </c>
      <c r="C241" t="s">
        <v>43</v>
      </c>
      <c r="D241" t="s">
        <v>12</v>
      </c>
      <c r="F241" s="5">
        <v>44200</v>
      </c>
      <c r="G241" s="5">
        <v>44210</v>
      </c>
      <c r="H241">
        <v>2</v>
      </c>
      <c r="K241">
        <v>0.25</v>
      </c>
      <c r="L241">
        <v>36.503999999999998</v>
      </c>
      <c r="M241" t="s">
        <v>19</v>
      </c>
      <c r="N241">
        <v>10</v>
      </c>
      <c r="O241">
        <v>140</v>
      </c>
      <c r="P241">
        <v>35</v>
      </c>
      <c r="Q241">
        <v>35</v>
      </c>
      <c r="R241">
        <v>36.503999999999998</v>
      </c>
      <c r="S241">
        <v>71.503999999999991</v>
      </c>
      <c r="T241">
        <v>71.503999999999991</v>
      </c>
      <c r="U241" t="s">
        <v>1053</v>
      </c>
      <c r="V241" t="s">
        <v>1050</v>
      </c>
      <c r="W241">
        <f>IF(Table1[[#This Row],[WorkDate]]-Table1[[#This Row],[ReqDate]]&gt;=0,Table1[[#This Row],[WorkDate]]-Table1[[#This Row],[ReqDate]],"NA")</f>
        <v>10</v>
      </c>
      <c r="X241" t="str">
        <f>IF(Table1[[#This Row],[Rush]]="","NO","Yes")</f>
        <v>NO</v>
      </c>
      <c r="Y241" t="str">
        <f>IF(Table1[[#This Row],[WtyLbr]]="","NO","Yes")</f>
        <v>NO</v>
      </c>
    </row>
    <row r="242" spans="1:25" x14ac:dyDescent="0.35">
      <c r="A242" t="s">
        <v>287</v>
      </c>
      <c r="B242" t="s">
        <v>34</v>
      </c>
      <c r="C242" t="s">
        <v>44</v>
      </c>
      <c r="D242" t="s">
        <v>12</v>
      </c>
      <c r="F242" s="5">
        <v>44200</v>
      </c>
      <c r="G242" s="5">
        <v>44210</v>
      </c>
      <c r="H242">
        <v>2</v>
      </c>
      <c r="K242">
        <v>0.5</v>
      </c>
      <c r="L242">
        <v>29.807400000000001</v>
      </c>
      <c r="M242" t="s">
        <v>18</v>
      </c>
      <c r="N242">
        <v>10</v>
      </c>
      <c r="O242">
        <v>140</v>
      </c>
      <c r="P242">
        <v>70</v>
      </c>
      <c r="Q242">
        <v>70</v>
      </c>
      <c r="R242">
        <v>29.807400000000001</v>
      </c>
      <c r="S242">
        <v>99.807400000000001</v>
      </c>
      <c r="T242">
        <v>99.807400000000001</v>
      </c>
      <c r="U242" t="s">
        <v>1053</v>
      </c>
      <c r="V242" t="s">
        <v>1050</v>
      </c>
      <c r="W242">
        <f>IF(Table1[[#This Row],[WorkDate]]-Table1[[#This Row],[ReqDate]]&gt;=0,Table1[[#This Row],[WorkDate]]-Table1[[#This Row],[ReqDate]],"NA")</f>
        <v>10</v>
      </c>
      <c r="X242" t="str">
        <f>IF(Table1[[#This Row],[Rush]]="","NO","Yes")</f>
        <v>NO</v>
      </c>
      <c r="Y242" t="str">
        <f>IF(Table1[[#This Row],[WtyLbr]]="","NO","Yes")</f>
        <v>NO</v>
      </c>
    </row>
    <row r="243" spans="1:25" x14ac:dyDescent="0.35">
      <c r="A243" t="s">
        <v>288</v>
      </c>
      <c r="B243" t="s">
        <v>34</v>
      </c>
      <c r="C243" t="s">
        <v>6</v>
      </c>
      <c r="D243" t="s">
        <v>12</v>
      </c>
      <c r="F243" s="5">
        <v>44200</v>
      </c>
      <c r="G243" s="5">
        <v>44210</v>
      </c>
      <c r="H243">
        <v>1</v>
      </c>
      <c r="K243">
        <v>0.25</v>
      </c>
      <c r="L243">
        <v>43.02</v>
      </c>
      <c r="M243" t="s">
        <v>17</v>
      </c>
      <c r="N243">
        <v>10</v>
      </c>
      <c r="O243">
        <v>80</v>
      </c>
      <c r="P243">
        <v>20</v>
      </c>
      <c r="Q243">
        <v>20</v>
      </c>
      <c r="R243">
        <v>43.02</v>
      </c>
      <c r="S243">
        <v>63.02</v>
      </c>
      <c r="T243">
        <v>63.02</v>
      </c>
      <c r="U243" t="s">
        <v>1053</v>
      </c>
      <c r="V243" t="s">
        <v>1050</v>
      </c>
      <c r="W243">
        <f>IF(Table1[[#This Row],[WorkDate]]-Table1[[#This Row],[ReqDate]]&gt;=0,Table1[[#This Row],[WorkDate]]-Table1[[#This Row],[ReqDate]],"NA")</f>
        <v>10</v>
      </c>
      <c r="X243" t="str">
        <f>IF(Table1[[#This Row],[Rush]]="","NO","Yes")</f>
        <v>NO</v>
      </c>
      <c r="Y243" t="str">
        <f>IF(Table1[[#This Row],[WtyLbr]]="","NO","Yes")</f>
        <v>NO</v>
      </c>
    </row>
    <row r="244" spans="1:25" x14ac:dyDescent="0.35">
      <c r="A244" t="s">
        <v>289</v>
      </c>
      <c r="B244" t="s">
        <v>35</v>
      </c>
      <c r="C244" t="s">
        <v>9</v>
      </c>
      <c r="D244" t="s">
        <v>11</v>
      </c>
      <c r="F244" s="5">
        <v>44200</v>
      </c>
      <c r="G244" s="5">
        <v>44217</v>
      </c>
      <c r="H244">
        <v>1</v>
      </c>
      <c r="K244">
        <v>0.25</v>
      </c>
      <c r="L244">
        <v>66.864900000000006</v>
      </c>
      <c r="M244" t="s">
        <v>17</v>
      </c>
      <c r="N244">
        <v>17</v>
      </c>
      <c r="O244">
        <v>80</v>
      </c>
      <c r="P244">
        <v>20</v>
      </c>
      <c r="Q244">
        <v>20</v>
      </c>
      <c r="R244">
        <v>66.864900000000006</v>
      </c>
      <c r="S244">
        <v>86.864900000000006</v>
      </c>
      <c r="T244">
        <v>86.864900000000006</v>
      </c>
      <c r="U244" t="s">
        <v>1053</v>
      </c>
      <c r="V244" t="s">
        <v>1050</v>
      </c>
      <c r="W244">
        <f>IF(Table1[[#This Row],[WorkDate]]-Table1[[#This Row],[ReqDate]]&gt;=0,Table1[[#This Row],[WorkDate]]-Table1[[#This Row],[ReqDate]],"NA")</f>
        <v>17</v>
      </c>
      <c r="X244" t="str">
        <f>IF(Table1[[#This Row],[Rush]]="","NO","Yes")</f>
        <v>NO</v>
      </c>
      <c r="Y244" t="str">
        <f>IF(Table1[[#This Row],[WtyLbr]]="","NO","Yes")</f>
        <v>NO</v>
      </c>
    </row>
    <row r="245" spans="1:25" x14ac:dyDescent="0.35">
      <c r="A245" t="s">
        <v>290</v>
      </c>
      <c r="B245" t="s">
        <v>35</v>
      </c>
      <c r="C245" t="s">
        <v>9</v>
      </c>
      <c r="D245" t="s">
        <v>13</v>
      </c>
      <c r="F245" s="5">
        <v>44200</v>
      </c>
      <c r="G245" s="5">
        <v>44238</v>
      </c>
      <c r="H245">
        <v>1</v>
      </c>
      <c r="K245">
        <v>0.75</v>
      </c>
      <c r="L245">
        <v>408.56790000000001</v>
      </c>
      <c r="M245" t="s">
        <v>17</v>
      </c>
      <c r="N245">
        <v>38</v>
      </c>
      <c r="O245">
        <v>80</v>
      </c>
      <c r="P245">
        <v>60</v>
      </c>
      <c r="Q245">
        <v>60</v>
      </c>
      <c r="R245">
        <v>408.56790000000001</v>
      </c>
      <c r="S245">
        <v>468.56790000000001</v>
      </c>
      <c r="T245">
        <v>468.56790000000001</v>
      </c>
      <c r="U245" t="s">
        <v>1053</v>
      </c>
      <c r="V245" t="s">
        <v>1050</v>
      </c>
      <c r="W245">
        <f>IF(Table1[[#This Row],[WorkDate]]-Table1[[#This Row],[ReqDate]]&gt;=0,Table1[[#This Row],[WorkDate]]-Table1[[#This Row],[ReqDate]],"NA")</f>
        <v>38</v>
      </c>
      <c r="X245" t="str">
        <f>IF(Table1[[#This Row],[Rush]]="","NO","Yes")</f>
        <v>NO</v>
      </c>
      <c r="Y245" t="str">
        <f>IF(Table1[[#This Row],[WtyLbr]]="","NO","Yes")</f>
        <v>NO</v>
      </c>
    </row>
    <row r="246" spans="1:25" x14ac:dyDescent="0.35">
      <c r="A246" t="s">
        <v>291</v>
      </c>
      <c r="B246" t="s">
        <v>37</v>
      </c>
      <c r="C246" t="s">
        <v>43</v>
      </c>
      <c r="D246" t="s">
        <v>12</v>
      </c>
      <c r="F246" s="5">
        <v>44201</v>
      </c>
      <c r="G246" s="5">
        <v>44210</v>
      </c>
      <c r="H246">
        <v>1</v>
      </c>
      <c r="K246">
        <v>0.25</v>
      </c>
      <c r="L246">
        <v>25.2486</v>
      </c>
      <c r="M246" t="s">
        <v>19</v>
      </c>
      <c r="N246">
        <v>9</v>
      </c>
      <c r="O246">
        <v>80</v>
      </c>
      <c r="P246">
        <v>20</v>
      </c>
      <c r="Q246">
        <v>20</v>
      </c>
      <c r="R246">
        <v>25.2486</v>
      </c>
      <c r="S246">
        <v>45.248599999999996</v>
      </c>
      <c r="T246">
        <v>45.248599999999996</v>
      </c>
      <c r="U246" t="s">
        <v>1048</v>
      </c>
      <c r="V246" t="s">
        <v>1050</v>
      </c>
      <c r="W246">
        <f>IF(Table1[[#This Row],[WorkDate]]-Table1[[#This Row],[ReqDate]]&gt;=0,Table1[[#This Row],[WorkDate]]-Table1[[#This Row],[ReqDate]],"NA")</f>
        <v>9</v>
      </c>
      <c r="X246" t="str">
        <f>IF(Table1[[#This Row],[Rush]]="","NO","Yes")</f>
        <v>NO</v>
      </c>
      <c r="Y246" t="str">
        <f>IF(Table1[[#This Row],[WtyLbr]]="","NO","Yes")</f>
        <v>NO</v>
      </c>
    </row>
    <row r="247" spans="1:25" x14ac:dyDescent="0.35">
      <c r="A247" t="s">
        <v>292</v>
      </c>
      <c r="B247" t="s">
        <v>34</v>
      </c>
      <c r="C247" t="s">
        <v>44</v>
      </c>
      <c r="D247" t="s">
        <v>13</v>
      </c>
      <c r="F247" s="5">
        <v>44201</v>
      </c>
      <c r="G247" s="5">
        <v>44221</v>
      </c>
      <c r="H247">
        <v>1</v>
      </c>
      <c r="K247">
        <v>1.25</v>
      </c>
      <c r="L247">
        <v>646</v>
      </c>
      <c r="M247" t="s">
        <v>17</v>
      </c>
      <c r="N247">
        <v>20</v>
      </c>
      <c r="O247">
        <v>80</v>
      </c>
      <c r="P247">
        <v>100</v>
      </c>
      <c r="Q247">
        <v>100</v>
      </c>
      <c r="R247">
        <v>646</v>
      </c>
      <c r="S247">
        <v>746</v>
      </c>
      <c r="T247">
        <v>746</v>
      </c>
      <c r="U247" t="s">
        <v>1048</v>
      </c>
      <c r="V247" t="s">
        <v>1053</v>
      </c>
      <c r="W247">
        <f>IF(Table1[[#This Row],[WorkDate]]-Table1[[#This Row],[ReqDate]]&gt;=0,Table1[[#This Row],[WorkDate]]-Table1[[#This Row],[ReqDate]],"NA")</f>
        <v>20</v>
      </c>
      <c r="X247" t="str">
        <f>IF(Table1[[#This Row],[Rush]]="","NO","Yes")</f>
        <v>NO</v>
      </c>
      <c r="Y247" t="str">
        <f>IF(Table1[[#This Row],[WtyLbr]]="","NO","Yes")</f>
        <v>NO</v>
      </c>
    </row>
    <row r="248" spans="1:25" x14ac:dyDescent="0.35">
      <c r="A248" t="s">
        <v>293</v>
      </c>
      <c r="B248" t="s">
        <v>34</v>
      </c>
      <c r="C248" t="s">
        <v>6</v>
      </c>
      <c r="D248" t="s">
        <v>11</v>
      </c>
      <c r="F248" s="5">
        <v>44201</v>
      </c>
      <c r="G248" s="5">
        <v>44226</v>
      </c>
      <c r="H248">
        <v>1</v>
      </c>
      <c r="K248">
        <v>0.25</v>
      </c>
      <c r="L248">
        <v>125.4194</v>
      </c>
      <c r="M248" t="s">
        <v>18</v>
      </c>
      <c r="N248">
        <v>25</v>
      </c>
      <c r="O248">
        <v>80</v>
      </c>
      <c r="P248">
        <v>20</v>
      </c>
      <c r="Q248">
        <v>20</v>
      </c>
      <c r="R248">
        <v>125.4194</v>
      </c>
      <c r="S248">
        <v>145.4194</v>
      </c>
      <c r="T248">
        <v>145.4194</v>
      </c>
      <c r="U248" t="s">
        <v>1048</v>
      </c>
      <c r="V248" t="s">
        <v>1052</v>
      </c>
      <c r="W248">
        <f>IF(Table1[[#This Row],[WorkDate]]-Table1[[#This Row],[ReqDate]]&gt;=0,Table1[[#This Row],[WorkDate]]-Table1[[#This Row],[ReqDate]],"NA")</f>
        <v>25</v>
      </c>
      <c r="X248" t="str">
        <f>IF(Table1[[#This Row],[Rush]]="","NO","Yes")</f>
        <v>NO</v>
      </c>
      <c r="Y248" t="str">
        <f>IF(Table1[[#This Row],[WtyLbr]]="","NO","Yes")</f>
        <v>NO</v>
      </c>
    </row>
    <row r="249" spans="1:25" x14ac:dyDescent="0.35">
      <c r="A249" t="s">
        <v>294</v>
      </c>
      <c r="B249" t="s">
        <v>35</v>
      </c>
      <c r="C249" t="s">
        <v>8</v>
      </c>
      <c r="D249" t="s">
        <v>12</v>
      </c>
      <c r="F249" s="5">
        <v>44201</v>
      </c>
      <c r="G249" s="5">
        <v>44229</v>
      </c>
      <c r="H249">
        <v>2</v>
      </c>
      <c r="K249">
        <v>0.75</v>
      </c>
      <c r="L249">
        <v>286.73230000000001</v>
      </c>
      <c r="M249" t="s">
        <v>17</v>
      </c>
      <c r="N249">
        <v>28</v>
      </c>
      <c r="O249">
        <v>140</v>
      </c>
      <c r="P249">
        <v>105</v>
      </c>
      <c r="Q249">
        <v>105</v>
      </c>
      <c r="R249">
        <v>286.73230000000001</v>
      </c>
      <c r="S249">
        <v>391.73230000000001</v>
      </c>
      <c r="T249">
        <v>391.73230000000001</v>
      </c>
      <c r="U249" t="s">
        <v>1048</v>
      </c>
      <c r="V249" t="s">
        <v>1048</v>
      </c>
      <c r="W249">
        <f>IF(Table1[[#This Row],[WorkDate]]-Table1[[#This Row],[ReqDate]]&gt;=0,Table1[[#This Row],[WorkDate]]-Table1[[#This Row],[ReqDate]],"NA")</f>
        <v>28</v>
      </c>
      <c r="X249" t="str">
        <f>IF(Table1[[#This Row],[Rush]]="","NO","Yes")</f>
        <v>NO</v>
      </c>
      <c r="Y249" t="str">
        <f>IF(Table1[[#This Row],[WtyLbr]]="","NO","Yes")</f>
        <v>NO</v>
      </c>
    </row>
    <row r="250" spans="1:25" x14ac:dyDescent="0.35">
      <c r="A250" t="s">
        <v>295</v>
      </c>
      <c r="B250" t="s">
        <v>37</v>
      </c>
      <c r="C250" t="s">
        <v>6</v>
      </c>
      <c r="D250" t="s">
        <v>1</v>
      </c>
      <c r="F250" s="5">
        <v>44201</v>
      </c>
      <c r="G250" s="5">
        <v>44229</v>
      </c>
      <c r="H250">
        <v>1</v>
      </c>
      <c r="K250">
        <v>2.5</v>
      </c>
      <c r="L250">
        <v>258.02780000000001</v>
      </c>
      <c r="M250" t="s">
        <v>18</v>
      </c>
      <c r="N250">
        <v>28</v>
      </c>
      <c r="O250">
        <v>80</v>
      </c>
      <c r="P250">
        <v>200</v>
      </c>
      <c r="Q250">
        <v>200</v>
      </c>
      <c r="R250">
        <v>258.02780000000001</v>
      </c>
      <c r="S250">
        <v>458.02780000000001</v>
      </c>
      <c r="T250">
        <v>458.02780000000001</v>
      </c>
      <c r="U250" t="s">
        <v>1048</v>
      </c>
      <c r="V250" t="s">
        <v>1048</v>
      </c>
      <c r="W250">
        <f>IF(Table1[[#This Row],[WorkDate]]-Table1[[#This Row],[ReqDate]]&gt;=0,Table1[[#This Row],[WorkDate]]-Table1[[#This Row],[ReqDate]],"NA")</f>
        <v>28</v>
      </c>
      <c r="X250" t="str">
        <f>IF(Table1[[#This Row],[Rush]]="","NO","Yes")</f>
        <v>NO</v>
      </c>
      <c r="Y250" t="str">
        <f>IF(Table1[[#This Row],[WtyLbr]]="","NO","Yes")</f>
        <v>NO</v>
      </c>
    </row>
    <row r="251" spans="1:25" x14ac:dyDescent="0.35">
      <c r="A251" t="s">
        <v>296</v>
      </c>
      <c r="B251" t="s">
        <v>37</v>
      </c>
      <c r="C251" t="s">
        <v>43</v>
      </c>
      <c r="D251" t="s">
        <v>12</v>
      </c>
      <c r="F251" s="5">
        <v>44201</v>
      </c>
      <c r="G251" s="5">
        <v>44320</v>
      </c>
      <c r="H251">
        <v>1</v>
      </c>
      <c r="K251">
        <v>0.25</v>
      </c>
      <c r="L251">
        <v>14.3</v>
      </c>
      <c r="M251" t="s">
        <v>19</v>
      </c>
      <c r="N251">
        <v>119</v>
      </c>
      <c r="O251">
        <v>80</v>
      </c>
      <c r="P251">
        <v>20</v>
      </c>
      <c r="Q251">
        <v>20</v>
      </c>
      <c r="R251">
        <v>14.3</v>
      </c>
      <c r="S251">
        <v>34.299999999999997</v>
      </c>
      <c r="T251">
        <v>34.299999999999997</v>
      </c>
      <c r="U251" t="s">
        <v>1048</v>
      </c>
      <c r="V251" t="s">
        <v>1048</v>
      </c>
      <c r="W251">
        <f>IF(Table1[[#This Row],[WorkDate]]-Table1[[#This Row],[ReqDate]]&gt;=0,Table1[[#This Row],[WorkDate]]-Table1[[#This Row],[ReqDate]],"NA")</f>
        <v>119</v>
      </c>
      <c r="X251" t="str">
        <f>IF(Table1[[#This Row],[Rush]]="","NO","Yes")</f>
        <v>NO</v>
      </c>
      <c r="Y251" t="str">
        <f>IF(Table1[[#This Row],[WtyLbr]]="","NO","Yes")</f>
        <v>NO</v>
      </c>
    </row>
    <row r="252" spans="1:25" x14ac:dyDescent="0.35">
      <c r="A252" t="s">
        <v>297</v>
      </c>
      <c r="B252" t="s">
        <v>37</v>
      </c>
      <c r="C252" t="s">
        <v>43</v>
      </c>
      <c r="D252" t="s">
        <v>12</v>
      </c>
      <c r="F252" s="5">
        <v>44202</v>
      </c>
      <c r="G252" s="5">
        <v>44214</v>
      </c>
      <c r="H252">
        <v>1</v>
      </c>
      <c r="K252">
        <v>0.25</v>
      </c>
      <c r="L252">
        <v>44.85</v>
      </c>
      <c r="M252" t="s">
        <v>19</v>
      </c>
      <c r="N252">
        <v>12</v>
      </c>
      <c r="O252">
        <v>80</v>
      </c>
      <c r="P252">
        <v>20</v>
      </c>
      <c r="Q252">
        <v>20</v>
      </c>
      <c r="R252">
        <v>44.85</v>
      </c>
      <c r="S252">
        <v>64.849999999999994</v>
      </c>
      <c r="T252">
        <v>64.849999999999994</v>
      </c>
      <c r="U252" t="s">
        <v>1051</v>
      </c>
      <c r="V252" t="s">
        <v>1053</v>
      </c>
      <c r="W252">
        <f>IF(Table1[[#This Row],[WorkDate]]-Table1[[#This Row],[ReqDate]]&gt;=0,Table1[[#This Row],[WorkDate]]-Table1[[#This Row],[ReqDate]],"NA")</f>
        <v>12</v>
      </c>
      <c r="X252" t="str">
        <f>IF(Table1[[#This Row],[Rush]]="","NO","Yes")</f>
        <v>NO</v>
      </c>
      <c r="Y252" t="str">
        <f>IF(Table1[[#This Row],[WtyLbr]]="","NO","Yes")</f>
        <v>NO</v>
      </c>
    </row>
    <row r="253" spans="1:25" x14ac:dyDescent="0.35">
      <c r="A253" t="s">
        <v>298</v>
      </c>
      <c r="B253" t="s">
        <v>35</v>
      </c>
      <c r="C253" t="s">
        <v>6</v>
      </c>
      <c r="D253" t="s">
        <v>12</v>
      </c>
      <c r="F253" s="5">
        <v>44202</v>
      </c>
      <c r="G253" s="5">
        <v>44217</v>
      </c>
      <c r="H253">
        <v>2</v>
      </c>
      <c r="K253">
        <v>0.5</v>
      </c>
      <c r="L253">
        <v>74.607699999999994</v>
      </c>
      <c r="M253" t="s">
        <v>18</v>
      </c>
      <c r="N253">
        <v>15</v>
      </c>
      <c r="O253">
        <v>140</v>
      </c>
      <c r="P253">
        <v>70</v>
      </c>
      <c r="Q253">
        <v>70</v>
      </c>
      <c r="R253">
        <v>74.607699999999994</v>
      </c>
      <c r="S253">
        <v>144.60769999999999</v>
      </c>
      <c r="T253">
        <v>144.60769999999999</v>
      </c>
      <c r="U253" t="s">
        <v>1051</v>
      </c>
      <c r="V253" t="s">
        <v>1050</v>
      </c>
      <c r="W253">
        <f>IF(Table1[[#This Row],[WorkDate]]-Table1[[#This Row],[ReqDate]]&gt;=0,Table1[[#This Row],[WorkDate]]-Table1[[#This Row],[ReqDate]],"NA")</f>
        <v>15</v>
      </c>
      <c r="X253" t="str">
        <f>IF(Table1[[#This Row],[Rush]]="","NO","Yes")</f>
        <v>NO</v>
      </c>
      <c r="Y253" t="str">
        <f>IF(Table1[[#This Row],[WtyLbr]]="","NO","Yes")</f>
        <v>NO</v>
      </c>
    </row>
    <row r="254" spans="1:25" x14ac:dyDescent="0.35">
      <c r="A254" t="s">
        <v>299</v>
      </c>
      <c r="B254" t="s">
        <v>36</v>
      </c>
      <c r="C254" t="s">
        <v>7</v>
      </c>
      <c r="D254" t="s">
        <v>13</v>
      </c>
      <c r="E254" t="s">
        <v>3</v>
      </c>
      <c r="F254" s="5">
        <v>44202</v>
      </c>
      <c r="G254" s="5">
        <v>44230</v>
      </c>
      <c r="H254">
        <v>2</v>
      </c>
      <c r="K254">
        <v>0.5</v>
      </c>
      <c r="L254">
        <v>126.71469999999999</v>
      </c>
      <c r="M254" t="s">
        <v>17</v>
      </c>
      <c r="N254">
        <v>28</v>
      </c>
      <c r="O254">
        <v>140</v>
      </c>
      <c r="P254">
        <v>70</v>
      </c>
      <c r="Q254">
        <v>70</v>
      </c>
      <c r="R254">
        <v>126.71469999999999</v>
      </c>
      <c r="S254">
        <v>196.71469999999999</v>
      </c>
      <c r="T254">
        <v>196.71469999999999</v>
      </c>
      <c r="U254" t="s">
        <v>1051</v>
      </c>
      <c r="V254" t="s">
        <v>1051</v>
      </c>
      <c r="W254">
        <f>IF(Table1[[#This Row],[WorkDate]]-Table1[[#This Row],[ReqDate]]&gt;=0,Table1[[#This Row],[WorkDate]]-Table1[[#This Row],[ReqDate]],"NA")</f>
        <v>28</v>
      </c>
      <c r="X254" t="str">
        <f>IF(Table1[[#This Row],[Rush]]="","NO","Yes")</f>
        <v>Yes</v>
      </c>
      <c r="Y254" t="str">
        <f>IF(Table1[[#This Row],[WtyLbr]]="","NO","Yes")</f>
        <v>NO</v>
      </c>
    </row>
    <row r="255" spans="1:25" x14ac:dyDescent="0.35">
      <c r="A255" t="s">
        <v>300</v>
      </c>
      <c r="B255" t="s">
        <v>36</v>
      </c>
      <c r="C255" t="s">
        <v>7</v>
      </c>
      <c r="D255" t="s">
        <v>13</v>
      </c>
      <c r="F255" s="5">
        <v>44202</v>
      </c>
      <c r="G255" s="5">
        <v>44259</v>
      </c>
      <c r="H255">
        <v>2</v>
      </c>
      <c r="K255">
        <v>1.25</v>
      </c>
      <c r="L255">
        <v>256.83999999999997</v>
      </c>
      <c r="M255" t="s">
        <v>17</v>
      </c>
      <c r="N255">
        <v>57</v>
      </c>
      <c r="O255">
        <v>140</v>
      </c>
      <c r="P255">
        <v>175</v>
      </c>
      <c r="Q255">
        <v>175</v>
      </c>
      <c r="R255">
        <v>256.83999999999997</v>
      </c>
      <c r="S255">
        <v>431.84</v>
      </c>
      <c r="T255">
        <v>431.84</v>
      </c>
      <c r="U255" t="s">
        <v>1051</v>
      </c>
      <c r="V255" t="s">
        <v>1050</v>
      </c>
      <c r="W255">
        <f>IF(Table1[[#This Row],[WorkDate]]-Table1[[#This Row],[ReqDate]]&gt;=0,Table1[[#This Row],[WorkDate]]-Table1[[#This Row],[ReqDate]],"NA")</f>
        <v>57</v>
      </c>
      <c r="X255" t="str">
        <f>IF(Table1[[#This Row],[Rush]]="","NO","Yes")</f>
        <v>NO</v>
      </c>
      <c r="Y255" t="str">
        <f>IF(Table1[[#This Row],[WtyLbr]]="","NO","Yes")</f>
        <v>NO</v>
      </c>
    </row>
    <row r="256" spans="1:25" x14ac:dyDescent="0.35">
      <c r="A256" t="s">
        <v>301</v>
      </c>
      <c r="B256" t="s">
        <v>39</v>
      </c>
      <c r="C256" t="s">
        <v>44</v>
      </c>
      <c r="D256" t="s">
        <v>11</v>
      </c>
      <c r="F256" s="5">
        <v>44203</v>
      </c>
      <c r="G256" s="5">
        <v>44215</v>
      </c>
      <c r="H256">
        <v>1</v>
      </c>
      <c r="K256">
        <v>0.25</v>
      </c>
      <c r="L256">
        <v>32.6706</v>
      </c>
      <c r="M256" t="s">
        <v>19</v>
      </c>
      <c r="N256">
        <v>12</v>
      </c>
      <c r="O256">
        <v>80</v>
      </c>
      <c r="P256">
        <v>20</v>
      </c>
      <c r="Q256">
        <v>20</v>
      </c>
      <c r="R256">
        <v>32.6706</v>
      </c>
      <c r="S256">
        <v>52.6706</v>
      </c>
      <c r="T256">
        <v>52.6706</v>
      </c>
      <c r="U256" t="s">
        <v>1050</v>
      </c>
      <c r="V256" t="s">
        <v>1048</v>
      </c>
      <c r="W256">
        <f>IF(Table1[[#This Row],[WorkDate]]-Table1[[#This Row],[ReqDate]]&gt;=0,Table1[[#This Row],[WorkDate]]-Table1[[#This Row],[ReqDate]],"NA")</f>
        <v>12</v>
      </c>
      <c r="X256" t="str">
        <f>IF(Table1[[#This Row],[Rush]]="","NO","Yes")</f>
        <v>NO</v>
      </c>
      <c r="Y256" t="str">
        <f>IF(Table1[[#This Row],[WtyLbr]]="","NO","Yes")</f>
        <v>NO</v>
      </c>
    </row>
    <row r="257" spans="1:25" x14ac:dyDescent="0.35">
      <c r="A257" t="s">
        <v>302</v>
      </c>
      <c r="B257" t="s">
        <v>35</v>
      </c>
      <c r="C257" t="s">
        <v>44</v>
      </c>
      <c r="D257" t="s">
        <v>12</v>
      </c>
      <c r="E257" t="s">
        <v>3</v>
      </c>
      <c r="F257" s="5">
        <v>44203</v>
      </c>
      <c r="G257" s="5">
        <v>44228</v>
      </c>
      <c r="H257">
        <v>2</v>
      </c>
      <c r="K257">
        <v>0.5</v>
      </c>
      <c r="L257">
        <v>72.350099999999998</v>
      </c>
      <c r="M257" t="s">
        <v>17</v>
      </c>
      <c r="N257">
        <v>25</v>
      </c>
      <c r="O257">
        <v>140</v>
      </c>
      <c r="P257">
        <v>70</v>
      </c>
      <c r="Q257">
        <v>70</v>
      </c>
      <c r="R257">
        <v>72.350099999999998</v>
      </c>
      <c r="S257">
        <v>142.3501</v>
      </c>
      <c r="T257">
        <v>142.3501</v>
      </c>
      <c r="U257" t="s">
        <v>1050</v>
      </c>
      <c r="V257" t="s">
        <v>1053</v>
      </c>
      <c r="W257">
        <f>IF(Table1[[#This Row],[WorkDate]]-Table1[[#This Row],[ReqDate]]&gt;=0,Table1[[#This Row],[WorkDate]]-Table1[[#This Row],[ReqDate]],"NA")</f>
        <v>25</v>
      </c>
      <c r="X257" t="str">
        <f>IF(Table1[[#This Row],[Rush]]="","NO","Yes")</f>
        <v>Yes</v>
      </c>
      <c r="Y257" t="str">
        <f>IF(Table1[[#This Row],[WtyLbr]]="","NO","Yes")</f>
        <v>NO</v>
      </c>
    </row>
    <row r="258" spans="1:25" x14ac:dyDescent="0.35">
      <c r="A258" t="s">
        <v>303</v>
      </c>
      <c r="B258" t="s">
        <v>36</v>
      </c>
      <c r="C258" t="s">
        <v>7</v>
      </c>
      <c r="D258" t="s">
        <v>13</v>
      </c>
      <c r="F258" s="5">
        <v>44203</v>
      </c>
      <c r="G258" s="5">
        <v>44232</v>
      </c>
      <c r="H258">
        <v>2</v>
      </c>
      <c r="K258">
        <v>0.5</v>
      </c>
      <c r="L258">
        <v>178.49889999999999</v>
      </c>
      <c r="M258" t="s">
        <v>18</v>
      </c>
      <c r="N258">
        <v>29</v>
      </c>
      <c r="O258">
        <v>140</v>
      </c>
      <c r="P258">
        <v>70</v>
      </c>
      <c r="Q258">
        <v>70</v>
      </c>
      <c r="R258">
        <v>178.49889999999999</v>
      </c>
      <c r="S258">
        <v>248.49889999999999</v>
      </c>
      <c r="T258">
        <v>248.49889999999999</v>
      </c>
      <c r="U258" t="s">
        <v>1050</v>
      </c>
      <c r="V258" t="s">
        <v>1049</v>
      </c>
      <c r="W258">
        <f>IF(Table1[[#This Row],[WorkDate]]-Table1[[#This Row],[ReqDate]]&gt;=0,Table1[[#This Row],[WorkDate]]-Table1[[#This Row],[ReqDate]],"NA")</f>
        <v>29</v>
      </c>
      <c r="X258" t="str">
        <f>IF(Table1[[#This Row],[Rush]]="","NO","Yes")</f>
        <v>NO</v>
      </c>
      <c r="Y258" t="str">
        <f>IF(Table1[[#This Row],[WtyLbr]]="","NO","Yes")</f>
        <v>NO</v>
      </c>
    </row>
    <row r="259" spans="1:25" x14ac:dyDescent="0.35">
      <c r="A259" t="s">
        <v>304</v>
      </c>
      <c r="B259" t="s">
        <v>35</v>
      </c>
      <c r="C259" t="s">
        <v>9</v>
      </c>
      <c r="D259" t="s">
        <v>13</v>
      </c>
      <c r="F259" s="5">
        <v>44203</v>
      </c>
      <c r="G259" s="5">
        <v>44249</v>
      </c>
      <c r="H259">
        <v>1</v>
      </c>
      <c r="K259">
        <v>0.5</v>
      </c>
      <c r="L259">
        <v>18.254899999999999</v>
      </c>
      <c r="M259" t="s">
        <v>18</v>
      </c>
      <c r="N259">
        <v>46</v>
      </c>
      <c r="O259">
        <v>80</v>
      </c>
      <c r="P259">
        <v>40</v>
      </c>
      <c r="Q259">
        <v>40</v>
      </c>
      <c r="R259">
        <v>18.254899999999999</v>
      </c>
      <c r="S259">
        <v>58.254899999999999</v>
      </c>
      <c r="T259">
        <v>58.254899999999999</v>
      </c>
      <c r="U259" t="s">
        <v>1050</v>
      </c>
      <c r="V259" t="s">
        <v>1053</v>
      </c>
      <c r="W259">
        <f>IF(Table1[[#This Row],[WorkDate]]-Table1[[#This Row],[ReqDate]]&gt;=0,Table1[[#This Row],[WorkDate]]-Table1[[#This Row],[ReqDate]],"NA")</f>
        <v>46</v>
      </c>
      <c r="X259" t="str">
        <f>IF(Table1[[#This Row],[Rush]]="","NO","Yes")</f>
        <v>NO</v>
      </c>
      <c r="Y259" t="str">
        <f>IF(Table1[[#This Row],[WtyLbr]]="","NO","Yes")</f>
        <v>NO</v>
      </c>
    </row>
    <row r="260" spans="1:25" x14ac:dyDescent="0.35">
      <c r="A260" t="s">
        <v>305</v>
      </c>
      <c r="B260" t="s">
        <v>36</v>
      </c>
      <c r="C260" t="s">
        <v>7</v>
      </c>
      <c r="D260" t="s">
        <v>12</v>
      </c>
      <c r="F260" s="5">
        <v>44203</v>
      </c>
      <c r="G260" s="5">
        <v>44249</v>
      </c>
      <c r="H260">
        <v>2</v>
      </c>
      <c r="K260">
        <v>1.75</v>
      </c>
      <c r="L260">
        <v>151.8099</v>
      </c>
      <c r="M260" t="s">
        <v>18</v>
      </c>
      <c r="N260">
        <v>46</v>
      </c>
      <c r="O260">
        <v>140</v>
      </c>
      <c r="P260">
        <v>245</v>
      </c>
      <c r="Q260">
        <v>245</v>
      </c>
      <c r="R260">
        <v>151.8099</v>
      </c>
      <c r="S260">
        <v>396.80989999999997</v>
      </c>
      <c r="T260">
        <v>396.80989999999997</v>
      </c>
      <c r="U260" t="s">
        <v>1050</v>
      </c>
      <c r="V260" t="s">
        <v>1053</v>
      </c>
      <c r="W260">
        <f>IF(Table1[[#This Row],[WorkDate]]-Table1[[#This Row],[ReqDate]]&gt;=0,Table1[[#This Row],[WorkDate]]-Table1[[#This Row],[ReqDate]],"NA")</f>
        <v>46</v>
      </c>
      <c r="X260" t="str">
        <f>IF(Table1[[#This Row],[Rush]]="","NO","Yes")</f>
        <v>NO</v>
      </c>
      <c r="Y260" t="str">
        <f>IF(Table1[[#This Row],[WtyLbr]]="","NO","Yes")</f>
        <v>NO</v>
      </c>
    </row>
    <row r="261" spans="1:25" x14ac:dyDescent="0.35">
      <c r="A261" t="s">
        <v>306</v>
      </c>
      <c r="B261" t="s">
        <v>39</v>
      </c>
      <c r="C261" t="s">
        <v>9</v>
      </c>
      <c r="D261" t="s">
        <v>11</v>
      </c>
      <c r="F261" s="5">
        <v>44204</v>
      </c>
      <c r="G261" s="5">
        <v>44212</v>
      </c>
      <c r="H261">
        <v>1</v>
      </c>
      <c r="K261">
        <v>0.25</v>
      </c>
      <c r="L261">
        <v>85.085899999999995</v>
      </c>
      <c r="M261" t="s">
        <v>18</v>
      </c>
      <c r="N261">
        <v>8</v>
      </c>
      <c r="O261">
        <v>80</v>
      </c>
      <c r="P261">
        <v>20</v>
      </c>
      <c r="Q261">
        <v>20</v>
      </c>
      <c r="R261">
        <v>85.085899999999995</v>
      </c>
      <c r="S261">
        <v>105.0859</v>
      </c>
      <c r="T261">
        <v>105.0859</v>
      </c>
      <c r="U261" t="s">
        <v>1049</v>
      </c>
      <c r="V261" t="s">
        <v>1052</v>
      </c>
      <c r="W261">
        <f>IF(Table1[[#This Row],[WorkDate]]-Table1[[#This Row],[ReqDate]]&gt;=0,Table1[[#This Row],[WorkDate]]-Table1[[#This Row],[ReqDate]],"NA")</f>
        <v>8</v>
      </c>
      <c r="X261" t="str">
        <f>IF(Table1[[#This Row],[Rush]]="","NO","Yes")</f>
        <v>NO</v>
      </c>
      <c r="Y261" t="str">
        <f>IF(Table1[[#This Row],[WtyLbr]]="","NO","Yes")</f>
        <v>NO</v>
      </c>
    </row>
    <row r="262" spans="1:25" x14ac:dyDescent="0.35">
      <c r="A262" t="s">
        <v>307</v>
      </c>
      <c r="B262" t="s">
        <v>37</v>
      </c>
      <c r="C262" t="s">
        <v>43</v>
      </c>
      <c r="D262" t="s">
        <v>12</v>
      </c>
      <c r="F262" s="5">
        <v>44204</v>
      </c>
      <c r="G262" s="5">
        <v>44228</v>
      </c>
      <c r="H262">
        <v>1</v>
      </c>
      <c r="K262">
        <v>0.25</v>
      </c>
      <c r="L262">
        <v>67.067700000000002</v>
      </c>
      <c r="M262" t="s">
        <v>17</v>
      </c>
      <c r="N262">
        <v>24</v>
      </c>
      <c r="O262">
        <v>80</v>
      </c>
      <c r="P262">
        <v>20</v>
      </c>
      <c r="Q262">
        <v>20</v>
      </c>
      <c r="R262">
        <v>67.067700000000002</v>
      </c>
      <c r="S262">
        <v>87.067700000000002</v>
      </c>
      <c r="T262">
        <v>87.067700000000002</v>
      </c>
      <c r="U262" t="s">
        <v>1049</v>
      </c>
      <c r="V262" t="s">
        <v>1053</v>
      </c>
      <c r="W262">
        <f>IF(Table1[[#This Row],[WorkDate]]-Table1[[#This Row],[ReqDate]]&gt;=0,Table1[[#This Row],[WorkDate]]-Table1[[#This Row],[ReqDate]],"NA")</f>
        <v>24</v>
      </c>
      <c r="X262" t="str">
        <f>IF(Table1[[#This Row],[Rush]]="","NO","Yes")</f>
        <v>NO</v>
      </c>
      <c r="Y262" t="str">
        <f>IF(Table1[[#This Row],[WtyLbr]]="","NO","Yes")</f>
        <v>NO</v>
      </c>
    </row>
    <row r="263" spans="1:25" x14ac:dyDescent="0.35">
      <c r="A263" t="s">
        <v>308</v>
      </c>
      <c r="B263" t="s">
        <v>37</v>
      </c>
      <c r="C263" t="s">
        <v>43</v>
      </c>
      <c r="D263" t="s">
        <v>11</v>
      </c>
      <c r="F263" s="5">
        <v>44207</v>
      </c>
      <c r="G263" s="5">
        <v>44217</v>
      </c>
      <c r="H263">
        <v>1</v>
      </c>
      <c r="K263">
        <v>0.25</v>
      </c>
      <c r="L263">
        <v>162.20959999999999</v>
      </c>
      <c r="M263" t="s">
        <v>17</v>
      </c>
      <c r="N263">
        <v>10</v>
      </c>
      <c r="O263">
        <v>80</v>
      </c>
      <c r="P263">
        <v>20</v>
      </c>
      <c r="Q263">
        <v>20</v>
      </c>
      <c r="R263">
        <v>162.20959999999999</v>
      </c>
      <c r="S263">
        <v>182.20959999999999</v>
      </c>
      <c r="T263">
        <v>182.20959999999999</v>
      </c>
      <c r="U263" t="s">
        <v>1053</v>
      </c>
      <c r="V263" t="s">
        <v>1050</v>
      </c>
      <c r="W263">
        <f>IF(Table1[[#This Row],[WorkDate]]-Table1[[#This Row],[ReqDate]]&gt;=0,Table1[[#This Row],[WorkDate]]-Table1[[#This Row],[ReqDate]],"NA")</f>
        <v>10</v>
      </c>
      <c r="X263" t="str">
        <f>IF(Table1[[#This Row],[Rush]]="","NO","Yes")</f>
        <v>NO</v>
      </c>
      <c r="Y263" t="str">
        <f>IF(Table1[[#This Row],[WtyLbr]]="","NO","Yes")</f>
        <v>NO</v>
      </c>
    </row>
    <row r="264" spans="1:25" x14ac:dyDescent="0.35">
      <c r="A264" t="s">
        <v>309</v>
      </c>
      <c r="B264" t="s">
        <v>39</v>
      </c>
      <c r="C264" t="s">
        <v>9</v>
      </c>
      <c r="D264" t="s">
        <v>1</v>
      </c>
      <c r="F264" s="5">
        <v>44207</v>
      </c>
      <c r="G264" s="5">
        <v>44224</v>
      </c>
      <c r="H264">
        <v>1</v>
      </c>
      <c r="K264">
        <v>1.25</v>
      </c>
      <c r="L264">
        <v>53.688699999999997</v>
      </c>
      <c r="M264" t="s">
        <v>17</v>
      </c>
      <c r="N264">
        <v>17</v>
      </c>
      <c r="O264">
        <v>80</v>
      </c>
      <c r="P264">
        <v>100</v>
      </c>
      <c r="Q264">
        <v>100</v>
      </c>
      <c r="R264">
        <v>53.688699999999997</v>
      </c>
      <c r="S264">
        <v>153.68869999999998</v>
      </c>
      <c r="T264">
        <v>153.68869999999998</v>
      </c>
      <c r="U264" t="s">
        <v>1053</v>
      </c>
      <c r="V264" t="s">
        <v>1050</v>
      </c>
      <c r="W264">
        <f>IF(Table1[[#This Row],[WorkDate]]-Table1[[#This Row],[ReqDate]]&gt;=0,Table1[[#This Row],[WorkDate]]-Table1[[#This Row],[ReqDate]],"NA")</f>
        <v>17</v>
      </c>
      <c r="X264" t="str">
        <f>IF(Table1[[#This Row],[Rush]]="","NO","Yes")</f>
        <v>NO</v>
      </c>
      <c r="Y264" t="str">
        <f>IF(Table1[[#This Row],[WtyLbr]]="","NO","Yes")</f>
        <v>NO</v>
      </c>
    </row>
    <row r="265" spans="1:25" x14ac:dyDescent="0.35">
      <c r="A265" t="s">
        <v>310</v>
      </c>
      <c r="B265" t="s">
        <v>39</v>
      </c>
      <c r="C265" t="s">
        <v>6</v>
      </c>
      <c r="D265" t="s">
        <v>12</v>
      </c>
      <c r="F265" s="5">
        <v>44207</v>
      </c>
      <c r="G265" s="5">
        <v>44228</v>
      </c>
      <c r="H265">
        <v>2</v>
      </c>
      <c r="K265">
        <v>1</v>
      </c>
      <c r="L265">
        <v>211.8477</v>
      </c>
      <c r="M265" t="s">
        <v>18</v>
      </c>
      <c r="N265">
        <v>21</v>
      </c>
      <c r="O265">
        <v>140</v>
      </c>
      <c r="P265">
        <v>140</v>
      </c>
      <c r="Q265">
        <v>140</v>
      </c>
      <c r="R265">
        <v>211.8477</v>
      </c>
      <c r="S265">
        <v>351.84770000000003</v>
      </c>
      <c r="T265">
        <v>351.84770000000003</v>
      </c>
      <c r="U265" t="s">
        <v>1053</v>
      </c>
      <c r="V265" t="s">
        <v>1053</v>
      </c>
      <c r="W265">
        <f>IF(Table1[[#This Row],[WorkDate]]-Table1[[#This Row],[ReqDate]]&gt;=0,Table1[[#This Row],[WorkDate]]-Table1[[#This Row],[ReqDate]],"NA")</f>
        <v>21</v>
      </c>
      <c r="X265" t="str">
        <f>IF(Table1[[#This Row],[Rush]]="","NO","Yes")</f>
        <v>NO</v>
      </c>
      <c r="Y265" t="str">
        <f>IF(Table1[[#This Row],[WtyLbr]]="","NO","Yes")</f>
        <v>NO</v>
      </c>
    </row>
    <row r="266" spans="1:25" x14ac:dyDescent="0.35">
      <c r="A266" t="s">
        <v>311</v>
      </c>
      <c r="B266" t="s">
        <v>37</v>
      </c>
      <c r="C266" t="s">
        <v>43</v>
      </c>
      <c r="D266" t="s">
        <v>12</v>
      </c>
      <c r="F266" s="5">
        <v>44207</v>
      </c>
      <c r="G266" s="5">
        <v>44228</v>
      </c>
      <c r="H266">
        <v>1</v>
      </c>
      <c r="K266">
        <v>0.25</v>
      </c>
      <c r="L266">
        <v>150.31899999999999</v>
      </c>
      <c r="M266" t="s">
        <v>19</v>
      </c>
      <c r="N266">
        <v>21</v>
      </c>
      <c r="O266">
        <v>80</v>
      </c>
      <c r="P266">
        <v>20</v>
      </c>
      <c r="Q266">
        <v>20</v>
      </c>
      <c r="R266">
        <v>150.31899999999999</v>
      </c>
      <c r="S266">
        <v>170.31899999999999</v>
      </c>
      <c r="T266">
        <v>170.31899999999999</v>
      </c>
      <c r="U266" t="s">
        <v>1053</v>
      </c>
      <c r="V266" t="s">
        <v>1053</v>
      </c>
      <c r="W266">
        <f>IF(Table1[[#This Row],[WorkDate]]-Table1[[#This Row],[ReqDate]]&gt;=0,Table1[[#This Row],[WorkDate]]-Table1[[#This Row],[ReqDate]],"NA")</f>
        <v>21</v>
      </c>
      <c r="X266" t="str">
        <f>IF(Table1[[#This Row],[Rush]]="","NO","Yes")</f>
        <v>NO</v>
      </c>
      <c r="Y266" t="str">
        <f>IF(Table1[[#This Row],[WtyLbr]]="","NO","Yes")</f>
        <v>NO</v>
      </c>
    </row>
    <row r="267" spans="1:25" x14ac:dyDescent="0.35">
      <c r="A267" t="s">
        <v>312</v>
      </c>
      <c r="B267" t="s">
        <v>40</v>
      </c>
      <c r="C267" t="s">
        <v>7</v>
      </c>
      <c r="D267" t="s">
        <v>12</v>
      </c>
      <c r="F267" s="5">
        <v>44207</v>
      </c>
      <c r="G267" s="5">
        <v>44250</v>
      </c>
      <c r="H267">
        <v>2</v>
      </c>
      <c r="K267">
        <v>0.25</v>
      </c>
      <c r="L267">
        <v>46.864899999999999</v>
      </c>
      <c r="M267" t="s">
        <v>17</v>
      </c>
      <c r="N267">
        <v>43</v>
      </c>
      <c r="O267">
        <v>140</v>
      </c>
      <c r="P267">
        <v>35</v>
      </c>
      <c r="Q267">
        <v>35</v>
      </c>
      <c r="R267">
        <v>46.864899999999999</v>
      </c>
      <c r="S267">
        <v>81.864900000000006</v>
      </c>
      <c r="T267">
        <v>81.864900000000006</v>
      </c>
      <c r="U267" t="s">
        <v>1053</v>
      </c>
      <c r="V267" t="s">
        <v>1048</v>
      </c>
      <c r="W267">
        <f>IF(Table1[[#This Row],[WorkDate]]-Table1[[#This Row],[ReqDate]]&gt;=0,Table1[[#This Row],[WorkDate]]-Table1[[#This Row],[ReqDate]],"NA")</f>
        <v>43</v>
      </c>
      <c r="X267" t="str">
        <f>IF(Table1[[#This Row],[Rush]]="","NO","Yes")</f>
        <v>NO</v>
      </c>
      <c r="Y267" t="str">
        <f>IF(Table1[[#This Row],[WtyLbr]]="","NO","Yes")</f>
        <v>NO</v>
      </c>
    </row>
    <row r="268" spans="1:25" x14ac:dyDescent="0.35">
      <c r="A268" t="s">
        <v>313</v>
      </c>
      <c r="B268" t="s">
        <v>37</v>
      </c>
      <c r="C268" t="s">
        <v>43</v>
      </c>
      <c r="D268" t="s">
        <v>12</v>
      </c>
      <c r="F268" s="5">
        <v>44208</v>
      </c>
      <c r="G268" s="5">
        <v>44217</v>
      </c>
      <c r="H268">
        <v>1</v>
      </c>
      <c r="K268">
        <v>0.25</v>
      </c>
      <c r="L268">
        <v>19.5</v>
      </c>
      <c r="M268" t="s">
        <v>19</v>
      </c>
      <c r="N268">
        <v>9</v>
      </c>
      <c r="O268">
        <v>80</v>
      </c>
      <c r="P268">
        <v>20</v>
      </c>
      <c r="Q268">
        <v>20</v>
      </c>
      <c r="R268">
        <v>19.5</v>
      </c>
      <c r="S268">
        <v>39.5</v>
      </c>
      <c r="T268">
        <v>39.5</v>
      </c>
      <c r="U268" t="s">
        <v>1048</v>
      </c>
      <c r="V268" t="s">
        <v>1050</v>
      </c>
      <c r="W268">
        <f>IF(Table1[[#This Row],[WorkDate]]-Table1[[#This Row],[ReqDate]]&gt;=0,Table1[[#This Row],[WorkDate]]-Table1[[#This Row],[ReqDate]],"NA")</f>
        <v>9</v>
      </c>
      <c r="X268" t="str">
        <f>IF(Table1[[#This Row],[Rush]]="","NO","Yes")</f>
        <v>NO</v>
      </c>
      <c r="Y268" t="str">
        <f>IF(Table1[[#This Row],[WtyLbr]]="","NO","Yes")</f>
        <v>NO</v>
      </c>
    </row>
    <row r="269" spans="1:25" x14ac:dyDescent="0.35">
      <c r="A269" t="s">
        <v>314</v>
      </c>
      <c r="B269" t="s">
        <v>34</v>
      </c>
      <c r="C269" t="s">
        <v>44</v>
      </c>
      <c r="D269" t="s">
        <v>13</v>
      </c>
      <c r="F269" s="5">
        <v>44208</v>
      </c>
      <c r="G269" s="5">
        <v>44215</v>
      </c>
      <c r="H269">
        <v>1</v>
      </c>
      <c r="K269">
        <v>1.25</v>
      </c>
      <c r="L269">
        <v>256.71809999999999</v>
      </c>
      <c r="M269" t="s">
        <v>18</v>
      </c>
      <c r="N269">
        <v>7</v>
      </c>
      <c r="O269">
        <v>80</v>
      </c>
      <c r="P269">
        <v>100</v>
      </c>
      <c r="Q269">
        <v>100</v>
      </c>
      <c r="R269">
        <v>256.71809999999999</v>
      </c>
      <c r="S269">
        <v>356.71809999999999</v>
      </c>
      <c r="T269">
        <v>356.71809999999999</v>
      </c>
      <c r="U269" t="s">
        <v>1048</v>
      </c>
      <c r="V269" t="s">
        <v>1048</v>
      </c>
      <c r="W269">
        <f>IF(Table1[[#This Row],[WorkDate]]-Table1[[#This Row],[ReqDate]]&gt;=0,Table1[[#This Row],[WorkDate]]-Table1[[#This Row],[ReqDate]],"NA")</f>
        <v>7</v>
      </c>
      <c r="X269" t="str">
        <f>IF(Table1[[#This Row],[Rush]]="","NO","Yes")</f>
        <v>NO</v>
      </c>
      <c r="Y269" t="str">
        <f>IF(Table1[[#This Row],[WtyLbr]]="","NO","Yes")</f>
        <v>NO</v>
      </c>
    </row>
    <row r="270" spans="1:25" x14ac:dyDescent="0.35">
      <c r="A270" t="s">
        <v>315</v>
      </c>
      <c r="B270" t="s">
        <v>35</v>
      </c>
      <c r="C270" t="s">
        <v>8</v>
      </c>
      <c r="D270" t="s">
        <v>13</v>
      </c>
      <c r="F270" s="5">
        <v>44209</v>
      </c>
      <c r="G270" s="5">
        <v>44226</v>
      </c>
      <c r="H270">
        <v>1</v>
      </c>
      <c r="K270">
        <v>1</v>
      </c>
      <c r="L270">
        <v>86.293499999999995</v>
      </c>
      <c r="M270" t="s">
        <v>18</v>
      </c>
      <c r="N270">
        <v>17</v>
      </c>
      <c r="O270">
        <v>80</v>
      </c>
      <c r="P270">
        <v>80</v>
      </c>
      <c r="Q270">
        <v>80</v>
      </c>
      <c r="R270">
        <v>86.293499999999995</v>
      </c>
      <c r="S270">
        <v>166.29349999999999</v>
      </c>
      <c r="T270">
        <v>166.29349999999999</v>
      </c>
      <c r="U270" t="s">
        <v>1051</v>
      </c>
      <c r="V270" t="s">
        <v>1052</v>
      </c>
      <c r="W270">
        <f>IF(Table1[[#This Row],[WorkDate]]-Table1[[#This Row],[ReqDate]]&gt;=0,Table1[[#This Row],[WorkDate]]-Table1[[#This Row],[ReqDate]],"NA")</f>
        <v>17</v>
      </c>
      <c r="X270" t="str">
        <f>IF(Table1[[#This Row],[Rush]]="","NO","Yes")</f>
        <v>NO</v>
      </c>
      <c r="Y270" t="str">
        <f>IF(Table1[[#This Row],[WtyLbr]]="","NO","Yes")</f>
        <v>NO</v>
      </c>
    </row>
    <row r="271" spans="1:25" x14ac:dyDescent="0.35">
      <c r="A271" t="s">
        <v>316</v>
      </c>
      <c r="B271" t="s">
        <v>37</v>
      </c>
      <c r="C271" t="s">
        <v>43</v>
      </c>
      <c r="D271" t="s">
        <v>12</v>
      </c>
      <c r="F271" s="5">
        <v>44210</v>
      </c>
      <c r="G271" s="5">
        <v>44215</v>
      </c>
      <c r="H271">
        <v>1</v>
      </c>
      <c r="K271">
        <v>0.25</v>
      </c>
      <c r="L271">
        <v>108.3061</v>
      </c>
      <c r="M271" t="s">
        <v>19</v>
      </c>
      <c r="N271">
        <v>5</v>
      </c>
      <c r="O271">
        <v>80</v>
      </c>
      <c r="P271">
        <v>20</v>
      </c>
      <c r="Q271">
        <v>20</v>
      </c>
      <c r="R271">
        <v>108.3061</v>
      </c>
      <c r="S271">
        <v>128.30610000000001</v>
      </c>
      <c r="T271">
        <v>128.30610000000001</v>
      </c>
      <c r="U271" t="s">
        <v>1050</v>
      </c>
      <c r="V271" t="s">
        <v>1048</v>
      </c>
      <c r="W271">
        <f>IF(Table1[[#This Row],[WorkDate]]-Table1[[#This Row],[ReqDate]]&gt;=0,Table1[[#This Row],[WorkDate]]-Table1[[#This Row],[ReqDate]],"NA")</f>
        <v>5</v>
      </c>
      <c r="X271" t="str">
        <f>IF(Table1[[#This Row],[Rush]]="","NO","Yes")</f>
        <v>NO</v>
      </c>
      <c r="Y271" t="str">
        <f>IF(Table1[[#This Row],[WtyLbr]]="","NO","Yes")</f>
        <v>NO</v>
      </c>
    </row>
    <row r="272" spans="1:25" x14ac:dyDescent="0.35">
      <c r="A272" t="s">
        <v>317</v>
      </c>
      <c r="B272" t="s">
        <v>39</v>
      </c>
      <c r="C272" t="s">
        <v>44</v>
      </c>
      <c r="D272" t="s">
        <v>12</v>
      </c>
      <c r="F272" s="5">
        <v>44210</v>
      </c>
      <c r="G272" s="5">
        <v>44221</v>
      </c>
      <c r="H272">
        <v>1</v>
      </c>
      <c r="K272">
        <v>0.25</v>
      </c>
      <c r="L272">
        <v>70.8215</v>
      </c>
      <c r="M272" t="s">
        <v>18</v>
      </c>
      <c r="N272">
        <v>11</v>
      </c>
      <c r="O272">
        <v>80</v>
      </c>
      <c r="P272">
        <v>20</v>
      </c>
      <c r="Q272">
        <v>20</v>
      </c>
      <c r="R272">
        <v>70.8215</v>
      </c>
      <c r="S272">
        <v>90.8215</v>
      </c>
      <c r="T272">
        <v>90.8215</v>
      </c>
      <c r="U272" t="s">
        <v>1050</v>
      </c>
      <c r="V272" t="s">
        <v>1053</v>
      </c>
      <c r="W272">
        <f>IF(Table1[[#This Row],[WorkDate]]-Table1[[#This Row],[ReqDate]]&gt;=0,Table1[[#This Row],[WorkDate]]-Table1[[#This Row],[ReqDate]],"NA")</f>
        <v>11</v>
      </c>
      <c r="X272" t="str">
        <f>IF(Table1[[#This Row],[Rush]]="","NO","Yes")</f>
        <v>NO</v>
      </c>
      <c r="Y272" t="str">
        <f>IF(Table1[[#This Row],[WtyLbr]]="","NO","Yes")</f>
        <v>NO</v>
      </c>
    </row>
    <row r="273" spans="1:25" x14ac:dyDescent="0.35">
      <c r="A273" t="s">
        <v>318</v>
      </c>
      <c r="B273" t="s">
        <v>37</v>
      </c>
      <c r="C273" t="s">
        <v>43</v>
      </c>
      <c r="D273" t="s">
        <v>12</v>
      </c>
      <c r="E273" t="s">
        <v>3</v>
      </c>
      <c r="F273" s="5">
        <v>44210</v>
      </c>
      <c r="G273" s="5">
        <v>44228</v>
      </c>
      <c r="H273">
        <v>1</v>
      </c>
      <c r="K273">
        <v>0.5</v>
      </c>
      <c r="L273">
        <v>56.919600000000003</v>
      </c>
      <c r="M273" t="s">
        <v>17</v>
      </c>
      <c r="N273">
        <v>18</v>
      </c>
      <c r="O273">
        <v>80</v>
      </c>
      <c r="P273">
        <v>40</v>
      </c>
      <c r="Q273">
        <v>40</v>
      </c>
      <c r="R273">
        <v>56.919600000000003</v>
      </c>
      <c r="S273">
        <v>96.919600000000003</v>
      </c>
      <c r="T273">
        <v>96.919600000000003</v>
      </c>
      <c r="U273" t="s">
        <v>1050</v>
      </c>
      <c r="V273" t="s">
        <v>1053</v>
      </c>
      <c r="W273">
        <f>IF(Table1[[#This Row],[WorkDate]]-Table1[[#This Row],[ReqDate]]&gt;=0,Table1[[#This Row],[WorkDate]]-Table1[[#This Row],[ReqDate]],"NA")</f>
        <v>18</v>
      </c>
      <c r="X273" t="str">
        <f>IF(Table1[[#This Row],[Rush]]="","NO","Yes")</f>
        <v>Yes</v>
      </c>
      <c r="Y273" t="str">
        <f>IF(Table1[[#This Row],[WtyLbr]]="","NO","Yes")</f>
        <v>NO</v>
      </c>
    </row>
    <row r="274" spans="1:25" x14ac:dyDescent="0.35">
      <c r="A274" t="s">
        <v>319</v>
      </c>
      <c r="B274" t="s">
        <v>35</v>
      </c>
      <c r="C274" t="s">
        <v>9</v>
      </c>
      <c r="D274" t="s">
        <v>12</v>
      </c>
      <c r="F274" s="5">
        <v>44210</v>
      </c>
      <c r="G274" s="5">
        <v>44232</v>
      </c>
      <c r="H274">
        <v>2</v>
      </c>
      <c r="K274">
        <v>0.5</v>
      </c>
      <c r="L274">
        <v>74.532399999999996</v>
      </c>
      <c r="M274" t="s">
        <v>18</v>
      </c>
      <c r="N274">
        <v>22</v>
      </c>
      <c r="O274">
        <v>140</v>
      </c>
      <c r="P274">
        <v>70</v>
      </c>
      <c r="Q274">
        <v>70</v>
      </c>
      <c r="R274">
        <v>74.532399999999996</v>
      </c>
      <c r="S274">
        <v>144.5324</v>
      </c>
      <c r="T274">
        <v>144.5324</v>
      </c>
      <c r="U274" t="s">
        <v>1050</v>
      </c>
      <c r="V274" t="s">
        <v>1049</v>
      </c>
      <c r="W274">
        <f>IF(Table1[[#This Row],[WorkDate]]-Table1[[#This Row],[ReqDate]]&gt;=0,Table1[[#This Row],[WorkDate]]-Table1[[#This Row],[ReqDate]],"NA")</f>
        <v>22</v>
      </c>
      <c r="X274" t="str">
        <f>IF(Table1[[#This Row],[Rush]]="","NO","Yes")</f>
        <v>NO</v>
      </c>
      <c r="Y274" t="str">
        <f>IF(Table1[[#This Row],[WtyLbr]]="","NO","Yes")</f>
        <v>NO</v>
      </c>
    </row>
    <row r="275" spans="1:25" x14ac:dyDescent="0.35">
      <c r="A275" t="s">
        <v>320</v>
      </c>
      <c r="B275" t="s">
        <v>36</v>
      </c>
      <c r="C275" t="s">
        <v>7</v>
      </c>
      <c r="D275" t="s">
        <v>12</v>
      </c>
      <c r="F275" s="5">
        <v>44210</v>
      </c>
      <c r="G275" s="5">
        <v>44242</v>
      </c>
      <c r="H275">
        <v>2</v>
      </c>
      <c r="K275">
        <v>0.5</v>
      </c>
      <c r="L275">
        <v>137.22</v>
      </c>
      <c r="M275" t="s">
        <v>17</v>
      </c>
      <c r="N275">
        <v>32</v>
      </c>
      <c r="O275">
        <v>140</v>
      </c>
      <c r="P275">
        <v>70</v>
      </c>
      <c r="Q275">
        <v>70</v>
      </c>
      <c r="R275">
        <v>137.22</v>
      </c>
      <c r="S275">
        <v>207.22</v>
      </c>
      <c r="T275">
        <v>207.22</v>
      </c>
      <c r="U275" t="s">
        <v>1050</v>
      </c>
      <c r="V275" t="s">
        <v>1053</v>
      </c>
      <c r="W275">
        <f>IF(Table1[[#This Row],[WorkDate]]-Table1[[#This Row],[ReqDate]]&gt;=0,Table1[[#This Row],[WorkDate]]-Table1[[#This Row],[ReqDate]],"NA")</f>
        <v>32</v>
      </c>
      <c r="X275" t="str">
        <f>IF(Table1[[#This Row],[Rush]]="","NO","Yes")</f>
        <v>NO</v>
      </c>
      <c r="Y275" t="str">
        <f>IF(Table1[[#This Row],[WtyLbr]]="","NO","Yes")</f>
        <v>NO</v>
      </c>
    </row>
    <row r="276" spans="1:25" x14ac:dyDescent="0.35">
      <c r="A276" t="s">
        <v>321</v>
      </c>
      <c r="B276" t="s">
        <v>35</v>
      </c>
      <c r="C276" t="s">
        <v>44</v>
      </c>
      <c r="D276" t="s">
        <v>12</v>
      </c>
      <c r="E276" t="s">
        <v>3</v>
      </c>
      <c r="F276" s="5">
        <v>44211</v>
      </c>
      <c r="G276" s="5">
        <v>44228</v>
      </c>
      <c r="H276">
        <v>2</v>
      </c>
      <c r="K276">
        <v>0.5</v>
      </c>
      <c r="L276">
        <v>83.462900000000005</v>
      </c>
      <c r="M276" t="s">
        <v>17</v>
      </c>
      <c r="N276">
        <v>17</v>
      </c>
      <c r="O276">
        <v>140</v>
      </c>
      <c r="P276">
        <v>70</v>
      </c>
      <c r="Q276">
        <v>70</v>
      </c>
      <c r="R276">
        <v>83.462900000000005</v>
      </c>
      <c r="S276">
        <v>153.46289999999999</v>
      </c>
      <c r="T276">
        <v>153.46289999999999</v>
      </c>
      <c r="U276" t="s">
        <v>1049</v>
      </c>
      <c r="V276" t="s">
        <v>1053</v>
      </c>
      <c r="W276">
        <f>IF(Table1[[#This Row],[WorkDate]]-Table1[[#This Row],[ReqDate]]&gt;=0,Table1[[#This Row],[WorkDate]]-Table1[[#This Row],[ReqDate]],"NA")</f>
        <v>17</v>
      </c>
      <c r="X276" t="str">
        <f>IF(Table1[[#This Row],[Rush]]="","NO","Yes")</f>
        <v>Yes</v>
      </c>
      <c r="Y276" t="str">
        <f>IF(Table1[[#This Row],[WtyLbr]]="","NO","Yes")</f>
        <v>NO</v>
      </c>
    </row>
    <row r="277" spans="1:25" x14ac:dyDescent="0.35">
      <c r="A277" t="s">
        <v>322</v>
      </c>
      <c r="B277" t="s">
        <v>38</v>
      </c>
      <c r="C277" t="s">
        <v>8</v>
      </c>
      <c r="D277" t="s">
        <v>12</v>
      </c>
      <c r="F277" s="5">
        <v>44212</v>
      </c>
      <c r="G277" s="5">
        <v>44230</v>
      </c>
      <c r="H277">
        <v>1</v>
      </c>
      <c r="K277">
        <v>1</v>
      </c>
      <c r="L277">
        <v>9.92</v>
      </c>
      <c r="M277" t="s">
        <v>19</v>
      </c>
      <c r="N277">
        <v>18</v>
      </c>
      <c r="O277">
        <v>80</v>
      </c>
      <c r="P277">
        <v>80</v>
      </c>
      <c r="Q277">
        <v>80</v>
      </c>
      <c r="R277">
        <v>9.92</v>
      </c>
      <c r="S277">
        <v>89.92</v>
      </c>
      <c r="T277">
        <v>89.92</v>
      </c>
      <c r="U277" t="s">
        <v>1052</v>
      </c>
      <c r="V277" t="s">
        <v>1051</v>
      </c>
      <c r="W277">
        <f>IF(Table1[[#This Row],[WorkDate]]-Table1[[#This Row],[ReqDate]]&gt;=0,Table1[[#This Row],[WorkDate]]-Table1[[#This Row],[ReqDate]],"NA")</f>
        <v>18</v>
      </c>
      <c r="X277" t="str">
        <f>IF(Table1[[#This Row],[Rush]]="","NO","Yes")</f>
        <v>NO</v>
      </c>
      <c r="Y277" t="str">
        <f>IF(Table1[[#This Row],[WtyLbr]]="","NO","Yes")</f>
        <v>NO</v>
      </c>
    </row>
    <row r="278" spans="1:25" x14ac:dyDescent="0.35">
      <c r="A278" t="s">
        <v>323</v>
      </c>
      <c r="B278" t="s">
        <v>39</v>
      </c>
      <c r="C278" t="s">
        <v>44</v>
      </c>
      <c r="D278" t="s">
        <v>12</v>
      </c>
      <c r="F278" s="5">
        <v>44214</v>
      </c>
      <c r="G278" s="5">
        <v>44221</v>
      </c>
      <c r="H278">
        <v>1</v>
      </c>
      <c r="K278">
        <v>0.25</v>
      </c>
      <c r="L278">
        <v>72.350099999999998</v>
      </c>
      <c r="M278" t="s">
        <v>18</v>
      </c>
      <c r="N278">
        <v>7</v>
      </c>
      <c r="O278">
        <v>80</v>
      </c>
      <c r="P278">
        <v>20</v>
      </c>
      <c r="Q278">
        <v>20</v>
      </c>
      <c r="R278">
        <v>72.350099999999998</v>
      </c>
      <c r="S278">
        <v>92.350099999999998</v>
      </c>
      <c r="T278">
        <v>92.350099999999998</v>
      </c>
      <c r="U278" t="s">
        <v>1053</v>
      </c>
      <c r="V278" t="s">
        <v>1053</v>
      </c>
      <c r="W278">
        <f>IF(Table1[[#This Row],[WorkDate]]-Table1[[#This Row],[ReqDate]]&gt;=0,Table1[[#This Row],[WorkDate]]-Table1[[#This Row],[ReqDate]],"NA")</f>
        <v>7</v>
      </c>
      <c r="X278" t="str">
        <f>IF(Table1[[#This Row],[Rush]]="","NO","Yes")</f>
        <v>NO</v>
      </c>
      <c r="Y278" t="str">
        <f>IF(Table1[[#This Row],[WtyLbr]]="","NO","Yes")</f>
        <v>NO</v>
      </c>
    </row>
    <row r="279" spans="1:25" x14ac:dyDescent="0.35">
      <c r="A279" t="s">
        <v>324</v>
      </c>
      <c r="B279" t="s">
        <v>35</v>
      </c>
      <c r="C279" t="s">
        <v>44</v>
      </c>
      <c r="D279" t="s">
        <v>11</v>
      </c>
      <c r="E279" t="s">
        <v>3</v>
      </c>
      <c r="F279" s="5">
        <v>44214</v>
      </c>
      <c r="G279" s="5">
        <v>44223</v>
      </c>
      <c r="H279">
        <v>1</v>
      </c>
      <c r="K279">
        <v>0.25</v>
      </c>
      <c r="L279">
        <v>19.9801</v>
      </c>
      <c r="M279" t="s">
        <v>17</v>
      </c>
      <c r="N279">
        <v>9</v>
      </c>
      <c r="O279">
        <v>80</v>
      </c>
      <c r="P279">
        <v>20</v>
      </c>
      <c r="Q279">
        <v>20</v>
      </c>
      <c r="R279">
        <v>19.9801</v>
      </c>
      <c r="S279">
        <v>39.9801</v>
      </c>
      <c r="T279">
        <v>39.9801</v>
      </c>
      <c r="U279" t="s">
        <v>1053</v>
      </c>
      <c r="V279" t="s">
        <v>1051</v>
      </c>
      <c r="W279">
        <f>IF(Table1[[#This Row],[WorkDate]]-Table1[[#This Row],[ReqDate]]&gt;=0,Table1[[#This Row],[WorkDate]]-Table1[[#This Row],[ReqDate]],"NA")</f>
        <v>9</v>
      </c>
      <c r="X279" t="str">
        <f>IF(Table1[[#This Row],[Rush]]="","NO","Yes")</f>
        <v>Yes</v>
      </c>
      <c r="Y279" t="str">
        <f>IF(Table1[[#This Row],[WtyLbr]]="","NO","Yes")</f>
        <v>NO</v>
      </c>
    </row>
    <row r="280" spans="1:25" x14ac:dyDescent="0.35">
      <c r="A280" t="s">
        <v>325</v>
      </c>
      <c r="B280" t="s">
        <v>40</v>
      </c>
      <c r="C280" t="s">
        <v>7</v>
      </c>
      <c r="D280" t="s">
        <v>2</v>
      </c>
      <c r="F280" s="5">
        <v>44214</v>
      </c>
      <c r="G280" s="5">
        <v>44229</v>
      </c>
      <c r="H280">
        <v>2</v>
      </c>
      <c r="K280">
        <v>1.25</v>
      </c>
      <c r="L280">
        <v>85.32</v>
      </c>
      <c r="M280" t="s">
        <v>17</v>
      </c>
      <c r="N280">
        <v>15</v>
      </c>
      <c r="O280">
        <v>140</v>
      </c>
      <c r="P280">
        <v>175</v>
      </c>
      <c r="Q280">
        <v>175</v>
      </c>
      <c r="R280">
        <v>85.32</v>
      </c>
      <c r="S280">
        <v>260.32</v>
      </c>
      <c r="T280">
        <v>260.32</v>
      </c>
      <c r="U280" t="s">
        <v>1053</v>
      </c>
      <c r="V280" t="s">
        <v>1048</v>
      </c>
      <c r="W280">
        <f>IF(Table1[[#This Row],[WorkDate]]-Table1[[#This Row],[ReqDate]]&gt;=0,Table1[[#This Row],[WorkDate]]-Table1[[#This Row],[ReqDate]],"NA")</f>
        <v>15</v>
      </c>
      <c r="X280" t="str">
        <f>IF(Table1[[#This Row],[Rush]]="","NO","Yes")</f>
        <v>NO</v>
      </c>
      <c r="Y280" t="str">
        <f>IF(Table1[[#This Row],[WtyLbr]]="","NO","Yes")</f>
        <v>NO</v>
      </c>
    </row>
    <row r="281" spans="1:25" x14ac:dyDescent="0.35">
      <c r="A281" t="s">
        <v>326</v>
      </c>
      <c r="B281" t="s">
        <v>38</v>
      </c>
      <c r="C281" t="s">
        <v>8</v>
      </c>
      <c r="D281" t="s">
        <v>12</v>
      </c>
      <c r="F281" s="5">
        <v>44214</v>
      </c>
      <c r="G281" s="5">
        <v>44256</v>
      </c>
      <c r="H281">
        <v>1</v>
      </c>
      <c r="K281">
        <v>0.5</v>
      </c>
      <c r="L281">
        <v>180</v>
      </c>
      <c r="M281" t="s">
        <v>19</v>
      </c>
      <c r="N281">
        <v>42</v>
      </c>
      <c r="O281">
        <v>80</v>
      </c>
      <c r="P281">
        <v>40</v>
      </c>
      <c r="Q281">
        <v>40</v>
      </c>
      <c r="R281">
        <v>180</v>
      </c>
      <c r="S281">
        <v>220</v>
      </c>
      <c r="T281">
        <v>220</v>
      </c>
      <c r="U281" t="s">
        <v>1053</v>
      </c>
      <c r="V281" t="s">
        <v>1053</v>
      </c>
      <c r="W281">
        <f>IF(Table1[[#This Row],[WorkDate]]-Table1[[#This Row],[ReqDate]]&gt;=0,Table1[[#This Row],[WorkDate]]-Table1[[#This Row],[ReqDate]],"NA")</f>
        <v>42</v>
      </c>
      <c r="X281" t="str">
        <f>IF(Table1[[#This Row],[Rush]]="","NO","Yes")</f>
        <v>NO</v>
      </c>
      <c r="Y281" t="str">
        <f>IF(Table1[[#This Row],[WtyLbr]]="","NO","Yes")</f>
        <v>NO</v>
      </c>
    </row>
    <row r="282" spans="1:25" x14ac:dyDescent="0.35">
      <c r="A282" t="s">
        <v>327</v>
      </c>
      <c r="B282" t="s">
        <v>40</v>
      </c>
      <c r="C282" t="s">
        <v>7</v>
      </c>
      <c r="D282" t="s">
        <v>12</v>
      </c>
      <c r="F282" s="5">
        <v>44215</v>
      </c>
      <c r="G282" s="5">
        <v>44231</v>
      </c>
      <c r="H282">
        <v>2</v>
      </c>
      <c r="K282">
        <v>0.25</v>
      </c>
      <c r="L282">
        <v>52.350099999999998</v>
      </c>
      <c r="M282" t="s">
        <v>17</v>
      </c>
      <c r="N282">
        <v>16</v>
      </c>
      <c r="O282">
        <v>140</v>
      </c>
      <c r="P282">
        <v>35</v>
      </c>
      <c r="Q282">
        <v>35</v>
      </c>
      <c r="R282">
        <v>52.350099999999998</v>
      </c>
      <c r="S282">
        <v>87.350099999999998</v>
      </c>
      <c r="T282">
        <v>87.350099999999998</v>
      </c>
      <c r="U282" t="s">
        <v>1048</v>
      </c>
      <c r="V282" t="s">
        <v>1050</v>
      </c>
      <c r="W282">
        <f>IF(Table1[[#This Row],[WorkDate]]-Table1[[#This Row],[ReqDate]]&gt;=0,Table1[[#This Row],[WorkDate]]-Table1[[#This Row],[ReqDate]],"NA")</f>
        <v>16</v>
      </c>
      <c r="X282" t="str">
        <f>IF(Table1[[#This Row],[Rush]]="","NO","Yes")</f>
        <v>NO</v>
      </c>
      <c r="Y282" t="str">
        <f>IF(Table1[[#This Row],[WtyLbr]]="","NO","Yes")</f>
        <v>NO</v>
      </c>
    </row>
    <row r="283" spans="1:25" x14ac:dyDescent="0.35">
      <c r="A283" t="s">
        <v>328</v>
      </c>
      <c r="B283" t="s">
        <v>40</v>
      </c>
      <c r="C283" t="s">
        <v>7</v>
      </c>
      <c r="D283" t="s">
        <v>12</v>
      </c>
      <c r="F283" s="5">
        <v>44215</v>
      </c>
      <c r="G283" s="5">
        <v>44236</v>
      </c>
      <c r="H283">
        <v>2</v>
      </c>
      <c r="K283">
        <v>0.5</v>
      </c>
      <c r="L283">
        <v>45.293500000000002</v>
      </c>
      <c r="M283" t="s">
        <v>17</v>
      </c>
      <c r="N283">
        <v>21</v>
      </c>
      <c r="O283">
        <v>140</v>
      </c>
      <c r="P283">
        <v>70</v>
      </c>
      <c r="Q283">
        <v>70</v>
      </c>
      <c r="R283">
        <v>45.293500000000002</v>
      </c>
      <c r="S283">
        <v>115.29349999999999</v>
      </c>
      <c r="T283">
        <v>115.29349999999999</v>
      </c>
      <c r="U283" t="s">
        <v>1048</v>
      </c>
      <c r="V283" t="s">
        <v>1048</v>
      </c>
      <c r="W283">
        <f>IF(Table1[[#This Row],[WorkDate]]-Table1[[#This Row],[ReqDate]]&gt;=0,Table1[[#This Row],[WorkDate]]-Table1[[#This Row],[ReqDate]],"NA")</f>
        <v>21</v>
      </c>
      <c r="X283" t="str">
        <f>IF(Table1[[#This Row],[Rush]]="","NO","Yes")</f>
        <v>NO</v>
      </c>
      <c r="Y283" t="str">
        <f>IF(Table1[[#This Row],[WtyLbr]]="","NO","Yes")</f>
        <v>NO</v>
      </c>
    </row>
    <row r="284" spans="1:25" x14ac:dyDescent="0.35">
      <c r="A284" t="s">
        <v>329</v>
      </c>
      <c r="B284" t="s">
        <v>37</v>
      </c>
      <c r="C284" t="s">
        <v>43</v>
      </c>
      <c r="D284" t="s">
        <v>11</v>
      </c>
      <c r="F284" s="5">
        <v>44216</v>
      </c>
      <c r="G284" s="5">
        <v>44224</v>
      </c>
      <c r="H284">
        <v>1</v>
      </c>
      <c r="K284">
        <v>0.25</v>
      </c>
      <c r="L284">
        <v>11.7</v>
      </c>
      <c r="M284" t="s">
        <v>17</v>
      </c>
      <c r="N284">
        <v>8</v>
      </c>
      <c r="O284">
        <v>80</v>
      </c>
      <c r="P284">
        <v>20</v>
      </c>
      <c r="Q284">
        <v>20</v>
      </c>
      <c r="R284">
        <v>11.7</v>
      </c>
      <c r="S284">
        <v>31.7</v>
      </c>
      <c r="T284">
        <v>31.7</v>
      </c>
      <c r="U284" t="s">
        <v>1051</v>
      </c>
      <c r="V284" t="s">
        <v>1050</v>
      </c>
      <c r="W284">
        <f>IF(Table1[[#This Row],[WorkDate]]-Table1[[#This Row],[ReqDate]]&gt;=0,Table1[[#This Row],[WorkDate]]-Table1[[#This Row],[ReqDate]],"NA")</f>
        <v>8</v>
      </c>
      <c r="X284" t="str">
        <f>IF(Table1[[#This Row],[Rush]]="","NO","Yes")</f>
        <v>NO</v>
      </c>
      <c r="Y284" t="str">
        <f>IF(Table1[[#This Row],[WtyLbr]]="","NO","Yes")</f>
        <v>NO</v>
      </c>
    </row>
    <row r="285" spans="1:25" x14ac:dyDescent="0.35">
      <c r="A285" t="s">
        <v>330</v>
      </c>
      <c r="B285" t="s">
        <v>34</v>
      </c>
      <c r="C285" t="s">
        <v>8</v>
      </c>
      <c r="D285" t="s">
        <v>11</v>
      </c>
      <c r="F285" s="5">
        <v>44216</v>
      </c>
      <c r="G285" s="5">
        <v>44329</v>
      </c>
      <c r="H285">
        <v>1</v>
      </c>
      <c r="K285">
        <v>0.25</v>
      </c>
      <c r="L285">
        <v>37.707000000000001</v>
      </c>
      <c r="M285" t="s">
        <v>19</v>
      </c>
      <c r="N285">
        <v>113</v>
      </c>
      <c r="O285">
        <v>80</v>
      </c>
      <c r="P285">
        <v>20</v>
      </c>
      <c r="Q285">
        <v>20</v>
      </c>
      <c r="R285">
        <v>37.707000000000001</v>
      </c>
      <c r="S285">
        <v>57.707000000000001</v>
      </c>
      <c r="T285">
        <v>57.707000000000001</v>
      </c>
      <c r="U285" t="s">
        <v>1051</v>
      </c>
      <c r="V285" t="s">
        <v>1050</v>
      </c>
      <c r="W285">
        <f>IF(Table1[[#This Row],[WorkDate]]-Table1[[#This Row],[ReqDate]]&gt;=0,Table1[[#This Row],[WorkDate]]-Table1[[#This Row],[ReqDate]],"NA")</f>
        <v>113</v>
      </c>
      <c r="X285" t="str">
        <f>IF(Table1[[#This Row],[Rush]]="","NO","Yes")</f>
        <v>NO</v>
      </c>
      <c r="Y285" t="str">
        <f>IF(Table1[[#This Row],[WtyLbr]]="","NO","Yes")</f>
        <v>NO</v>
      </c>
    </row>
    <row r="286" spans="1:25" x14ac:dyDescent="0.35">
      <c r="A286" t="s">
        <v>331</v>
      </c>
      <c r="B286" t="s">
        <v>34</v>
      </c>
      <c r="C286" t="s">
        <v>6</v>
      </c>
      <c r="D286" t="s">
        <v>1</v>
      </c>
      <c r="F286" s="5">
        <v>44217</v>
      </c>
      <c r="G286" s="5">
        <v>44229</v>
      </c>
      <c r="H286">
        <v>1</v>
      </c>
      <c r="K286">
        <v>1</v>
      </c>
      <c r="L286">
        <v>155.03550000000001</v>
      </c>
      <c r="M286" t="s">
        <v>18</v>
      </c>
      <c r="N286">
        <v>12</v>
      </c>
      <c r="O286">
        <v>80</v>
      </c>
      <c r="P286">
        <v>80</v>
      </c>
      <c r="Q286">
        <v>80</v>
      </c>
      <c r="R286">
        <v>155.03550000000001</v>
      </c>
      <c r="S286">
        <v>235.03550000000001</v>
      </c>
      <c r="T286">
        <v>235.03550000000001</v>
      </c>
      <c r="U286" t="s">
        <v>1050</v>
      </c>
      <c r="V286" t="s">
        <v>1048</v>
      </c>
      <c r="W286">
        <f>IF(Table1[[#This Row],[WorkDate]]-Table1[[#This Row],[ReqDate]]&gt;=0,Table1[[#This Row],[WorkDate]]-Table1[[#This Row],[ReqDate]],"NA")</f>
        <v>12</v>
      </c>
      <c r="X286" t="str">
        <f>IF(Table1[[#This Row],[Rush]]="","NO","Yes")</f>
        <v>NO</v>
      </c>
      <c r="Y286" t="str">
        <f>IF(Table1[[#This Row],[WtyLbr]]="","NO","Yes")</f>
        <v>NO</v>
      </c>
    </row>
    <row r="287" spans="1:25" x14ac:dyDescent="0.35">
      <c r="A287" t="s">
        <v>332</v>
      </c>
      <c r="B287" t="s">
        <v>37</v>
      </c>
      <c r="C287" t="s">
        <v>43</v>
      </c>
      <c r="D287" t="s">
        <v>12</v>
      </c>
      <c r="F287" s="5">
        <v>44217</v>
      </c>
      <c r="G287" s="5">
        <v>44239</v>
      </c>
      <c r="H287">
        <v>1</v>
      </c>
      <c r="K287">
        <v>1.25</v>
      </c>
      <c r="L287">
        <v>93.6</v>
      </c>
      <c r="M287" t="s">
        <v>19</v>
      </c>
      <c r="N287">
        <v>22</v>
      </c>
      <c r="O287">
        <v>80</v>
      </c>
      <c r="P287">
        <v>100</v>
      </c>
      <c r="Q287">
        <v>100</v>
      </c>
      <c r="R287">
        <v>93.6</v>
      </c>
      <c r="S287">
        <v>193.6</v>
      </c>
      <c r="T287">
        <v>193.6</v>
      </c>
      <c r="U287" t="s">
        <v>1050</v>
      </c>
      <c r="V287" t="s">
        <v>1049</v>
      </c>
      <c r="W287">
        <f>IF(Table1[[#This Row],[WorkDate]]-Table1[[#This Row],[ReqDate]]&gt;=0,Table1[[#This Row],[WorkDate]]-Table1[[#This Row],[ReqDate]],"NA")</f>
        <v>22</v>
      </c>
      <c r="X287" t="str">
        <f>IF(Table1[[#This Row],[Rush]]="","NO","Yes")</f>
        <v>NO</v>
      </c>
      <c r="Y287" t="str">
        <f>IF(Table1[[#This Row],[WtyLbr]]="","NO","Yes")</f>
        <v>NO</v>
      </c>
    </row>
    <row r="288" spans="1:25" x14ac:dyDescent="0.35">
      <c r="A288" t="s">
        <v>333</v>
      </c>
      <c r="B288" t="s">
        <v>36</v>
      </c>
      <c r="C288" t="s">
        <v>7</v>
      </c>
      <c r="D288" t="s">
        <v>11</v>
      </c>
      <c r="F288" s="5">
        <v>44217</v>
      </c>
      <c r="G288" s="5">
        <v>44237</v>
      </c>
      <c r="H288">
        <v>1</v>
      </c>
      <c r="K288">
        <v>0.25</v>
      </c>
      <c r="L288">
        <v>21.33</v>
      </c>
      <c r="M288" t="s">
        <v>17</v>
      </c>
      <c r="N288">
        <v>20</v>
      </c>
      <c r="O288">
        <v>80</v>
      </c>
      <c r="P288">
        <v>20</v>
      </c>
      <c r="Q288">
        <v>20</v>
      </c>
      <c r="R288">
        <v>21.33</v>
      </c>
      <c r="S288">
        <v>41.33</v>
      </c>
      <c r="T288">
        <v>41.33</v>
      </c>
      <c r="U288" t="s">
        <v>1050</v>
      </c>
      <c r="V288" t="s">
        <v>1051</v>
      </c>
      <c r="W288">
        <f>IF(Table1[[#This Row],[WorkDate]]-Table1[[#This Row],[ReqDate]]&gt;=0,Table1[[#This Row],[WorkDate]]-Table1[[#This Row],[ReqDate]],"NA")</f>
        <v>20</v>
      </c>
      <c r="X288" t="str">
        <f>IF(Table1[[#This Row],[Rush]]="","NO","Yes")</f>
        <v>NO</v>
      </c>
      <c r="Y288" t="str">
        <f>IF(Table1[[#This Row],[WtyLbr]]="","NO","Yes")</f>
        <v>NO</v>
      </c>
    </row>
    <row r="289" spans="1:25" x14ac:dyDescent="0.35">
      <c r="A289" t="s">
        <v>334</v>
      </c>
      <c r="B289" t="s">
        <v>34</v>
      </c>
      <c r="C289" t="s">
        <v>9</v>
      </c>
      <c r="D289" t="s">
        <v>2</v>
      </c>
      <c r="F289" s="5">
        <v>44217</v>
      </c>
      <c r="G289" s="5">
        <v>44278</v>
      </c>
      <c r="H289">
        <v>1</v>
      </c>
      <c r="K289">
        <v>2.5</v>
      </c>
      <c r="L289">
        <v>357.11079999999998</v>
      </c>
      <c r="M289" t="s">
        <v>17</v>
      </c>
      <c r="N289">
        <v>61</v>
      </c>
      <c r="O289">
        <v>80</v>
      </c>
      <c r="P289">
        <v>200</v>
      </c>
      <c r="Q289">
        <v>200</v>
      </c>
      <c r="R289">
        <v>357.11079999999998</v>
      </c>
      <c r="S289">
        <v>557.11079999999993</v>
      </c>
      <c r="T289">
        <v>557.11079999999993</v>
      </c>
      <c r="U289" t="s">
        <v>1050</v>
      </c>
      <c r="V289" t="s">
        <v>1048</v>
      </c>
      <c r="W289">
        <f>IF(Table1[[#This Row],[WorkDate]]-Table1[[#This Row],[ReqDate]]&gt;=0,Table1[[#This Row],[WorkDate]]-Table1[[#This Row],[ReqDate]],"NA")</f>
        <v>61</v>
      </c>
      <c r="X289" t="str">
        <f>IF(Table1[[#This Row],[Rush]]="","NO","Yes")</f>
        <v>NO</v>
      </c>
      <c r="Y289" t="str">
        <f>IF(Table1[[#This Row],[WtyLbr]]="","NO","Yes")</f>
        <v>NO</v>
      </c>
    </row>
    <row r="290" spans="1:25" x14ac:dyDescent="0.35">
      <c r="A290" t="s">
        <v>335</v>
      </c>
      <c r="B290" t="s">
        <v>35</v>
      </c>
      <c r="C290" t="s">
        <v>9</v>
      </c>
      <c r="D290" t="s">
        <v>11</v>
      </c>
      <c r="F290" s="5">
        <v>44218</v>
      </c>
      <c r="G290" s="5">
        <v>44226</v>
      </c>
      <c r="H290">
        <v>1</v>
      </c>
      <c r="K290">
        <v>0.25</v>
      </c>
      <c r="L290">
        <v>120</v>
      </c>
      <c r="M290" t="s">
        <v>18</v>
      </c>
      <c r="N290">
        <v>8</v>
      </c>
      <c r="O290">
        <v>80</v>
      </c>
      <c r="P290">
        <v>20</v>
      </c>
      <c r="Q290">
        <v>20</v>
      </c>
      <c r="R290">
        <v>120</v>
      </c>
      <c r="S290">
        <v>140</v>
      </c>
      <c r="T290">
        <v>140</v>
      </c>
      <c r="U290" t="s">
        <v>1049</v>
      </c>
      <c r="V290" t="s">
        <v>1052</v>
      </c>
      <c r="W290">
        <f>IF(Table1[[#This Row],[WorkDate]]-Table1[[#This Row],[ReqDate]]&gt;=0,Table1[[#This Row],[WorkDate]]-Table1[[#This Row],[ReqDate]],"NA")</f>
        <v>8</v>
      </c>
      <c r="X290" t="str">
        <f>IF(Table1[[#This Row],[Rush]]="","NO","Yes")</f>
        <v>NO</v>
      </c>
      <c r="Y290" t="str">
        <f>IF(Table1[[#This Row],[WtyLbr]]="","NO","Yes")</f>
        <v>NO</v>
      </c>
    </row>
    <row r="291" spans="1:25" x14ac:dyDescent="0.35">
      <c r="A291" t="s">
        <v>336</v>
      </c>
      <c r="B291" t="s">
        <v>39</v>
      </c>
      <c r="C291" t="s">
        <v>9</v>
      </c>
      <c r="D291" t="s">
        <v>13</v>
      </c>
      <c r="F291" s="5">
        <v>44221</v>
      </c>
      <c r="G291" s="5">
        <v>44236</v>
      </c>
      <c r="H291">
        <v>1</v>
      </c>
      <c r="K291">
        <v>0.5</v>
      </c>
      <c r="L291">
        <v>52.350099999999998</v>
      </c>
      <c r="M291" t="s">
        <v>18</v>
      </c>
      <c r="N291">
        <v>15</v>
      </c>
      <c r="O291">
        <v>80</v>
      </c>
      <c r="P291">
        <v>40</v>
      </c>
      <c r="Q291">
        <v>40</v>
      </c>
      <c r="R291">
        <v>52.350099999999998</v>
      </c>
      <c r="S291">
        <v>92.350099999999998</v>
      </c>
      <c r="T291">
        <v>92.350099999999998</v>
      </c>
      <c r="U291" t="s">
        <v>1053</v>
      </c>
      <c r="V291" t="s">
        <v>1048</v>
      </c>
      <c r="W291">
        <f>IF(Table1[[#This Row],[WorkDate]]-Table1[[#This Row],[ReqDate]]&gt;=0,Table1[[#This Row],[WorkDate]]-Table1[[#This Row],[ReqDate]],"NA")</f>
        <v>15</v>
      </c>
      <c r="X291" t="str">
        <f>IF(Table1[[#This Row],[Rush]]="","NO","Yes")</f>
        <v>NO</v>
      </c>
      <c r="Y291" t="str">
        <f>IF(Table1[[#This Row],[WtyLbr]]="","NO","Yes")</f>
        <v>NO</v>
      </c>
    </row>
    <row r="292" spans="1:25" x14ac:dyDescent="0.35">
      <c r="A292" t="s">
        <v>337</v>
      </c>
      <c r="B292" t="s">
        <v>35</v>
      </c>
      <c r="C292" t="s">
        <v>44</v>
      </c>
      <c r="D292" t="s">
        <v>13</v>
      </c>
      <c r="F292" s="5">
        <v>44221</v>
      </c>
      <c r="G292" s="5">
        <v>44242</v>
      </c>
      <c r="H292">
        <v>1</v>
      </c>
      <c r="K292">
        <v>3.25</v>
      </c>
      <c r="L292">
        <v>511.875</v>
      </c>
      <c r="M292" t="s">
        <v>17</v>
      </c>
      <c r="N292">
        <v>21</v>
      </c>
      <c r="O292">
        <v>80</v>
      </c>
      <c r="P292">
        <v>260</v>
      </c>
      <c r="Q292">
        <v>260</v>
      </c>
      <c r="R292">
        <v>511.875</v>
      </c>
      <c r="S292">
        <v>771.875</v>
      </c>
      <c r="T292">
        <v>771.875</v>
      </c>
      <c r="U292" t="s">
        <v>1053</v>
      </c>
      <c r="V292" t="s">
        <v>1053</v>
      </c>
      <c r="W292">
        <f>IF(Table1[[#This Row],[WorkDate]]-Table1[[#This Row],[ReqDate]]&gt;=0,Table1[[#This Row],[WorkDate]]-Table1[[#This Row],[ReqDate]],"NA")</f>
        <v>21</v>
      </c>
      <c r="X292" t="str">
        <f>IF(Table1[[#This Row],[Rush]]="","NO","Yes")</f>
        <v>NO</v>
      </c>
      <c r="Y292" t="str">
        <f>IF(Table1[[#This Row],[WtyLbr]]="","NO","Yes")</f>
        <v>NO</v>
      </c>
    </row>
    <row r="293" spans="1:25" x14ac:dyDescent="0.35">
      <c r="A293" t="s">
        <v>338</v>
      </c>
      <c r="B293" t="s">
        <v>36</v>
      </c>
      <c r="C293" t="s">
        <v>7</v>
      </c>
      <c r="D293" t="s">
        <v>13</v>
      </c>
      <c r="F293" s="5">
        <v>44221</v>
      </c>
      <c r="G293" s="5">
        <v>44275</v>
      </c>
      <c r="H293">
        <v>2</v>
      </c>
      <c r="K293">
        <v>2</v>
      </c>
      <c r="L293">
        <v>368.87400000000002</v>
      </c>
      <c r="M293" t="s">
        <v>17</v>
      </c>
      <c r="N293">
        <v>54</v>
      </c>
      <c r="O293">
        <v>140</v>
      </c>
      <c r="P293">
        <v>280</v>
      </c>
      <c r="Q293">
        <v>280</v>
      </c>
      <c r="R293">
        <v>368.87400000000002</v>
      </c>
      <c r="S293">
        <v>648.87400000000002</v>
      </c>
      <c r="T293">
        <v>648.87400000000002</v>
      </c>
      <c r="U293" t="s">
        <v>1053</v>
      </c>
      <c r="V293" t="s">
        <v>1052</v>
      </c>
      <c r="W293">
        <f>IF(Table1[[#This Row],[WorkDate]]-Table1[[#This Row],[ReqDate]]&gt;=0,Table1[[#This Row],[WorkDate]]-Table1[[#This Row],[ReqDate]],"NA")</f>
        <v>54</v>
      </c>
      <c r="X293" t="str">
        <f>IF(Table1[[#This Row],[Rush]]="","NO","Yes")</f>
        <v>NO</v>
      </c>
      <c r="Y293" t="str">
        <f>IF(Table1[[#This Row],[WtyLbr]]="","NO","Yes")</f>
        <v>NO</v>
      </c>
    </row>
    <row r="294" spans="1:25" x14ac:dyDescent="0.35">
      <c r="A294" t="s">
        <v>339</v>
      </c>
      <c r="B294" t="s">
        <v>36</v>
      </c>
      <c r="C294" t="s">
        <v>7</v>
      </c>
      <c r="D294" t="s">
        <v>11</v>
      </c>
      <c r="F294" s="5">
        <v>44223</v>
      </c>
      <c r="G294" s="5">
        <v>44231</v>
      </c>
      <c r="H294">
        <v>1</v>
      </c>
      <c r="K294">
        <v>0.25</v>
      </c>
      <c r="L294">
        <v>120</v>
      </c>
      <c r="M294" t="s">
        <v>17</v>
      </c>
      <c r="N294">
        <v>8</v>
      </c>
      <c r="O294">
        <v>80</v>
      </c>
      <c r="P294">
        <v>20</v>
      </c>
      <c r="Q294">
        <v>20</v>
      </c>
      <c r="R294">
        <v>120</v>
      </c>
      <c r="S294">
        <v>140</v>
      </c>
      <c r="T294">
        <v>140</v>
      </c>
      <c r="U294" t="s">
        <v>1051</v>
      </c>
      <c r="V294" t="s">
        <v>1050</v>
      </c>
      <c r="W294">
        <f>IF(Table1[[#This Row],[WorkDate]]-Table1[[#This Row],[ReqDate]]&gt;=0,Table1[[#This Row],[WorkDate]]-Table1[[#This Row],[ReqDate]],"NA")</f>
        <v>8</v>
      </c>
      <c r="X294" t="str">
        <f>IF(Table1[[#This Row],[Rush]]="","NO","Yes")</f>
        <v>NO</v>
      </c>
      <c r="Y294" t="str">
        <f>IF(Table1[[#This Row],[WtyLbr]]="","NO","Yes")</f>
        <v>NO</v>
      </c>
    </row>
    <row r="295" spans="1:25" x14ac:dyDescent="0.35">
      <c r="A295" t="s">
        <v>340</v>
      </c>
      <c r="B295" t="s">
        <v>36</v>
      </c>
      <c r="C295" t="s">
        <v>7</v>
      </c>
      <c r="D295" t="s">
        <v>13</v>
      </c>
      <c r="E295" t="s">
        <v>3</v>
      </c>
      <c r="F295" s="5">
        <v>44223</v>
      </c>
      <c r="G295" s="5">
        <v>44249</v>
      </c>
      <c r="H295">
        <v>2</v>
      </c>
      <c r="K295">
        <v>0.5</v>
      </c>
      <c r="L295">
        <v>5.4720000000000004</v>
      </c>
      <c r="M295" t="s">
        <v>18</v>
      </c>
      <c r="N295">
        <v>26</v>
      </c>
      <c r="O295">
        <v>140</v>
      </c>
      <c r="P295">
        <v>70</v>
      </c>
      <c r="Q295">
        <v>70</v>
      </c>
      <c r="R295">
        <v>5.4720000000000004</v>
      </c>
      <c r="S295">
        <v>75.471999999999994</v>
      </c>
      <c r="T295">
        <v>75.471999999999994</v>
      </c>
      <c r="U295" t="s">
        <v>1051</v>
      </c>
      <c r="V295" t="s">
        <v>1053</v>
      </c>
      <c r="W295">
        <f>IF(Table1[[#This Row],[WorkDate]]-Table1[[#This Row],[ReqDate]]&gt;=0,Table1[[#This Row],[WorkDate]]-Table1[[#This Row],[ReqDate]],"NA")</f>
        <v>26</v>
      </c>
      <c r="X295" t="str">
        <f>IF(Table1[[#This Row],[Rush]]="","NO","Yes")</f>
        <v>Yes</v>
      </c>
      <c r="Y295" t="str">
        <f>IF(Table1[[#This Row],[WtyLbr]]="","NO","Yes")</f>
        <v>NO</v>
      </c>
    </row>
    <row r="296" spans="1:25" x14ac:dyDescent="0.35">
      <c r="A296" t="s">
        <v>341</v>
      </c>
      <c r="B296" t="s">
        <v>39</v>
      </c>
      <c r="C296" t="s">
        <v>8</v>
      </c>
      <c r="D296" t="s">
        <v>12</v>
      </c>
      <c r="F296" s="5">
        <v>44224</v>
      </c>
      <c r="G296" s="5">
        <v>44235</v>
      </c>
      <c r="H296">
        <v>1</v>
      </c>
      <c r="K296">
        <v>1</v>
      </c>
      <c r="L296">
        <v>60</v>
      </c>
      <c r="M296" t="s">
        <v>18</v>
      </c>
      <c r="N296">
        <v>11</v>
      </c>
      <c r="O296">
        <v>80</v>
      </c>
      <c r="P296">
        <v>80</v>
      </c>
      <c r="Q296">
        <v>80</v>
      </c>
      <c r="R296">
        <v>60</v>
      </c>
      <c r="S296">
        <v>140</v>
      </c>
      <c r="T296">
        <v>140</v>
      </c>
      <c r="U296" t="s">
        <v>1050</v>
      </c>
      <c r="V296" t="s">
        <v>1053</v>
      </c>
      <c r="W296">
        <f>IF(Table1[[#This Row],[WorkDate]]-Table1[[#This Row],[ReqDate]]&gt;=0,Table1[[#This Row],[WorkDate]]-Table1[[#This Row],[ReqDate]],"NA")</f>
        <v>11</v>
      </c>
      <c r="X296" t="str">
        <f>IF(Table1[[#This Row],[Rush]]="","NO","Yes")</f>
        <v>NO</v>
      </c>
      <c r="Y296" t="str">
        <f>IF(Table1[[#This Row],[WtyLbr]]="","NO","Yes")</f>
        <v>NO</v>
      </c>
    </row>
    <row r="297" spans="1:25" x14ac:dyDescent="0.35">
      <c r="A297" t="s">
        <v>342</v>
      </c>
      <c r="B297" t="s">
        <v>35</v>
      </c>
      <c r="C297" t="s">
        <v>9</v>
      </c>
      <c r="D297" t="s">
        <v>13</v>
      </c>
      <c r="F297" s="5">
        <v>44224</v>
      </c>
      <c r="G297" s="5">
        <v>44237</v>
      </c>
      <c r="H297">
        <v>1</v>
      </c>
      <c r="K297">
        <v>0.75</v>
      </c>
      <c r="L297">
        <v>114.89449999999999</v>
      </c>
      <c r="M297" t="s">
        <v>19</v>
      </c>
      <c r="N297">
        <v>13</v>
      </c>
      <c r="O297">
        <v>80</v>
      </c>
      <c r="P297">
        <v>60</v>
      </c>
      <c r="Q297">
        <v>60</v>
      </c>
      <c r="R297">
        <v>114.89449999999999</v>
      </c>
      <c r="S297">
        <v>174.89449999999999</v>
      </c>
      <c r="T297">
        <v>174.89449999999999</v>
      </c>
      <c r="U297" t="s">
        <v>1050</v>
      </c>
      <c r="V297" t="s">
        <v>1051</v>
      </c>
      <c r="W297">
        <f>IF(Table1[[#This Row],[WorkDate]]-Table1[[#This Row],[ReqDate]]&gt;=0,Table1[[#This Row],[WorkDate]]-Table1[[#This Row],[ReqDate]],"NA")</f>
        <v>13</v>
      </c>
      <c r="X297" t="str">
        <f>IF(Table1[[#This Row],[Rush]]="","NO","Yes")</f>
        <v>NO</v>
      </c>
      <c r="Y297" t="str">
        <f>IF(Table1[[#This Row],[WtyLbr]]="","NO","Yes")</f>
        <v>NO</v>
      </c>
    </row>
    <row r="298" spans="1:25" x14ac:dyDescent="0.35">
      <c r="A298" t="s">
        <v>343</v>
      </c>
      <c r="B298" t="s">
        <v>36</v>
      </c>
      <c r="C298" t="s">
        <v>7</v>
      </c>
      <c r="D298" t="s">
        <v>12</v>
      </c>
      <c r="F298" s="5">
        <v>44224</v>
      </c>
      <c r="G298" s="5">
        <v>44245</v>
      </c>
      <c r="H298">
        <v>2</v>
      </c>
      <c r="K298">
        <v>0.25</v>
      </c>
      <c r="L298">
        <v>23.899000000000001</v>
      </c>
      <c r="M298" t="s">
        <v>18</v>
      </c>
      <c r="N298">
        <v>21</v>
      </c>
      <c r="O298">
        <v>140</v>
      </c>
      <c r="P298">
        <v>35</v>
      </c>
      <c r="Q298">
        <v>35</v>
      </c>
      <c r="R298">
        <v>23.899000000000001</v>
      </c>
      <c r="S298">
        <v>58.899000000000001</v>
      </c>
      <c r="T298">
        <v>58.899000000000001</v>
      </c>
      <c r="U298" t="s">
        <v>1050</v>
      </c>
      <c r="V298" t="s">
        <v>1050</v>
      </c>
      <c r="W298">
        <f>IF(Table1[[#This Row],[WorkDate]]-Table1[[#This Row],[ReqDate]]&gt;=0,Table1[[#This Row],[WorkDate]]-Table1[[#This Row],[ReqDate]],"NA")</f>
        <v>21</v>
      </c>
      <c r="X298" t="str">
        <f>IF(Table1[[#This Row],[Rush]]="","NO","Yes")</f>
        <v>NO</v>
      </c>
      <c r="Y298" t="str">
        <f>IF(Table1[[#This Row],[WtyLbr]]="","NO","Yes")</f>
        <v>NO</v>
      </c>
    </row>
    <row r="299" spans="1:25" x14ac:dyDescent="0.35">
      <c r="A299" t="s">
        <v>344</v>
      </c>
      <c r="B299" t="s">
        <v>37</v>
      </c>
      <c r="C299" t="s">
        <v>43</v>
      </c>
      <c r="D299" t="s">
        <v>12</v>
      </c>
      <c r="F299" s="5">
        <v>44224</v>
      </c>
      <c r="G299" s="5">
        <v>44245</v>
      </c>
      <c r="H299">
        <v>1</v>
      </c>
      <c r="K299">
        <v>0.25</v>
      </c>
      <c r="L299">
        <v>57.2</v>
      </c>
      <c r="M299" t="s">
        <v>19</v>
      </c>
      <c r="N299">
        <v>21</v>
      </c>
      <c r="O299">
        <v>80</v>
      </c>
      <c r="P299">
        <v>20</v>
      </c>
      <c r="Q299">
        <v>20</v>
      </c>
      <c r="R299">
        <v>57.2</v>
      </c>
      <c r="S299">
        <v>77.2</v>
      </c>
      <c r="T299">
        <v>77.2</v>
      </c>
      <c r="U299" t="s">
        <v>1050</v>
      </c>
      <c r="V299" t="s">
        <v>1050</v>
      </c>
      <c r="W299">
        <f>IF(Table1[[#This Row],[WorkDate]]-Table1[[#This Row],[ReqDate]]&gt;=0,Table1[[#This Row],[WorkDate]]-Table1[[#This Row],[ReqDate]],"NA")</f>
        <v>21</v>
      </c>
      <c r="X299" t="str">
        <f>IF(Table1[[#This Row],[Rush]]="","NO","Yes")</f>
        <v>NO</v>
      </c>
      <c r="Y299" t="str">
        <f>IF(Table1[[#This Row],[WtyLbr]]="","NO","Yes")</f>
        <v>NO</v>
      </c>
    </row>
    <row r="300" spans="1:25" x14ac:dyDescent="0.35">
      <c r="A300" t="s">
        <v>345</v>
      </c>
      <c r="B300" t="s">
        <v>35</v>
      </c>
      <c r="C300" t="s">
        <v>9</v>
      </c>
      <c r="D300" t="s">
        <v>13</v>
      </c>
      <c r="F300" s="5">
        <v>44224</v>
      </c>
      <c r="G300" s="5">
        <v>44258</v>
      </c>
      <c r="H300">
        <v>2</v>
      </c>
      <c r="K300">
        <v>8.5</v>
      </c>
      <c r="L300">
        <v>653.98500000000001</v>
      </c>
      <c r="M300" t="s">
        <v>17</v>
      </c>
      <c r="N300">
        <v>34</v>
      </c>
      <c r="O300">
        <v>140</v>
      </c>
      <c r="P300">
        <v>1190</v>
      </c>
      <c r="Q300">
        <v>1190</v>
      </c>
      <c r="R300">
        <v>653.98500000000001</v>
      </c>
      <c r="S300">
        <v>1843.9850000000001</v>
      </c>
      <c r="T300">
        <v>1843.9850000000001</v>
      </c>
      <c r="U300" t="s">
        <v>1050</v>
      </c>
      <c r="V300" t="s">
        <v>1051</v>
      </c>
      <c r="W300">
        <f>IF(Table1[[#This Row],[WorkDate]]-Table1[[#This Row],[ReqDate]]&gt;=0,Table1[[#This Row],[WorkDate]]-Table1[[#This Row],[ReqDate]],"NA")</f>
        <v>34</v>
      </c>
      <c r="X300" t="str">
        <f>IF(Table1[[#This Row],[Rush]]="","NO","Yes")</f>
        <v>NO</v>
      </c>
      <c r="Y300" t="str">
        <f>IF(Table1[[#This Row],[WtyLbr]]="","NO","Yes")</f>
        <v>NO</v>
      </c>
    </row>
    <row r="301" spans="1:25" x14ac:dyDescent="0.35">
      <c r="A301" t="s">
        <v>346</v>
      </c>
      <c r="B301" t="s">
        <v>37</v>
      </c>
      <c r="C301" t="s">
        <v>43</v>
      </c>
      <c r="D301" t="s">
        <v>12</v>
      </c>
      <c r="F301" s="5">
        <v>44224</v>
      </c>
      <c r="G301" s="5">
        <v>44271</v>
      </c>
      <c r="H301">
        <v>1</v>
      </c>
      <c r="K301">
        <v>0.5</v>
      </c>
      <c r="L301">
        <v>9.75</v>
      </c>
      <c r="M301" t="s">
        <v>17</v>
      </c>
      <c r="N301">
        <v>47</v>
      </c>
      <c r="O301">
        <v>80</v>
      </c>
      <c r="P301">
        <v>40</v>
      </c>
      <c r="Q301">
        <v>40</v>
      </c>
      <c r="R301">
        <v>9.75</v>
      </c>
      <c r="S301">
        <v>49.75</v>
      </c>
      <c r="T301">
        <v>49.75</v>
      </c>
      <c r="U301" t="s">
        <v>1050</v>
      </c>
      <c r="V301" t="s">
        <v>1048</v>
      </c>
      <c r="W301">
        <f>IF(Table1[[#This Row],[WorkDate]]-Table1[[#This Row],[ReqDate]]&gt;=0,Table1[[#This Row],[WorkDate]]-Table1[[#This Row],[ReqDate]],"NA")</f>
        <v>47</v>
      </c>
      <c r="X301" t="str">
        <f>IF(Table1[[#This Row],[Rush]]="","NO","Yes")</f>
        <v>NO</v>
      </c>
      <c r="Y301" t="str">
        <f>IF(Table1[[#This Row],[WtyLbr]]="","NO","Yes")</f>
        <v>NO</v>
      </c>
    </row>
    <row r="302" spans="1:25" x14ac:dyDescent="0.35">
      <c r="A302" t="s">
        <v>347</v>
      </c>
      <c r="B302" t="s">
        <v>36</v>
      </c>
      <c r="C302" t="s">
        <v>7</v>
      </c>
      <c r="D302" t="s">
        <v>13</v>
      </c>
      <c r="F302" s="5">
        <v>44226</v>
      </c>
      <c r="G302" s="5">
        <v>44229</v>
      </c>
      <c r="H302">
        <v>2</v>
      </c>
      <c r="K302">
        <v>0.5</v>
      </c>
      <c r="L302">
        <v>134</v>
      </c>
      <c r="M302" t="s">
        <v>17</v>
      </c>
      <c r="N302">
        <v>3</v>
      </c>
      <c r="O302">
        <v>140</v>
      </c>
      <c r="P302">
        <v>70</v>
      </c>
      <c r="Q302">
        <v>70</v>
      </c>
      <c r="R302">
        <v>134</v>
      </c>
      <c r="S302">
        <v>204</v>
      </c>
      <c r="T302">
        <v>204</v>
      </c>
      <c r="U302" t="s">
        <v>1052</v>
      </c>
      <c r="V302" t="s">
        <v>1048</v>
      </c>
      <c r="W302">
        <f>IF(Table1[[#This Row],[WorkDate]]-Table1[[#This Row],[ReqDate]]&gt;=0,Table1[[#This Row],[WorkDate]]-Table1[[#This Row],[ReqDate]],"NA")</f>
        <v>3</v>
      </c>
      <c r="X302" t="str">
        <f>IF(Table1[[#This Row],[Rush]]="","NO","Yes")</f>
        <v>NO</v>
      </c>
      <c r="Y302" t="str">
        <f>IF(Table1[[#This Row],[WtyLbr]]="","NO","Yes")</f>
        <v>NO</v>
      </c>
    </row>
    <row r="303" spans="1:25" x14ac:dyDescent="0.35">
      <c r="A303" t="s">
        <v>348</v>
      </c>
      <c r="B303" t="s">
        <v>36</v>
      </c>
      <c r="C303" t="s">
        <v>7</v>
      </c>
      <c r="D303" t="s">
        <v>12</v>
      </c>
      <c r="F303" s="5">
        <v>44228</v>
      </c>
      <c r="G303" s="5">
        <v>44237</v>
      </c>
      <c r="H303">
        <v>2</v>
      </c>
      <c r="K303">
        <v>0.25</v>
      </c>
      <c r="L303">
        <v>144</v>
      </c>
      <c r="M303" t="s">
        <v>17</v>
      </c>
      <c r="N303">
        <v>9</v>
      </c>
      <c r="O303">
        <v>140</v>
      </c>
      <c r="P303">
        <v>35</v>
      </c>
      <c r="Q303">
        <v>35</v>
      </c>
      <c r="R303">
        <v>144</v>
      </c>
      <c r="S303">
        <v>179</v>
      </c>
      <c r="T303">
        <v>179</v>
      </c>
      <c r="U303" t="s">
        <v>1053</v>
      </c>
      <c r="V303" t="s">
        <v>1051</v>
      </c>
      <c r="W303">
        <f>IF(Table1[[#This Row],[WorkDate]]-Table1[[#This Row],[ReqDate]]&gt;=0,Table1[[#This Row],[WorkDate]]-Table1[[#This Row],[ReqDate]],"NA")</f>
        <v>9</v>
      </c>
      <c r="X303" t="str">
        <f>IF(Table1[[#This Row],[Rush]]="","NO","Yes")</f>
        <v>NO</v>
      </c>
      <c r="Y303" t="str">
        <f>IF(Table1[[#This Row],[WtyLbr]]="","NO","Yes")</f>
        <v>NO</v>
      </c>
    </row>
    <row r="304" spans="1:25" x14ac:dyDescent="0.35">
      <c r="A304" t="s">
        <v>349</v>
      </c>
      <c r="B304" t="s">
        <v>35</v>
      </c>
      <c r="C304" t="s">
        <v>9</v>
      </c>
      <c r="D304" t="s">
        <v>12</v>
      </c>
      <c r="F304" s="5">
        <v>44228</v>
      </c>
      <c r="G304" s="5">
        <v>44237</v>
      </c>
      <c r="H304">
        <v>1</v>
      </c>
      <c r="K304">
        <v>0.5</v>
      </c>
      <c r="L304">
        <v>205.1859</v>
      </c>
      <c r="M304" t="s">
        <v>18</v>
      </c>
      <c r="N304">
        <v>9</v>
      </c>
      <c r="O304">
        <v>80</v>
      </c>
      <c r="P304">
        <v>40</v>
      </c>
      <c r="Q304">
        <v>40</v>
      </c>
      <c r="R304">
        <v>205.1859</v>
      </c>
      <c r="S304">
        <v>245.1859</v>
      </c>
      <c r="T304">
        <v>245.1859</v>
      </c>
      <c r="U304" t="s">
        <v>1053</v>
      </c>
      <c r="V304" t="s">
        <v>1051</v>
      </c>
      <c r="W304">
        <f>IF(Table1[[#This Row],[WorkDate]]-Table1[[#This Row],[ReqDate]]&gt;=0,Table1[[#This Row],[WorkDate]]-Table1[[#This Row],[ReqDate]],"NA")</f>
        <v>9</v>
      </c>
      <c r="X304" t="str">
        <f>IF(Table1[[#This Row],[Rush]]="","NO","Yes")</f>
        <v>NO</v>
      </c>
      <c r="Y304" t="str">
        <f>IF(Table1[[#This Row],[WtyLbr]]="","NO","Yes")</f>
        <v>NO</v>
      </c>
    </row>
    <row r="305" spans="1:25" x14ac:dyDescent="0.35">
      <c r="A305" t="s">
        <v>350</v>
      </c>
      <c r="B305" t="s">
        <v>38</v>
      </c>
      <c r="C305" t="s">
        <v>43</v>
      </c>
      <c r="D305" t="s">
        <v>13</v>
      </c>
      <c r="F305" s="5">
        <v>44228</v>
      </c>
      <c r="G305" s="5">
        <v>44252</v>
      </c>
      <c r="H305">
        <v>1</v>
      </c>
      <c r="K305">
        <v>0.5</v>
      </c>
      <c r="L305">
        <v>42.9</v>
      </c>
      <c r="M305" t="s">
        <v>17</v>
      </c>
      <c r="N305">
        <v>24</v>
      </c>
      <c r="O305">
        <v>80</v>
      </c>
      <c r="P305">
        <v>40</v>
      </c>
      <c r="Q305">
        <v>40</v>
      </c>
      <c r="R305">
        <v>42.9</v>
      </c>
      <c r="S305">
        <v>82.9</v>
      </c>
      <c r="T305">
        <v>82.9</v>
      </c>
      <c r="U305" t="s">
        <v>1053</v>
      </c>
      <c r="V305" t="s">
        <v>1050</v>
      </c>
      <c r="W305">
        <f>IF(Table1[[#This Row],[WorkDate]]-Table1[[#This Row],[ReqDate]]&gt;=0,Table1[[#This Row],[WorkDate]]-Table1[[#This Row],[ReqDate]],"NA")</f>
        <v>24</v>
      </c>
      <c r="X305" t="str">
        <f>IF(Table1[[#This Row],[Rush]]="","NO","Yes")</f>
        <v>NO</v>
      </c>
      <c r="Y305" t="str">
        <f>IF(Table1[[#This Row],[WtyLbr]]="","NO","Yes")</f>
        <v>NO</v>
      </c>
    </row>
    <row r="306" spans="1:25" x14ac:dyDescent="0.35">
      <c r="A306" t="s">
        <v>351</v>
      </c>
      <c r="B306" t="s">
        <v>40</v>
      </c>
      <c r="C306" t="s">
        <v>7</v>
      </c>
      <c r="D306" t="s">
        <v>13</v>
      </c>
      <c r="F306" s="5">
        <v>44228</v>
      </c>
      <c r="G306" s="5">
        <v>44258</v>
      </c>
      <c r="H306">
        <v>2</v>
      </c>
      <c r="K306">
        <v>1.5</v>
      </c>
      <c r="L306">
        <v>319.82150000000001</v>
      </c>
      <c r="M306" t="s">
        <v>17</v>
      </c>
      <c r="N306">
        <v>30</v>
      </c>
      <c r="O306">
        <v>140</v>
      </c>
      <c r="P306">
        <v>210</v>
      </c>
      <c r="Q306">
        <v>210</v>
      </c>
      <c r="R306">
        <v>319.82150000000001</v>
      </c>
      <c r="S306">
        <v>529.82150000000001</v>
      </c>
      <c r="T306">
        <v>529.82150000000001</v>
      </c>
      <c r="U306" t="s">
        <v>1053</v>
      </c>
      <c r="V306" t="s">
        <v>1051</v>
      </c>
      <c r="W306">
        <f>IF(Table1[[#This Row],[WorkDate]]-Table1[[#This Row],[ReqDate]]&gt;=0,Table1[[#This Row],[WorkDate]]-Table1[[#This Row],[ReqDate]],"NA")</f>
        <v>30</v>
      </c>
      <c r="X306" t="str">
        <f>IF(Table1[[#This Row],[Rush]]="","NO","Yes")</f>
        <v>NO</v>
      </c>
      <c r="Y306" t="str">
        <f>IF(Table1[[#This Row],[WtyLbr]]="","NO","Yes")</f>
        <v>NO</v>
      </c>
    </row>
    <row r="307" spans="1:25" x14ac:dyDescent="0.35">
      <c r="A307" t="s">
        <v>352</v>
      </c>
      <c r="B307" t="s">
        <v>41</v>
      </c>
      <c r="C307" t="s">
        <v>7</v>
      </c>
      <c r="D307" t="s">
        <v>12</v>
      </c>
      <c r="F307" s="5">
        <v>44228</v>
      </c>
      <c r="G307" s="5">
        <v>44266</v>
      </c>
      <c r="H307">
        <v>1</v>
      </c>
      <c r="K307">
        <v>0.25</v>
      </c>
      <c r="L307">
        <v>21.33</v>
      </c>
      <c r="M307" t="s">
        <v>17</v>
      </c>
      <c r="N307">
        <v>38</v>
      </c>
      <c r="O307">
        <v>80</v>
      </c>
      <c r="P307">
        <v>20</v>
      </c>
      <c r="Q307">
        <v>20</v>
      </c>
      <c r="R307">
        <v>21.33</v>
      </c>
      <c r="S307">
        <v>41.33</v>
      </c>
      <c r="T307">
        <v>41.33</v>
      </c>
      <c r="U307" t="s">
        <v>1053</v>
      </c>
      <c r="V307" t="s">
        <v>1050</v>
      </c>
      <c r="W307">
        <f>IF(Table1[[#This Row],[WorkDate]]-Table1[[#This Row],[ReqDate]]&gt;=0,Table1[[#This Row],[WorkDate]]-Table1[[#This Row],[ReqDate]],"NA")</f>
        <v>38</v>
      </c>
      <c r="X307" t="str">
        <f>IF(Table1[[#This Row],[Rush]]="","NO","Yes")</f>
        <v>NO</v>
      </c>
      <c r="Y307" t="str">
        <f>IF(Table1[[#This Row],[WtyLbr]]="","NO","Yes")</f>
        <v>NO</v>
      </c>
    </row>
    <row r="308" spans="1:25" x14ac:dyDescent="0.35">
      <c r="A308" t="s">
        <v>353</v>
      </c>
      <c r="B308" t="s">
        <v>36</v>
      </c>
      <c r="C308" t="s">
        <v>7</v>
      </c>
      <c r="D308" t="s">
        <v>12</v>
      </c>
      <c r="F308" s="5">
        <v>44229</v>
      </c>
      <c r="G308" s="5">
        <v>44229</v>
      </c>
      <c r="H308">
        <v>2</v>
      </c>
      <c r="K308">
        <v>0.5</v>
      </c>
      <c r="L308">
        <v>21.33</v>
      </c>
      <c r="M308" t="s">
        <v>17</v>
      </c>
      <c r="N308">
        <v>0</v>
      </c>
      <c r="O308">
        <v>140</v>
      </c>
      <c r="P308">
        <v>70</v>
      </c>
      <c r="Q308">
        <v>70</v>
      </c>
      <c r="R308">
        <v>21.33</v>
      </c>
      <c r="S308">
        <v>91.33</v>
      </c>
      <c r="T308">
        <v>91.33</v>
      </c>
      <c r="U308" t="s">
        <v>1048</v>
      </c>
      <c r="V308" t="s">
        <v>1048</v>
      </c>
      <c r="W308">
        <f>IF(Table1[[#This Row],[WorkDate]]-Table1[[#This Row],[ReqDate]]&gt;=0,Table1[[#This Row],[WorkDate]]-Table1[[#This Row],[ReqDate]],"NA")</f>
        <v>0</v>
      </c>
      <c r="X308" t="str">
        <f>IF(Table1[[#This Row],[Rush]]="","NO","Yes")</f>
        <v>NO</v>
      </c>
      <c r="Y308" t="str">
        <f>IF(Table1[[#This Row],[WtyLbr]]="","NO","Yes")</f>
        <v>NO</v>
      </c>
    </row>
    <row r="309" spans="1:25" x14ac:dyDescent="0.35">
      <c r="A309" t="s">
        <v>354</v>
      </c>
      <c r="B309" t="s">
        <v>40</v>
      </c>
      <c r="C309" t="s">
        <v>7</v>
      </c>
      <c r="D309" t="s">
        <v>13</v>
      </c>
      <c r="F309" s="5">
        <v>44229</v>
      </c>
      <c r="G309" s="5">
        <v>44236</v>
      </c>
      <c r="H309">
        <v>2</v>
      </c>
      <c r="K309">
        <v>0.5</v>
      </c>
      <c r="L309">
        <v>1231.2</v>
      </c>
      <c r="M309" t="s">
        <v>18</v>
      </c>
      <c r="N309">
        <v>7</v>
      </c>
      <c r="O309">
        <v>140</v>
      </c>
      <c r="P309">
        <v>70</v>
      </c>
      <c r="Q309">
        <v>70</v>
      </c>
      <c r="R309">
        <v>1231.2</v>
      </c>
      <c r="S309">
        <v>1301.2</v>
      </c>
      <c r="T309">
        <v>1301.2</v>
      </c>
      <c r="U309" t="s">
        <v>1048</v>
      </c>
      <c r="V309" t="s">
        <v>1048</v>
      </c>
      <c r="W309">
        <f>IF(Table1[[#This Row],[WorkDate]]-Table1[[#This Row],[ReqDate]]&gt;=0,Table1[[#This Row],[WorkDate]]-Table1[[#This Row],[ReqDate]],"NA")</f>
        <v>7</v>
      </c>
      <c r="X309" t="str">
        <f>IF(Table1[[#This Row],[Rush]]="","NO","Yes")</f>
        <v>NO</v>
      </c>
      <c r="Y309" t="str">
        <f>IF(Table1[[#This Row],[WtyLbr]]="","NO","Yes")</f>
        <v>NO</v>
      </c>
    </row>
    <row r="310" spans="1:25" x14ac:dyDescent="0.35">
      <c r="A310" t="s">
        <v>355</v>
      </c>
      <c r="B310" t="s">
        <v>36</v>
      </c>
      <c r="C310" t="s">
        <v>7</v>
      </c>
      <c r="D310" t="s">
        <v>13</v>
      </c>
      <c r="F310" s="5">
        <v>44229</v>
      </c>
      <c r="G310" s="5">
        <v>44244</v>
      </c>
      <c r="H310">
        <v>2</v>
      </c>
      <c r="K310">
        <v>0.5</v>
      </c>
      <c r="L310">
        <v>56.496899999999997</v>
      </c>
      <c r="M310" t="s">
        <v>18</v>
      </c>
      <c r="N310">
        <v>15</v>
      </c>
      <c r="O310">
        <v>140</v>
      </c>
      <c r="P310">
        <v>70</v>
      </c>
      <c r="Q310">
        <v>70</v>
      </c>
      <c r="R310">
        <v>56.496899999999997</v>
      </c>
      <c r="S310">
        <v>126.4969</v>
      </c>
      <c r="T310">
        <v>126.4969</v>
      </c>
      <c r="U310" t="s">
        <v>1048</v>
      </c>
      <c r="V310" t="s">
        <v>1051</v>
      </c>
      <c r="W310">
        <f>IF(Table1[[#This Row],[WorkDate]]-Table1[[#This Row],[ReqDate]]&gt;=0,Table1[[#This Row],[WorkDate]]-Table1[[#This Row],[ReqDate]],"NA")</f>
        <v>15</v>
      </c>
      <c r="X310" t="str">
        <f>IF(Table1[[#This Row],[Rush]]="","NO","Yes")</f>
        <v>NO</v>
      </c>
      <c r="Y310" t="str">
        <f>IF(Table1[[#This Row],[WtyLbr]]="","NO","Yes")</f>
        <v>NO</v>
      </c>
    </row>
    <row r="311" spans="1:25" x14ac:dyDescent="0.35">
      <c r="A311" t="s">
        <v>356</v>
      </c>
      <c r="B311" t="s">
        <v>36</v>
      </c>
      <c r="C311" t="s">
        <v>7</v>
      </c>
      <c r="D311" t="s">
        <v>13</v>
      </c>
      <c r="F311" s="5">
        <v>44229</v>
      </c>
      <c r="G311" s="5">
        <v>44245</v>
      </c>
      <c r="H311">
        <v>2</v>
      </c>
      <c r="K311">
        <v>0.5</v>
      </c>
      <c r="L311">
        <v>269.95400000000001</v>
      </c>
      <c r="M311" t="s">
        <v>17</v>
      </c>
      <c r="N311">
        <v>16</v>
      </c>
      <c r="O311">
        <v>140</v>
      </c>
      <c r="P311">
        <v>70</v>
      </c>
      <c r="Q311">
        <v>70</v>
      </c>
      <c r="R311">
        <v>269.95400000000001</v>
      </c>
      <c r="S311">
        <v>339.95400000000001</v>
      </c>
      <c r="T311">
        <v>339.95400000000001</v>
      </c>
      <c r="U311" t="s">
        <v>1048</v>
      </c>
      <c r="V311" t="s">
        <v>1050</v>
      </c>
      <c r="W311">
        <f>IF(Table1[[#This Row],[WorkDate]]-Table1[[#This Row],[ReqDate]]&gt;=0,Table1[[#This Row],[WorkDate]]-Table1[[#This Row],[ReqDate]],"NA")</f>
        <v>16</v>
      </c>
      <c r="X311" t="str">
        <f>IF(Table1[[#This Row],[Rush]]="","NO","Yes")</f>
        <v>NO</v>
      </c>
      <c r="Y311" t="str">
        <f>IF(Table1[[#This Row],[WtyLbr]]="","NO","Yes")</f>
        <v>NO</v>
      </c>
    </row>
    <row r="312" spans="1:25" x14ac:dyDescent="0.35">
      <c r="A312" t="s">
        <v>357</v>
      </c>
      <c r="B312" t="s">
        <v>40</v>
      </c>
      <c r="C312" t="s">
        <v>7</v>
      </c>
      <c r="D312" t="s">
        <v>13</v>
      </c>
      <c r="F312" s="5">
        <v>44229</v>
      </c>
      <c r="G312" s="5">
        <v>44258</v>
      </c>
      <c r="H312">
        <v>2</v>
      </c>
      <c r="K312">
        <v>0.5</v>
      </c>
      <c r="L312">
        <v>83.231700000000004</v>
      </c>
      <c r="M312" t="s">
        <v>17</v>
      </c>
      <c r="N312">
        <v>29</v>
      </c>
      <c r="O312">
        <v>140</v>
      </c>
      <c r="P312">
        <v>70</v>
      </c>
      <c r="Q312">
        <v>70</v>
      </c>
      <c r="R312">
        <v>83.231700000000004</v>
      </c>
      <c r="S312">
        <v>153.23169999999999</v>
      </c>
      <c r="T312">
        <v>153.23169999999999</v>
      </c>
      <c r="U312" t="s">
        <v>1048</v>
      </c>
      <c r="V312" t="s">
        <v>1051</v>
      </c>
      <c r="W312">
        <f>IF(Table1[[#This Row],[WorkDate]]-Table1[[#This Row],[ReqDate]]&gt;=0,Table1[[#This Row],[WorkDate]]-Table1[[#This Row],[ReqDate]],"NA")</f>
        <v>29</v>
      </c>
      <c r="X312" t="str">
        <f>IF(Table1[[#This Row],[Rush]]="","NO","Yes")</f>
        <v>NO</v>
      </c>
      <c r="Y312" t="str">
        <f>IF(Table1[[#This Row],[WtyLbr]]="","NO","Yes")</f>
        <v>NO</v>
      </c>
    </row>
    <row r="313" spans="1:25" x14ac:dyDescent="0.35">
      <c r="A313" t="s">
        <v>358</v>
      </c>
      <c r="B313" t="s">
        <v>39</v>
      </c>
      <c r="C313" t="s">
        <v>9</v>
      </c>
      <c r="D313" t="s">
        <v>11</v>
      </c>
      <c r="F313" s="5">
        <v>44229</v>
      </c>
      <c r="G313" s="5">
        <v>44273</v>
      </c>
      <c r="H313">
        <v>1</v>
      </c>
      <c r="K313">
        <v>0.25</v>
      </c>
      <c r="L313">
        <v>88.624799999999993</v>
      </c>
      <c r="M313" t="s">
        <v>17</v>
      </c>
      <c r="N313">
        <v>44</v>
      </c>
      <c r="O313">
        <v>80</v>
      </c>
      <c r="P313">
        <v>20</v>
      </c>
      <c r="Q313">
        <v>20</v>
      </c>
      <c r="R313">
        <v>88.624799999999993</v>
      </c>
      <c r="S313">
        <v>108.62479999999999</v>
      </c>
      <c r="T313">
        <v>108.62479999999999</v>
      </c>
      <c r="U313" t="s">
        <v>1048</v>
      </c>
      <c r="V313" t="s">
        <v>1050</v>
      </c>
      <c r="W313">
        <f>IF(Table1[[#This Row],[WorkDate]]-Table1[[#This Row],[ReqDate]]&gt;=0,Table1[[#This Row],[WorkDate]]-Table1[[#This Row],[ReqDate]],"NA")</f>
        <v>44</v>
      </c>
      <c r="X313" t="str">
        <f>IF(Table1[[#This Row],[Rush]]="","NO","Yes")</f>
        <v>NO</v>
      </c>
      <c r="Y313" t="str">
        <f>IF(Table1[[#This Row],[WtyLbr]]="","NO","Yes")</f>
        <v>NO</v>
      </c>
    </row>
    <row r="314" spans="1:25" x14ac:dyDescent="0.35">
      <c r="A314" t="s">
        <v>359</v>
      </c>
      <c r="B314" t="s">
        <v>38</v>
      </c>
      <c r="C314" t="s">
        <v>8</v>
      </c>
      <c r="D314" t="s">
        <v>11</v>
      </c>
      <c r="F314" s="5">
        <v>44229</v>
      </c>
      <c r="G314" s="5">
        <v>44341</v>
      </c>
      <c r="H314">
        <v>1</v>
      </c>
      <c r="K314">
        <v>0.25</v>
      </c>
      <c r="L314">
        <v>40</v>
      </c>
      <c r="M314" t="s">
        <v>19</v>
      </c>
      <c r="N314">
        <v>112</v>
      </c>
      <c r="O314">
        <v>80</v>
      </c>
      <c r="P314">
        <v>20</v>
      </c>
      <c r="Q314">
        <v>20</v>
      </c>
      <c r="R314">
        <v>40</v>
      </c>
      <c r="S314">
        <v>60</v>
      </c>
      <c r="T314">
        <v>60</v>
      </c>
      <c r="U314" t="s">
        <v>1048</v>
      </c>
      <c r="V314" t="s">
        <v>1048</v>
      </c>
      <c r="W314">
        <f>IF(Table1[[#This Row],[WorkDate]]-Table1[[#This Row],[ReqDate]]&gt;=0,Table1[[#This Row],[WorkDate]]-Table1[[#This Row],[ReqDate]],"NA")</f>
        <v>112</v>
      </c>
      <c r="X314" t="str">
        <f>IF(Table1[[#This Row],[Rush]]="","NO","Yes")</f>
        <v>NO</v>
      </c>
      <c r="Y314" t="str">
        <f>IF(Table1[[#This Row],[WtyLbr]]="","NO","Yes")</f>
        <v>NO</v>
      </c>
    </row>
    <row r="315" spans="1:25" x14ac:dyDescent="0.35">
      <c r="A315" t="s">
        <v>360</v>
      </c>
      <c r="B315" t="s">
        <v>37</v>
      </c>
      <c r="C315" t="s">
        <v>43</v>
      </c>
      <c r="D315" t="s">
        <v>12</v>
      </c>
      <c r="F315" s="5">
        <v>44231</v>
      </c>
      <c r="G315" s="5">
        <v>44242</v>
      </c>
      <c r="H315">
        <v>1</v>
      </c>
      <c r="K315">
        <v>1.5</v>
      </c>
      <c r="L315">
        <v>33.475000000000001</v>
      </c>
      <c r="M315" t="s">
        <v>19</v>
      </c>
      <c r="N315">
        <v>11</v>
      </c>
      <c r="O315">
        <v>80</v>
      </c>
      <c r="P315">
        <v>120</v>
      </c>
      <c r="Q315">
        <v>120</v>
      </c>
      <c r="R315">
        <v>33.475000000000001</v>
      </c>
      <c r="S315">
        <v>153.47499999999999</v>
      </c>
      <c r="T315">
        <v>153.47499999999999</v>
      </c>
      <c r="U315" t="s">
        <v>1050</v>
      </c>
      <c r="V315" t="s">
        <v>1053</v>
      </c>
      <c r="W315">
        <f>IF(Table1[[#This Row],[WorkDate]]-Table1[[#This Row],[ReqDate]]&gt;=0,Table1[[#This Row],[WorkDate]]-Table1[[#This Row],[ReqDate]],"NA")</f>
        <v>11</v>
      </c>
      <c r="X315" t="str">
        <f>IF(Table1[[#This Row],[Rush]]="","NO","Yes")</f>
        <v>NO</v>
      </c>
      <c r="Y315" t="str">
        <f>IF(Table1[[#This Row],[WtyLbr]]="","NO","Yes")</f>
        <v>NO</v>
      </c>
    </row>
    <row r="316" spans="1:25" x14ac:dyDescent="0.35">
      <c r="A316" t="s">
        <v>361</v>
      </c>
      <c r="B316" t="s">
        <v>38</v>
      </c>
      <c r="C316" t="s">
        <v>9</v>
      </c>
      <c r="D316" t="s">
        <v>12</v>
      </c>
      <c r="F316" s="5">
        <v>44231</v>
      </c>
      <c r="G316" s="5">
        <v>44247</v>
      </c>
      <c r="H316">
        <v>2</v>
      </c>
      <c r="K316">
        <v>0.25</v>
      </c>
      <c r="L316">
        <v>33.8611</v>
      </c>
      <c r="M316" t="s">
        <v>17</v>
      </c>
      <c r="N316">
        <v>16</v>
      </c>
      <c r="O316">
        <v>140</v>
      </c>
      <c r="P316">
        <v>35</v>
      </c>
      <c r="Q316">
        <v>35</v>
      </c>
      <c r="R316">
        <v>33.8611</v>
      </c>
      <c r="S316">
        <v>68.861099999999993</v>
      </c>
      <c r="T316">
        <v>68.861099999999993</v>
      </c>
      <c r="U316" t="s">
        <v>1050</v>
      </c>
      <c r="V316" t="s">
        <v>1052</v>
      </c>
      <c r="W316">
        <f>IF(Table1[[#This Row],[WorkDate]]-Table1[[#This Row],[ReqDate]]&gt;=0,Table1[[#This Row],[WorkDate]]-Table1[[#This Row],[ReqDate]],"NA")</f>
        <v>16</v>
      </c>
      <c r="X316" t="str">
        <f>IF(Table1[[#This Row],[Rush]]="","NO","Yes")</f>
        <v>NO</v>
      </c>
      <c r="Y316" t="str">
        <f>IF(Table1[[#This Row],[WtyLbr]]="","NO","Yes")</f>
        <v>NO</v>
      </c>
    </row>
    <row r="317" spans="1:25" x14ac:dyDescent="0.35">
      <c r="A317" t="s">
        <v>362</v>
      </c>
      <c r="B317" t="s">
        <v>37</v>
      </c>
      <c r="C317" t="s">
        <v>43</v>
      </c>
      <c r="D317" t="s">
        <v>11</v>
      </c>
      <c r="F317" s="5">
        <v>44231</v>
      </c>
      <c r="G317" s="5">
        <v>44250</v>
      </c>
      <c r="H317">
        <v>1</v>
      </c>
      <c r="K317">
        <v>0.25</v>
      </c>
      <c r="L317">
        <v>33.957900000000002</v>
      </c>
      <c r="M317" t="s">
        <v>17</v>
      </c>
      <c r="N317">
        <v>19</v>
      </c>
      <c r="O317">
        <v>80</v>
      </c>
      <c r="P317">
        <v>20</v>
      </c>
      <c r="Q317">
        <v>20</v>
      </c>
      <c r="R317">
        <v>33.957900000000002</v>
      </c>
      <c r="S317">
        <v>53.957900000000002</v>
      </c>
      <c r="T317">
        <v>53.957900000000002</v>
      </c>
      <c r="U317" t="s">
        <v>1050</v>
      </c>
      <c r="V317" t="s">
        <v>1048</v>
      </c>
      <c r="W317">
        <f>IF(Table1[[#This Row],[WorkDate]]-Table1[[#This Row],[ReqDate]]&gt;=0,Table1[[#This Row],[WorkDate]]-Table1[[#This Row],[ReqDate]],"NA")</f>
        <v>19</v>
      </c>
      <c r="X317" t="str">
        <f>IF(Table1[[#This Row],[Rush]]="","NO","Yes")</f>
        <v>NO</v>
      </c>
      <c r="Y317" t="str">
        <f>IF(Table1[[#This Row],[WtyLbr]]="","NO","Yes")</f>
        <v>NO</v>
      </c>
    </row>
    <row r="318" spans="1:25" x14ac:dyDescent="0.35">
      <c r="A318" t="s">
        <v>363</v>
      </c>
      <c r="B318" t="s">
        <v>38</v>
      </c>
      <c r="C318" t="s">
        <v>8</v>
      </c>
      <c r="D318" t="s">
        <v>12</v>
      </c>
      <c r="F318" s="5">
        <v>44231</v>
      </c>
      <c r="G318" s="5">
        <v>44260</v>
      </c>
      <c r="H318">
        <v>1</v>
      </c>
      <c r="K318">
        <v>0.5</v>
      </c>
      <c r="L318">
        <v>36.890099999999997</v>
      </c>
      <c r="M318" t="s">
        <v>18</v>
      </c>
      <c r="N318">
        <v>29</v>
      </c>
      <c r="O318">
        <v>80</v>
      </c>
      <c r="P318">
        <v>40</v>
      </c>
      <c r="Q318">
        <v>40</v>
      </c>
      <c r="R318">
        <v>36.890099999999997</v>
      </c>
      <c r="S318">
        <v>76.89009999999999</v>
      </c>
      <c r="T318">
        <v>76.89009999999999</v>
      </c>
      <c r="U318" t="s">
        <v>1050</v>
      </c>
      <c r="V318" t="s">
        <v>1049</v>
      </c>
      <c r="W318">
        <f>IF(Table1[[#This Row],[WorkDate]]-Table1[[#This Row],[ReqDate]]&gt;=0,Table1[[#This Row],[WorkDate]]-Table1[[#This Row],[ReqDate]],"NA")</f>
        <v>29</v>
      </c>
      <c r="X318" t="str">
        <f>IF(Table1[[#This Row],[Rush]]="","NO","Yes")</f>
        <v>NO</v>
      </c>
      <c r="Y318" t="str">
        <f>IF(Table1[[#This Row],[WtyLbr]]="","NO","Yes")</f>
        <v>NO</v>
      </c>
    </row>
    <row r="319" spans="1:25" x14ac:dyDescent="0.35">
      <c r="A319" t="s">
        <v>364</v>
      </c>
      <c r="B319" t="s">
        <v>39</v>
      </c>
      <c r="C319" t="s">
        <v>8</v>
      </c>
      <c r="D319" t="s">
        <v>12</v>
      </c>
      <c r="F319" s="5">
        <v>44231</v>
      </c>
      <c r="G319" s="5">
        <v>44264</v>
      </c>
      <c r="H319">
        <v>1</v>
      </c>
      <c r="K319">
        <v>0.5</v>
      </c>
      <c r="L319">
        <v>25.339500000000001</v>
      </c>
      <c r="M319" t="s">
        <v>18</v>
      </c>
      <c r="N319">
        <v>33</v>
      </c>
      <c r="O319">
        <v>80</v>
      </c>
      <c r="P319">
        <v>40</v>
      </c>
      <c r="Q319">
        <v>40</v>
      </c>
      <c r="R319">
        <v>25.339500000000001</v>
      </c>
      <c r="S319">
        <v>65.339500000000001</v>
      </c>
      <c r="T319">
        <v>65.339500000000001</v>
      </c>
      <c r="U319" t="s">
        <v>1050</v>
      </c>
      <c r="V319" t="s">
        <v>1048</v>
      </c>
      <c r="W319">
        <f>IF(Table1[[#This Row],[WorkDate]]-Table1[[#This Row],[ReqDate]]&gt;=0,Table1[[#This Row],[WorkDate]]-Table1[[#This Row],[ReqDate]],"NA")</f>
        <v>33</v>
      </c>
      <c r="X319" t="str">
        <f>IF(Table1[[#This Row],[Rush]]="","NO","Yes")</f>
        <v>NO</v>
      </c>
      <c r="Y319" t="str">
        <f>IF(Table1[[#This Row],[WtyLbr]]="","NO","Yes")</f>
        <v>NO</v>
      </c>
    </row>
    <row r="320" spans="1:25" x14ac:dyDescent="0.35">
      <c r="A320" t="s">
        <v>365</v>
      </c>
      <c r="B320" t="s">
        <v>41</v>
      </c>
      <c r="C320" t="s">
        <v>7</v>
      </c>
      <c r="D320" t="s">
        <v>11</v>
      </c>
      <c r="F320" s="5">
        <v>44231</v>
      </c>
      <c r="G320" s="5">
        <v>44270</v>
      </c>
      <c r="H320">
        <v>1</v>
      </c>
      <c r="K320">
        <v>0.25</v>
      </c>
      <c r="L320">
        <v>30</v>
      </c>
      <c r="M320" t="s">
        <v>17</v>
      </c>
      <c r="N320">
        <v>39</v>
      </c>
      <c r="O320">
        <v>80</v>
      </c>
      <c r="P320">
        <v>20</v>
      </c>
      <c r="Q320">
        <v>20</v>
      </c>
      <c r="R320">
        <v>30</v>
      </c>
      <c r="S320">
        <v>50</v>
      </c>
      <c r="T320">
        <v>50</v>
      </c>
      <c r="U320" t="s">
        <v>1050</v>
      </c>
      <c r="V320" t="s">
        <v>1053</v>
      </c>
      <c r="W320">
        <f>IF(Table1[[#This Row],[WorkDate]]-Table1[[#This Row],[ReqDate]]&gt;=0,Table1[[#This Row],[WorkDate]]-Table1[[#This Row],[ReqDate]],"NA")</f>
        <v>39</v>
      </c>
      <c r="X320" t="str">
        <f>IF(Table1[[#This Row],[Rush]]="","NO","Yes")</f>
        <v>NO</v>
      </c>
      <c r="Y320" t="str">
        <f>IF(Table1[[#This Row],[WtyLbr]]="","NO","Yes")</f>
        <v>NO</v>
      </c>
    </row>
    <row r="321" spans="1:25" x14ac:dyDescent="0.35">
      <c r="A321" t="s">
        <v>366</v>
      </c>
      <c r="B321" t="s">
        <v>39</v>
      </c>
      <c r="C321" t="s">
        <v>9</v>
      </c>
      <c r="D321" t="s">
        <v>12</v>
      </c>
      <c r="E321" t="s">
        <v>3</v>
      </c>
      <c r="F321" s="5">
        <v>44232</v>
      </c>
      <c r="G321" s="5">
        <v>44268</v>
      </c>
      <c r="H321">
        <v>1</v>
      </c>
      <c r="K321">
        <v>0.5</v>
      </c>
      <c r="L321">
        <v>31.807600000000001</v>
      </c>
      <c r="M321" t="s">
        <v>17</v>
      </c>
      <c r="N321">
        <v>36</v>
      </c>
      <c r="O321">
        <v>80</v>
      </c>
      <c r="P321">
        <v>40</v>
      </c>
      <c r="Q321">
        <v>40</v>
      </c>
      <c r="R321">
        <v>31.807600000000001</v>
      </c>
      <c r="S321">
        <v>71.807600000000008</v>
      </c>
      <c r="T321">
        <v>71.807600000000008</v>
      </c>
      <c r="U321" t="s">
        <v>1049</v>
      </c>
      <c r="V321" t="s">
        <v>1052</v>
      </c>
      <c r="W321">
        <f>IF(Table1[[#This Row],[WorkDate]]-Table1[[#This Row],[ReqDate]]&gt;=0,Table1[[#This Row],[WorkDate]]-Table1[[#This Row],[ReqDate]],"NA")</f>
        <v>36</v>
      </c>
      <c r="X321" t="str">
        <f>IF(Table1[[#This Row],[Rush]]="","NO","Yes")</f>
        <v>Yes</v>
      </c>
      <c r="Y321" t="str">
        <f>IF(Table1[[#This Row],[WtyLbr]]="","NO","Yes")</f>
        <v>NO</v>
      </c>
    </row>
    <row r="322" spans="1:25" x14ac:dyDescent="0.35">
      <c r="A322" t="s">
        <v>367</v>
      </c>
      <c r="B322" t="s">
        <v>35</v>
      </c>
      <c r="C322" t="s">
        <v>8</v>
      </c>
      <c r="D322" t="s">
        <v>13</v>
      </c>
      <c r="E322" t="s">
        <v>3</v>
      </c>
      <c r="F322" s="5">
        <v>44232</v>
      </c>
      <c r="G322" s="5">
        <v>44377</v>
      </c>
      <c r="H322">
        <v>1</v>
      </c>
      <c r="K322">
        <v>0.5</v>
      </c>
      <c r="L322">
        <v>61.17</v>
      </c>
      <c r="M322" t="s">
        <v>19</v>
      </c>
      <c r="N322">
        <v>145</v>
      </c>
      <c r="O322">
        <v>80</v>
      </c>
      <c r="P322">
        <v>40</v>
      </c>
      <c r="Q322">
        <v>40</v>
      </c>
      <c r="R322">
        <v>61.17</v>
      </c>
      <c r="S322">
        <v>101.17</v>
      </c>
      <c r="T322">
        <v>101.17</v>
      </c>
      <c r="U322" t="s">
        <v>1049</v>
      </c>
      <c r="V322" t="s">
        <v>1051</v>
      </c>
      <c r="W322">
        <f>IF(Table1[[#This Row],[WorkDate]]-Table1[[#This Row],[ReqDate]]&gt;=0,Table1[[#This Row],[WorkDate]]-Table1[[#This Row],[ReqDate]],"NA")</f>
        <v>145</v>
      </c>
      <c r="X322" t="str">
        <f>IF(Table1[[#This Row],[Rush]]="","NO","Yes")</f>
        <v>Yes</v>
      </c>
      <c r="Y322" t="str">
        <f>IF(Table1[[#This Row],[WtyLbr]]="","NO","Yes")</f>
        <v>NO</v>
      </c>
    </row>
    <row r="323" spans="1:25" x14ac:dyDescent="0.35">
      <c r="A323" t="s">
        <v>368</v>
      </c>
      <c r="B323" t="s">
        <v>38</v>
      </c>
      <c r="C323" t="s">
        <v>8</v>
      </c>
      <c r="D323" t="s">
        <v>12</v>
      </c>
      <c r="F323" s="5">
        <v>44233</v>
      </c>
      <c r="G323" s="5">
        <v>44278</v>
      </c>
      <c r="H323">
        <v>1</v>
      </c>
      <c r="K323">
        <v>0.5</v>
      </c>
      <c r="L323">
        <v>15.542999999999999</v>
      </c>
      <c r="M323" t="s">
        <v>19</v>
      </c>
      <c r="N323">
        <v>45</v>
      </c>
      <c r="O323">
        <v>80</v>
      </c>
      <c r="P323">
        <v>40</v>
      </c>
      <c r="Q323">
        <v>40</v>
      </c>
      <c r="R323">
        <v>15.542999999999999</v>
      </c>
      <c r="S323">
        <v>55.542999999999999</v>
      </c>
      <c r="T323">
        <v>55.542999999999999</v>
      </c>
      <c r="U323" t="s">
        <v>1052</v>
      </c>
      <c r="V323" t="s">
        <v>1048</v>
      </c>
      <c r="W323">
        <f>IF(Table1[[#This Row],[WorkDate]]-Table1[[#This Row],[ReqDate]]&gt;=0,Table1[[#This Row],[WorkDate]]-Table1[[#This Row],[ReqDate]],"NA")</f>
        <v>45</v>
      </c>
      <c r="X323" t="str">
        <f>IF(Table1[[#This Row],[Rush]]="","NO","Yes")</f>
        <v>NO</v>
      </c>
      <c r="Y323" t="str">
        <f>IF(Table1[[#This Row],[WtyLbr]]="","NO","Yes")</f>
        <v>NO</v>
      </c>
    </row>
    <row r="324" spans="1:25" x14ac:dyDescent="0.35">
      <c r="A324" t="s">
        <v>369</v>
      </c>
      <c r="B324" t="s">
        <v>38</v>
      </c>
      <c r="C324" t="s">
        <v>8</v>
      </c>
      <c r="D324" t="s">
        <v>11</v>
      </c>
      <c r="F324" s="5">
        <v>44233</v>
      </c>
      <c r="G324" s="5">
        <v>44286</v>
      </c>
      <c r="H324">
        <v>1</v>
      </c>
      <c r="K324">
        <v>0.25</v>
      </c>
      <c r="L324">
        <v>72.350099999999998</v>
      </c>
      <c r="M324" t="s">
        <v>17</v>
      </c>
      <c r="N324">
        <v>53</v>
      </c>
      <c r="O324">
        <v>80</v>
      </c>
      <c r="P324">
        <v>20</v>
      </c>
      <c r="Q324">
        <v>20</v>
      </c>
      <c r="R324">
        <v>72.350099999999998</v>
      </c>
      <c r="S324">
        <v>92.350099999999998</v>
      </c>
      <c r="T324">
        <v>92.350099999999998</v>
      </c>
      <c r="U324" t="s">
        <v>1052</v>
      </c>
      <c r="V324" t="s">
        <v>1051</v>
      </c>
      <c r="W324">
        <f>IF(Table1[[#This Row],[WorkDate]]-Table1[[#This Row],[ReqDate]]&gt;=0,Table1[[#This Row],[WorkDate]]-Table1[[#This Row],[ReqDate]],"NA")</f>
        <v>53</v>
      </c>
      <c r="X324" t="str">
        <f>IF(Table1[[#This Row],[Rush]]="","NO","Yes")</f>
        <v>NO</v>
      </c>
      <c r="Y324" t="str">
        <f>IF(Table1[[#This Row],[WtyLbr]]="","NO","Yes")</f>
        <v>NO</v>
      </c>
    </row>
    <row r="325" spans="1:25" x14ac:dyDescent="0.35">
      <c r="A325" t="s">
        <v>370</v>
      </c>
      <c r="B325" t="s">
        <v>36</v>
      </c>
      <c r="C325" t="s">
        <v>7</v>
      </c>
      <c r="D325" t="s">
        <v>11</v>
      </c>
      <c r="E325" t="s">
        <v>3</v>
      </c>
      <c r="F325" s="5">
        <v>44235</v>
      </c>
      <c r="G325" s="5">
        <v>44246</v>
      </c>
      <c r="H325">
        <v>1</v>
      </c>
      <c r="K325">
        <v>0.25</v>
      </c>
      <c r="L325">
        <v>96.714699999999993</v>
      </c>
      <c r="M325" t="s">
        <v>17</v>
      </c>
      <c r="N325">
        <v>11</v>
      </c>
      <c r="O325">
        <v>80</v>
      </c>
      <c r="P325">
        <v>20</v>
      </c>
      <c r="Q325">
        <v>20</v>
      </c>
      <c r="R325">
        <v>96.714699999999993</v>
      </c>
      <c r="S325">
        <v>116.71469999999999</v>
      </c>
      <c r="T325">
        <v>116.71469999999999</v>
      </c>
      <c r="U325" t="s">
        <v>1053</v>
      </c>
      <c r="V325" t="s">
        <v>1049</v>
      </c>
      <c r="W325">
        <f>IF(Table1[[#This Row],[WorkDate]]-Table1[[#This Row],[ReqDate]]&gt;=0,Table1[[#This Row],[WorkDate]]-Table1[[#This Row],[ReqDate]],"NA")</f>
        <v>11</v>
      </c>
      <c r="X325" t="str">
        <f>IF(Table1[[#This Row],[Rush]]="","NO","Yes")</f>
        <v>Yes</v>
      </c>
      <c r="Y325" t="str">
        <f>IF(Table1[[#This Row],[WtyLbr]]="","NO","Yes")</f>
        <v>NO</v>
      </c>
    </row>
    <row r="326" spans="1:25" x14ac:dyDescent="0.35">
      <c r="A326" t="s">
        <v>371</v>
      </c>
      <c r="B326" t="s">
        <v>35</v>
      </c>
      <c r="C326" t="s">
        <v>44</v>
      </c>
      <c r="D326" t="s">
        <v>13</v>
      </c>
      <c r="F326" s="5">
        <v>44235</v>
      </c>
      <c r="G326" s="5">
        <v>44243</v>
      </c>
      <c r="H326">
        <v>1</v>
      </c>
      <c r="K326">
        <v>0.5</v>
      </c>
      <c r="L326">
        <v>207.89859999999999</v>
      </c>
      <c r="M326" t="s">
        <v>18</v>
      </c>
      <c r="N326">
        <v>8</v>
      </c>
      <c r="O326">
        <v>80</v>
      </c>
      <c r="P326">
        <v>40</v>
      </c>
      <c r="Q326">
        <v>40</v>
      </c>
      <c r="R326">
        <v>207.89859999999999</v>
      </c>
      <c r="S326">
        <v>247.89859999999999</v>
      </c>
      <c r="T326">
        <v>247.89859999999999</v>
      </c>
      <c r="U326" t="s">
        <v>1053</v>
      </c>
      <c r="V326" t="s">
        <v>1048</v>
      </c>
      <c r="W326">
        <f>IF(Table1[[#This Row],[WorkDate]]-Table1[[#This Row],[ReqDate]]&gt;=0,Table1[[#This Row],[WorkDate]]-Table1[[#This Row],[ReqDate]],"NA")</f>
        <v>8</v>
      </c>
      <c r="X326" t="str">
        <f>IF(Table1[[#This Row],[Rush]]="","NO","Yes")</f>
        <v>NO</v>
      </c>
      <c r="Y326" t="str">
        <f>IF(Table1[[#This Row],[WtyLbr]]="","NO","Yes")</f>
        <v>NO</v>
      </c>
    </row>
    <row r="327" spans="1:25" x14ac:dyDescent="0.35">
      <c r="A327" t="s">
        <v>372</v>
      </c>
      <c r="B327" t="s">
        <v>37</v>
      </c>
      <c r="C327" t="s">
        <v>43</v>
      </c>
      <c r="D327" t="s">
        <v>1</v>
      </c>
      <c r="F327" s="5">
        <v>44235</v>
      </c>
      <c r="G327" s="5">
        <v>44245</v>
      </c>
      <c r="H327">
        <v>3</v>
      </c>
      <c r="K327">
        <v>3.5</v>
      </c>
      <c r="L327">
        <v>821.87300000000005</v>
      </c>
      <c r="M327" t="s">
        <v>17</v>
      </c>
      <c r="N327">
        <v>10</v>
      </c>
      <c r="O327">
        <v>195</v>
      </c>
      <c r="P327">
        <v>682.5</v>
      </c>
      <c r="Q327">
        <v>682.5</v>
      </c>
      <c r="R327">
        <v>821.87300000000005</v>
      </c>
      <c r="S327">
        <v>1504.373</v>
      </c>
      <c r="T327">
        <v>1504.373</v>
      </c>
      <c r="U327" t="s">
        <v>1053</v>
      </c>
      <c r="V327" t="s">
        <v>1050</v>
      </c>
      <c r="W327">
        <f>IF(Table1[[#This Row],[WorkDate]]-Table1[[#This Row],[ReqDate]]&gt;=0,Table1[[#This Row],[WorkDate]]-Table1[[#This Row],[ReqDate]],"NA")</f>
        <v>10</v>
      </c>
      <c r="X327" t="str">
        <f>IF(Table1[[#This Row],[Rush]]="","NO","Yes")</f>
        <v>NO</v>
      </c>
      <c r="Y327" t="str">
        <f>IF(Table1[[#This Row],[WtyLbr]]="","NO","Yes")</f>
        <v>NO</v>
      </c>
    </row>
    <row r="328" spans="1:25" x14ac:dyDescent="0.35">
      <c r="A328" t="s">
        <v>373</v>
      </c>
      <c r="B328" t="s">
        <v>36</v>
      </c>
      <c r="C328" t="s">
        <v>7</v>
      </c>
      <c r="D328" t="s">
        <v>2</v>
      </c>
      <c r="F328" s="5">
        <v>44235</v>
      </c>
      <c r="G328" s="5">
        <v>44249</v>
      </c>
      <c r="H328">
        <v>2</v>
      </c>
      <c r="K328">
        <v>1</v>
      </c>
      <c r="L328">
        <v>118.55840000000001</v>
      </c>
      <c r="M328" t="s">
        <v>17</v>
      </c>
      <c r="N328">
        <v>14</v>
      </c>
      <c r="O328">
        <v>140</v>
      </c>
      <c r="P328">
        <v>140</v>
      </c>
      <c r="Q328">
        <v>140</v>
      </c>
      <c r="R328">
        <v>118.55840000000001</v>
      </c>
      <c r="S328">
        <v>258.55840000000001</v>
      </c>
      <c r="T328">
        <v>258.55840000000001</v>
      </c>
      <c r="U328" t="s">
        <v>1053</v>
      </c>
      <c r="V328" t="s">
        <v>1053</v>
      </c>
      <c r="W328">
        <f>IF(Table1[[#This Row],[WorkDate]]-Table1[[#This Row],[ReqDate]]&gt;=0,Table1[[#This Row],[WorkDate]]-Table1[[#This Row],[ReqDate]],"NA")</f>
        <v>14</v>
      </c>
      <c r="X328" t="str">
        <f>IF(Table1[[#This Row],[Rush]]="","NO","Yes")</f>
        <v>NO</v>
      </c>
      <c r="Y328" t="str">
        <f>IF(Table1[[#This Row],[WtyLbr]]="","NO","Yes")</f>
        <v>NO</v>
      </c>
    </row>
    <row r="329" spans="1:25" x14ac:dyDescent="0.35">
      <c r="A329" t="s">
        <v>374</v>
      </c>
      <c r="B329" t="s">
        <v>35</v>
      </c>
      <c r="C329" t="s">
        <v>44</v>
      </c>
      <c r="D329" t="s">
        <v>12</v>
      </c>
      <c r="E329" t="s">
        <v>3</v>
      </c>
      <c r="F329" s="5">
        <v>44236</v>
      </c>
      <c r="G329" s="5">
        <v>44237</v>
      </c>
      <c r="H329">
        <v>1</v>
      </c>
      <c r="K329">
        <v>0.25</v>
      </c>
      <c r="L329">
        <v>54.463700000000003</v>
      </c>
      <c r="M329" t="s">
        <v>19</v>
      </c>
      <c r="N329">
        <v>1</v>
      </c>
      <c r="O329">
        <v>80</v>
      </c>
      <c r="P329">
        <v>20</v>
      </c>
      <c r="Q329">
        <v>20</v>
      </c>
      <c r="R329">
        <v>54.463700000000003</v>
      </c>
      <c r="S329">
        <v>74.463700000000003</v>
      </c>
      <c r="T329">
        <v>74.463700000000003</v>
      </c>
      <c r="U329" t="s">
        <v>1048</v>
      </c>
      <c r="V329" t="s">
        <v>1051</v>
      </c>
      <c r="W329">
        <f>IF(Table1[[#This Row],[WorkDate]]-Table1[[#This Row],[ReqDate]]&gt;=0,Table1[[#This Row],[WorkDate]]-Table1[[#This Row],[ReqDate]],"NA")</f>
        <v>1</v>
      </c>
      <c r="X329" t="str">
        <f>IF(Table1[[#This Row],[Rush]]="","NO","Yes")</f>
        <v>Yes</v>
      </c>
      <c r="Y329" t="str">
        <f>IF(Table1[[#This Row],[WtyLbr]]="","NO","Yes")</f>
        <v>NO</v>
      </c>
    </row>
    <row r="330" spans="1:25" x14ac:dyDescent="0.35">
      <c r="A330" t="s">
        <v>375</v>
      </c>
      <c r="B330" t="s">
        <v>36</v>
      </c>
      <c r="C330" t="s">
        <v>7</v>
      </c>
      <c r="D330" t="s">
        <v>12</v>
      </c>
      <c r="F330" s="5">
        <v>44236</v>
      </c>
      <c r="G330" s="5">
        <v>44249</v>
      </c>
      <c r="H330">
        <v>2</v>
      </c>
      <c r="K330">
        <v>0.25</v>
      </c>
      <c r="L330">
        <v>83.441299999999998</v>
      </c>
      <c r="M330" t="s">
        <v>17</v>
      </c>
      <c r="N330">
        <v>13</v>
      </c>
      <c r="O330">
        <v>140</v>
      </c>
      <c r="P330">
        <v>35</v>
      </c>
      <c r="Q330">
        <v>35</v>
      </c>
      <c r="R330">
        <v>83.441299999999998</v>
      </c>
      <c r="S330">
        <v>118.4413</v>
      </c>
      <c r="T330">
        <v>118.4413</v>
      </c>
      <c r="U330" t="s">
        <v>1048</v>
      </c>
      <c r="V330" t="s">
        <v>1053</v>
      </c>
      <c r="W330">
        <f>IF(Table1[[#This Row],[WorkDate]]-Table1[[#This Row],[ReqDate]]&gt;=0,Table1[[#This Row],[WorkDate]]-Table1[[#This Row],[ReqDate]],"NA")</f>
        <v>13</v>
      </c>
      <c r="X330" t="str">
        <f>IF(Table1[[#This Row],[Rush]]="","NO","Yes")</f>
        <v>NO</v>
      </c>
      <c r="Y330" t="str">
        <f>IF(Table1[[#This Row],[WtyLbr]]="","NO","Yes")</f>
        <v>NO</v>
      </c>
    </row>
    <row r="331" spans="1:25" x14ac:dyDescent="0.35">
      <c r="A331" t="s">
        <v>376</v>
      </c>
      <c r="B331" t="s">
        <v>36</v>
      </c>
      <c r="C331" t="s">
        <v>7</v>
      </c>
      <c r="D331" t="s">
        <v>12</v>
      </c>
      <c r="F331" s="5">
        <v>44236</v>
      </c>
      <c r="G331" s="5">
        <v>44251</v>
      </c>
      <c r="H331">
        <v>2</v>
      </c>
      <c r="K331">
        <v>0.75</v>
      </c>
      <c r="L331">
        <v>36</v>
      </c>
      <c r="M331" t="s">
        <v>17</v>
      </c>
      <c r="N331">
        <v>15</v>
      </c>
      <c r="O331">
        <v>140</v>
      </c>
      <c r="P331">
        <v>105</v>
      </c>
      <c r="Q331">
        <v>105</v>
      </c>
      <c r="R331">
        <v>36</v>
      </c>
      <c r="S331">
        <v>141</v>
      </c>
      <c r="T331">
        <v>141</v>
      </c>
      <c r="U331" t="s">
        <v>1048</v>
      </c>
      <c r="V331" t="s">
        <v>1051</v>
      </c>
      <c r="W331">
        <f>IF(Table1[[#This Row],[WorkDate]]-Table1[[#This Row],[ReqDate]]&gt;=0,Table1[[#This Row],[WorkDate]]-Table1[[#This Row],[ReqDate]],"NA")</f>
        <v>15</v>
      </c>
      <c r="X331" t="str">
        <f>IF(Table1[[#This Row],[Rush]]="","NO","Yes")</f>
        <v>NO</v>
      </c>
      <c r="Y331" t="str">
        <f>IF(Table1[[#This Row],[WtyLbr]]="","NO","Yes")</f>
        <v>NO</v>
      </c>
    </row>
    <row r="332" spans="1:25" x14ac:dyDescent="0.35">
      <c r="A332" t="s">
        <v>377</v>
      </c>
      <c r="B332" t="s">
        <v>37</v>
      </c>
      <c r="C332" t="s">
        <v>43</v>
      </c>
      <c r="D332" t="s">
        <v>13</v>
      </c>
      <c r="F332" s="5">
        <v>44236</v>
      </c>
      <c r="G332" s="5">
        <v>44299</v>
      </c>
      <c r="H332">
        <v>1</v>
      </c>
      <c r="K332">
        <v>0.5</v>
      </c>
      <c r="L332">
        <v>53.43</v>
      </c>
      <c r="M332" t="s">
        <v>17</v>
      </c>
      <c r="N332">
        <v>63</v>
      </c>
      <c r="O332">
        <v>80</v>
      </c>
      <c r="P332">
        <v>40</v>
      </c>
      <c r="Q332">
        <v>40</v>
      </c>
      <c r="R332">
        <v>53.43</v>
      </c>
      <c r="S332">
        <v>93.43</v>
      </c>
      <c r="T332">
        <v>93.43</v>
      </c>
      <c r="U332" t="s">
        <v>1048</v>
      </c>
      <c r="V332" t="s">
        <v>1048</v>
      </c>
      <c r="W332">
        <f>IF(Table1[[#This Row],[WorkDate]]-Table1[[#This Row],[ReqDate]]&gt;=0,Table1[[#This Row],[WorkDate]]-Table1[[#This Row],[ReqDate]],"NA")</f>
        <v>63</v>
      </c>
      <c r="X332" t="str">
        <f>IF(Table1[[#This Row],[Rush]]="","NO","Yes")</f>
        <v>NO</v>
      </c>
      <c r="Y332" t="str">
        <f>IF(Table1[[#This Row],[WtyLbr]]="","NO","Yes")</f>
        <v>NO</v>
      </c>
    </row>
    <row r="333" spans="1:25" x14ac:dyDescent="0.35">
      <c r="A333" t="s">
        <v>378</v>
      </c>
      <c r="B333" t="s">
        <v>36</v>
      </c>
      <c r="C333" t="s">
        <v>7</v>
      </c>
      <c r="D333" t="s">
        <v>12</v>
      </c>
      <c r="F333" s="5">
        <v>44237</v>
      </c>
      <c r="G333" s="5">
        <v>44244</v>
      </c>
      <c r="H333">
        <v>1</v>
      </c>
      <c r="K333">
        <v>0.5</v>
      </c>
      <c r="L333">
        <v>76.787999999999997</v>
      </c>
      <c r="M333" t="s">
        <v>17</v>
      </c>
      <c r="N333">
        <v>7</v>
      </c>
      <c r="O333">
        <v>80</v>
      </c>
      <c r="P333">
        <v>40</v>
      </c>
      <c r="Q333">
        <v>40</v>
      </c>
      <c r="R333">
        <v>76.787999999999997</v>
      </c>
      <c r="S333">
        <v>116.788</v>
      </c>
      <c r="T333">
        <v>116.788</v>
      </c>
      <c r="U333" t="s">
        <v>1051</v>
      </c>
      <c r="V333" t="s">
        <v>1051</v>
      </c>
      <c r="W333">
        <f>IF(Table1[[#This Row],[WorkDate]]-Table1[[#This Row],[ReqDate]]&gt;=0,Table1[[#This Row],[WorkDate]]-Table1[[#This Row],[ReqDate]],"NA")</f>
        <v>7</v>
      </c>
      <c r="X333" t="str">
        <f>IF(Table1[[#This Row],[Rush]]="","NO","Yes")</f>
        <v>NO</v>
      </c>
      <c r="Y333" t="str">
        <f>IF(Table1[[#This Row],[WtyLbr]]="","NO","Yes")</f>
        <v>NO</v>
      </c>
    </row>
    <row r="334" spans="1:25" x14ac:dyDescent="0.35">
      <c r="A334" t="s">
        <v>379</v>
      </c>
      <c r="B334" t="s">
        <v>39</v>
      </c>
      <c r="C334" t="s">
        <v>9</v>
      </c>
      <c r="D334" t="s">
        <v>12</v>
      </c>
      <c r="F334" s="5">
        <v>44237</v>
      </c>
      <c r="G334" s="5">
        <v>44249</v>
      </c>
      <c r="H334">
        <v>1</v>
      </c>
      <c r="I334" t="s">
        <v>3</v>
      </c>
      <c r="J334" t="s">
        <v>3</v>
      </c>
      <c r="K334">
        <v>0.25</v>
      </c>
      <c r="L334">
        <v>78</v>
      </c>
      <c r="M334" t="s">
        <v>20</v>
      </c>
      <c r="N334">
        <v>12</v>
      </c>
      <c r="O334">
        <v>80</v>
      </c>
      <c r="P334">
        <v>20</v>
      </c>
      <c r="Q334">
        <v>0</v>
      </c>
      <c r="R334">
        <v>0</v>
      </c>
      <c r="S334">
        <v>98</v>
      </c>
      <c r="T334">
        <v>0</v>
      </c>
      <c r="U334" t="s">
        <v>1051</v>
      </c>
      <c r="V334" t="s">
        <v>1053</v>
      </c>
      <c r="W334">
        <f>IF(Table1[[#This Row],[WorkDate]]-Table1[[#This Row],[ReqDate]]&gt;=0,Table1[[#This Row],[WorkDate]]-Table1[[#This Row],[ReqDate]],"NA")</f>
        <v>12</v>
      </c>
      <c r="X334" t="str">
        <f>IF(Table1[[#This Row],[Rush]]="","NO","Yes")</f>
        <v>NO</v>
      </c>
      <c r="Y334" t="str">
        <f>IF(Table1[[#This Row],[WtyLbr]]="","NO","Yes")</f>
        <v>Yes</v>
      </c>
    </row>
    <row r="335" spans="1:25" x14ac:dyDescent="0.35">
      <c r="A335" t="s">
        <v>380</v>
      </c>
      <c r="B335" t="s">
        <v>35</v>
      </c>
      <c r="C335" t="s">
        <v>9</v>
      </c>
      <c r="D335" t="s">
        <v>13</v>
      </c>
      <c r="F335" s="5">
        <v>44237</v>
      </c>
      <c r="G335" s="5">
        <v>44252</v>
      </c>
      <c r="H335">
        <v>2</v>
      </c>
      <c r="K335">
        <v>2.75</v>
      </c>
      <c r="L335">
        <v>666.4434</v>
      </c>
      <c r="M335" t="s">
        <v>18</v>
      </c>
      <c r="N335">
        <v>15</v>
      </c>
      <c r="O335">
        <v>140</v>
      </c>
      <c r="P335">
        <v>385</v>
      </c>
      <c r="Q335">
        <v>385</v>
      </c>
      <c r="R335">
        <v>666.4434</v>
      </c>
      <c r="S335">
        <v>1051.4434000000001</v>
      </c>
      <c r="T335">
        <v>1051.4434000000001</v>
      </c>
      <c r="U335" t="s">
        <v>1051</v>
      </c>
      <c r="V335" t="s">
        <v>1050</v>
      </c>
      <c r="W335">
        <f>IF(Table1[[#This Row],[WorkDate]]-Table1[[#This Row],[ReqDate]]&gt;=0,Table1[[#This Row],[WorkDate]]-Table1[[#This Row],[ReqDate]],"NA")</f>
        <v>15</v>
      </c>
      <c r="X335" t="str">
        <f>IF(Table1[[#This Row],[Rush]]="","NO","Yes")</f>
        <v>NO</v>
      </c>
      <c r="Y335" t="str">
        <f>IF(Table1[[#This Row],[WtyLbr]]="","NO","Yes")</f>
        <v>NO</v>
      </c>
    </row>
    <row r="336" spans="1:25" x14ac:dyDescent="0.35">
      <c r="A336" t="s">
        <v>381</v>
      </c>
      <c r="B336" t="s">
        <v>35</v>
      </c>
      <c r="C336" t="s">
        <v>9</v>
      </c>
      <c r="D336" t="s">
        <v>11</v>
      </c>
      <c r="E336" t="s">
        <v>3</v>
      </c>
      <c r="F336" s="5">
        <v>44238</v>
      </c>
      <c r="G336" s="5">
        <v>44254</v>
      </c>
      <c r="H336">
        <v>1</v>
      </c>
      <c r="K336">
        <v>0.25</v>
      </c>
      <c r="L336">
        <v>19.196999999999999</v>
      </c>
      <c r="M336" t="s">
        <v>18</v>
      </c>
      <c r="N336">
        <v>16</v>
      </c>
      <c r="O336">
        <v>80</v>
      </c>
      <c r="P336">
        <v>20</v>
      </c>
      <c r="Q336">
        <v>20</v>
      </c>
      <c r="R336">
        <v>19.196999999999999</v>
      </c>
      <c r="S336">
        <v>39.197000000000003</v>
      </c>
      <c r="T336">
        <v>39.197000000000003</v>
      </c>
      <c r="U336" t="s">
        <v>1050</v>
      </c>
      <c r="V336" t="s">
        <v>1052</v>
      </c>
      <c r="W336">
        <f>IF(Table1[[#This Row],[WorkDate]]-Table1[[#This Row],[ReqDate]]&gt;=0,Table1[[#This Row],[WorkDate]]-Table1[[#This Row],[ReqDate]],"NA")</f>
        <v>16</v>
      </c>
      <c r="X336" t="str">
        <f>IF(Table1[[#This Row],[Rush]]="","NO","Yes")</f>
        <v>Yes</v>
      </c>
      <c r="Y336" t="str">
        <f>IF(Table1[[#This Row],[WtyLbr]]="","NO","Yes")</f>
        <v>NO</v>
      </c>
    </row>
    <row r="337" spans="1:25" x14ac:dyDescent="0.35">
      <c r="A337" t="s">
        <v>382</v>
      </c>
      <c r="B337" t="s">
        <v>37</v>
      </c>
      <c r="C337" t="s">
        <v>43</v>
      </c>
      <c r="D337" t="s">
        <v>12</v>
      </c>
      <c r="F337" s="5">
        <v>44238</v>
      </c>
      <c r="G337" s="5">
        <v>44266</v>
      </c>
      <c r="H337">
        <v>1</v>
      </c>
      <c r="K337">
        <v>0.75</v>
      </c>
      <c r="L337">
        <v>414.53649999999999</v>
      </c>
      <c r="M337" t="s">
        <v>19</v>
      </c>
      <c r="N337">
        <v>28</v>
      </c>
      <c r="O337">
        <v>80</v>
      </c>
      <c r="P337">
        <v>60</v>
      </c>
      <c r="Q337">
        <v>60</v>
      </c>
      <c r="R337">
        <v>414.53649999999999</v>
      </c>
      <c r="S337">
        <v>474.53649999999999</v>
      </c>
      <c r="T337">
        <v>474.53649999999999</v>
      </c>
      <c r="U337" t="s">
        <v>1050</v>
      </c>
      <c r="V337" t="s">
        <v>1050</v>
      </c>
      <c r="W337">
        <f>IF(Table1[[#This Row],[WorkDate]]-Table1[[#This Row],[ReqDate]]&gt;=0,Table1[[#This Row],[WorkDate]]-Table1[[#This Row],[ReqDate]],"NA")</f>
        <v>28</v>
      </c>
      <c r="X337" t="str">
        <f>IF(Table1[[#This Row],[Rush]]="","NO","Yes")</f>
        <v>NO</v>
      </c>
      <c r="Y337" t="str">
        <f>IF(Table1[[#This Row],[WtyLbr]]="","NO","Yes")</f>
        <v>NO</v>
      </c>
    </row>
    <row r="338" spans="1:25" x14ac:dyDescent="0.35">
      <c r="A338" t="s">
        <v>383</v>
      </c>
      <c r="B338" t="s">
        <v>39</v>
      </c>
      <c r="C338" t="s">
        <v>8</v>
      </c>
      <c r="D338" t="s">
        <v>2</v>
      </c>
      <c r="F338" s="5">
        <v>44240</v>
      </c>
      <c r="G338" s="5">
        <v>44294</v>
      </c>
      <c r="H338">
        <v>1</v>
      </c>
      <c r="K338">
        <v>1</v>
      </c>
      <c r="L338">
        <v>19.196999999999999</v>
      </c>
      <c r="M338" t="s">
        <v>17</v>
      </c>
      <c r="N338">
        <v>54</v>
      </c>
      <c r="O338">
        <v>80</v>
      </c>
      <c r="P338">
        <v>80</v>
      </c>
      <c r="Q338">
        <v>80</v>
      </c>
      <c r="R338">
        <v>19.196999999999999</v>
      </c>
      <c r="S338">
        <v>99.197000000000003</v>
      </c>
      <c r="T338">
        <v>99.197000000000003</v>
      </c>
      <c r="U338" t="s">
        <v>1052</v>
      </c>
      <c r="V338" t="s">
        <v>1050</v>
      </c>
      <c r="W338">
        <f>IF(Table1[[#This Row],[WorkDate]]-Table1[[#This Row],[ReqDate]]&gt;=0,Table1[[#This Row],[WorkDate]]-Table1[[#This Row],[ReqDate]],"NA")</f>
        <v>54</v>
      </c>
      <c r="X338" t="str">
        <f>IF(Table1[[#This Row],[Rush]]="","NO","Yes")</f>
        <v>NO</v>
      </c>
      <c r="Y338" t="str">
        <f>IF(Table1[[#This Row],[WtyLbr]]="","NO","Yes")</f>
        <v>NO</v>
      </c>
    </row>
    <row r="339" spans="1:25" x14ac:dyDescent="0.35">
      <c r="A339" t="s">
        <v>384</v>
      </c>
      <c r="B339" t="s">
        <v>36</v>
      </c>
      <c r="C339" t="s">
        <v>7</v>
      </c>
      <c r="D339" t="s">
        <v>1</v>
      </c>
      <c r="F339" s="5">
        <v>44242</v>
      </c>
      <c r="G339" s="5">
        <v>44245</v>
      </c>
      <c r="H339">
        <v>2</v>
      </c>
      <c r="K339">
        <v>1</v>
      </c>
      <c r="L339">
        <v>157.86000000000001</v>
      </c>
      <c r="M339" t="s">
        <v>17</v>
      </c>
      <c r="N339">
        <v>3</v>
      </c>
      <c r="O339">
        <v>140</v>
      </c>
      <c r="P339">
        <v>140</v>
      </c>
      <c r="Q339">
        <v>140</v>
      </c>
      <c r="R339">
        <v>157.86000000000001</v>
      </c>
      <c r="S339">
        <v>297.86</v>
      </c>
      <c r="T339">
        <v>297.86</v>
      </c>
      <c r="U339" t="s">
        <v>1053</v>
      </c>
      <c r="V339" t="s">
        <v>1050</v>
      </c>
      <c r="W339">
        <f>IF(Table1[[#This Row],[WorkDate]]-Table1[[#This Row],[ReqDate]]&gt;=0,Table1[[#This Row],[WorkDate]]-Table1[[#This Row],[ReqDate]],"NA")</f>
        <v>3</v>
      </c>
      <c r="X339" t="str">
        <f>IF(Table1[[#This Row],[Rush]]="","NO","Yes")</f>
        <v>NO</v>
      </c>
      <c r="Y339" t="str">
        <f>IF(Table1[[#This Row],[WtyLbr]]="","NO","Yes")</f>
        <v>NO</v>
      </c>
    </row>
    <row r="340" spans="1:25" x14ac:dyDescent="0.35">
      <c r="A340" t="s">
        <v>385</v>
      </c>
      <c r="B340" t="s">
        <v>36</v>
      </c>
      <c r="C340" t="s">
        <v>7</v>
      </c>
      <c r="D340" t="s">
        <v>12</v>
      </c>
      <c r="F340" s="5">
        <v>44242</v>
      </c>
      <c r="G340" s="5">
        <v>44251</v>
      </c>
      <c r="H340">
        <v>2</v>
      </c>
      <c r="K340">
        <v>0.25</v>
      </c>
      <c r="L340">
        <v>160.39080000000001</v>
      </c>
      <c r="M340" t="s">
        <v>17</v>
      </c>
      <c r="N340">
        <v>9</v>
      </c>
      <c r="O340">
        <v>140</v>
      </c>
      <c r="P340">
        <v>35</v>
      </c>
      <c r="Q340">
        <v>35</v>
      </c>
      <c r="R340">
        <v>160.39080000000001</v>
      </c>
      <c r="S340">
        <v>195.39080000000001</v>
      </c>
      <c r="T340">
        <v>195.39080000000001</v>
      </c>
      <c r="U340" t="s">
        <v>1053</v>
      </c>
      <c r="V340" t="s">
        <v>1051</v>
      </c>
      <c r="W340">
        <f>IF(Table1[[#This Row],[WorkDate]]-Table1[[#This Row],[ReqDate]]&gt;=0,Table1[[#This Row],[WorkDate]]-Table1[[#This Row],[ReqDate]],"NA")</f>
        <v>9</v>
      </c>
      <c r="X340" t="str">
        <f>IF(Table1[[#This Row],[Rush]]="","NO","Yes")</f>
        <v>NO</v>
      </c>
      <c r="Y340" t="str">
        <f>IF(Table1[[#This Row],[WtyLbr]]="","NO","Yes")</f>
        <v>NO</v>
      </c>
    </row>
    <row r="341" spans="1:25" x14ac:dyDescent="0.35">
      <c r="A341" t="s">
        <v>386</v>
      </c>
      <c r="B341" t="s">
        <v>36</v>
      </c>
      <c r="C341" t="s">
        <v>7</v>
      </c>
      <c r="D341" t="s">
        <v>12</v>
      </c>
      <c r="F341" s="5">
        <v>44242</v>
      </c>
      <c r="G341" s="5">
        <v>44252</v>
      </c>
      <c r="H341">
        <v>2</v>
      </c>
      <c r="K341">
        <v>0.25</v>
      </c>
      <c r="L341">
        <v>46.845300000000002</v>
      </c>
      <c r="M341" t="s">
        <v>17</v>
      </c>
      <c r="N341">
        <v>10</v>
      </c>
      <c r="O341">
        <v>140</v>
      </c>
      <c r="P341">
        <v>35</v>
      </c>
      <c r="Q341">
        <v>35</v>
      </c>
      <c r="R341">
        <v>46.845300000000002</v>
      </c>
      <c r="S341">
        <v>81.845300000000009</v>
      </c>
      <c r="T341">
        <v>81.845300000000009</v>
      </c>
      <c r="U341" t="s">
        <v>1053</v>
      </c>
      <c r="V341" t="s">
        <v>1050</v>
      </c>
      <c r="W341">
        <f>IF(Table1[[#This Row],[WorkDate]]-Table1[[#This Row],[ReqDate]]&gt;=0,Table1[[#This Row],[WorkDate]]-Table1[[#This Row],[ReqDate]],"NA")</f>
        <v>10</v>
      </c>
      <c r="X341" t="str">
        <f>IF(Table1[[#This Row],[Rush]]="","NO","Yes")</f>
        <v>NO</v>
      </c>
      <c r="Y341" t="str">
        <f>IF(Table1[[#This Row],[WtyLbr]]="","NO","Yes")</f>
        <v>NO</v>
      </c>
    </row>
    <row r="342" spans="1:25" x14ac:dyDescent="0.35">
      <c r="A342" t="s">
        <v>387</v>
      </c>
      <c r="B342" t="s">
        <v>42</v>
      </c>
      <c r="C342" t="s">
        <v>44</v>
      </c>
      <c r="D342" t="s">
        <v>13</v>
      </c>
      <c r="E342" t="s">
        <v>3</v>
      </c>
      <c r="F342" s="5">
        <v>44242</v>
      </c>
      <c r="G342" s="5">
        <v>44256</v>
      </c>
      <c r="H342">
        <v>2</v>
      </c>
      <c r="K342">
        <v>1.25</v>
      </c>
      <c r="L342">
        <v>952.06380000000001</v>
      </c>
      <c r="M342" t="s">
        <v>18</v>
      </c>
      <c r="N342">
        <v>14</v>
      </c>
      <c r="O342">
        <v>140</v>
      </c>
      <c r="P342">
        <v>175</v>
      </c>
      <c r="Q342">
        <v>175</v>
      </c>
      <c r="R342">
        <v>952.06380000000001</v>
      </c>
      <c r="S342">
        <v>1127.0637999999999</v>
      </c>
      <c r="T342">
        <v>1127.0637999999999</v>
      </c>
      <c r="U342" t="s">
        <v>1053</v>
      </c>
      <c r="V342" t="s">
        <v>1053</v>
      </c>
      <c r="W342">
        <f>IF(Table1[[#This Row],[WorkDate]]-Table1[[#This Row],[ReqDate]]&gt;=0,Table1[[#This Row],[WorkDate]]-Table1[[#This Row],[ReqDate]],"NA")</f>
        <v>14</v>
      </c>
      <c r="X342" t="str">
        <f>IF(Table1[[#This Row],[Rush]]="","NO","Yes")</f>
        <v>Yes</v>
      </c>
      <c r="Y342" t="str">
        <f>IF(Table1[[#This Row],[WtyLbr]]="","NO","Yes")</f>
        <v>NO</v>
      </c>
    </row>
    <row r="343" spans="1:25" x14ac:dyDescent="0.35">
      <c r="A343" t="s">
        <v>388</v>
      </c>
      <c r="B343" t="s">
        <v>38</v>
      </c>
      <c r="C343" t="s">
        <v>8</v>
      </c>
      <c r="D343" t="s">
        <v>11</v>
      </c>
      <c r="F343" s="5">
        <v>44243</v>
      </c>
      <c r="G343" s="5">
        <v>44258</v>
      </c>
      <c r="H343">
        <v>1</v>
      </c>
      <c r="K343">
        <v>0.25</v>
      </c>
      <c r="L343">
        <v>17.420000000000002</v>
      </c>
      <c r="M343" t="s">
        <v>17</v>
      </c>
      <c r="N343">
        <v>15</v>
      </c>
      <c r="O343">
        <v>80</v>
      </c>
      <c r="P343">
        <v>20</v>
      </c>
      <c r="Q343">
        <v>20</v>
      </c>
      <c r="R343">
        <v>17.420000000000002</v>
      </c>
      <c r="S343">
        <v>37.42</v>
      </c>
      <c r="T343">
        <v>37.42</v>
      </c>
      <c r="U343" t="s">
        <v>1048</v>
      </c>
      <c r="V343" t="s">
        <v>1051</v>
      </c>
      <c r="W343">
        <f>IF(Table1[[#This Row],[WorkDate]]-Table1[[#This Row],[ReqDate]]&gt;=0,Table1[[#This Row],[WorkDate]]-Table1[[#This Row],[ReqDate]],"NA")</f>
        <v>15</v>
      </c>
      <c r="X343" t="str">
        <f>IF(Table1[[#This Row],[Rush]]="","NO","Yes")</f>
        <v>NO</v>
      </c>
      <c r="Y343" t="str">
        <f>IF(Table1[[#This Row],[WtyLbr]]="","NO","Yes")</f>
        <v>NO</v>
      </c>
    </row>
    <row r="344" spans="1:25" x14ac:dyDescent="0.35">
      <c r="A344" t="s">
        <v>389</v>
      </c>
      <c r="B344" t="s">
        <v>35</v>
      </c>
      <c r="C344" t="s">
        <v>44</v>
      </c>
      <c r="D344" t="s">
        <v>13</v>
      </c>
      <c r="F344" s="5">
        <v>44243</v>
      </c>
      <c r="G344" s="5">
        <v>44263</v>
      </c>
      <c r="H344">
        <v>2</v>
      </c>
      <c r="K344">
        <v>0.5</v>
      </c>
      <c r="L344">
        <v>202</v>
      </c>
      <c r="M344" t="s">
        <v>18</v>
      </c>
      <c r="N344">
        <v>20</v>
      </c>
      <c r="O344">
        <v>140</v>
      </c>
      <c r="P344">
        <v>70</v>
      </c>
      <c r="Q344">
        <v>70</v>
      </c>
      <c r="R344">
        <v>202</v>
      </c>
      <c r="S344">
        <v>272</v>
      </c>
      <c r="T344">
        <v>272</v>
      </c>
      <c r="U344" t="s">
        <v>1048</v>
      </c>
      <c r="V344" t="s">
        <v>1053</v>
      </c>
      <c r="W344">
        <f>IF(Table1[[#This Row],[WorkDate]]-Table1[[#This Row],[ReqDate]]&gt;=0,Table1[[#This Row],[WorkDate]]-Table1[[#This Row],[ReqDate]],"NA")</f>
        <v>20</v>
      </c>
      <c r="X344" t="str">
        <f>IF(Table1[[#This Row],[Rush]]="","NO","Yes")</f>
        <v>NO</v>
      </c>
      <c r="Y344" t="str">
        <f>IF(Table1[[#This Row],[WtyLbr]]="","NO","Yes")</f>
        <v>NO</v>
      </c>
    </row>
    <row r="345" spans="1:25" x14ac:dyDescent="0.35">
      <c r="A345" t="s">
        <v>390</v>
      </c>
      <c r="B345" t="s">
        <v>39</v>
      </c>
      <c r="C345" t="s">
        <v>9</v>
      </c>
      <c r="D345" t="s">
        <v>12</v>
      </c>
      <c r="F345" s="5">
        <v>44244</v>
      </c>
      <c r="G345" s="5">
        <v>44249</v>
      </c>
      <c r="H345">
        <v>1</v>
      </c>
      <c r="K345">
        <v>0.75</v>
      </c>
      <c r="L345">
        <v>137.13</v>
      </c>
      <c r="M345" t="s">
        <v>17</v>
      </c>
      <c r="N345">
        <v>5</v>
      </c>
      <c r="O345">
        <v>80</v>
      </c>
      <c r="P345">
        <v>60</v>
      </c>
      <c r="Q345">
        <v>60</v>
      </c>
      <c r="R345">
        <v>137.13</v>
      </c>
      <c r="S345">
        <v>197.13</v>
      </c>
      <c r="T345">
        <v>197.13</v>
      </c>
      <c r="U345" t="s">
        <v>1051</v>
      </c>
      <c r="V345" t="s">
        <v>1053</v>
      </c>
      <c r="W345">
        <f>IF(Table1[[#This Row],[WorkDate]]-Table1[[#This Row],[ReqDate]]&gt;=0,Table1[[#This Row],[WorkDate]]-Table1[[#This Row],[ReqDate]],"NA")</f>
        <v>5</v>
      </c>
      <c r="X345" t="str">
        <f>IF(Table1[[#This Row],[Rush]]="","NO","Yes")</f>
        <v>NO</v>
      </c>
      <c r="Y345" t="str">
        <f>IF(Table1[[#This Row],[WtyLbr]]="","NO","Yes")</f>
        <v>NO</v>
      </c>
    </row>
    <row r="346" spans="1:25" x14ac:dyDescent="0.35">
      <c r="A346" t="s">
        <v>391</v>
      </c>
      <c r="B346" t="s">
        <v>38</v>
      </c>
      <c r="C346" t="s">
        <v>8</v>
      </c>
      <c r="D346" t="s">
        <v>12</v>
      </c>
      <c r="F346" s="5">
        <v>44244</v>
      </c>
      <c r="G346" s="5">
        <v>44256</v>
      </c>
      <c r="H346">
        <v>1</v>
      </c>
      <c r="K346">
        <v>0.5</v>
      </c>
      <c r="L346">
        <v>180</v>
      </c>
      <c r="M346" t="s">
        <v>18</v>
      </c>
      <c r="N346">
        <v>12</v>
      </c>
      <c r="O346">
        <v>80</v>
      </c>
      <c r="P346">
        <v>40</v>
      </c>
      <c r="Q346">
        <v>40</v>
      </c>
      <c r="R346">
        <v>180</v>
      </c>
      <c r="S346">
        <v>220</v>
      </c>
      <c r="T346">
        <v>220</v>
      </c>
      <c r="U346" t="s">
        <v>1051</v>
      </c>
      <c r="V346" t="s">
        <v>1053</v>
      </c>
      <c r="W346">
        <f>IF(Table1[[#This Row],[WorkDate]]-Table1[[#This Row],[ReqDate]]&gt;=0,Table1[[#This Row],[WorkDate]]-Table1[[#This Row],[ReqDate]],"NA")</f>
        <v>12</v>
      </c>
      <c r="X346" t="str">
        <f>IF(Table1[[#This Row],[Rush]]="","NO","Yes")</f>
        <v>NO</v>
      </c>
      <c r="Y346" t="str">
        <f>IF(Table1[[#This Row],[WtyLbr]]="","NO","Yes")</f>
        <v>NO</v>
      </c>
    </row>
    <row r="347" spans="1:25" x14ac:dyDescent="0.35">
      <c r="A347" t="s">
        <v>392</v>
      </c>
      <c r="B347" t="s">
        <v>34</v>
      </c>
      <c r="C347" t="s">
        <v>8</v>
      </c>
      <c r="D347" t="s">
        <v>12</v>
      </c>
      <c r="F347" s="5">
        <v>44244</v>
      </c>
      <c r="G347" s="5">
        <v>44256</v>
      </c>
      <c r="H347">
        <v>1</v>
      </c>
      <c r="K347">
        <v>0.25</v>
      </c>
      <c r="L347">
        <v>255.3433</v>
      </c>
      <c r="M347" t="s">
        <v>18</v>
      </c>
      <c r="N347">
        <v>12</v>
      </c>
      <c r="O347">
        <v>80</v>
      </c>
      <c r="P347">
        <v>20</v>
      </c>
      <c r="Q347">
        <v>20</v>
      </c>
      <c r="R347">
        <v>255.3433</v>
      </c>
      <c r="S347">
        <v>275.3433</v>
      </c>
      <c r="T347">
        <v>275.3433</v>
      </c>
      <c r="U347" t="s">
        <v>1051</v>
      </c>
      <c r="V347" t="s">
        <v>1053</v>
      </c>
      <c r="W347">
        <f>IF(Table1[[#This Row],[WorkDate]]-Table1[[#This Row],[ReqDate]]&gt;=0,Table1[[#This Row],[WorkDate]]-Table1[[#This Row],[ReqDate]],"NA")</f>
        <v>12</v>
      </c>
      <c r="X347" t="str">
        <f>IF(Table1[[#This Row],[Rush]]="","NO","Yes")</f>
        <v>NO</v>
      </c>
      <c r="Y347" t="str">
        <f>IF(Table1[[#This Row],[WtyLbr]]="","NO","Yes")</f>
        <v>NO</v>
      </c>
    </row>
    <row r="348" spans="1:25" x14ac:dyDescent="0.35">
      <c r="A348" t="s">
        <v>393</v>
      </c>
      <c r="B348" t="s">
        <v>35</v>
      </c>
      <c r="C348" t="s">
        <v>8</v>
      </c>
      <c r="D348" t="s">
        <v>11</v>
      </c>
      <c r="F348" s="5">
        <v>44244</v>
      </c>
      <c r="G348" s="5">
        <v>44257</v>
      </c>
      <c r="H348">
        <v>1</v>
      </c>
      <c r="K348">
        <v>0.25</v>
      </c>
      <c r="L348">
        <v>48.372999999999998</v>
      </c>
      <c r="M348" t="s">
        <v>19</v>
      </c>
      <c r="N348">
        <v>13</v>
      </c>
      <c r="O348">
        <v>80</v>
      </c>
      <c r="P348">
        <v>20</v>
      </c>
      <c r="Q348">
        <v>20</v>
      </c>
      <c r="R348">
        <v>48.372999999999998</v>
      </c>
      <c r="S348">
        <v>68.37299999999999</v>
      </c>
      <c r="T348">
        <v>68.37299999999999</v>
      </c>
      <c r="U348" t="s">
        <v>1051</v>
      </c>
      <c r="V348" t="s">
        <v>1048</v>
      </c>
      <c r="W348">
        <f>IF(Table1[[#This Row],[WorkDate]]-Table1[[#This Row],[ReqDate]]&gt;=0,Table1[[#This Row],[WorkDate]]-Table1[[#This Row],[ReqDate]],"NA")</f>
        <v>13</v>
      </c>
      <c r="X348" t="str">
        <f>IF(Table1[[#This Row],[Rush]]="","NO","Yes")</f>
        <v>NO</v>
      </c>
      <c r="Y348" t="str">
        <f>IF(Table1[[#This Row],[WtyLbr]]="","NO","Yes")</f>
        <v>NO</v>
      </c>
    </row>
    <row r="349" spans="1:25" x14ac:dyDescent="0.35">
      <c r="A349" t="s">
        <v>394</v>
      </c>
      <c r="B349" t="s">
        <v>36</v>
      </c>
      <c r="C349" t="s">
        <v>7</v>
      </c>
      <c r="D349" t="s">
        <v>11</v>
      </c>
      <c r="F349" s="5">
        <v>44244</v>
      </c>
      <c r="G349" s="5">
        <v>44263</v>
      </c>
      <c r="H349">
        <v>1</v>
      </c>
      <c r="K349">
        <v>0.25</v>
      </c>
      <c r="L349">
        <v>40.200000000000003</v>
      </c>
      <c r="M349" t="s">
        <v>17</v>
      </c>
      <c r="N349">
        <v>19</v>
      </c>
      <c r="O349">
        <v>80</v>
      </c>
      <c r="P349">
        <v>20</v>
      </c>
      <c r="Q349">
        <v>20</v>
      </c>
      <c r="R349">
        <v>40.200000000000003</v>
      </c>
      <c r="S349">
        <v>60.2</v>
      </c>
      <c r="T349">
        <v>60.2</v>
      </c>
      <c r="U349" t="s">
        <v>1051</v>
      </c>
      <c r="V349" t="s">
        <v>1053</v>
      </c>
      <c r="W349">
        <f>IF(Table1[[#This Row],[WorkDate]]-Table1[[#This Row],[ReqDate]]&gt;=0,Table1[[#This Row],[WorkDate]]-Table1[[#This Row],[ReqDate]],"NA")</f>
        <v>19</v>
      </c>
      <c r="X349" t="str">
        <f>IF(Table1[[#This Row],[Rush]]="","NO","Yes")</f>
        <v>NO</v>
      </c>
      <c r="Y349" t="str">
        <f>IF(Table1[[#This Row],[WtyLbr]]="","NO","Yes")</f>
        <v>NO</v>
      </c>
    </row>
    <row r="350" spans="1:25" x14ac:dyDescent="0.35">
      <c r="A350" t="s">
        <v>395</v>
      </c>
      <c r="B350" t="s">
        <v>34</v>
      </c>
      <c r="C350" t="s">
        <v>44</v>
      </c>
      <c r="D350" t="s">
        <v>11</v>
      </c>
      <c r="F350" s="5">
        <v>44245</v>
      </c>
      <c r="G350" s="5">
        <v>44261</v>
      </c>
      <c r="H350">
        <v>1</v>
      </c>
      <c r="K350">
        <v>0.25</v>
      </c>
      <c r="L350">
        <v>61.4985</v>
      </c>
      <c r="M350" t="s">
        <v>17</v>
      </c>
      <c r="N350">
        <v>16</v>
      </c>
      <c r="O350">
        <v>80</v>
      </c>
      <c r="P350">
        <v>20</v>
      </c>
      <c r="Q350">
        <v>20</v>
      </c>
      <c r="R350">
        <v>61.4985</v>
      </c>
      <c r="S350">
        <v>81.498500000000007</v>
      </c>
      <c r="T350">
        <v>81.498500000000007</v>
      </c>
      <c r="U350" t="s">
        <v>1050</v>
      </c>
      <c r="V350" t="s">
        <v>1052</v>
      </c>
      <c r="W350">
        <f>IF(Table1[[#This Row],[WorkDate]]-Table1[[#This Row],[ReqDate]]&gt;=0,Table1[[#This Row],[WorkDate]]-Table1[[#This Row],[ReqDate]],"NA")</f>
        <v>16</v>
      </c>
      <c r="X350" t="str">
        <f>IF(Table1[[#This Row],[Rush]]="","NO","Yes")</f>
        <v>NO</v>
      </c>
      <c r="Y350" t="str">
        <f>IF(Table1[[#This Row],[WtyLbr]]="","NO","Yes")</f>
        <v>NO</v>
      </c>
    </row>
    <row r="351" spans="1:25" x14ac:dyDescent="0.35">
      <c r="A351" t="s">
        <v>396</v>
      </c>
      <c r="B351" t="s">
        <v>35</v>
      </c>
      <c r="C351" t="s">
        <v>8</v>
      </c>
      <c r="D351" t="s">
        <v>13</v>
      </c>
      <c r="F351" s="5">
        <v>44245</v>
      </c>
      <c r="G351" s="5">
        <v>44257</v>
      </c>
      <c r="H351">
        <v>1</v>
      </c>
      <c r="K351">
        <v>0.5</v>
      </c>
      <c r="L351">
        <v>42.66</v>
      </c>
      <c r="M351" t="s">
        <v>17</v>
      </c>
      <c r="N351">
        <v>12</v>
      </c>
      <c r="O351">
        <v>80</v>
      </c>
      <c r="P351">
        <v>40</v>
      </c>
      <c r="Q351">
        <v>40</v>
      </c>
      <c r="R351">
        <v>42.66</v>
      </c>
      <c r="S351">
        <v>82.66</v>
      </c>
      <c r="T351">
        <v>82.66</v>
      </c>
      <c r="U351" t="s">
        <v>1050</v>
      </c>
      <c r="V351" t="s">
        <v>1048</v>
      </c>
      <c r="W351">
        <f>IF(Table1[[#This Row],[WorkDate]]-Table1[[#This Row],[ReqDate]]&gt;=0,Table1[[#This Row],[WorkDate]]-Table1[[#This Row],[ReqDate]],"NA")</f>
        <v>12</v>
      </c>
      <c r="X351" t="str">
        <f>IF(Table1[[#This Row],[Rush]]="","NO","Yes")</f>
        <v>NO</v>
      </c>
      <c r="Y351" t="str">
        <f>IF(Table1[[#This Row],[WtyLbr]]="","NO","Yes")</f>
        <v>NO</v>
      </c>
    </row>
    <row r="352" spans="1:25" x14ac:dyDescent="0.35">
      <c r="A352" t="s">
        <v>397</v>
      </c>
      <c r="B352" t="s">
        <v>36</v>
      </c>
      <c r="C352" t="s">
        <v>7</v>
      </c>
      <c r="D352" t="s">
        <v>13</v>
      </c>
      <c r="F352" s="5">
        <v>44245</v>
      </c>
      <c r="G352" s="5">
        <v>44265</v>
      </c>
      <c r="H352">
        <v>1</v>
      </c>
      <c r="K352">
        <v>0.5</v>
      </c>
      <c r="L352">
        <v>16.420000000000002</v>
      </c>
      <c r="M352" t="s">
        <v>21</v>
      </c>
      <c r="N352">
        <v>20</v>
      </c>
      <c r="O352">
        <v>80</v>
      </c>
      <c r="P352">
        <v>40</v>
      </c>
      <c r="Q352">
        <v>40</v>
      </c>
      <c r="R352">
        <v>16.420000000000002</v>
      </c>
      <c r="S352">
        <v>56.42</v>
      </c>
      <c r="T352">
        <v>56.42</v>
      </c>
      <c r="U352" t="s">
        <v>1050</v>
      </c>
      <c r="V352" t="s">
        <v>1051</v>
      </c>
      <c r="W352">
        <f>IF(Table1[[#This Row],[WorkDate]]-Table1[[#This Row],[ReqDate]]&gt;=0,Table1[[#This Row],[WorkDate]]-Table1[[#This Row],[ReqDate]],"NA")</f>
        <v>20</v>
      </c>
      <c r="X352" t="str">
        <f>IF(Table1[[#This Row],[Rush]]="","NO","Yes")</f>
        <v>NO</v>
      </c>
      <c r="Y352" t="str">
        <f>IF(Table1[[#This Row],[WtyLbr]]="","NO","Yes")</f>
        <v>NO</v>
      </c>
    </row>
    <row r="353" spans="1:25" x14ac:dyDescent="0.35">
      <c r="A353" t="s">
        <v>398</v>
      </c>
      <c r="B353" t="s">
        <v>39</v>
      </c>
      <c r="C353" t="s">
        <v>9</v>
      </c>
      <c r="D353" t="s">
        <v>12</v>
      </c>
      <c r="F353" s="5">
        <v>44246</v>
      </c>
      <c r="G353" s="5">
        <v>44264</v>
      </c>
      <c r="H353">
        <v>2</v>
      </c>
      <c r="K353">
        <v>0.5</v>
      </c>
      <c r="L353">
        <v>31.807600000000001</v>
      </c>
      <c r="M353" t="s">
        <v>17</v>
      </c>
      <c r="N353">
        <v>18</v>
      </c>
      <c r="O353">
        <v>140</v>
      </c>
      <c r="P353">
        <v>70</v>
      </c>
      <c r="Q353">
        <v>70</v>
      </c>
      <c r="R353">
        <v>31.807600000000001</v>
      </c>
      <c r="S353">
        <v>101.80760000000001</v>
      </c>
      <c r="T353">
        <v>101.80760000000001</v>
      </c>
      <c r="U353" t="s">
        <v>1049</v>
      </c>
      <c r="V353" t="s">
        <v>1048</v>
      </c>
      <c r="W353">
        <f>IF(Table1[[#This Row],[WorkDate]]-Table1[[#This Row],[ReqDate]]&gt;=0,Table1[[#This Row],[WorkDate]]-Table1[[#This Row],[ReqDate]],"NA")</f>
        <v>18</v>
      </c>
      <c r="X353" t="str">
        <f>IF(Table1[[#This Row],[Rush]]="","NO","Yes")</f>
        <v>NO</v>
      </c>
      <c r="Y353" t="str">
        <f>IF(Table1[[#This Row],[WtyLbr]]="","NO","Yes")</f>
        <v>NO</v>
      </c>
    </row>
    <row r="354" spans="1:25" x14ac:dyDescent="0.35">
      <c r="A354" t="s">
        <v>399</v>
      </c>
      <c r="B354" t="s">
        <v>36</v>
      </c>
      <c r="C354" t="s">
        <v>7</v>
      </c>
      <c r="D354" t="s">
        <v>12</v>
      </c>
      <c r="F354" s="5">
        <v>44249</v>
      </c>
      <c r="G354" s="5">
        <v>44284</v>
      </c>
      <c r="H354">
        <v>2</v>
      </c>
      <c r="K354">
        <v>0.5</v>
      </c>
      <c r="L354">
        <v>239.96940000000001</v>
      </c>
      <c r="M354" t="s">
        <v>17</v>
      </c>
      <c r="N354">
        <v>35</v>
      </c>
      <c r="O354">
        <v>140</v>
      </c>
      <c r="P354">
        <v>70</v>
      </c>
      <c r="Q354">
        <v>70</v>
      </c>
      <c r="R354">
        <v>239.96940000000001</v>
      </c>
      <c r="S354">
        <v>309.96940000000001</v>
      </c>
      <c r="T354">
        <v>309.96940000000001</v>
      </c>
      <c r="U354" t="s">
        <v>1053</v>
      </c>
      <c r="V354" t="s">
        <v>1053</v>
      </c>
      <c r="W354">
        <f>IF(Table1[[#This Row],[WorkDate]]-Table1[[#This Row],[ReqDate]]&gt;=0,Table1[[#This Row],[WorkDate]]-Table1[[#This Row],[ReqDate]],"NA")</f>
        <v>35</v>
      </c>
      <c r="X354" t="str">
        <f>IF(Table1[[#This Row],[Rush]]="","NO","Yes")</f>
        <v>NO</v>
      </c>
      <c r="Y354" t="str">
        <f>IF(Table1[[#This Row],[WtyLbr]]="","NO","Yes")</f>
        <v>NO</v>
      </c>
    </row>
    <row r="355" spans="1:25" x14ac:dyDescent="0.35">
      <c r="A355" t="s">
        <v>400</v>
      </c>
      <c r="B355" t="s">
        <v>34</v>
      </c>
      <c r="C355" t="s">
        <v>9</v>
      </c>
      <c r="D355" t="s">
        <v>2</v>
      </c>
      <c r="F355" s="5">
        <v>44250</v>
      </c>
      <c r="G355" s="5">
        <v>44257</v>
      </c>
      <c r="H355">
        <v>1</v>
      </c>
      <c r="K355">
        <v>1</v>
      </c>
      <c r="L355">
        <v>90</v>
      </c>
      <c r="M355" t="s">
        <v>18</v>
      </c>
      <c r="N355">
        <v>7</v>
      </c>
      <c r="O355">
        <v>80</v>
      </c>
      <c r="P355">
        <v>80</v>
      </c>
      <c r="Q355">
        <v>80</v>
      </c>
      <c r="R355">
        <v>90</v>
      </c>
      <c r="S355">
        <v>170</v>
      </c>
      <c r="T355">
        <v>170</v>
      </c>
      <c r="U355" t="s">
        <v>1048</v>
      </c>
      <c r="V355" t="s">
        <v>1048</v>
      </c>
      <c r="W355">
        <f>IF(Table1[[#This Row],[WorkDate]]-Table1[[#This Row],[ReqDate]]&gt;=0,Table1[[#This Row],[WorkDate]]-Table1[[#This Row],[ReqDate]],"NA")</f>
        <v>7</v>
      </c>
      <c r="X355" t="str">
        <f>IF(Table1[[#This Row],[Rush]]="","NO","Yes")</f>
        <v>NO</v>
      </c>
      <c r="Y355" t="str">
        <f>IF(Table1[[#This Row],[WtyLbr]]="","NO","Yes")</f>
        <v>NO</v>
      </c>
    </row>
    <row r="356" spans="1:25" x14ac:dyDescent="0.35">
      <c r="A356" t="s">
        <v>401</v>
      </c>
      <c r="B356" t="s">
        <v>37</v>
      </c>
      <c r="C356" t="s">
        <v>43</v>
      </c>
      <c r="D356" t="s">
        <v>11</v>
      </c>
      <c r="F356" s="5">
        <v>44250</v>
      </c>
      <c r="G356" s="5">
        <v>44271</v>
      </c>
      <c r="H356">
        <v>1</v>
      </c>
      <c r="K356">
        <v>0.25</v>
      </c>
      <c r="L356">
        <v>16.25</v>
      </c>
      <c r="M356" t="s">
        <v>17</v>
      </c>
      <c r="N356">
        <v>21</v>
      </c>
      <c r="O356">
        <v>80</v>
      </c>
      <c r="P356">
        <v>20</v>
      </c>
      <c r="Q356">
        <v>20</v>
      </c>
      <c r="R356">
        <v>16.25</v>
      </c>
      <c r="S356">
        <v>36.25</v>
      </c>
      <c r="T356">
        <v>36.25</v>
      </c>
      <c r="U356" t="s">
        <v>1048</v>
      </c>
      <c r="V356" t="s">
        <v>1048</v>
      </c>
      <c r="W356">
        <f>IF(Table1[[#This Row],[WorkDate]]-Table1[[#This Row],[ReqDate]]&gt;=0,Table1[[#This Row],[WorkDate]]-Table1[[#This Row],[ReqDate]],"NA")</f>
        <v>21</v>
      </c>
      <c r="X356" t="str">
        <f>IF(Table1[[#This Row],[Rush]]="","NO","Yes")</f>
        <v>NO</v>
      </c>
      <c r="Y356" t="str">
        <f>IF(Table1[[#This Row],[WtyLbr]]="","NO","Yes")</f>
        <v>NO</v>
      </c>
    </row>
    <row r="357" spans="1:25" x14ac:dyDescent="0.35">
      <c r="A357" t="s">
        <v>402</v>
      </c>
      <c r="B357" t="s">
        <v>34</v>
      </c>
      <c r="C357" t="s">
        <v>44</v>
      </c>
      <c r="D357" t="s">
        <v>12</v>
      </c>
      <c r="F357" s="5">
        <v>44250</v>
      </c>
      <c r="G357" s="5">
        <v>44287</v>
      </c>
      <c r="H357">
        <v>2</v>
      </c>
      <c r="K357">
        <v>0.25</v>
      </c>
      <c r="L357">
        <v>269.40269999999998</v>
      </c>
      <c r="M357" t="s">
        <v>18</v>
      </c>
      <c r="N357">
        <v>37</v>
      </c>
      <c r="O357">
        <v>140</v>
      </c>
      <c r="P357">
        <v>35</v>
      </c>
      <c r="Q357">
        <v>35</v>
      </c>
      <c r="R357">
        <v>269.40269999999998</v>
      </c>
      <c r="S357">
        <v>304.40269999999998</v>
      </c>
      <c r="T357">
        <v>304.40269999999998</v>
      </c>
      <c r="U357" t="s">
        <v>1048</v>
      </c>
      <c r="V357" t="s">
        <v>1050</v>
      </c>
      <c r="W357">
        <f>IF(Table1[[#This Row],[WorkDate]]-Table1[[#This Row],[ReqDate]]&gt;=0,Table1[[#This Row],[WorkDate]]-Table1[[#This Row],[ReqDate]],"NA")</f>
        <v>37</v>
      </c>
      <c r="X357" t="str">
        <f>IF(Table1[[#This Row],[Rush]]="","NO","Yes")</f>
        <v>NO</v>
      </c>
      <c r="Y357" t="str">
        <f>IF(Table1[[#This Row],[WtyLbr]]="","NO","Yes")</f>
        <v>NO</v>
      </c>
    </row>
    <row r="358" spans="1:25" x14ac:dyDescent="0.35">
      <c r="A358" t="s">
        <v>403</v>
      </c>
      <c r="B358" t="s">
        <v>37</v>
      </c>
      <c r="C358" t="s">
        <v>43</v>
      </c>
      <c r="D358" t="s">
        <v>11</v>
      </c>
      <c r="F358" s="5">
        <v>44251</v>
      </c>
      <c r="G358" s="5">
        <v>44270</v>
      </c>
      <c r="H358">
        <v>1</v>
      </c>
      <c r="K358">
        <v>0.25</v>
      </c>
      <c r="L358">
        <v>33.497100000000003</v>
      </c>
      <c r="M358" t="s">
        <v>17</v>
      </c>
      <c r="N358">
        <v>19</v>
      </c>
      <c r="O358">
        <v>80</v>
      </c>
      <c r="P358">
        <v>20</v>
      </c>
      <c r="Q358">
        <v>20</v>
      </c>
      <c r="R358">
        <v>33.497100000000003</v>
      </c>
      <c r="S358">
        <v>53.497100000000003</v>
      </c>
      <c r="T358">
        <v>53.497100000000003</v>
      </c>
      <c r="U358" t="s">
        <v>1051</v>
      </c>
      <c r="V358" t="s">
        <v>1053</v>
      </c>
      <c r="W358">
        <f>IF(Table1[[#This Row],[WorkDate]]-Table1[[#This Row],[ReqDate]]&gt;=0,Table1[[#This Row],[WorkDate]]-Table1[[#This Row],[ReqDate]],"NA")</f>
        <v>19</v>
      </c>
      <c r="X358" t="str">
        <f>IF(Table1[[#This Row],[Rush]]="","NO","Yes")</f>
        <v>NO</v>
      </c>
      <c r="Y358" t="str">
        <f>IF(Table1[[#This Row],[WtyLbr]]="","NO","Yes")</f>
        <v>NO</v>
      </c>
    </row>
    <row r="359" spans="1:25" x14ac:dyDescent="0.35">
      <c r="A359" t="s">
        <v>404</v>
      </c>
      <c r="B359" t="s">
        <v>34</v>
      </c>
      <c r="C359" t="s">
        <v>9</v>
      </c>
      <c r="D359" t="s">
        <v>12</v>
      </c>
      <c r="F359" s="5">
        <v>44252</v>
      </c>
      <c r="G359" s="5">
        <v>44263</v>
      </c>
      <c r="H359">
        <v>1</v>
      </c>
      <c r="K359">
        <v>0.25</v>
      </c>
      <c r="L359">
        <v>305.46260000000001</v>
      </c>
      <c r="M359" t="s">
        <v>17</v>
      </c>
      <c r="N359">
        <v>11</v>
      </c>
      <c r="O359">
        <v>80</v>
      </c>
      <c r="P359">
        <v>20</v>
      </c>
      <c r="Q359">
        <v>20</v>
      </c>
      <c r="R359">
        <v>305.46260000000001</v>
      </c>
      <c r="S359">
        <v>325.46260000000001</v>
      </c>
      <c r="T359">
        <v>325.46260000000001</v>
      </c>
      <c r="U359" t="s">
        <v>1050</v>
      </c>
      <c r="V359" t="s">
        <v>1053</v>
      </c>
      <c r="W359">
        <f>IF(Table1[[#This Row],[WorkDate]]-Table1[[#This Row],[ReqDate]]&gt;=0,Table1[[#This Row],[WorkDate]]-Table1[[#This Row],[ReqDate]],"NA")</f>
        <v>11</v>
      </c>
      <c r="X359" t="str">
        <f>IF(Table1[[#This Row],[Rush]]="","NO","Yes")</f>
        <v>NO</v>
      </c>
      <c r="Y359" t="str">
        <f>IF(Table1[[#This Row],[WtyLbr]]="","NO","Yes")</f>
        <v>NO</v>
      </c>
    </row>
    <row r="360" spans="1:25" x14ac:dyDescent="0.35">
      <c r="A360" t="s">
        <v>405</v>
      </c>
      <c r="B360" t="s">
        <v>37</v>
      </c>
      <c r="C360" t="s">
        <v>43</v>
      </c>
      <c r="D360" t="s">
        <v>13</v>
      </c>
      <c r="F360" s="5">
        <v>44252</v>
      </c>
      <c r="G360" s="5">
        <v>44270</v>
      </c>
      <c r="H360">
        <v>1</v>
      </c>
      <c r="K360">
        <v>0.75</v>
      </c>
      <c r="L360">
        <v>50.672400000000003</v>
      </c>
      <c r="M360" t="s">
        <v>19</v>
      </c>
      <c r="N360">
        <v>18</v>
      </c>
      <c r="O360">
        <v>80</v>
      </c>
      <c r="P360">
        <v>60</v>
      </c>
      <c r="Q360">
        <v>60</v>
      </c>
      <c r="R360">
        <v>50.672400000000003</v>
      </c>
      <c r="S360">
        <v>110.67240000000001</v>
      </c>
      <c r="T360">
        <v>110.67240000000001</v>
      </c>
      <c r="U360" t="s">
        <v>1050</v>
      </c>
      <c r="V360" t="s">
        <v>1053</v>
      </c>
      <c r="W360">
        <f>IF(Table1[[#This Row],[WorkDate]]-Table1[[#This Row],[ReqDate]]&gt;=0,Table1[[#This Row],[WorkDate]]-Table1[[#This Row],[ReqDate]],"NA")</f>
        <v>18</v>
      </c>
      <c r="X360" t="str">
        <f>IF(Table1[[#This Row],[Rush]]="","NO","Yes")</f>
        <v>NO</v>
      </c>
      <c r="Y360" t="str">
        <f>IF(Table1[[#This Row],[WtyLbr]]="","NO","Yes")</f>
        <v>NO</v>
      </c>
    </row>
    <row r="361" spans="1:25" x14ac:dyDescent="0.35">
      <c r="A361" t="s">
        <v>406</v>
      </c>
      <c r="B361" t="s">
        <v>37</v>
      </c>
      <c r="C361" t="s">
        <v>43</v>
      </c>
      <c r="D361" t="s">
        <v>13</v>
      </c>
      <c r="F361" s="5">
        <v>44252</v>
      </c>
      <c r="G361" s="5">
        <v>44271</v>
      </c>
      <c r="H361">
        <v>1</v>
      </c>
      <c r="K361">
        <v>0.5</v>
      </c>
      <c r="L361">
        <v>45.63</v>
      </c>
      <c r="M361" t="s">
        <v>19</v>
      </c>
      <c r="N361">
        <v>19</v>
      </c>
      <c r="O361">
        <v>80</v>
      </c>
      <c r="P361">
        <v>40</v>
      </c>
      <c r="Q361">
        <v>40</v>
      </c>
      <c r="R361">
        <v>45.63</v>
      </c>
      <c r="S361">
        <v>85.63</v>
      </c>
      <c r="T361">
        <v>85.63</v>
      </c>
      <c r="U361" t="s">
        <v>1050</v>
      </c>
      <c r="V361" t="s">
        <v>1048</v>
      </c>
      <c r="W361">
        <f>IF(Table1[[#This Row],[WorkDate]]-Table1[[#This Row],[ReqDate]]&gt;=0,Table1[[#This Row],[WorkDate]]-Table1[[#This Row],[ReqDate]],"NA")</f>
        <v>19</v>
      </c>
      <c r="X361" t="str">
        <f>IF(Table1[[#This Row],[Rush]]="","NO","Yes")</f>
        <v>NO</v>
      </c>
      <c r="Y361" t="str">
        <f>IF(Table1[[#This Row],[WtyLbr]]="","NO","Yes")</f>
        <v>NO</v>
      </c>
    </row>
    <row r="362" spans="1:25" x14ac:dyDescent="0.35">
      <c r="A362" t="s">
        <v>407</v>
      </c>
      <c r="B362" t="s">
        <v>38</v>
      </c>
      <c r="C362" t="s">
        <v>8</v>
      </c>
      <c r="D362" t="s">
        <v>13</v>
      </c>
      <c r="F362" s="5">
        <v>44252</v>
      </c>
      <c r="G362" s="5">
        <v>44279</v>
      </c>
      <c r="H362">
        <v>1</v>
      </c>
      <c r="K362">
        <v>1</v>
      </c>
      <c r="L362">
        <v>42.66</v>
      </c>
      <c r="M362" t="s">
        <v>18</v>
      </c>
      <c r="N362">
        <v>27</v>
      </c>
      <c r="O362">
        <v>80</v>
      </c>
      <c r="P362">
        <v>80</v>
      </c>
      <c r="Q362">
        <v>80</v>
      </c>
      <c r="R362">
        <v>42.66</v>
      </c>
      <c r="S362">
        <v>122.66</v>
      </c>
      <c r="T362">
        <v>122.66</v>
      </c>
      <c r="U362" t="s">
        <v>1050</v>
      </c>
      <c r="V362" t="s">
        <v>1051</v>
      </c>
      <c r="W362">
        <f>IF(Table1[[#This Row],[WorkDate]]-Table1[[#This Row],[ReqDate]]&gt;=0,Table1[[#This Row],[WorkDate]]-Table1[[#This Row],[ReqDate]],"NA")</f>
        <v>27</v>
      </c>
      <c r="X362" t="str">
        <f>IF(Table1[[#This Row],[Rush]]="","NO","Yes")</f>
        <v>NO</v>
      </c>
      <c r="Y362" t="str">
        <f>IF(Table1[[#This Row],[WtyLbr]]="","NO","Yes")</f>
        <v>NO</v>
      </c>
    </row>
    <row r="363" spans="1:25" x14ac:dyDescent="0.35">
      <c r="A363" t="s">
        <v>408</v>
      </c>
      <c r="B363" t="s">
        <v>34</v>
      </c>
      <c r="C363" t="s">
        <v>9</v>
      </c>
      <c r="D363" t="s">
        <v>12</v>
      </c>
      <c r="F363" s="5">
        <v>44252</v>
      </c>
      <c r="G363" s="5">
        <v>44293</v>
      </c>
      <c r="H363">
        <v>1</v>
      </c>
      <c r="K363">
        <v>0.25</v>
      </c>
      <c r="L363">
        <v>38.698399999999999</v>
      </c>
      <c r="M363" t="s">
        <v>19</v>
      </c>
      <c r="N363">
        <v>41</v>
      </c>
      <c r="O363">
        <v>80</v>
      </c>
      <c r="P363">
        <v>20</v>
      </c>
      <c r="Q363">
        <v>20</v>
      </c>
      <c r="R363">
        <v>38.698399999999999</v>
      </c>
      <c r="S363">
        <v>58.698399999999999</v>
      </c>
      <c r="T363">
        <v>58.698399999999999</v>
      </c>
      <c r="U363" t="s">
        <v>1050</v>
      </c>
      <c r="V363" t="s">
        <v>1051</v>
      </c>
      <c r="W363">
        <f>IF(Table1[[#This Row],[WorkDate]]-Table1[[#This Row],[ReqDate]]&gt;=0,Table1[[#This Row],[WorkDate]]-Table1[[#This Row],[ReqDate]],"NA")</f>
        <v>41</v>
      </c>
      <c r="X363" t="str">
        <f>IF(Table1[[#This Row],[Rush]]="","NO","Yes")</f>
        <v>NO</v>
      </c>
      <c r="Y363" t="str">
        <f>IF(Table1[[#This Row],[WtyLbr]]="","NO","Yes")</f>
        <v>NO</v>
      </c>
    </row>
    <row r="364" spans="1:25" x14ac:dyDescent="0.35">
      <c r="A364" t="s">
        <v>409</v>
      </c>
      <c r="B364" t="s">
        <v>34</v>
      </c>
      <c r="C364" t="s">
        <v>44</v>
      </c>
      <c r="D364" t="s">
        <v>12</v>
      </c>
      <c r="F364" s="5">
        <v>44256</v>
      </c>
      <c r="G364" s="5">
        <v>44270</v>
      </c>
      <c r="H364">
        <v>1</v>
      </c>
      <c r="K364">
        <v>0.25</v>
      </c>
      <c r="L364">
        <v>164.22120000000001</v>
      </c>
      <c r="M364" t="s">
        <v>17</v>
      </c>
      <c r="N364">
        <v>14</v>
      </c>
      <c r="O364">
        <v>80</v>
      </c>
      <c r="P364">
        <v>20</v>
      </c>
      <c r="Q364">
        <v>20</v>
      </c>
      <c r="R364">
        <v>164.22120000000001</v>
      </c>
      <c r="S364">
        <v>184.22120000000001</v>
      </c>
      <c r="T364">
        <v>184.22120000000001</v>
      </c>
      <c r="U364" t="s">
        <v>1053</v>
      </c>
      <c r="V364" t="s">
        <v>1053</v>
      </c>
      <c r="W364">
        <f>IF(Table1[[#This Row],[WorkDate]]-Table1[[#This Row],[ReqDate]]&gt;=0,Table1[[#This Row],[WorkDate]]-Table1[[#This Row],[ReqDate]],"NA")</f>
        <v>14</v>
      </c>
      <c r="X364" t="str">
        <f>IF(Table1[[#This Row],[Rush]]="","NO","Yes")</f>
        <v>NO</v>
      </c>
      <c r="Y364" t="str">
        <f>IF(Table1[[#This Row],[WtyLbr]]="","NO","Yes")</f>
        <v>NO</v>
      </c>
    </row>
    <row r="365" spans="1:25" x14ac:dyDescent="0.35">
      <c r="A365" t="s">
        <v>410</v>
      </c>
      <c r="B365" t="s">
        <v>38</v>
      </c>
      <c r="C365" t="s">
        <v>8</v>
      </c>
      <c r="D365" t="s">
        <v>13</v>
      </c>
      <c r="F365" s="5">
        <v>44256</v>
      </c>
      <c r="G365" s="5">
        <v>44270</v>
      </c>
      <c r="H365">
        <v>2</v>
      </c>
      <c r="K365">
        <v>0.5</v>
      </c>
      <c r="L365">
        <v>24.38</v>
      </c>
      <c r="M365" t="s">
        <v>17</v>
      </c>
      <c r="N365">
        <v>14</v>
      </c>
      <c r="O365">
        <v>140</v>
      </c>
      <c r="P365">
        <v>70</v>
      </c>
      <c r="Q365">
        <v>70</v>
      </c>
      <c r="R365">
        <v>24.38</v>
      </c>
      <c r="S365">
        <v>94.38</v>
      </c>
      <c r="T365">
        <v>94.38</v>
      </c>
      <c r="U365" t="s">
        <v>1053</v>
      </c>
      <c r="V365" t="s">
        <v>1053</v>
      </c>
      <c r="W365">
        <f>IF(Table1[[#This Row],[WorkDate]]-Table1[[#This Row],[ReqDate]]&gt;=0,Table1[[#This Row],[WorkDate]]-Table1[[#This Row],[ReqDate]],"NA")</f>
        <v>14</v>
      </c>
      <c r="X365" t="str">
        <f>IF(Table1[[#This Row],[Rush]]="","NO","Yes")</f>
        <v>NO</v>
      </c>
      <c r="Y365" t="str">
        <f>IF(Table1[[#This Row],[WtyLbr]]="","NO","Yes")</f>
        <v>NO</v>
      </c>
    </row>
    <row r="366" spans="1:25" x14ac:dyDescent="0.35">
      <c r="A366" t="s">
        <v>411</v>
      </c>
      <c r="B366" t="s">
        <v>37</v>
      </c>
      <c r="C366" t="s">
        <v>43</v>
      </c>
      <c r="D366" t="s">
        <v>12</v>
      </c>
      <c r="F366" s="5">
        <v>44256</v>
      </c>
      <c r="G366" s="5">
        <v>44279</v>
      </c>
      <c r="H366">
        <v>1</v>
      </c>
      <c r="K366">
        <v>0.25</v>
      </c>
      <c r="L366">
        <v>267.94040000000001</v>
      </c>
      <c r="M366" t="s">
        <v>19</v>
      </c>
      <c r="N366">
        <v>23</v>
      </c>
      <c r="O366">
        <v>80</v>
      </c>
      <c r="P366">
        <v>20</v>
      </c>
      <c r="Q366">
        <v>20</v>
      </c>
      <c r="R366">
        <v>267.94040000000001</v>
      </c>
      <c r="S366">
        <v>287.94040000000001</v>
      </c>
      <c r="T366">
        <v>287.94040000000001</v>
      </c>
      <c r="U366" t="s">
        <v>1053</v>
      </c>
      <c r="V366" t="s">
        <v>1051</v>
      </c>
      <c r="W366">
        <f>IF(Table1[[#This Row],[WorkDate]]-Table1[[#This Row],[ReqDate]]&gt;=0,Table1[[#This Row],[WorkDate]]-Table1[[#This Row],[ReqDate]],"NA")</f>
        <v>23</v>
      </c>
      <c r="X366" t="str">
        <f>IF(Table1[[#This Row],[Rush]]="","NO","Yes")</f>
        <v>NO</v>
      </c>
      <c r="Y366" t="str">
        <f>IF(Table1[[#This Row],[WtyLbr]]="","NO","Yes")</f>
        <v>NO</v>
      </c>
    </row>
    <row r="367" spans="1:25" x14ac:dyDescent="0.35">
      <c r="A367" t="s">
        <v>412</v>
      </c>
      <c r="B367" t="s">
        <v>40</v>
      </c>
      <c r="C367" t="s">
        <v>7</v>
      </c>
      <c r="D367" t="s">
        <v>12</v>
      </c>
      <c r="F367" s="5">
        <v>44256</v>
      </c>
      <c r="G367" s="5">
        <v>44299</v>
      </c>
      <c r="H367">
        <v>2</v>
      </c>
      <c r="K367">
        <v>0.5</v>
      </c>
      <c r="L367">
        <v>175.8682</v>
      </c>
      <c r="M367" t="s">
        <v>17</v>
      </c>
      <c r="N367">
        <v>43</v>
      </c>
      <c r="O367">
        <v>140</v>
      </c>
      <c r="P367">
        <v>70</v>
      </c>
      <c r="Q367">
        <v>70</v>
      </c>
      <c r="R367">
        <v>175.8682</v>
      </c>
      <c r="S367">
        <v>245.8682</v>
      </c>
      <c r="T367">
        <v>245.8682</v>
      </c>
      <c r="U367" t="s">
        <v>1053</v>
      </c>
      <c r="V367" t="s">
        <v>1048</v>
      </c>
      <c r="W367">
        <f>IF(Table1[[#This Row],[WorkDate]]-Table1[[#This Row],[ReqDate]]&gt;=0,Table1[[#This Row],[WorkDate]]-Table1[[#This Row],[ReqDate]],"NA")</f>
        <v>43</v>
      </c>
      <c r="X367" t="str">
        <f>IF(Table1[[#This Row],[Rush]]="","NO","Yes")</f>
        <v>NO</v>
      </c>
      <c r="Y367" t="str">
        <f>IF(Table1[[#This Row],[WtyLbr]]="","NO","Yes")</f>
        <v>NO</v>
      </c>
    </row>
    <row r="368" spans="1:25" x14ac:dyDescent="0.35">
      <c r="A368" t="s">
        <v>413</v>
      </c>
      <c r="B368" t="s">
        <v>34</v>
      </c>
      <c r="C368" t="s">
        <v>44</v>
      </c>
      <c r="D368" t="s">
        <v>11</v>
      </c>
      <c r="F368" s="5">
        <v>44256</v>
      </c>
      <c r="G368" s="5">
        <v>44306</v>
      </c>
      <c r="H368">
        <v>1</v>
      </c>
      <c r="I368" t="s">
        <v>3</v>
      </c>
      <c r="J368" t="s">
        <v>3</v>
      </c>
      <c r="K368">
        <v>0.25</v>
      </c>
      <c r="L368">
        <v>81.12</v>
      </c>
      <c r="M368" t="s">
        <v>20</v>
      </c>
      <c r="N368">
        <v>50</v>
      </c>
      <c r="O368">
        <v>80</v>
      </c>
      <c r="P368">
        <v>20</v>
      </c>
      <c r="Q368">
        <v>0</v>
      </c>
      <c r="R368">
        <v>0</v>
      </c>
      <c r="S368">
        <v>101.12</v>
      </c>
      <c r="T368">
        <v>0</v>
      </c>
      <c r="U368" t="s">
        <v>1053</v>
      </c>
      <c r="V368" t="s">
        <v>1048</v>
      </c>
      <c r="W368">
        <f>IF(Table1[[#This Row],[WorkDate]]-Table1[[#This Row],[ReqDate]]&gt;=0,Table1[[#This Row],[WorkDate]]-Table1[[#This Row],[ReqDate]],"NA")</f>
        <v>50</v>
      </c>
      <c r="X368" t="str">
        <f>IF(Table1[[#This Row],[Rush]]="","NO","Yes")</f>
        <v>NO</v>
      </c>
      <c r="Y368" t="str">
        <f>IF(Table1[[#This Row],[WtyLbr]]="","NO","Yes")</f>
        <v>Yes</v>
      </c>
    </row>
    <row r="369" spans="1:25" x14ac:dyDescent="0.35">
      <c r="A369" t="s">
        <v>414</v>
      </c>
      <c r="B369" t="s">
        <v>36</v>
      </c>
      <c r="C369" t="s">
        <v>7</v>
      </c>
      <c r="D369" t="s">
        <v>12</v>
      </c>
      <c r="F369" s="5">
        <v>44256</v>
      </c>
      <c r="G369" s="5">
        <v>44315</v>
      </c>
      <c r="H369">
        <v>2</v>
      </c>
      <c r="I369" t="s">
        <v>3</v>
      </c>
      <c r="J369" t="s">
        <v>3</v>
      </c>
      <c r="K369">
        <v>1</v>
      </c>
      <c r="L369">
        <v>9.98</v>
      </c>
      <c r="M369" t="s">
        <v>20</v>
      </c>
      <c r="N369">
        <v>59</v>
      </c>
      <c r="O369">
        <v>140</v>
      </c>
      <c r="P369">
        <v>140</v>
      </c>
      <c r="Q369">
        <v>0</v>
      </c>
      <c r="R369">
        <v>0</v>
      </c>
      <c r="S369">
        <v>149.97999999999999</v>
      </c>
      <c r="T369">
        <v>0</v>
      </c>
      <c r="U369" t="s">
        <v>1053</v>
      </c>
      <c r="V369" t="s">
        <v>1050</v>
      </c>
      <c r="W369">
        <f>IF(Table1[[#This Row],[WorkDate]]-Table1[[#This Row],[ReqDate]]&gt;=0,Table1[[#This Row],[WorkDate]]-Table1[[#This Row],[ReqDate]],"NA")</f>
        <v>59</v>
      </c>
      <c r="X369" t="str">
        <f>IF(Table1[[#This Row],[Rush]]="","NO","Yes")</f>
        <v>NO</v>
      </c>
      <c r="Y369" t="str">
        <f>IF(Table1[[#This Row],[WtyLbr]]="","NO","Yes")</f>
        <v>Yes</v>
      </c>
    </row>
    <row r="370" spans="1:25" x14ac:dyDescent="0.35">
      <c r="A370" t="s">
        <v>415</v>
      </c>
      <c r="B370" t="s">
        <v>35</v>
      </c>
      <c r="C370" t="s">
        <v>8</v>
      </c>
      <c r="D370" t="s">
        <v>12</v>
      </c>
      <c r="F370" s="5">
        <v>44257</v>
      </c>
      <c r="G370" s="5">
        <v>44264</v>
      </c>
      <c r="H370">
        <v>1</v>
      </c>
      <c r="K370">
        <v>1.25</v>
      </c>
      <c r="L370">
        <v>340.70060000000001</v>
      </c>
      <c r="M370" t="s">
        <v>17</v>
      </c>
      <c r="N370">
        <v>7</v>
      </c>
      <c r="O370">
        <v>80</v>
      </c>
      <c r="P370">
        <v>100</v>
      </c>
      <c r="Q370">
        <v>100</v>
      </c>
      <c r="R370">
        <v>340.70060000000001</v>
      </c>
      <c r="S370">
        <v>440.70060000000001</v>
      </c>
      <c r="T370">
        <v>440.70060000000001</v>
      </c>
      <c r="U370" t="s">
        <v>1048</v>
      </c>
      <c r="V370" t="s">
        <v>1048</v>
      </c>
      <c r="W370">
        <f>IF(Table1[[#This Row],[WorkDate]]-Table1[[#This Row],[ReqDate]]&gt;=0,Table1[[#This Row],[WorkDate]]-Table1[[#This Row],[ReqDate]],"NA")</f>
        <v>7</v>
      </c>
      <c r="X370" t="str">
        <f>IF(Table1[[#This Row],[Rush]]="","NO","Yes")</f>
        <v>NO</v>
      </c>
      <c r="Y370" t="str">
        <f>IF(Table1[[#This Row],[WtyLbr]]="","NO","Yes")</f>
        <v>NO</v>
      </c>
    </row>
    <row r="371" spans="1:25" x14ac:dyDescent="0.35">
      <c r="A371" t="s">
        <v>416</v>
      </c>
      <c r="B371" t="s">
        <v>35</v>
      </c>
      <c r="C371" t="s">
        <v>8</v>
      </c>
      <c r="D371" t="s">
        <v>13</v>
      </c>
      <c r="E371" t="s">
        <v>3</v>
      </c>
      <c r="F371" s="5">
        <v>44257</v>
      </c>
      <c r="G371" s="5">
        <v>44265</v>
      </c>
      <c r="H371">
        <v>1</v>
      </c>
      <c r="K371">
        <v>0.75</v>
      </c>
      <c r="L371">
        <v>22.84</v>
      </c>
      <c r="M371" t="s">
        <v>19</v>
      </c>
      <c r="N371">
        <v>8</v>
      </c>
      <c r="O371">
        <v>80</v>
      </c>
      <c r="P371">
        <v>60</v>
      </c>
      <c r="Q371">
        <v>60</v>
      </c>
      <c r="R371">
        <v>22.84</v>
      </c>
      <c r="S371">
        <v>82.84</v>
      </c>
      <c r="T371">
        <v>82.84</v>
      </c>
      <c r="U371" t="s">
        <v>1048</v>
      </c>
      <c r="V371" t="s">
        <v>1051</v>
      </c>
      <c r="W371">
        <f>IF(Table1[[#This Row],[WorkDate]]-Table1[[#This Row],[ReqDate]]&gt;=0,Table1[[#This Row],[WorkDate]]-Table1[[#This Row],[ReqDate]],"NA")</f>
        <v>8</v>
      </c>
      <c r="X371" t="str">
        <f>IF(Table1[[#This Row],[Rush]]="","NO","Yes")</f>
        <v>Yes</v>
      </c>
      <c r="Y371" t="str">
        <f>IF(Table1[[#This Row],[WtyLbr]]="","NO","Yes")</f>
        <v>NO</v>
      </c>
    </row>
    <row r="372" spans="1:25" x14ac:dyDescent="0.35">
      <c r="A372" t="s">
        <v>417</v>
      </c>
      <c r="B372" t="s">
        <v>37</v>
      </c>
      <c r="C372" t="s">
        <v>43</v>
      </c>
      <c r="D372" t="s">
        <v>13</v>
      </c>
      <c r="F372" s="5">
        <v>44257</v>
      </c>
      <c r="G372" s="5">
        <v>44266</v>
      </c>
      <c r="H372">
        <v>1</v>
      </c>
      <c r="K372">
        <v>0.5</v>
      </c>
      <c r="L372">
        <v>3.5750000000000002</v>
      </c>
      <c r="M372" t="s">
        <v>17</v>
      </c>
      <c r="N372">
        <v>9</v>
      </c>
      <c r="O372">
        <v>80</v>
      </c>
      <c r="P372">
        <v>40</v>
      </c>
      <c r="Q372">
        <v>40</v>
      </c>
      <c r="R372">
        <v>3.5750000000000002</v>
      </c>
      <c r="S372">
        <v>43.575000000000003</v>
      </c>
      <c r="T372">
        <v>43.575000000000003</v>
      </c>
      <c r="U372" t="s">
        <v>1048</v>
      </c>
      <c r="V372" t="s">
        <v>1050</v>
      </c>
      <c r="W372">
        <f>IF(Table1[[#This Row],[WorkDate]]-Table1[[#This Row],[ReqDate]]&gt;=0,Table1[[#This Row],[WorkDate]]-Table1[[#This Row],[ReqDate]],"NA")</f>
        <v>9</v>
      </c>
      <c r="X372" t="str">
        <f>IF(Table1[[#This Row],[Rush]]="","NO","Yes")</f>
        <v>NO</v>
      </c>
      <c r="Y372" t="str">
        <f>IF(Table1[[#This Row],[WtyLbr]]="","NO","Yes")</f>
        <v>NO</v>
      </c>
    </row>
    <row r="373" spans="1:25" x14ac:dyDescent="0.35">
      <c r="A373" t="s">
        <v>418</v>
      </c>
      <c r="B373" t="s">
        <v>37</v>
      </c>
      <c r="C373" t="s">
        <v>43</v>
      </c>
      <c r="D373" t="s">
        <v>12</v>
      </c>
      <c r="F373" s="5">
        <v>44257</v>
      </c>
      <c r="G373" s="5">
        <v>44266</v>
      </c>
      <c r="H373">
        <v>1</v>
      </c>
      <c r="K373">
        <v>0.25</v>
      </c>
      <c r="L373">
        <v>16.25</v>
      </c>
      <c r="M373" t="s">
        <v>17</v>
      </c>
      <c r="N373">
        <v>9</v>
      </c>
      <c r="O373">
        <v>80</v>
      </c>
      <c r="P373">
        <v>20</v>
      </c>
      <c r="Q373">
        <v>20</v>
      </c>
      <c r="R373">
        <v>16.25</v>
      </c>
      <c r="S373">
        <v>36.25</v>
      </c>
      <c r="T373">
        <v>36.25</v>
      </c>
      <c r="U373" t="s">
        <v>1048</v>
      </c>
      <c r="V373" t="s">
        <v>1050</v>
      </c>
      <c r="W373">
        <f>IF(Table1[[#This Row],[WorkDate]]-Table1[[#This Row],[ReqDate]]&gt;=0,Table1[[#This Row],[WorkDate]]-Table1[[#This Row],[ReqDate]],"NA")</f>
        <v>9</v>
      </c>
      <c r="X373" t="str">
        <f>IF(Table1[[#This Row],[Rush]]="","NO","Yes")</f>
        <v>NO</v>
      </c>
      <c r="Y373" t="str">
        <f>IF(Table1[[#This Row],[WtyLbr]]="","NO","Yes")</f>
        <v>NO</v>
      </c>
    </row>
    <row r="374" spans="1:25" x14ac:dyDescent="0.35">
      <c r="A374" t="s">
        <v>419</v>
      </c>
      <c r="B374" t="s">
        <v>34</v>
      </c>
      <c r="C374" t="s">
        <v>9</v>
      </c>
      <c r="D374" t="s">
        <v>13</v>
      </c>
      <c r="F374" s="5">
        <v>44257</v>
      </c>
      <c r="G374" s="5">
        <v>44275</v>
      </c>
      <c r="H374">
        <v>1</v>
      </c>
      <c r="K374">
        <v>0.75</v>
      </c>
      <c r="L374">
        <v>19.196999999999999</v>
      </c>
      <c r="M374" t="s">
        <v>19</v>
      </c>
      <c r="N374">
        <v>18</v>
      </c>
      <c r="O374">
        <v>80</v>
      </c>
      <c r="P374">
        <v>60</v>
      </c>
      <c r="Q374">
        <v>60</v>
      </c>
      <c r="R374">
        <v>19.196999999999999</v>
      </c>
      <c r="S374">
        <v>79.197000000000003</v>
      </c>
      <c r="T374">
        <v>79.197000000000003</v>
      </c>
      <c r="U374" t="s">
        <v>1048</v>
      </c>
      <c r="V374" t="s">
        <v>1052</v>
      </c>
      <c r="W374">
        <f>IF(Table1[[#This Row],[WorkDate]]-Table1[[#This Row],[ReqDate]]&gt;=0,Table1[[#This Row],[WorkDate]]-Table1[[#This Row],[ReqDate]],"NA")</f>
        <v>18</v>
      </c>
      <c r="X374" t="str">
        <f>IF(Table1[[#This Row],[Rush]]="","NO","Yes")</f>
        <v>NO</v>
      </c>
      <c r="Y374" t="str">
        <f>IF(Table1[[#This Row],[WtyLbr]]="","NO","Yes")</f>
        <v>NO</v>
      </c>
    </row>
    <row r="375" spans="1:25" x14ac:dyDescent="0.35">
      <c r="A375" t="s">
        <v>420</v>
      </c>
      <c r="B375" t="s">
        <v>39</v>
      </c>
      <c r="C375" t="s">
        <v>44</v>
      </c>
      <c r="D375" t="s">
        <v>11</v>
      </c>
      <c r="F375" s="5">
        <v>44257</v>
      </c>
      <c r="G375" s="5">
        <v>44271</v>
      </c>
      <c r="H375">
        <v>1</v>
      </c>
      <c r="K375">
        <v>0.25</v>
      </c>
      <c r="L375">
        <v>73.508899999999997</v>
      </c>
      <c r="M375" t="s">
        <v>19</v>
      </c>
      <c r="N375">
        <v>14</v>
      </c>
      <c r="O375">
        <v>80</v>
      </c>
      <c r="P375">
        <v>20</v>
      </c>
      <c r="Q375">
        <v>20</v>
      </c>
      <c r="R375">
        <v>73.508899999999997</v>
      </c>
      <c r="S375">
        <v>93.508899999999997</v>
      </c>
      <c r="T375">
        <v>93.508899999999997</v>
      </c>
      <c r="U375" t="s">
        <v>1048</v>
      </c>
      <c r="V375" t="s">
        <v>1048</v>
      </c>
      <c r="W375">
        <f>IF(Table1[[#This Row],[WorkDate]]-Table1[[#This Row],[ReqDate]]&gt;=0,Table1[[#This Row],[WorkDate]]-Table1[[#This Row],[ReqDate]],"NA")</f>
        <v>14</v>
      </c>
      <c r="X375" t="str">
        <f>IF(Table1[[#This Row],[Rush]]="","NO","Yes")</f>
        <v>NO</v>
      </c>
      <c r="Y375" t="str">
        <f>IF(Table1[[#This Row],[WtyLbr]]="","NO","Yes")</f>
        <v>NO</v>
      </c>
    </row>
    <row r="376" spans="1:25" x14ac:dyDescent="0.35">
      <c r="A376" t="s">
        <v>421</v>
      </c>
      <c r="B376" t="s">
        <v>34</v>
      </c>
      <c r="C376" t="s">
        <v>9</v>
      </c>
      <c r="D376" t="s">
        <v>12</v>
      </c>
      <c r="F376" s="5">
        <v>44257</v>
      </c>
      <c r="G376" s="5">
        <v>44278</v>
      </c>
      <c r="H376">
        <v>1</v>
      </c>
      <c r="K376">
        <v>0.25</v>
      </c>
      <c r="L376">
        <v>144</v>
      </c>
      <c r="M376" t="s">
        <v>19</v>
      </c>
      <c r="N376">
        <v>21</v>
      </c>
      <c r="O376">
        <v>80</v>
      </c>
      <c r="P376">
        <v>20</v>
      </c>
      <c r="Q376">
        <v>20</v>
      </c>
      <c r="R376">
        <v>144</v>
      </c>
      <c r="S376">
        <v>164</v>
      </c>
      <c r="T376">
        <v>164</v>
      </c>
      <c r="U376" t="s">
        <v>1048</v>
      </c>
      <c r="V376" t="s">
        <v>1048</v>
      </c>
      <c r="W376">
        <f>IF(Table1[[#This Row],[WorkDate]]-Table1[[#This Row],[ReqDate]]&gt;=0,Table1[[#This Row],[WorkDate]]-Table1[[#This Row],[ReqDate]],"NA")</f>
        <v>21</v>
      </c>
      <c r="X376" t="str">
        <f>IF(Table1[[#This Row],[Rush]]="","NO","Yes")</f>
        <v>NO</v>
      </c>
      <c r="Y376" t="str">
        <f>IF(Table1[[#This Row],[WtyLbr]]="","NO","Yes")</f>
        <v>NO</v>
      </c>
    </row>
    <row r="377" spans="1:25" x14ac:dyDescent="0.35">
      <c r="A377" t="s">
        <v>422</v>
      </c>
      <c r="B377" t="s">
        <v>39</v>
      </c>
      <c r="C377" t="s">
        <v>9</v>
      </c>
      <c r="D377" t="s">
        <v>1</v>
      </c>
      <c r="F377" s="5">
        <v>44257</v>
      </c>
      <c r="G377" s="5">
        <v>44278</v>
      </c>
      <c r="H377">
        <v>1</v>
      </c>
      <c r="J377" t="s">
        <v>3</v>
      </c>
      <c r="K377">
        <v>2</v>
      </c>
      <c r="L377">
        <v>94.71</v>
      </c>
      <c r="M377" t="s">
        <v>18</v>
      </c>
      <c r="N377">
        <v>21</v>
      </c>
      <c r="O377">
        <v>80</v>
      </c>
      <c r="P377">
        <v>160</v>
      </c>
      <c r="Q377">
        <v>160</v>
      </c>
      <c r="R377">
        <v>0</v>
      </c>
      <c r="S377">
        <v>254.70999999999998</v>
      </c>
      <c r="T377">
        <v>160</v>
      </c>
      <c r="U377" t="s">
        <v>1048</v>
      </c>
      <c r="V377" t="s">
        <v>1048</v>
      </c>
      <c r="W377">
        <f>IF(Table1[[#This Row],[WorkDate]]-Table1[[#This Row],[ReqDate]]&gt;=0,Table1[[#This Row],[WorkDate]]-Table1[[#This Row],[ReqDate]],"NA")</f>
        <v>21</v>
      </c>
      <c r="X377" t="str">
        <f>IF(Table1[[#This Row],[Rush]]="","NO","Yes")</f>
        <v>NO</v>
      </c>
      <c r="Y377" t="str">
        <f>IF(Table1[[#This Row],[WtyLbr]]="","NO","Yes")</f>
        <v>NO</v>
      </c>
    </row>
    <row r="378" spans="1:25" x14ac:dyDescent="0.35">
      <c r="A378" t="s">
        <v>423</v>
      </c>
      <c r="B378" t="s">
        <v>34</v>
      </c>
      <c r="C378" t="s">
        <v>9</v>
      </c>
      <c r="D378" t="s">
        <v>12</v>
      </c>
      <c r="E378" t="s">
        <v>3</v>
      </c>
      <c r="F378" s="5">
        <v>44258</v>
      </c>
      <c r="G378" s="5">
        <v>44264</v>
      </c>
      <c r="H378">
        <v>2</v>
      </c>
      <c r="K378">
        <v>0.25</v>
      </c>
      <c r="L378">
        <v>41.153799999999997</v>
      </c>
      <c r="M378" t="s">
        <v>18</v>
      </c>
      <c r="N378">
        <v>6</v>
      </c>
      <c r="O378">
        <v>140</v>
      </c>
      <c r="P378">
        <v>35</v>
      </c>
      <c r="Q378">
        <v>35</v>
      </c>
      <c r="R378">
        <v>41.153799999999997</v>
      </c>
      <c r="S378">
        <v>76.15379999999999</v>
      </c>
      <c r="T378">
        <v>76.15379999999999</v>
      </c>
      <c r="U378" t="s">
        <v>1051</v>
      </c>
      <c r="V378" t="s">
        <v>1048</v>
      </c>
      <c r="W378">
        <f>IF(Table1[[#This Row],[WorkDate]]-Table1[[#This Row],[ReqDate]]&gt;=0,Table1[[#This Row],[WorkDate]]-Table1[[#This Row],[ReqDate]],"NA")</f>
        <v>6</v>
      </c>
      <c r="X378" t="str">
        <f>IF(Table1[[#This Row],[Rush]]="","NO","Yes")</f>
        <v>Yes</v>
      </c>
      <c r="Y378" t="str">
        <f>IF(Table1[[#This Row],[WtyLbr]]="","NO","Yes")</f>
        <v>NO</v>
      </c>
    </row>
    <row r="379" spans="1:25" x14ac:dyDescent="0.35">
      <c r="A379" t="s">
        <v>424</v>
      </c>
      <c r="B379" t="s">
        <v>40</v>
      </c>
      <c r="C379" t="s">
        <v>7</v>
      </c>
      <c r="D379" t="s">
        <v>13</v>
      </c>
      <c r="F379" s="5">
        <v>44258</v>
      </c>
      <c r="G379" s="5">
        <v>44292</v>
      </c>
      <c r="H379">
        <v>2</v>
      </c>
      <c r="K379">
        <v>0.5</v>
      </c>
      <c r="L379">
        <v>76.9499</v>
      </c>
      <c r="M379" t="s">
        <v>18</v>
      </c>
      <c r="N379">
        <v>34</v>
      </c>
      <c r="O379">
        <v>140</v>
      </c>
      <c r="P379">
        <v>70</v>
      </c>
      <c r="Q379">
        <v>70</v>
      </c>
      <c r="R379">
        <v>76.9499</v>
      </c>
      <c r="S379">
        <v>146.94990000000001</v>
      </c>
      <c r="T379">
        <v>146.94990000000001</v>
      </c>
      <c r="U379" t="s">
        <v>1051</v>
      </c>
      <c r="V379" t="s">
        <v>1048</v>
      </c>
      <c r="W379">
        <f>IF(Table1[[#This Row],[WorkDate]]-Table1[[#This Row],[ReqDate]]&gt;=0,Table1[[#This Row],[WorkDate]]-Table1[[#This Row],[ReqDate]],"NA")</f>
        <v>34</v>
      </c>
      <c r="X379" t="str">
        <f>IF(Table1[[#This Row],[Rush]]="","NO","Yes")</f>
        <v>NO</v>
      </c>
      <c r="Y379" t="str">
        <f>IF(Table1[[#This Row],[WtyLbr]]="","NO","Yes")</f>
        <v>NO</v>
      </c>
    </row>
    <row r="380" spans="1:25" x14ac:dyDescent="0.35">
      <c r="A380" t="s">
        <v>425</v>
      </c>
      <c r="B380" t="s">
        <v>38</v>
      </c>
      <c r="C380" t="s">
        <v>8</v>
      </c>
      <c r="D380" t="s">
        <v>12</v>
      </c>
      <c r="F380" s="5">
        <v>44258</v>
      </c>
      <c r="G380" s="5">
        <v>44312</v>
      </c>
      <c r="H380">
        <v>1</v>
      </c>
      <c r="K380">
        <v>0.5</v>
      </c>
      <c r="L380">
        <v>25.24</v>
      </c>
      <c r="M380" t="s">
        <v>19</v>
      </c>
      <c r="N380">
        <v>54</v>
      </c>
      <c r="O380">
        <v>80</v>
      </c>
      <c r="P380">
        <v>40</v>
      </c>
      <c r="Q380">
        <v>40</v>
      </c>
      <c r="R380">
        <v>25.24</v>
      </c>
      <c r="S380">
        <v>65.239999999999995</v>
      </c>
      <c r="T380">
        <v>65.239999999999995</v>
      </c>
      <c r="U380" t="s">
        <v>1051</v>
      </c>
      <c r="V380" t="s">
        <v>1053</v>
      </c>
      <c r="W380">
        <f>IF(Table1[[#This Row],[WorkDate]]-Table1[[#This Row],[ReqDate]]&gt;=0,Table1[[#This Row],[WorkDate]]-Table1[[#This Row],[ReqDate]],"NA")</f>
        <v>54</v>
      </c>
      <c r="X380" t="str">
        <f>IF(Table1[[#This Row],[Rush]]="","NO","Yes")</f>
        <v>NO</v>
      </c>
      <c r="Y380" t="str">
        <f>IF(Table1[[#This Row],[WtyLbr]]="","NO","Yes")</f>
        <v>NO</v>
      </c>
    </row>
    <row r="381" spans="1:25" x14ac:dyDescent="0.35">
      <c r="A381" t="s">
        <v>426</v>
      </c>
      <c r="B381" t="s">
        <v>35</v>
      </c>
      <c r="C381" t="s">
        <v>9</v>
      </c>
      <c r="D381" t="s">
        <v>12</v>
      </c>
      <c r="E381" t="s">
        <v>3</v>
      </c>
      <c r="F381" s="5">
        <v>44258</v>
      </c>
      <c r="G381" s="5">
        <v>44329</v>
      </c>
      <c r="H381">
        <v>2</v>
      </c>
      <c r="K381">
        <v>0.75</v>
      </c>
      <c r="L381">
        <v>572.62689999999998</v>
      </c>
      <c r="M381" t="s">
        <v>18</v>
      </c>
      <c r="N381">
        <v>71</v>
      </c>
      <c r="O381">
        <v>140</v>
      </c>
      <c r="P381">
        <v>105</v>
      </c>
      <c r="Q381">
        <v>105</v>
      </c>
      <c r="R381">
        <v>572.62689999999998</v>
      </c>
      <c r="S381">
        <v>677.62689999999998</v>
      </c>
      <c r="T381">
        <v>677.62689999999998</v>
      </c>
      <c r="U381" t="s">
        <v>1051</v>
      </c>
      <c r="V381" t="s">
        <v>1050</v>
      </c>
      <c r="W381">
        <f>IF(Table1[[#This Row],[WorkDate]]-Table1[[#This Row],[ReqDate]]&gt;=0,Table1[[#This Row],[WorkDate]]-Table1[[#This Row],[ReqDate]],"NA")</f>
        <v>71</v>
      </c>
      <c r="X381" t="str">
        <f>IF(Table1[[#This Row],[Rush]]="","NO","Yes")</f>
        <v>Yes</v>
      </c>
      <c r="Y381" t="str">
        <f>IF(Table1[[#This Row],[WtyLbr]]="","NO","Yes")</f>
        <v>NO</v>
      </c>
    </row>
    <row r="382" spans="1:25" x14ac:dyDescent="0.35">
      <c r="A382" t="s">
        <v>427</v>
      </c>
      <c r="B382" t="s">
        <v>37</v>
      </c>
      <c r="C382" t="s">
        <v>9</v>
      </c>
      <c r="D382" t="s">
        <v>13</v>
      </c>
      <c r="F382" s="5">
        <v>44258</v>
      </c>
      <c r="G382" s="5">
        <v>44389</v>
      </c>
      <c r="H382">
        <v>2</v>
      </c>
      <c r="K382">
        <v>1.25</v>
      </c>
      <c r="L382">
        <v>361.90370000000001</v>
      </c>
      <c r="M382" t="s">
        <v>17</v>
      </c>
      <c r="N382">
        <v>131</v>
      </c>
      <c r="O382">
        <v>140</v>
      </c>
      <c r="P382">
        <v>175</v>
      </c>
      <c r="Q382">
        <v>175</v>
      </c>
      <c r="R382">
        <v>361.90370000000001</v>
      </c>
      <c r="S382">
        <v>536.90370000000007</v>
      </c>
      <c r="T382">
        <v>536.90370000000007</v>
      </c>
      <c r="U382" t="s">
        <v>1051</v>
      </c>
      <c r="V382" t="s">
        <v>1053</v>
      </c>
      <c r="W382">
        <f>IF(Table1[[#This Row],[WorkDate]]-Table1[[#This Row],[ReqDate]]&gt;=0,Table1[[#This Row],[WorkDate]]-Table1[[#This Row],[ReqDate]],"NA")</f>
        <v>131</v>
      </c>
      <c r="X382" t="str">
        <f>IF(Table1[[#This Row],[Rush]]="","NO","Yes")</f>
        <v>NO</v>
      </c>
      <c r="Y382" t="str">
        <f>IF(Table1[[#This Row],[WtyLbr]]="","NO","Yes")</f>
        <v>NO</v>
      </c>
    </row>
    <row r="383" spans="1:25" x14ac:dyDescent="0.35">
      <c r="A383" t="s">
        <v>428</v>
      </c>
      <c r="B383" t="s">
        <v>35</v>
      </c>
      <c r="C383" t="s">
        <v>44</v>
      </c>
      <c r="D383" t="s">
        <v>12</v>
      </c>
      <c r="F383" s="5">
        <v>44259</v>
      </c>
      <c r="G383" s="5">
        <v>44263</v>
      </c>
      <c r="H383">
        <v>1</v>
      </c>
      <c r="K383">
        <v>0.25</v>
      </c>
      <c r="L383">
        <v>110.2272</v>
      </c>
      <c r="M383" t="s">
        <v>17</v>
      </c>
      <c r="N383">
        <v>4</v>
      </c>
      <c r="O383">
        <v>80</v>
      </c>
      <c r="P383">
        <v>20</v>
      </c>
      <c r="Q383">
        <v>20</v>
      </c>
      <c r="R383">
        <v>110.2272</v>
      </c>
      <c r="S383">
        <v>130.22719999999998</v>
      </c>
      <c r="T383">
        <v>130.22719999999998</v>
      </c>
      <c r="U383" t="s">
        <v>1050</v>
      </c>
      <c r="V383" t="s">
        <v>1053</v>
      </c>
      <c r="W383">
        <f>IF(Table1[[#This Row],[WorkDate]]-Table1[[#This Row],[ReqDate]]&gt;=0,Table1[[#This Row],[WorkDate]]-Table1[[#This Row],[ReqDate]],"NA")</f>
        <v>4</v>
      </c>
      <c r="X383" t="str">
        <f>IF(Table1[[#This Row],[Rush]]="","NO","Yes")</f>
        <v>NO</v>
      </c>
      <c r="Y383" t="str">
        <f>IF(Table1[[#This Row],[WtyLbr]]="","NO","Yes")</f>
        <v>NO</v>
      </c>
    </row>
    <row r="384" spans="1:25" x14ac:dyDescent="0.35">
      <c r="A384" t="s">
        <v>429</v>
      </c>
      <c r="B384" t="s">
        <v>37</v>
      </c>
      <c r="C384" t="s">
        <v>43</v>
      </c>
      <c r="D384" t="s">
        <v>12</v>
      </c>
      <c r="F384" s="5">
        <v>44259</v>
      </c>
      <c r="G384" s="5">
        <v>44270</v>
      </c>
      <c r="H384">
        <v>1</v>
      </c>
      <c r="K384">
        <v>0.25</v>
      </c>
      <c r="L384">
        <v>33.910499999999999</v>
      </c>
      <c r="M384" t="s">
        <v>17</v>
      </c>
      <c r="N384">
        <v>11</v>
      </c>
      <c r="O384">
        <v>80</v>
      </c>
      <c r="P384">
        <v>20</v>
      </c>
      <c r="Q384">
        <v>20</v>
      </c>
      <c r="R384">
        <v>33.910499999999999</v>
      </c>
      <c r="S384">
        <v>53.910499999999999</v>
      </c>
      <c r="T384">
        <v>53.910499999999999</v>
      </c>
      <c r="U384" t="s">
        <v>1050</v>
      </c>
      <c r="V384" t="s">
        <v>1053</v>
      </c>
      <c r="W384">
        <f>IF(Table1[[#This Row],[WorkDate]]-Table1[[#This Row],[ReqDate]]&gt;=0,Table1[[#This Row],[WorkDate]]-Table1[[#This Row],[ReqDate]],"NA")</f>
        <v>11</v>
      </c>
      <c r="X384" t="str">
        <f>IF(Table1[[#This Row],[Rush]]="","NO","Yes")</f>
        <v>NO</v>
      </c>
      <c r="Y384" t="str">
        <f>IF(Table1[[#This Row],[WtyLbr]]="","NO","Yes")</f>
        <v>NO</v>
      </c>
    </row>
    <row r="385" spans="1:25" x14ac:dyDescent="0.35">
      <c r="A385" t="s">
        <v>430</v>
      </c>
      <c r="B385" t="s">
        <v>36</v>
      </c>
      <c r="C385" t="s">
        <v>7</v>
      </c>
      <c r="D385" t="s">
        <v>12</v>
      </c>
      <c r="F385" s="5">
        <v>44259</v>
      </c>
      <c r="G385" s="5">
        <v>44279</v>
      </c>
      <c r="H385">
        <v>2</v>
      </c>
      <c r="K385">
        <v>0.25</v>
      </c>
      <c r="L385">
        <v>19</v>
      </c>
      <c r="M385" t="s">
        <v>17</v>
      </c>
      <c r="N385">
        <v>20</v>
      </c>
      <c r="O385">
        <v>140</v>
      </c>
      <c r="P385">
        <v>35</v>
      </c>
      <c r="Q385">
        <v>35</v>
      </c>
      <c r="R385">
        <v>19</v>
      </c>
      <c r="S385">
        <v>54</v>
      </c>
      <c r="T385">
        <v>54</v>
      </c>
      <c r="U385" t="s">
        <v>1050</v>
      </c>
      <c r="V385" t="s">
        <v>1051</v>
      </c>
      <c r="W385">
        <f>IF(Table1[[#This Row],[WorkDate]]-Table1[[#This Row],[ReqDate]]&gt;=0,Table1[[#This Row],[WorkDate]]-Table1[[#This Row],[ReqDate]],"NA")</f>
        <v>20</v>
      </c>
      <c r="X385" t="str">
        <f>IF(Table1[[#This Row],[Rush]]="","NO","Yes")</f>
        <v>NO</v>
      </c>
      <c r="Y385" t="str">
        <f>IF(Table1[[#This Row],[WtyLbr]]="","NO","Yes")</f>
        <v>NO</v>
      </c>
    </row>
    <row r="386" spans="1:25" x14ac:dyDescent="0.35">
      <c r="A386" t="s">
        <v>431</v>
      </c>
      <c r="B386" t="s">
        <v>38</v>
      </c>
      <c r="C386" t="s">
        <v>8</v>
      </c>
      <c r="D386" t="s">
        <v>1</v>
      </c>
      <c r="F386" s="5">
        <v>44259</v>
      </c>
      <c r="G386" s="5">
        <v>44279</v>
      </c>
      <c r="H386">
        <v>1</v>
      </c>
      <c r="K386">
        <v>1.25</v>
      </c>
      <c r="L386">
        <v>294.77999999999997</v>
      </c>
      <c r="M386" t="s">
        <v>19</v>
      </c>
      <c r="N386">
        <v>20</v>
      </c>
      <c r="O386">
        <v>80</v>
      </c>
      <c r="P386">
        <v>100</v>
      </c>
      <c r="Q386">
        <v>100</v>
      </c>
      <c r="R386">
        <v>294.77999999999997</v>
      </c>
      <c r="S386">
        <v>394.78</v>
      </c>
      <c r="T386">
        <v>394.78</v>
      </c>
      <c r="U386" t="s">
        <v>1050</v>
      </c>
      <c r="V386" t="s">
        <v>1051</v>
      </c>
      <c r="W386">
        <f>IF(Table1[[#This Row],[WorkDate]]-Table1[[#This Row],[ReqDate]]&gt;=0,Table1[[#This Row],[WorkDate]]-Table1[[#This Row],[ReqDate]],"NA")</f>
        <v>20</v>
      </c>
      <c r="X386" t="str">
        <f>IF(Table1[[#This Row],[Rush]]="","NO","Yes")</f>
        <v>NO</v>
      </c>
      <c r="Y386" t="str">
        <f>IF(Table1[[#This Row],[WtyLbr]]="","NO","Yes")</f>
        <v>NO</v>
      </c>
    </row>
    <row r="387" spans="1:25" x14ac:dyDescent="0.35">
      <c r="A387" t="s">
        <v>432</v>
      </c>
      <c r="B387" t="s">
        <v>40</v>
      </c>
      <c r="C387" t="s">
        <v>7</v>
      </c>
      <c r="D387" t="s">
        <v>12</v>
      </c>
      <c r="F387" s="5">
        <v>44259</v>
      </c>
      <c r="G387" s="5">
        <v>44312</v>
      </c>
      <c r="H387">
        <v>2</v>
      </c>
      <c r="K387">
        <v>0.25</v>
      </c>
      <c r="L387">
        <v>83.231700000000004</v>
      </c>
      <c r="M387" t="s">
        <v>17</v>
      </c>
      <c r="N387">
        <v>53</v>
      </c>
      <c r="O387">
        <v>140</v>
      </c>
      <c r="P387">
        <v>35</v>
      </c>
      <c r="Q387">
        <v>35</v>
      </c>
      <c r="R387">
        <v>83.231700000000004</v>
      </c>
      <c r="S387">
        <v>118.2317</v>
      </c>
      <c r="T387">
        <v>118.2317</v>
      </c>
      <c r="U387" t="s">
        <v>1050</v>
      </c>
      <c r="V387" t="s">
        <v>1053</v>
      </c>
      <c r="W387">
        <f>IF(Table1[[#This Row],[WorkDate]]-Table1[[#This Row],[ReqDate]]&gt;=0,Table1[[#This Row],[WorkDate]]-Table1[[#This Row],[ReqDate]],"NA")</f>
        <v>53</v>
      </c>
      <c r="X387" t="str">
        <f>IF(Table1[[#This Row],[Rush]]="","NO","Yes")</f>
        <v>NO</v>
      </c>
      <c r="Y387" t="str">
        <f>IF(Table1[[#This Row],[WtyLbr]]="","NO","Yes")</f>
        <v>NO</v>
      </c>
    </row>
    <row r="388" spans="1:25" x14ac:dyDescent="0.35">
      <c r="A388" t="s">
        <v>433</v>
      </c>
      <c r="B388" t="s">
        <v>37</v>
      </c>
      <c r="C388" t="s">
        <v>43</v>
      </c>
      <c r="D388" t="s">
        <v>12</v>
      </c>
      <c r="F388" s="5">
        <v>44263</v>
      </c>
      <c r="G388" s="5">
        <v>44271</v>
      </c>
      <c r="H388">
        <v>1</v>
      </c>
      <c r="K388">
        <v>0.75</v>
      </c>
      <c r="L388">
        <v>103.0842</v>
      </c>
      <c r="M388" t="s">
        <v>17</v>
      </c>
      <c r="N388">
        <v>8</v>
      </c>
      <c r="O388">
        <v>80</v>
      </c>
      <c r="P388">
        <v>60</v>
      </c>
      <c r="Q388">
        <v>60</v>
      </c>
      <c r="R388">
        <v>103.0842</v>
      </c>
      <c r="S388">
        <v>163.08420000000001</v>
      </c>
      <c r="T388">
        <v>163.08420000000001</v>
      </c>
      <c r="U388" t="s">
        <v>1053</v>
      </c>
      <c r="V388" t="s">
        <v>1048</v>
      </c>
      <c r="W388">
        <f>IF(Table1[[#This Row],[WorkDate]]-Table1[[#This Row],[ReqDate]]&gt;=0,Table1[[#This Row],[WorkDate]]-Table1[[#This Row],[ReqDate]],"NA")</f>
        <v>8</v>
      </c>
      <c r="X388" t="str">
        <f>IF(Table1[[#This Row],[Rush]]="","NO","Yes")</f>
        <v>NO</v>
      </c>
      <c r="Y388" t="str">
        <f>IF(Table1[[#This Row],[WtyLbr]]="","NO","Yes")</f>
        <v>NO</v>
      </c>
    </row>
    <row r="389" spans="1:25" x14ac:dyDescent="0.35">
      <c r="A389" t="s">
        <v>434</v>
      </c>
      <c r="B389" t="s">
        <v>34</v>
      </c>
      <c r="C389" t="s">
        <v>44</v>
      </c>
      <c r="D389" t="s">
        <v>13</v>
      </c>
      <c r="F389" s="5">
        <v>44263</v>
      </c>
      <c r="G389" s="5">
        <v>44271</v>
      </c>
      <c r="H389">
        <v>2</v>
      </c>
      <c r="K389">
        <v>0.5</v>
      </c>
      <c r="L389">
        <v>144.30529999999999</v>
      </c>
      <c r="M389" t="s">
        <v>18</v>
      </c>
      <c r="N389">
        <v>8</v>
      </c>
      <c r="O389">
        <v>140</v>
      </c>
      <c r="P389">
        <v>70</v>
      </c>
      <c r="Q389">
        <v>70</v>
      </c>
      <c r="R389">
        <v>144.30529999999999</v>
      </c>
      <c r="S389">
        <v>214.30529999999999</v>
      </c>
      <c r="T389">
        <v>214.30529999999999</v>
      </c>
      <c r="U389" t="s">
        <v>1053</v>
      </c>
      <c r="V389" t="s">
        <v>1048</v>
      </c>
      <c r="W389">
        <f>IF(Table1[[#This Row],[WorkDate]]-Table1[[#This Row],[ReqDate]]&gt;=0,Table1[[#This Row],[WorkDate]]-Table1[[#This Row],[ReqDate]],"NA")</f>
        <v>8</v>
      </c>
      <c r="X389" t="str">
        <f>IF(Table1[[#This Row],[Rush]]="","NO","Yes")</f>
        <v>NO</v>
      </c>
      <c r="Y389" t="str">
        <f>IF(Table1[[#This Row],[WtyLbr]]="","NO","Yes")</f>
        <v>NO</v>
      </c>
    </row>
    <row r="390" spans="1:25" x14ac:dyDescent="0.35">
      <c r="A390" t="s">
        <v>435</v>
      </c>
      <c r="B390" t="s">
        <v>36</v>
      </c>
      <c r="C390" t="s">
        <v>7</v>
      </c>
      <c r="D390" t="s">
        <v>12</v>
      </c>
      <c r="F390" s="5">
        <v>44263</v>
      </c>
      <c r="G390" s="5">
        <v>44280</v>
      </c>
      <c r="H390">
        <v>2</v>
      </c>
      <c r="K390">
        <v>0.25</v>
      </c>
      <c r="L390">
        <v>39</v>
      </c>
      <c r="M390" t="s">
        <v>17</v>
      </c>
      <c r="N390">
        <v>17</v>
      </c>
      <c r="O390">
        <v>140</v>
      </c>
      <c r="P390">
        <v>35</v>
      </c>
      <c r="Q390">
        <v>35</v>
      </c>
      <c r="R390">
        <v>39</v>
      </c>
      <c r="S390">
        <v>74</v>
      </c>
      <c r="T390">
        <v>74</v>
      </c>
      <c r="U390" t="s">
        <v>1053</v>
      </c>
      <c r="V390" t="s">
        <v>1050</v>
      </c>
      <c r="W390">
        <f>IF(Table1[[#This Row],[WorkDate]]-Table1[[#This Row],[ReqDate]]&gt;=0,Table1[[#This Row],[WorkDate]]-Table1[[#This Row],[ReqDate]],"NA")</f>
        <v>17</v>
      </c>
      <c r="X390" t="str">
        <f>IF(Table1[[#This Row],[Rush]]="","NO","Yes")</f>
        <v>NO</v>
      </c>
      <c r="Y390" t="str">
        <f>IF(Table1[[#This Row],[WtyLbr]]="","NO","Yes")</f>
        <v>NO</v>
      </c>
    </row>
    <row r="391" spans="1:25" x14ac:dyDescent="0.35">
      <c r="A391" t="s">
        <v>436</v>
      </c>
      <c r="B391" t="s">
        <v>34</v>
      </c>
      <c r="C391" t="s">
        <v>9</v>
      </c>
      <c r="D391" t="s">
        <v>1</v>
      </c>
      <c r="F391" s="5">
        <v>44263</v>
      </c>
      <c r="G391" s="5">
        <v>44282</v>
      </c>
      <c r="H391">
        <v>2</v>
      </c>
      <c r="K391">
        <v>2.5</v>
      </c>
      <c r="L391">
        <v>224</v>
      </c>
      <c r="M391" t="s">
        <v>18</v>
      </c>
      <c r="N391">
        <v>19</v>
      </c>
      <c r="O391">
        <v>140</v>
      </c>
      <c r="P391">
        <v>350</v>
      </c>
      <c r="Q391">
        <v>350</v>
      </c>
      <c r="R391">
        <v>224</v>
      </c>
      <c r="S391">
        <v>574</v>
      </c>
      <c r="T391">
        <v>574</v>
      </c>
      <c r="U391" t="s">
        <v>1053</v>
      </c>
      <c r="V391" t="s">
        <v>1052</v>
      </c>
      <c r="W391">
        <f>IF(Table1[[#This Row],[WorkDate]]-Table1[[#This Row],[ReqDate]]&gt;=0,Table1[[#This Row],[WorkDate]]-Table1[[#This Row],[ReqDate]],"NA")</f>
        <v>19</v>
      </c>
      <c r="X391" t="str">
        <f>IF(Table1[[#This Row],[Rush]]="","NO","Yes")</f>
        <v>NO</v>
      </c>
      <c r="Y391" t="str">
        <f>IF(Table1[[#This Row],[WtyLbr]]="","NO","Yes")</f>
        <v>NO</v>
      </c>
    </row>
    <row r="392" spans="1:25" x14ac:dyDescent="0.35">
      <c r="A392" t="s">
        <v>437</v>
      </c>
      <c r="B392" t="s">
        <v>37</v>
      </c>
      <c r="C392" t="s">
        <v>43</v>
      </c>
      <c r="D392" t="s">
        <v>12</v>
      </c>
      <c r="F392" s="5">
        <v>44263</v>
      </c>
      <c r="G392" s="5">
        <v>44359</v>
      </c>
      <c r="H392">
        <v>1</v>
      </c>
      <c r="K392">
        <v>0.5</v>
      </c>
      <c r="L392">
        <v>475.54</v>
      </c>
      <c r="M392" t="s">
        <v>17</v>
      </c>
      <c r="N392">
        <v>96</v>
      </c>
      <c r="O392">
        <v>80</v>
      </c>
      <c r="P392">
        <v>40</v>
      </c>
      <c r="Q392">
        <v>40</v>
      </c>
      <c r="R392">
        <v>475.54</v>
      </c>
      <c r="S392">
        <v>515.54</v>
      </c>
      <c r="T392">
        <v>515.54</v>
      </c>
      <c r="U392" t="s">
        <v>1053</v>
      </c>
      <c r="V392" t="s">
        <v>1052</v>
      </c>
      <c r="W392">
        <f>IF(Table1[[#This Row],[WorkDate]]-Table1[[#This Row],[ReqDate]]&gt;=0,Table1[[#This Row],[WorkDate]]-Table1[[#This Row],[ReqDate]],"NA")</f>
        <v>96</v>
      </c>
      <c r="X392" t="str">
        <f>IF(Table1[[#This Row],[Rush]]="","NO","Yes")</f>
        <v>NO</v>
      </c>
      <c r="Y392" t="str">
        <f>IF(Table1[[#This Row],[WtyLbr]]="","NO","Yes")</f>
        <v>NO</v>
      </c>
    </row>
    <row r="393" spans="1:25" x14ac:dyDescent="0.35">
      <c r="A393" t="s">
        <v>438</v>
      </c>
      <c r="B393" t="s">
        <v>34</v>
      </c>
      <c r="C393" t="s">
        <v>8</v>
      </c>
      <c r="D393" t="s">
        <v>12</v>
      </c>
      <c r="F393" s="5">
        <v>44264</v>
      </c>
      <c r="G393" s="5">
        <v>44271</v>
      </c>
      <c r="H393">
        <v>1</v>
      </c>
      <c r="K393">
        <v>1</v>
      </c>
      <c r="L393">
        <v>46.036799999999999</v>
      </c>
      <c r="M393" t="s">
        <v>18</v>
      </c>
      <c r="N393">
        <v>7</v>
      </c>
      <c r="O393">
        <v>80</v>
      </c>
      <c r="P393">
        <v>80</v>
      </c>
      <c r="Q393">
        <v>80</v>
      </c>
      <c r="R393">
        <v>46.036799999999999</v>
      </c>
      <c r="S393">
        <v>126.0368</v>
      </c>
      <c r="T393">
        <v>126.0368</v>
      </c>
      <c r="U393" t="s">
        <v>1048</v>
      </c>
      <c r="V393" t="s">
        <v>1048</v>
      </c>
      <c r="W393">
        <f>IF(Table1[[#This Row],[WorkDate]]-Table1[[#This Row],[ReqDate]]&gt;=0,Table1[[#This Row],[WorkDate]]-Table1[[#This Row],[ReqDate]],"NA")</f>
        <v>7</v>
      </c>
      <c r="X393" t="str">
        <f>IF(Table1[[#This Row],[Rush]]="","NO","Yes")</f>
        <v>NO</v>
      </c>
      <c r="Y393" t="str">
        <f>IF(Table1[[#This Row],[WtyLbr]]="","NO","Yes")</f>
        <v>NO</v>
      </c>
    </row>
    <row r="394" spans="1:25" x14ac:dyDescent="0.35">
      <c r="A394" t="s">
        <v>439</v>
      </c>
      <c r="B394" t="s">
        <v>37</v>
      </c>
      <c r="C394" t="s">
        <v>43</v>
      </c>
      <c r="D394" t="s">
        <v>12</v>
      </c>
      <c r="F394" s="5">
        <v>44264</v>
      </c>
      <c r="G394" s="5">
        <v>44271</v>
      </c>
      <c r="H394">
        <v>1</v>
      </c>
      <c r="K394">
        <v>0.75</v>
      </c>
      <c r="L394">
        <v>294.5514</v>
      </c>
      <c r="M394" t="s">
        <v>17</v>
      </c>
      <c r="N394">
        <v>7</v>
      </c>
      <c r="O394">
        <v>80</v>
      </c>
      <c r="P394">
        <v>60</v>
      </c>
      <c r="Q394">
        <v>60</v>
      </c>
      <c r="R394">
        <v>294.5514</v>
      </c>
      <c r="S394">
        <v>354.5514</v>
      </c>
      <c r="T394">
        <v>354.5514</v>
      </c>
      <c r="U394" t="s">
        <v>1048</v>
      </c>
      <c r="V394" t="s">
        <v>1048</v>
      </c>
      <c r="W394">
        <f>IF(Table1[[#This Row],[WorkDate]]-Table1[[#This Row],[ReqDate]]&gt;=0,Table1[[#This Row],[WorkDate]]-Table1[[#This Row],[ReqDate]],"NA")</f>
        <v>7</v>
      </c>
      <c r="X394" t="str">
        <f>IF(Table1[[#This Row],[Rush]]="","NO","Yes")</f>
        <v>NO</v>
      </c>
      <c r="Y394" t="str">
        <f>IF(Table1[[#This Row],[WtyLbr]]="","NO","Yes")</f>
        <v>NO</v>
      </c>
    </row>
    <row r="395" spans="1:25" x14ac:dyDescent="0.35">
      <c r="A395" t="s">
        <v>440</v>
      </c>
      <c r="B395" t="s">
        <v>38</v>
      </c>
      <c r="C395" t="s">
        <v>8</v>
      </c>
      <c r="D395" t="s">
        <v>13</v>
      </c>
      <c r="F395" s="5">
        <v>44264</v>
      </c>
      <c r="G395" s="5">
        <v>44341</v>
      </c>
      <c r="H395">
        <v>2</v>
      </c>
      <c r="K395">
        <v>1</v>
      </c>
      <c r="L395">
        <v>28.5</v>
      </c>
      <c r="M395" t="s">
        <v>19</v>
      </c>
      <c r="N395">
        <v>77</v>
      </c>
      <c r="O395">
        <v>140</v>
      </c>
      <c r="P395">
        <v>140</v>
      </c>
      <c r="Q395">
        <v>140</v>
      </c>
      <c r="R395">
        <v>28.5</v>
      </c>
      <c r="S395">
        <v>168.5</v>
      </c>
      <c r="T395">
        <v>168.5</v>
      </c>
      <c r="U395" t="s">
        <v>1048</v>
      </c>
      <c r="V395" t="s">
        <v>1048</v>
      </c>
      <c r="W395">
        <f>IF(Table1[[#This Row],[WorkDate]]-Table1[[#This Row],[ReqDate]]&gt;=0,Table1[[#This Row],[WorkDate]]-Table1[[#This Row],[ReqDate]],"NA")</f>
        <v>77</v>
      </c>
      <c r="X395" t="str">
        <f>IF(Table1[[#This Row],[Rush]]="","NO","Yes")</f>
        <v>NO</v>
      </c>
      <c r="Y395" t="str">
        <f>IF(Table1[[#This Row],[WtyLbr]]="","NO","Yes")</f>
        <v>NO</v>
      </c>
    </row>
    <row r="396" spans="1:25" x14ac:dyDescent="0.35">
      <c r="A396" t="s">
        <v>441</v>
      </c>
      <c r="B396" t="s">
        <v>40</v>
      </c>
      <c r="C396" t="s">
        <v>7</v>
      </c>
      <c r="D396" t="s">
        <v>1</v>
      </c>
      <c r="F396" s="5">
        <v>44265</v>
      </c>
      <c r="G396" s="5">
        <v>44267</v>
      </c>
      <c r="H396">
        <v>2</v>
      </c>
      <c r="K396">
        <v>1.5</v>
      </c>
      <c r="L396">
        <v>50</v>
      </c>
      <c r="M396" t="s">
        <v>17</v>
      </c>
      <c r="N396">
        <v>2</v>
      </c>
      <c r="O396">
        <v>140</v>
      </c>
      <c r="P396">
        <v>210</v>
      </c>
      <c r="Q396">
        <v>210</v>
      </c>
      <c r="R396">
        <v>50</v>
      </c>
      <c r="S396">
        <v>260</v>
      </c>
      <c r="T396">
        <v>260</v>
      </c>
      <c r="U396" t="s">
        <v>1051</v>
      </c>
      <c r="V396" t="s">
        <v>1049</v>
      </c>
      <c r="W396">
        <f>IF(Table1[[#This Row],[WorkDate]]-Table1[[#This Row],[ReqDate]]&gt;=0,Table1[[#This Row],[WorkDate]]-Table1[[#This Row],[ReqDate]],"NA")</f>
        <v>2</v>
      </c>
      <c r="X396" t="str">
        <f>IF(Table1[[#This Row],[Rush]]="","NO","Yes")</f>
        <v>NO</v>
      </c>
      <c r="Y396" t="str">
        <f>IF(Table1[[#This Row],[WtyLbr]]="","NO","Yes")</f>
        <v>NO</v>
      </c>
    </row>
    <row r="397" spans="1:25" x14ac:dyDescent="0.35">
      <c r="A397" t="s">
        <v>442</v>
      </c>
      <c r="B397" t="s">
        <v>39</v>
      </c>
      <c r="C397" t="s">
        <v>8</v>
      </c>
      <c r="D397" t="s">
        <v>12</v>
      </c>
      <c r="F397" s="5">
        <v>44265</v>
      </c>
      <c r="G397" s="5">
        <v>44265</v>
      </c>
      <c r="H397">
        <v>1</v>
      </c>
      <c r="K397">
        <v>0.5</v>
      </c>
      <c r="L397">
        <v>10</v>
      </c>
      <c r="M397" t="s">
        <v>17</v>
      </c>
      <c r="N397">
        <v>0</v>
      </c>
      <c r="O397">
        <v>80</v>
      </c>
      <c r="P397">
        <v>40</v>
      </c>
      <c r="Q397">
        <v>40</v>
      </c>
      <c r="R397">
        <v>10</v>
      </c>
      <c r="S397">
        <v>50</v>
      </c>
      <c r="T397">
        <v>50</v>
      </c>
      <c r="U397" t="s">
        <v>1051</v>
      </c>
      <c r="V397" t="s">
        <v>1051</v>
      </c>
      <c r="W397">
        <f>IF(Table1[[#This Row],[WorkDate]]-Table1[[#This Row],[ReqDate]]&gt;=0,Table1[[#This Row],[WorkDate]]-Table1[[#This Row],[ReqDate]],"NA")</f>
        <v>0</v>
      </c>
      <c r="X397" t="str">
        <f>IF(Table1[[#This Row],[Rush]]="","NO","Yes")</f>
        <v>NO</v>
      </c>
      <c r="Y397" t="str">
        <f>IF(Table1[[#This Row],[WtyLbr]]="","NO","Yes")</f>
        <v>NO</v>
      </c>
    </row>
    <row r="398" spans="1:25" x14ac:dyDescent="0.35">
      <c r="A398" t="s">
        <v>443</v>
      </c>
      <c r="B398" t="s">
        <v>36</v>
      </c>
      <c r="C398" t="s">
        <v>7</v>
      </c>
      <c r="D398" t="s">
        <v>1</v>
      </c>
      <c r="E398" t="s">
        <v>3</v>
      </c>
      <c r="F398" s="5">
        <v>44265</v>
      </c>
      <c r="G398" s="5">
        <v>44272</v>
      </c>
      <c r="H398">
        <v>2</v>
      </c>
      <c r="K398">
        <v>1.5</v>
      </c>
      <c r="L398">
        <v>29.33</v>
      </c>
      <c r="M398" t="s">
        <v>17</v>
      </c>
      <c r="N398">
        <v>7</v>
      </c>
      <c r="O398">
        <v>140</v>
      </c>
      <c r="P398">
        <v>210</v>
      </c>
      <c r="Q398">
        <v>210</v>
      </c>
      <c r="R398">
        <v>29.33</v>
      </c>
      <c r="S398">
        <v>239.32999999999998</v>
      </c>
      <c r="T398">
        <v>239.32999999999998</v>
      </c>
      <c r="U398" t="s">
        <v>1051</v>
      </c>
      <c r="V398" t="s">
        <v>1051</v>
      </c>
      <c r="W398">
        <f>IF(Table1[[#This Row],[WorkDate]]-Table1[[#This Row],[ReqDate]]&gt;=0,Table1[[#This Row],[WorkDate]]-Table1[[#This Row],[ReqDate]],"NA")</f>
        <v>7</v>
      </c>
      <c r="X398" t="str">
        <f>IF(Table1[[#This Row],[Rush]]="","NO","Yes")</f>
        <v>Yes</v>
      </c>
      <c r="Y398" t="str">
        <f>IF(Table1[[#This Row],[WtyLbr]]="","NO","Yes")</f>
        <v>NO</v>
      </c>
    </row>
    <row r="399" spans="1:25" x14ac:dyDescent="0.35">
      <c r="A399" t="s">
        <v>444</v>
      </c>
      <c r="B399" t="s">
        <v>37</v>
      </c>
      <c r="C399" t="s">
        <v>9</v>
      </c>
      <c r="D399" t="s">
        <v>12</v>
      </c>
      <c r="E399" t="s">
        <v>3</v>
      </c>
      <c r="F399" s="5">
        <v>44265</v>
      </c>
      <c r="G399" s="5">
        <v>44272</v>
      </c>
      <c r="H399">
        <v>1</v>
      </c>
      <c r="J399" t="s">
        <v>3</v>
      </c>
      <c r="K399">
        <v>0.25</v>
      </c>
      <c r="L399">
        <v>19.196999999999999</v>
      </c>
      <c r="M399" t="s">
        <v>18</v>
      </c>
      <c r="N399">
        <v>7</v>
      </c>
      <c r="O399">
        <v>80</v>
      </c>
      <c r="P399">
        <v>20</v>
      </c>
      <c r="Q399">
        <v>20</v>
      </c>
      <c r="R399">
        <v>0</v>
      </c>
      <c r="S399">
        <v>39.197000000000003</v>
      </c>
      <c r="T399">
        <v>20</v>
      </c>
      <c r="U399" t="s">
        <v>1051</v>
      </c>
      <c r="V399" t="s">
        <v>1051</v>
      </c>
      <c r="W399">
        <f>IF(Table1[[#This Row],[WorkDate]]-Table1[[#This Row],[ReqDate]]&gt;=0,Table1[[#This Row],[WorkDate]]-Table1[[#This Row],[ReqDate]],"NA")</f>
        <v>7</v>
      </c>
      <c r="X399" t="str">
        <f>IF(Table1[[#This Row],[Rush]]="","NO","Yes")</f>
        <v>Yes</v>
      </c>
      <c r="Y399" t="str">
        <f>IF(Table1[[#This Row],[WtyLbr]]="","NO","Yes")</f>
        <v>NO</v>
      </c>
    </row>
    <row r="400" spans="1:25" x14ac:dyDescent="0.35">
      <c r="A400" t="s">
        <v>445</v>
      </c>
      <c r="B400" t="s">
        <v>38</v>
      </c>
      <c r="C400" t="s">
        <v>8</v>
      </c>
      <c r="D400" t="s">
        <v>13</v>
      </c>
      <c r="F400" s="5">
        <v>44265</v>
      </c>
      <c r="G400" s="5">
        <v>44272</v>
      </c>
      <c r="H400">
        <v>2</v>
      </c>
      <c r="K400">
        <v>0.5</v>
      </c>
      <c r="L400">
        <v>24.186499999999999</v>
      </c>
      <c r="M400" t="s">
        <v>18</v>
      </c>
      <c r="N400">
        <v>7</v>
      </c>
      <c r="O400">
        <v>140</v>
      </c>
      <c r="P400">
        <v>70</v>
      </c>
      <c r="Q400">
        <v>70</v>
      </c>
      <c r="R400">
        <v>24.186499999999999</v>
      </c>
      <c r="S400">
        <v>94.186499999999995</v>
      </c>
      <c r="T400">
        <v>94.186499999999995</v>
      </c>
      <c r="U400" t="s">
        <v>1051</v>
      </c>
      <c r="V400" t="s">
        <v>1051</v>
      </c>
      <c r="W400">
        <f>IF(Table1[[#This Row],[WorkDate]]-Table1[[#This Row],[ReqDate]]&gt;=0,Table1[[#This Row],[WorkDate]]-Table1[[#This Row],[ReqDate]],"NA")</f>
        <v>7</v>
      </c>
      <c r="X400" t="str">
        <f>IF(Table1[[#This Row],[Rush]]="","NO","Yes")</f>
        <v>NO</v>
      </c>
      <c r="Y400" t="str">
        <f>IF(Table1[[#This Row],[WtyLbr]]="","NO","Yes")</f>
        <v>NO</v>
      </c>
    </row>
    <row r="401" spans="1:25" x14ac:dyDescent="0.35">
      <c r="A401" t="s">
        <v>446</v>
      </c>
      <c r="B401" t="s">
        <v>40</v>
      </c>
      <c r="C401" t="s">
        <v>7</v>
      </c>
      <c r="D401" t="s">
        <v>12</v>
      </c>
      <c r="F401" s="5">
        <v>44265</v>
      </c>
      <c r="G401" s="5">
        <v>44273</v>
      </c>
      <c r="H401">
        <v>2</v>
      </c>
      <c r="K401">
        <v>0.5</v>
      </c>
      <c r="L401">
        <v>159</v>
      </c>
      <c r="M401" t="s">
        <v>17</v>
      </c>
      <c r="N401">
        <v>8</v>
      </c>
      <c r="O401">
        <v>140</v>
      </c>
      <c r="P401">
        <v>70</v>
      </c>
      <c r="Q401">
        <v>70</v>
      </c>
      <c r="R401">
        <v>159</v>
      </c>
      <c r="S401">
        <v>229</v>
      </c>
      <c r="T401">
        <v>229</v>
      </c>
      <c r="U401" t="s">
        <v>1051</v>
      </c>
      <c r="V401" t="s">
        <v>1050</v>
      </c>
      <c r="W401">
        <f>IF(Table1[[#This Row],[WorkDate]]-Table1[[#This Row],[ReqDate]]&gt;=0,Table1[[#This Row],[WorkDate]]-Table1[[#This Row],[ReqDate]],"NA")</f>
        <v>8</v>
      </c>
      <c r="X401" t="str">
        <f>IF(Table1[[#This Row],[Rush]]="","NO","Yes")</f>
        <v>NO</v>
      </c>
      <c r="Y401" t="str">
        <f>IF(Table1[[#This Row],[WtyLbr]]="","NO","Yes")</f>
        <v>NO</v>
      </c>
    </row>
    <row r="402" spans="1:25" x14ac:dyDescent="0.35">
      <c r="A402" t="s">
        <v>447</v>
      </c>
      <c r="B402" t="s">
        <v>39</v>
      </c>
      <c r="C402" t="s">
        <v>9</v>
      </c>
      <c r="D402" t="s">
        <v>12</v>
      </c>
      <c r="F402" s="5">
        <v>44265</v>
      </c>
      <c r="G402" s="5">
        <v>44279</v>
      </c>
      <c r="H402">
        <v>2</v>
      </c>
      <c r="J402" t="s">
        <v>3</v>
      </c>
      <c r="K402">
        <v>0.5</v>
      </c>
      <c r="L402">
        <v>411.09530000000001</v>
      </c>
      <c r="M402" t="s">
        <v>18</v>
      </c>
      <c r="N402">
        <v>14</v>
      </c>
      <c r="O402">
        <v>140</v>
      </c>
      <c r="P402">
        <v>70</v>
      </c>
      <c r="Q402">
        <v>70</v>
      </c>
      <c r="R402">
        <v>0</v>
      </c>
      <c r="S402">
        <v>481.09530000000001</v>
      </c>
      <c r="T402">
        <v>70</v>
      </c>
      <c r="U402" t="s">
        <v>1051</v>
      </c>
      <c r="V402" t="s">
        <v>1051</v>
      </c>
      <c r="W402">
        <f>IF(Table1[[#This Row],[WorkDate]]-Table1[[#This Row],[ReqDate]]&gt;=0,Table1[[#This Row],[WorkDate]]-Table1[[#This Row],[ReqDate]],"NA")</f>
        <v>14</v>
      </c>
      <c r="X402" t="str">
        <f>IF(Table1[[#This Row],[Rush]]="","NO","Yes")</f>
        <v>NO</v>
      </c>
      <c r="Y402" t="str">
        <f>IF(Table1[[#This Row],[WtyLbr]]="","NO","Yes")</f>
        <v>NO</v>
      </c>
    </row>
    <row r="403" spans="1:25" x14ac:dyDescent="0.35">
      <c r="A403" t="s">
        <v>448</v>
      </c>
      <c r="B403" t="s">
        <v>36</v>
      </c>
      <c r="C403" t="s">
        <v>7</v>
      </c>
      <c r="D403" t="s">
        <v>12</v>
      </c>
      <c r="F403" s="5">
        <v>44265</v>
      </c>
      <c r="G403" s="5">
        <v>44294</v>
      </c>
      <c r="H403">
        <v>1</v>
      </c>
      <c r="K403">
        <v>0.75</v>
      </c>
      <c r="L403">
        <v>58.361699999999999</v>
      </c>
      <c r="M403" t="s">
        <v>17</v>
      </c>
      <c r="N403">
        <v>29</v>
      </c>
      <c r="O403">
        <v>80</v>
      </c>
      <c r="P403">
        <v>60</v>
      </c>
      <c r="Q403">
        <v>60</v>
      </c>
      <c r="R403">
        <v>58.361699999999999</v>
      </c>
      <c r="S403">
        <v>118.3617</v>
      </c>
      <c r="T403">
        <v>118.3617</v>
      </c>
      <c r="U403" t="s">
        <v>1051</v>
      </c>
      <c r="V403" t="s">
        <v>1050</v>
      </c>
      <c r="W403">
        <f>IF(Table1[[#This Row],[WorkDate]]-Table1[[#This Row],[ReqDate]]&gt;=0,Table1[[#This Row],[WorkDate]]-Table1[[#This Row],[ReqDate]],"NA")</f>
        <v>29</v>
      </c>
      <c r="X403" t="str">
        <f>IF(Table1[[#This Row],[Rush]]="","NO","Yes")</f>
        <v>NO</v>
      </c>
      <c r="Y403" t="str">
        <f>IF(Table1[[#This Row],[WtyLbr]]="","NO","Yes")</f>
        <v>NO</v>
      </c>
    </row>
    <row r="404" spans="1:25" x14ac:dyDescent="0.35">
      <c r="A404" t="s">
        <v>449</v>
      </c>
      <c r="B404" t="s">
        <v>39</v>
      </c>
      <c r="C404" t="s">
        <v>9</v>
      </c>
      <c r="D404" t="s">
        <v>2</v>
      </c>
      <c r="F404" s="5">
        <v>44265</v>
      </c>
      <c r="G404" s="5">
        <v>44306</v>
      </c>
      <c r="H404">
        <v>1</v>
      </c>
      <c r="J404" t="s">
        <v>3</v>
      </c>
      <c r="K404">
        <v>1.75</v>
      </c>
      <c r="L404">
        <v>98.547600000000003</v>
      </c>
      <c r="M404" t="s">
        <v>18</v>
      </c>
      <c r="N404">
        <v>41</v>
      </c>
      <c r="O404">
        <v>80</v>
      </c>
      <c r="P404">
        <v>140</v>
      </c>
      <c r="Q404">
        <v>140</v>
      </c>
      <c r="R404">
        <v>0</v>
      </c>
      <c r="S404">
        <v>238.54759999999999</v>
      </c>
      <c r="T404">
        <v>140</v>
      </c>
      <c r="U404" t="s">
        <v>1051</v>
      </c>
      <c r="V404" t="s">
        <v>1048</v>
      </c>
      <c r="W404">
        <f>IF(Table1[[#This Row],[WorkDate]]-Table1[[#This Row],[ReqDate]]&gt;=0,Table1[[#This Row],[WorkDate]]-Table1[[#This Row],[ReqDate]],"NA")</f>
        <v>41</v>
      </c>
      <c r="X404" t="str">
        <f>IF(Table1[[#This Row],[Rush]]="","NO","Yes")</f>
        <v>NO</v>
      </c>
      <c r="Y404" t="str">
        <f>IF(Table1[[#This Row],[WtyLbr]]="","NO","Yes")</f>
        <v>NO</v>
      </c>
    </row>
    <row r="405" spans="1:25" x14ac:dyDescent="0.35">
      <c r="A405" t="s">
        <v>450</v>
      </c>
      <c r="B405" t="s">
        <v>40</v>
      </c>
      <c r="C405" t="s">
        <v>7</v>
      </c>
      <c r="D405" t="s">
        <v>2</v>
      </c>
      <c r="F405" s="5">
        <v>44265</v>
      </c>
      <c r="G405" s="5">
        <v>44307</v>
      </c>
      <c r="H405">
        <v>2</v>
      </c>
      <c r="I405" t="s">
        <v>3</v>
      </c>
      <c r="J405" t="s">
        <v>3</v>
      </c>
      <c r="K405">
        <v>2</v>
      </c>
      <c r="L405">
        <v>145.14920000000001</v>
      </c>
      <c r="M405" t="s">
        <v>20</v>
      </c>
      <c r="N405">
        <v>42</v>
      </c>
      <c r="O405">
        <v>140</v>
      </c>
      <c r="P405">
        <v>280</v>
      </c>
      <c r="Q405">
        <v>0</v>
      </c>
      <c r="R405">
        <v>0</v>
      </c>
      <c r="S405">
        <v>425.14920000000001</v>
      </c>
      <c r="T405">
        <v>0</v>
      </c>
      <c r="U405" t="s">
        <v>1051</v>
      </c>
      <c r="V405" t="s">
        <v>1051</v>
      </c>
      <c r="W405">
        <f>IF(Table1[[#This Row],[WorkDate]]-Table1[[#This Row],[ReqDate]]&gt;=0,Table1[[#This Row],[WorkDate]]-Table1[[#This Row],[ReqDate]],"NA")</f>
        <v>42</v>
      </c>
      <c r="X405" t="str">
        <f>IF(Table1[[#This Row],[Rush]]="","NO","Yes")</f>
        <v>NO</v>
      </c>
      <c r="Y405" t="str">
        <f>IF(Table1[[#This Row],[WtyLbr]]="","NO","Yes")</f>
        <v>Yes</v>
      </c>
    </row>
    <row r="406" spans="1:25" x14ac:dyDescent="0.35">
      <c r="A406" t="s">
        <v>451</v>
      </c>
      <c r="B406" t="s">
        <v>39</v>
      </c>
      <c r="C406" t="s">
        <v>9</v>
      </c>
      <c r="D406" t="s">
        <v>13</v>
      </c>
      <c r="F406" s="5">
        <v>44266</v>
      </c>
      <c r="G406" s="5">
        <v>44266</v>
      </c>
      <c r="H406">
        <v>2</v>
      </c>
      <c r="K406">
        <v>0.75</v>
      </c>
      <c r="L406">
        <v>125.7273</v>
      </c>
      <c r="M406" t="s">
        <v>17</v>
      </c>
      <c r="N406">
        <v>0</v>
      </c>
      <c r="O406">
        <v>140</v>
      </c>
      <c r="P406">
        <v>105</v>
      </c>
      <c r="Q406">
        <v>105</v>
      </c>
      <c r="R406">
        <v>125.7273</v>
      </c>
      <c r="S406">
        <v>230.72730000000001</v>
      </c>
      <c r="T406">
        <v>230.72730000000001</v>
      </c>
      <c r="U406" t="s">
        <v>1050</v>
      </c>
      <c r="V406" t="s">
        <v>1050</v>
      </c>
      <c r="W406">
        <f>IF(Table1[[#This Row],[WorkDate]]-Table1[[#This Row],[ReqDate]]&gt;=0,Table1[[#This Row],[WorkDate]]-Table1[[#This Row],[ReqDate]],"NA")</f>
        <v>0</v>
      </c>
      <c r="X406" t="str">
        <f>IF(Table1[[#This Row],[Rush]]="","NO","Yes")</f>
        <v>NO</v>
      </c>
      <c r="Y406" t="str">
        <f>IF(Table1[[#This Row],[WtyLbr]]="","NO","Yes")</f>
        <v>NO</v>
      </c>
    </row>
    <row r="407" spans="1:25" x14ac:dyDescent="0.35">
      <c r="A407" t="s">
        <v>452</v>
      </c>
      <c r="B407" t="s">
        <v>35</v>
      </c>
      <c r="C407" t="s">
        <v>8</v>
      </c>
      <c r="D407" t="s">
        <v>12</v>
      </c>
      <c r="E407" t="s">
        <v>3</v>
      </c>
      <c r="F407" s="5">
        <v>44266</v>
      </c>
      <c r="G407" s="5">
        <v>44348</v>
      </c>
      <c r="H407">
        <v>1</v>
      </c>
      <c r="K407">
        <v>0.25</v>
      </c>
      <c r="L407">
        <v>204.28399999999999</v>
      </c>
      <c r="M407" t="s">
        <v>18</v>
      </c>
      <c r="N407">
        <v>82</v>
      </c>
      <c r="O407">
        <v>80</v>
      </c>
      <c r="P407">
        <v>20</v>
      </c>
      <c r="Q407">
        <v>20</v>
      </c>
      <c r="R407">
        <v>204.28399999999999</v>
      </c>
      <c r="S407">
        <v>224.28399999999999</v>
      </c>
      <c r="T407">
        <v>224.28399999999999</v>
      </c>
      <c r="U407" t="s">
        <v>1050</v>
      </c>
      <c r="V407" t="s">
        <v>1048</v>
      </c>
      <c r="W407">
        <f>IF(Table1[[#This Row],[WorkDate]]-Table1[[#This Row],[ReqDate]]&gt;=0,Table1[[#This Row],[WorkDate]]-Table1[[#This Row],[ReqDate]],"NA")</f>
        <v>82</v>
      </c>
      <c r="X407" t="str">
        <f>IF(Table1[[#This Row],[Rush]]="","NO","Yes")</f>
        <v>Yes</v>
      </c>
      <c r="Y407" t="str">
        <f>IF(Table1[[#This Row],[WtyLbr]]="","NO","Yes")</f>
        <v>NO</v>
      </c>
    </row>
    <row r="408" spans="1:25" x14ac:dyDescent="0.35">
      <c r="A408" t="s">
        <v>453</v>
      </c>
      <c r="B408" t="s">
        <v>34</v>
      </c>
      <c r="C408" t="s">
        <v>44</v>
      </c>
      <c r="D408" t="s">
        <v>11</v>
      </c>
      <c r="F408" s="5">
        <v>44266</v>
      </c>
      <c r="G408" s="5">
        <v>44394</v>
      </c>
      <c r="H408">
        <v>1</v>
      </c>
      <c r="K408">
        <v>0.25</v>
      </c>
      <c r="L408">
        <v>120</v>
      </c>
      <c r="M408" t="s">
        <v>17</v>
      </c>
      <c r="N408">
        <v>128</v>
      </c>
      <c r="O408">
        <v>80</v>
      </c>
      <c r="P408">
        <v>20</v>
      </c>
      <c r="Q408">
        <v>20</v>
      </c>
      <c r="R408">
        <v>120</v>
      </c>
      <c r="S408">
        <v>140</v>
      </c>
      <c r="T408">
        <v>140</v>
      </c>
      <c r="U408" t="s">
        <v>1050</v>
      </c>
      <c r="V408" t="s">
        <v>1052</v>
      </c>
      <c r="W408">
        <f>IF(Table1[[#This Row],[WorkDate]]-Table1[[#This Row],[ReqDate]]&gt;=0,Table1[[#This Row],[WorkDate]]-Table1[[#This Row],[ReqDate]],"NA")</f>
        <v>128</v>
      </c>
      <c r="X408" t="str">
        <f>IF(Table1[[#This Row],[Rush]]="","NO","Yes")</f>
        <v>NO</v>
      </c>
      <c r="Y408" t="str">
        <f>IF(Table1[[#This Row],[WtyLbr]]="","NO","Yes")</f>
        <v>NO</v>
      </c>
    </row>
    <row r="409" spans="1:25" x14ac:dyDescent="0.35">
      <c r="A409" t="s">
        <v>454</v>
      </c>
      <c r="B409" t="s">
        <v>36</v>
      </c>
      <c r="C409" t="s">
        <v>7</v>
      </c>
      <c r="D409" t="s">
        <v>12</v>
      </c>
      <c r="F409" s="5">
        <v>44270</v>
      </c>
      <c r="G409" s="5">
        <v>44282</v>
      </c>
      <c r="H409">
        <v>2</v>
      </c>
      <c r="K409">
        <v>1</v>
      </c>
      <c r="L409">
        <v>203</v>
      </c>
      <c r="M409" t="s">
        <v>17</v>
      </c>
      <c r="N409">
        <v>12</v>
      </c>
      <c r="O409">
        <v>140</v>
      </c>
      <c r="P409">
        <v>140</v>
      </c>
      <c r="Q409">
        <v>140</v>
      </c>
      <c r="R409">
        <v>203</v>
      </c>
      <c r="S409">
        <v>343</v>
      </c>
      <c r="T409">
        <v>343</v>
      </c>
      <c r="U409" t="s">
        <v>1053</v>
      </c>
      <c r="V409" t="s">
        <v>1052</v>
      </c>
      <c r="W409">
        <f>IF(Table1[[#This Row],[WorkDate]]-Table1[[#This Row],[ReqDate]]&gt;=0,Table1[[#This Row],[WorkDate]]-Table1[[#This Row],[ReqDate]],"NA")</f>
        <v>12</v>
      </c>
      <c r="X409" t="str">
        <f>IF(Table1[[#This Row],[Rush]]="","NO","Yes")</f>
        <v>NO</v>
      </c>
      <c r="Y409" t="str">
        <f>IF(Table1[[#This Row],[WtyLbr]]="","NO","Yes")</f>
        <v>NO</v>
      </c>
    </row>
    <row r="410" spans="1:25" x14ac:dyDescent="0.35">
      <c r="A410" t="s">
        <v>455</v>
      </c>
      <c r="B410" t="s">
        <v>40</v>
      </c>
      <c r="C410" t="s">
        <v>7</v>
      </c>
      <c r="D410" t="s">
        <v>12</v>
      </c>
      <c r="F410" s="5">
        <v>44270</v>
      </c>
      <c r="G410" s="5">
        <v>44278</v>
      </c>
      <c r="H410">
        <v>2</v>
      </c>
      <c r="I410" t="s">
        <v>3</v>
      </c>
      <c r="J410" t="s">
        <v>3</v>
      </c>
      <c r="K410">
        <v>0.75</v>
      </c>
      <c r="L410">
        <v>222.33</v>
      </c>
      <c r="M410" t="s">
        <v>20</v>
      </c>
      <c r="N410">
        <v>8</v>
      </c>
      <c r="O410">
        <v>140</v>
      </c>
      <c r="P410">
        <v>105</v>
      </c>
      <c r="Q410">
        <v>0</v>
      </c>
      <c r="R410">
        <v>0</v>
      </c>
      <c r="S410">
        <v>327.33000000000004</v>
      </c>
      <c r="T410">
        <v>0</v>
      </c>
      <c r="U410" t="s">
        <v>1053</v>
      </c>
      <c r="V410" t="s">
        <v>1048</v>
      </c>
      <c r="W410">
        <f>IF(Table1[[#This Row],[WorkDate]]-Table1[[#This Row],[ReqDate]]&gt;=0,Table1[[#This Row],[WorkDate]]-Table1[[#This Row],[ReqDate]],"NA")</f>
        <v>8</v>
      </c>
      <c r="X410" t="str">
        <f>IF(Table1[[#This Row],[Rush]]="","NO","Yes")</f>
        <v>NO</v>
      </c>
      <c r="Y410" t="str">
        <f>IF(Table1[[#This Row],[WtyLbr]]="","NO","Yes")</f>
        <v>Yes</v>
      </c>
    </row>
    <row r="411" spans="1:25" x14ac:dyDescent="0.35">
      <c r="A411" t="s">
        <v>456</v>
      </c>
      <c r="B411" t="s">
        <v>35</v>
      </c>
      <c r="C411" t="s">
        <v>44</v>
      </c>
      <c r="D411" t="s">
        <v>1</v>
      </c>
      <c r="F411" s="5">
        <v>44270</v>
      </c>
      <c r="G411" s="5">
        <v>44279</v>
      </c>
      <c r="H411">
        <v>2</v>
      </c>
      <c r="K411">
        <v>4.75</v>
      </c>
      <c r="L411">
        <v>56.4</v>
      </c>
      <c r="M411" t="s">
        <v>17</v>
      </c>
      <c r="N411">
        <v>9</v>
      </c>
      <c r="O411">
        <v>140</v>
      </c>
      <c r="P411">
        <v>665</v>
      </c>
      <c r="Q411">
        <v>665</v>
      </c>
      <c r="R411">
        <v>56.4</v>
      </c>
      <c r="S411">
        <v>721.4</v>
      </c>
      <c r="T411">
        <v>721.4</v>
      </c>
      <c r="U411" t="s">
        <v>1053</v>
      </c>
      <c r="V411" t="s">
        <v>1051</v>
      </c>
      <c r="W411">
        <f>IF(Table1[[#This Row],[WorkDate]]-Table1[[#This Row],[ReqDate]]&gt;=0,Table1[[#This Row],[WorkDate]]-Table1[[#This Row],[ReqDate]],"NA")</f>
        <v>9</v>
      </c>
      <c r="X411" t="str">
        <f>IF(Table1[[#This Row],[Rush]]="","NO","Yes")</f>
        <v>NO</v>
      </c>
      <c r="Y411" t="str">
        <f>IF(Table1[[#This Row],[WtyLbr]]="","NO","Yes")</f>
        <v>NO</v>
      </c>
    </row>
    <row r="412" spans="1:25" x14ac:dyDescent="0.35">
      <c r="A412" t="s">
        <v>457</v>
      </c>
      <c r="B412" t="s">
        <v>36</v>
      </c>
      <c r="C412" t="s">
        <v>7</v>
      </c>
      <c r="D412" t="s">
        <v>1</v>
      </c>
      <c r="F412" s="5">
        <v>44270</v>
      </c>
      <c r="G412" s="5">
        <v>44284</v>
      </c>
      <c r="H412">
        <v>2</v>
      </c>
      <c r="J412" t="s">
        <v>3</v>
      </c>
      <c r="K412">
        <v>1</v>
      </c>
      <c r="L412">
        <v>60</v>
      </c>
      <c r="M412" t="s">
        <v>18</v>
      </c>
      <c r="N412">
        <v>14</v>
      </c>
      <c r="O412">
        <v>140</v>
      </c>
      <c r="P412">
        <v>140</v>
      </c>
      <c r="Q412">
        <v>140</v>
      </c>
      <c r="R412">
        <v>0</v>
      </c>
      <c r="S412">
        <v>200</v>
      </c>
      <c r="T412">
        <v>140</v>
      </c>
      <c r="U412" t="s">
        <v>1053</v>
      </c>
      <c r="V412" t="s">
        <v>1053</v>
      </c>
      <c r="W412">
        <f>IF(Table1[[#This Row],[WorkDate]]-Table1[[#This Row],[ReqDate]]&gt;=0,Table1[[#This Row],[WorkDate]]-Table1[[#This Row],[ReqDate]],"NA")</f>
        <v>14</v>
      </c>
      <c r="X412" t="str">
        <f>IF(Table1[[#This Row],[Rush]]="","NO","Yes")</f>
        <v>NO</v>
      </c>
      <c r="Y412" t="str">
        <f>IF(Table1[[#This Row],[WtyLbr]]="","NO","Yes")</f>
        <v>NO</v>
      </c>
    </row>
    <row r="413" spans="1:25" x14ac:dyDescent="0.35">
      <c r="A413" t="s">
        <v>458</v>
      </c>
      <c r="B413" t="s">
        <v>36</v>
      </c>
      <c r="C413" t="s">
        <v>7</v>
      </c>
      <c r="D413" t="s">
        <v>12</v>
      </c>
      <c r="F413" s="5">
        <v>44270</v>
      </c>
      <c r="G413" s="5">
        <v>44286</v>
      </c>
      <c r="H413">
        <v>1</v>
      </c>
      <c r="K413">
        <v>0.75</v>
      </c>
      <c r="L413">
        <v>21.33</v>
      </c>
      <c r="M413" t="s">
        <v>17</v>
      </c>
      <c r="N413">
        <v>16</v>
      </c>
      <c r="O413">
        <v>80</v>
      </c>
      <c r="P413">
        <v>60</v>
      </c>
      <c r="Q413">
        <v>60</v>
      </c>
      <c r="R413">
        <v>21.33</v>
      </c>
      <c r="S413">
        <v>81.33</v>
      </c>
      <c r="T413">
        <v>81.33</v>
      </c>
      <c r="U413" t="s">
        <v>1053</v>
      </c>
      <c r="V413" t="s">
        <v>1051</v>
      </c>
      <c r="W413">
        <f>IF(Table1[[#This Row],[WorkDate]]-Table1[[#This Row],[ReqDate]]&gt;=0,Table1[[#This Row],[WorkDate]]-Table1[[#This Row],[ReqDate]],"NA")</f>
        <v>16</v>
      </c>
      <c r="X413" t="str">
        <f>IF(Table1[[#This Row],[Rush]]="","NO","Yes")</f>
        <v>NO</v>
      </c>
      <c r="Y413" t="str">
        <f>IF(Table1[[#This Row],[WtyLbr]]="","NO","Yes")</f>
        <v>NO</v>
      </c>
    </row>
    <row r="414" spans="1:25" x14ac:dyDescent="0.35">
      <c r="A414" t="s">
        <v>459</v>
      </c>
      <c r="B414" t="s">
        <v>36</v>
      </c>
      <c r="C414" t="s">
        <v>7</v>
      </c>
      <c r="D414" t="s">
        <v>11</v>
      </c>
      <c r="F414" s="5">
        <v>44270</v>
      </c>
      <c r="G414" s="5">
        <v>44285</v>
      </c>
      <c r="H414">
        <v>1</v>
      </c>
      <c r="K414">
        <v>0.25</v>
      </c>
      <c r="L414">
        <v>204.28399999999999</v>
      </c>
      <c r="M414" t="s">
        <v>17</v>
      </c>
      <c r="N414">
        <v>15</v>
      </c>
      <c r="O414">
        <v>80</v>
      </c>
      <c r="P414">
        <v>20</v>
      </c>
      <c r="Q414">
        <v>20</v>
      </c>
      <c r="R414">
        <v>204.28399999999999</v>
      </c>
      <c r="S414">
        <v>224.28399999999999</v>
      </c>
      <c r="T414">
        <v>224.28399999999999</v>
      </c>
      <c r="U414" t="s">
        <v>1053</v>
      </c>
      <c r="V414" t="s">
        <v>1048</v>
      </c>
      <c r="W414">
        <f>IF(Table1[[#This Row],[WorkDate]]-Table1[[#This Row],[ReqDate]]&gt;=0,Table1[[#This Row],[WorkDate]]-Table1[[#This Row],[ReqDate]],"NA")</f>
        <v>15</v>
      </c>
      <c r="X414" t="str">
        <f>IF(Table1[[#This Row],[Rush]]="","NO","Yes")</f>
        <v>NO</v>
      </c>
      <c r="Y414" t="str">
        <f>IF(Table1[[#This Row],[WtyLbr]]="","NO","Yes")</f>
        <v>NO</v>
      </c>
    </row>
    <row r="415" spans="1:25" x14ac:dyDescent="0.35">
      <c r="A415" t="s">
        <v>460</v>
      </c>
      <c r="B415" t="s">
        <v>34</v>
      </c>
      <c r="C415" t="s">
        <v>9</v>
      </c>
      <c r="D415" t="s">
        <v>2</v>
      </c>
      <c r="F415" s="5">
        <v>44270</v>
      </c>
      <c r="G415" s="5">
        <v>44293</v>
      </c>
      <c r="H415">
        <v>1</v>
      </c>
      <c r="J415" t="s">
        <v>3</v>
      </c>
      <c r="K415">
        <v>1.5</v>
      </c>
      <c r="L415">
        <v>95.042900000000003</v>
      </c>
      <c r="M415" t="s">
        <v>18</v>
      </c>
      <c r="N415">
        <v>23</v>
      </c>
      <c r="O415">
        <v>80</v>
      </c>
      <c r="P415">
        <v>120</v>
      </c>
      <c r="Q415">
        <v>120</v>
      </c>
      <c r="R415">
        <v>0</v>
      </c>
      <c r="S415">
        <v>215.0429</v>
      </c>
      <c r="T415">
        <v>120</v>
      </c>
      <c r="U415" t="s">
        <v>1053</v>
      </c>
      <c r="V415" t="s">
        <v>1051</v>
      </c>
      <c r="W415">
        <f>IF(Table1[[#This Row],[WorkDate]]-Table1[[#This Row],[ReqDate]]&gt;=0,Table1[[#This Row],[WorkDate]]-Table1[[#This Row],[ReqDate]],"NA")</f>
        <v>23</v>
      </c>
      <c r="X415" t="str">
        <f>IF(Table1[[#This Row],[Rush]]="","NO","Yes")</f>
        <v>NO</v>
      </c>
      <c r="Y415" t="str">
        <f>IF(Table1[[#This Row],[WtyLbr]]="","NO","Yes")</f>
        <v>NO</v>
      </c>
    </row>
    <row r="416" spans="1:25" x14ac:dyDescent="0.35">
      <c r="A416" t="s">
        <v>461</v>
      </c>
      <c r="B416" t="s">
        <v>35</v>
      </c>
      <c r="C416" t="s">
        <v>44</v>
      </c>
      <c r="D416" t="s">
        <v>11</v>
      </c>
      <c r="E416" t="s">
        <v>3</v>
      </c>
      <c r="F416" s="5">
        <v>44270</v>
      </c>
      <c r="G416" s="5">
        <v>44305</v>
      </c>
      <c r="H416">
        <v>1</v>
      </c>
      <c r="K416">
        <v>0.25</v>
      </c>
      <c r="L416">
        <v>23.401</v>
      </c>
      <c r="M416" t="s">
        <v>17</v>
      </c>
      <c r="N416">
        <v>35</v>
      </c>
      <c r="O416">
        <v>80</v>
      </c>
      <c r="P416">
        <v>20</v>
      </c>
      <c r="Q416">
        <v>20</v>
      </c>
      <c r="R416">
        <v>23.401</v>
      </c>
      <c r="S416">
        <v>43.400999999999996</v>
      </c>
      <c r="T416">
        <v>43.400999999999996</v>
      </c>
      <c r="U416" t="s">
        <v>1053</v>
      </c>
      <c r="V416" t="s">
        <v>1053</v>
      </c>
      <c r="W416">
        <f>IF(Table1[[#This Row],[WorkDate]]-Table1[[#This Row],[ReqDate]]&gt;=0,Table1[[#This Row],[WorkDate]]-Table1[[#This Row],[ReqDate]],"NA")</f>
        <v>35</v>
      </c>
      <c r="X416" t="str">
        <f>IF(Table1[[#This Row],[Rush]]="","NO","Yes")</f>
        <v>Yes</v>
      </c>
      <c r="Y416" t="str">
        <f>IF(Table1[[#This Row],[WtyLbr]]="","NO","Yes")</f>
        <v>NO</v>
      </c>
    </row>
    <row r="417" spans="1:25" x14ac:dyDescent="0.35">
      <c r="A417" t="s">
        <v>462</v>
      </c>
      <c r="B417" t="s">
        <v>34</v>
      </c>
      <c r="C417" t="s">
        <v>7</v>
      </c>
      <c r="D417" t="s">
        <v>2</v>
      </c>
      <c r="F417" s="5">
        <v>44270</v>
      </c>
      <c r="G417" s="5">
        <v>44324</v>
      </c>
      <c r="H417">
        <v>2</v>
      </c>
      <c r="I417" t="s">
        <v>3</v>
      </c>
      <c r="J417" t="s">
        <v>3</v>
      </c>
      <c r="K417">
        <v>2.25</v>
      </c>
      <c r="L417">
        <v>934.45389999999998</v>
      </c>
      <c r="M417" t="s">
        <v>20</v>
      </c>
      <c r="N417">
        <v>54</v>
      </c>
      <c r="O417">
        <v>140</v>
      </c>
      <c r="P417">
        <v>315</v>
      </c>
      <c r="Q417">
        <v>0</v>
      </c>
      <c r="R417">
        <v>0</v>
      </c>
      <c r="S417">
        <v>1249.4539</v>
      </c>
      <c r="T417">
        <v>0</v>
      </c>
      <c r="U417" t="s">
        <v>1053</v>
      </c>
      <c r="V417" t="s">
        <v>1052</v>
      </c>
      <c r="W417">
        <f>IF(Table1[[#This Row],[WorkDate]]-Table1[[#This Row],[ReqDate]]&gt;=0,Table1[[#This Row],[WorkDate]]-Table1[[#This Row],[ReqDate]],"NA")</f>
        <v>54</v>
      </c>
      <c r="X417" t="str">
        <f>IF(Table1[[#This Row],[Rush]]="","NO","Yes")</f>
        <v>NO</v>
      </c>
      <c r="Y417" t="str">
        <f>IF(Table1[[#This Row],[WtyLbr]]="","NO","Yes")</f>
        <v>Yes</v>
      </c>
    </row>
    <row r="418" spans="1:25" x14ac:dyDescent="0.35">
      <c r="A418" t="s">
        <v>463</v>
      </c>
      <c r="B418" t="s">
        <v>38</v>
      </c>
      <c r="C418" t="s">
        <v>8</v>
      </c>
      <c r="D418" t="s">
        <v>13</v>
      </c>
      <c r="F418" s="5">
        <v>44271</v>
      </c>
      <c r="G418" s="5">
        <v>44272</v>
      </c>
      <c r="H418">
        <v>1</v>
      </c>
      <c r="K418">
        <v>0.5</v>
      </c>
      <c r="L418">
        <v>18</v>
      </c>
      <c r="M418" t="s">
        <v>19</v>
      </c>
      <c r="N418">
        <v>1</v>
      </c>
      <c r="O418">
        <v>80</v>
      </c>
      <c r="P418">
        <v>40</v>
      </c>
      <c r="Q418">
        <v>40</v>
      </c>
      <c r="R418">
        <v>18</v>
      </c>
      <c r="S418">
        <v>58</v>
      </c>
      <c r="T418">
        <v>58</v>
      </c>
      <c r="U418" t="s">
        <v>1048</v>
      </c>
      <c r="V418" t="s">
        <v>1051</v>
      </c>
      <c r="W418">
        <f>IF(Table1[[#This Row],[WorkDate]]-Table1[[#This Row],[ReqDate]]&gt;=0,Table1[[#This Row],[WorkDate]]-Table1[[#This Row],[ReqDate]],"NA")</f>
        <v>1</v>
      </c>
      <c r="X418" t="str">
        <f>IF(Table1[[#This Row],[Rush]]="","NO","Yes")</f>
        <v>NO</v>
      </c>
      <c r="Y418" t="str">
        <f>IF(Table1[[#This Row],[WtyLbr]]="","NO","Yes")</f>
        <v>NO</v>
      </c>
    </row>
    <row r="419" spans="1:25" x14ac:dyDescent="0.35">
      <c r="A419" t="s">
        <v>464</v>
      </c>
      <c r="B419" t="s">
        <v>39</v>
      </c>
      <c r="C419" t="s">
        <v>44</v>
      </c>
      <c r="D419" t="s">
        <v>12</v>
      </c>
      <c r="E419" t="s">
        <v>3</v>
      </c>
      <c r="F419" s="5">
        <v>44271</v>
      </c>
      <c r="G419" s="5">
        <v>44280</v>
      </c>
      <c r="H419">
        <v>1</v>
      </c>
      <c r="K419">
        <v>0.25</v>
      </c>
      <c r="L419">
        <v>134.84690000000001</v>
      </c>
      <c r="M419" t="s">
        <v>18</v>
      </c>
      <c r="N419">
        <v>9</v>
      </c>
      <c r="O419">
        <v>80</v>
      </c>
      <c r="P419">
        <v>20</v>
      </c>
      <c r="Q419">
        <v>20</v>
      </c>
      <c r="R419">
        <v>134.84690000000001</v>
      </c>
      <c r="S419">
        <v>154.84690000000001</v>
      </c>
      <c r="T419">
        <v>154.84690000000001</v>
      </c>
      <c r="U419" t="s">
        <v>1048</v>
      </c>
      <c r="V419" t="s">
        <v>1050</v>
      </c>
      <c r="W419">
        <f>IF(Table1[[#This Row],[WorkDate]]-Table1[[#This Row],[ReqDate]]&gt;=0,Table1[[#This Row],[WorkDate]]-Table1[[#This Row],[ReqDate]],"NA")</f>
        <v>9</v>
      </c>
      <c r="X419" t="str">
        <f>IF(Table1[[#This Row],[Rush]]="","NO","Yes")</f>
        <v>Yes</v>
      </c>
      <c r="Y419" t="str">
        <f>IF(Table1[[#This Row],[WtyLbr]]="","NO","Yes")</f>
        <v>NO</v>
      </c>
    </row>
    <row r="420" spans="1:25" x14ac:dyDescent="0.35">
      <c r="A420" t="s">
        <v>465</v>
      </c>
      <c r="B420" t="s">
        <v>35</v>
      </c>
      <c r="C420" t="s">
        <v>44</v>
      </c>
      <c r="D420" t="s">
        <v>12</v>
      </c>
      <c r="E420" t="s">
        <v>3</v>
      </c>
      <c r="F420" s="5">
        <v>44271</v>
      </c>
      <c r="G420" s="5">
        <v>44278</v>
      </c>
      <c r="H420">
        <v>1</v>
      </c>
      <c r="K420">
        <v>0.5</v>
      </c>
      <c r="L420">
        <v>61.259</v>
      </c>
      <c r="M420" t="s">
        <v>17</v>
      </c>
      <c r="N420">
        <v>7</v>
      </c>
      <c r="O420">
        <v>80</v>
      </c>
      <c r="P420">
        <v>40</v>
      </c>
      <c r="Q420">
        <v>40</v>
      </c>
      <c r="R420">
        <v>61.259</v>
      </c>
      <c r="S420">
        <v>101.259</v>
      </c>
      <c r="T420">
        <v>101.259</v>
      </c>
      <c r="U420" t="s">
        <v>1048</v>
      </c>
      <c r="V420" t="s">
        <v>1048</v>
      </c>
      <c r="W420">
        <f>IF(Table1[[#This Row],[WorkDate]]-Table1[[#This Row],[ReqDate]]&gt;=0,Table1[[#This Row],[WorkDate]]-Table1[[#This Row],[ReqDate]],"NA")</f>
        <v>7</v>
      </c>
      <c r="X420" t="str">
        <f>IF(Table1[[#This Row],[Rush]]="","NO","Yes")</f>
        <v>Yes</v>
      </c>
      <c r="Y420" t="str">
        <f>IF(Table1[[#This Row],[WtyLbr]]="","NO","Yes")</f>
        <v>NO</v>
      </c>
    </row>
    <row r="421" spans="1:25" x14ac:dyDescent="0.35">
      <c r="A421" t="s">
        <v>466</v>
      </c>
      <c r="B421" t="s">
        <v>34</v>
      </c>
      <c r="C421" t="s">
        <v>9</v>
      </c>
      <c r="D421" t="s">
        <v>13</v>
      </c>
      <c r="F421" s="5">
        <v>44271</v>
      </c>
      <c r="G421" s="5">
        <v>44288</v>
      </c>
      <c r="H421">
        <v>2</v>
      </c>
      <c r="K421">
        <v>4.5</v>
      </c>
      <c r="L421">
        <v>658.67510000000004</v>
      </c>
      <c r="M421" t="s">
        <v>17</v>
      </c>
      <c r="N421">
        <v>17</v>
      </c>
      <c r="O421">
        <v>140</v>
      </c>
      <c r="P421">
        <v>630</v>
      </c>
      <c r="Q421">
        <v>630</v>
      </c>
      <c r="R421">
        <v>658.67510000000004</v>
      </c>
      <c r="S421">
        <v>1288.6750999999999</v>
      </c>
      <c r="T421">
        <v>1288.6750999999999</v>
      </c>
      <c r="U421" t="s">
        <v>1048</v>
      </c>
      <c r="V421" t="s">
        <v>1049</v>
      </c>
      <c r="W421">
        <f>IF(Table1[[#This Row],[WorkDate]]-Table1[[#This Row],[ReqDate]]&gt;=0,Table1[[#This Row],[WorkDate]]-Table1[[#This Row],[ReqDate]],"NA")</f>
        <v>17</v>
      </c>
      <c r="X421" t="str">
        <f>IF(Table1[[#This Row],[Rush]]="","NO","Yes")</f>
        <v>NO</v>
      </c>
      <c r="Y421" t="str">
        <f>IF(Table1[[#This Row],[WtyLbr]]="","NO","Yes")</f>
        <v>NO</v>
      </c>
    </row>
    <row r="422" spans="1:25" x14ac:dyDescent="0.35">
      <c r="A422" t="s">
        <v>467</v>
      </c>
      <c r="B422" t="s">
        <v>34</v>
      </c>
      <c r="C422" t="s">
        <v>9</v>
      </c>
      <c r="D422" t="s">
        <v>2</v>
      </c>
      <c r="F422" s="5">
        <v>44271</v>
      </c>
      <c r="G422" s="5">
        <v>44289</v>
      </c>
      <c r="H422">
        <v>2</v>
      </c>
      <c r="K422">
        <v>8</v>
      </c>
      <c r="L422">
        <v>1468.5196000000001</v>
      </c>
      <c r="M422" t="s">
        <v>17</v>
      </c>
      <c r="N422">
        <v>18</v>
      </c>
      <c r="O422">
        <v>140</v>
      </c>
      <c r="P422">
        <v>1120</v>
      </c>
      <c r="Q422">
        <v>1120</v>
      </c>
      <c r="R422">
        <v>1468.5196000000001</v>
      </c>
      <c r="S422">
        <v>2588.5196000000001</v>
      </c>
      <c r="T422">
        <v>2588.5196000000001</v>
      </c>
      <c r="U422" t="s">
        <v>1048</v>
      </c>
      <c r="V422" t="s">
        <v>1052</v>
      </c>
      <c r="W422">
        <f>IF(Table1[[#This Row],[WorkDate]]-Table1[[#This Row],[ReqDate]]&gt;=0,Table1[[#This Row],[WorkDate]]-Table1[[#This Row],[ReqDate]],"NA")</f>
        <v>18</v>
      </c>
      <c r="X422" t="str">
        <f>IF(Table1[[#This Row],[Rush]]="","NO","Yes")</f>
        <v>NO</v>
      </c>
      <c r="Y422" t="str">
        <f>IF(Table1[[#This Row],[WtyLbr]]="","NO","Yes")</f>
        <v>NO</v>
      </c>
    </row>
    <row r="423" spans="1:25" x14ac:dyDescent="0.35">
      <c r="A423" t="s">
        <v>468</v>
      </c>
      <c r="B423" t="s">
        <v>37</v>
      </c>
      <c r="C423" t="s">
        <v>43</v>
      </c>
      <c r="D423" t="s">
        <v>13</v>
      </c>
      <c r="F423" s="5">
        <v>44271</v>
      </c>
      <c r="G423" s="5">
        <v>44286</v>
      </c>
      <c r="H423">
        <v>1</v>
      </c>
      <c r="K423">
        <v>0.75</v>
      </c>
      <c r="L423">
        <v>82.586500000000001</v>
      </c>
      <c r="M423" t="s">
        <v>17</v>
      </c>
      <c r="N423">
        <v>15</v>
      </c>
      <c r="O423">
        <v>80</v>
      </c>
      <c r="P423">
        <v>60</v>
      </c>
      <c r="Q423">
        <v>60</v>
      </c>
      <c r="R423">
        <v>82.586500000000001</v>
      </c>
      <c r="S423">
        <v>142.5865</v>
      </c>
      <c r="T423">
        <v>142.5865</v>
      </c>
      <c r="U423" t="s">
        <v>1048</v>
      </c>
      <c r="V423" t="s">
        <v>1051</v>
      </c>
      <c r="W423">
        <f>IF(Table1[[#This Row],[WorkDate]]-Table1[[#This Row],[ReqDate]]&gt;=0,Table1[[#This Row],[WorkDate]]-Table1[[#This Row],[ReqDate]],"NA")</f>
        <v>15</v>
      </c>
      <c r="X423" t="str">
        <f>IF(Table1[[#This Row],[Rush]]="","NO","Yes")</f>
        <v>NO</v>
      </c>
      <c r="Y423" t="str">
        <f>IF(Table1[[#This Row],[WtyLbr]]="","NO","Yes")</f>
        <v>NO</v>
      </c>
    </row>
    <row r="424" spans="1:25" x14ac:dyDescent="0.35">
      <c r="A424" t="s">
        <v>469</v>
      </c>
      <c r="B424" t="s">
        <v>41</v>
      </c>
      <c r="C424" t="s">
        <v>7</v>
      </c>
      <c r="D424" t="s">
        <v>1</v>
      </c>
      <c r="F424" s="5">
        <v>44271</v>
      </c>
      <c r="G424" s="5">
        <v>44302</v>
      </c>
      <c r="H424">
        <v>2</v>
      </c>
      <c r="J424" t="s">
        <v>3</v>
      </c>
      <c r="K424">
        <v>2.75</v>
      </c>
      <c r="L424">
        <v>340.54520000000002</v>
      </c>
      <c r="M424" t="s">
        <v>18</v>
      </c>
      <c r="N424">
        <v>31</v>
      </c>
      <c r="O424">
        <v>140</v>
      </c>
      <c r="P424">
        <v>385</v>
      </c>
      <c r="Q424">
        <v>385</v>
      </c>
      <c r="R424">
        <v>0</v>
      </c>
      <c r="S424">
        <v>725.54520000000002</v>
      </c>
      <c r="T424">
        <v>385</v>
      </c>
      <c r="U424" t="s">
        <v>1048</v>
      </c>
      <c r="V424" t="s">
        <v>1049</v>
      </c>
      <c r="W424">
        <f>IF(Table1[[#This Row],[WorkDate]]-Table1[[#This Row],[ReqDate]]&gt;=0,Table1[[#This Row],[WorkDate]]-Table1[[#This Row],[ReqDate]],"NA")</f>
        <v>31</v>
      </c>
      <c r="X424" t="str">
        <f>IF(Table1[[#This Row],[Rush]]="","NO","Yes")</f>
        <v>NO</v>
      </c>
      <c r="Y424" t="str">
        <f>IF(Table1[[#This Row],[WtyLbr]]="","NO","Yes")</f>
        <v>NO</v>
      </c>
    </row>
    <row r="425" spans="1:25" x14ac:dyDescent="0.35">
      <c r="A425" t="s">
        <v>470</v>
      </c>
      <c r="B425" t="s">
        <v>39</v>
      </c>
      <c r="C425" t="s">
        <v>8</v>
      </c>
      <c r="D425" t="s">
        <v>12</v>
      </c>
      <c r="F425" s="5">
        <v>44271</v>
      </c>
      <c r="G425" s="5">
        <v>44322</v>
      </c>
      <c r="H425">
        <v>1</v>
      </c>
      <c r="K425">
        <v>0.25</v>
      </c>
      <c r="L425">
        <v>72.061000000000007</v>
      </c>
      <c r="M425" t="s">
        <v>18</v>
      </c>
      <c r="N425">
        <v>51</v>
      </c>
      <c r="O425">
        <v>80</v>
      </c>
      <c r="P425">
        <v>20</v>
      </c>
      <c r="Q425">
        <v>20</v>
      </c>
      <c r="R425">
        <v>72.061000000000007</v>
      </c>
      <c r="S425">
        <v>92.061000000000007</v>
      </c>
      <c r="T425">
        <v>92.061000000000007</v>
      </c>
      <c r="U425" t="s">
        <v>1048</v>
      </c>
      <c r="V425" t="s">
        <v>1050</v>
      </c>
      <c r="W425">
        <f>IF(Table1[[#This Row],[WorkDate]]-Table1[[#This Row],[ReqDate]]&gt;=0,Table1[[#This Row],[WorkDate]]-Table1[[#This Row],[ReqDate]],"NA")</f>
        <v>51</v>
      </c>
      <c r="X425" t="str">
        <f>IF(Table1[[#This Row],[Rush]]="","NO","Yes")</f>
        <v>NO</v>
      </c>
      <c r="Y425" t="str">
        <f>IF(Table1[[#This Row],[WtyLbr]]="","NO","Yes")</f>
        <v>NO</v>
      </c>
    </row>
    <row r="426" spans="1:25" x14ac:dyDescent="0.35">
      <c r="A426" t="s">
        <v>471</v>
      </c>
      <c r="B426" t="s">
        <v>41</v>
      </c>
      <c r="C426" t="s">
        <v>9</v>
      </c>
      <c r="D426" t="s">
        <v>12</v>
      </c>
      <c r="F426" s="5">
        <v>44272</v>
      </c>
      <c r="G426" s="5">
        <v>44296</v>
      </c>
      <c r="H426">
        <v>1</v>
      </c>
      <c r="K426">
        <v>0.5</v>
      </c>
      <c r="L426">
        <v>48.990699999999997</v>
      </c>
      <c r="M426" t="s">
        <v>17</v>
      </c>
      <c r="N426">
        <v>24</v>
      </c>
      <c r="O426">
        <v>80</v>
      </c>
      <c r="P426">
        <v>40</v>
      </c>
      <c r="Q426">
        <v>40</v>
      </c>
      <c r="R426">
        <v>48.990699999999997</v>
      </c>
      <c r="S426">
        <v>88.990700000000004</v>
      </c>
      <c r="T426">
        <v>88.990700000000004</v>
      </c>
      <c r="U426" t="s">
        <v>1051</v>
      </c>
      <c r="V426" t="s">
        <v>1052</v>
      </c>
      <c r="W426">
        <f>IF(Table1[[#This Row],[WorkDate]]-Table1[[#This Row],[ReqDate]]&gt;=0,Table1[[#This Row],[WorkDate]]-Table1[[#This Row],[ReqDate]],"NA")</f>
        <v>24</v>
      </c>
      <c r="X426" t="str">
        <f>IF(Table1[[#This Row],[Rush]]="","NO","Yes")</f>
        <v>NO</v>
      </c>
      <c r="Y426" t="str">
        <f>IF(Table1[[#This Row],[WtyLbr]]="","NO","Yes")</f>
        <v>NO</v>
      </c>
    </row>
    <row r="427" spans="1:25" x14ac:dyDescent="0.35">
      <c r="A427" t="s">
        <v>472</v>
      </c>
      <c r="B427" t="s">
        <v>36</v>
      </c>
      <c r="C427" t="s">
        <v>7</v>
      </c>
      <c r="D427" t="s">
        <v>11</v>
      </c>
      <c r="F427" s="5">
        <v>44272</v>
      </c>
      <c r="G427" s="5">
        <v>44296</v>
      </c>
      <c r="H427">
        <v>1</v>
      </c>
      <c r="K427">
        <v>0.25</v>
      </c>
      <c r="L427">
        <v>15.401</v>
      </c>
      <c r="M427" t="s">
        <v>17</v>
      </c>
      <c r="N427">
        <v>24</v>
      </c>
      <c r="O427">
        <v>80</v>
      </c>
      <c r="P427">
        <v>20</v>
      </c>
      <c r="Q427">
        <v>20</v>
      </c>
      <c r="R427">
        <v>15.401</v>
      </c>
      <c r="S427">
        <v>35.400999999999996</v>
      </c>
      <c r="T427">
        <v>35.400999999999996</v>
      </c>
      <c r="U427" t="s">
        <v>1051</v>
      </c>
      <c r="V427" t="s">
        <v>1052</v>
      </c>
      <c r="W427">
        <f>IF(Table1[[#This Row],[WorkDate]]-Table1[[#This Row],[ReqDate]]&gt;=0,Table1[[#This Row],[WorkDate]]-Table1[[#This Row],[ReqDate]],"NA")</f>
        <v>24</v>
      </c>
      <c r="X427" t="str">
        <f>IF(Table1[[#This Row],[Rush]]="","NO","Yes")</f>
        <v>NO</v>
      </c>
      <c r="Y427" t="str">
        <f>IF(Table1[[#This Row],[WtyLbr]]="","NO","Yes")</f>
        <v>NO</v>
      </c>
    </row>
    <row r="428" spans="1:25" x14ac:dyDescent="0.35">
      <c r="A428" t="s">
        <v>473</v>
      </c>
      <c r="B428" t="s">
        <v>40</v>
      </c>
      <c r="C428" t="s">
        <v>8</v>
      </c>
      <c r="D428" t="s">
        <v>13</v>
      </c>
      <c r="F428" s="5">
        <v>44274</v>
      </c>
      <c r="G428" s="5">
        <v>44322</v>
      </c>
      <c r="H428">
        <v>1</v>
      </c>
      <c r="K428">
        <v>0.75</v>
      </c>
      <c r="L428">
        <v>204.10079999999999</v>
      </c>
      <c r="M428" t="s">
        <v>18</v>
      </c>
      <c r="N428">
        <v>48</v>
      </c>
      <c r="O428">
        <v>80</v>
      </c>
      <c r="P428">
        <v>60</v>
      </c>
      <c r="Q428">
        <v>60</v>
      </c>
      <c r="R428">
        <v>204.10079999999999</v>
      </c>
      <c r="S428">
        <v>264.10079999999999</v>
      </c>
      <c r="T428">
        <v>264.10079999999999</v>
      </c>
      <c r="U428" t="s">
        <v>1049</v>
      </c>
      <c r="V428" t="s">
        <v>1050</v>
      </c>
      <c r="W428">
        <f>IF(Table1[[#This Row],[WorkDate]]-Table1[[#This Row],[ReqDate]]&gt;=0,Table1[[#This Row],[WorkDate]]-Table1[[#This Row],[ReqDate]],"NA")</f>
        <v>48</v>
      </c>
      <c r="X428" t="str">
        <f>IF(Table1[[#This Row],[Rush]]="","NO","Yes")</f>
        <v>NO</v>
      </c>
      <c r="Y428" t="str">
        <f>IF(Table1[[#This Row],[WtyLbr]]="","NO","Yes")</f>
        <v>NO</v>
      </c>
    </row>
    <row r="429" spans="1:25" x14ac:dyDescent="0.35">
      <c r="A429" t="s">
        <v>474</v>
      </c>
      <c r="B429" t="s">
        <v>36</v>
      </c>
      <c r="C429" t="s">
        <v>7</v>
      </c>
      <c r="D429" t="s">
        <v>12</v>
      </c>
      <c r="F429" s="5">
        <v>44275</v>
      </c>
      <c r="G429" s="5">
        <v>44296</v>
      </c>
      <c r="H429">
        <v>1</v>
      </c>
      <c r="K429">
        <v>0.25</v>
      </c>
      <c r="L429">
        <v>12.63</v>
      </c>
      <c r="M429" t="s">
        <v>17</v>
      </c>
      <c r="N429">
        <v>21</v>
      </c>
      <c r="O429">
        <v>80</v>
      </c>
      <c r="P429">
        <v>20</v>
      </c>
      <c r="Q429">
        <v>20</v>
      </c>
      <c r="R429">
        <v>12.63</v>
      </c>
      <c r="S429">
        <v>32.630000000000003</v>
      </c>
      <c r="T429">
        <v>32.630000000000003</v>
      </c>
      <c r="U429" t="s">
        <v>1052</v>
      </c>
      <c r="V429" t="s">
        <v>1052</v>
      </c>
      <c r="W429">
        <f>IF(Table1[[#This Row],[WorkDate]]-Table1[[#This Row],[ReqDate]]&gt;=0,Table1[[#This Row],[WorkDate]]-Table1[[#This Row],[ReqDate]],"NA")</f>
        <v>21</v>
      </c>
      <c r="X429" t="str">
        <f>IF(Table1[[#This Row],[Rush]]="","NO","Yes")</f>
        <v>NO</v>
      </c>
      <c r="Y429" t="str">
        <f>IF(Table1[[#This Row],[WtyLbr]]="","NO","Yes")</f>
        <v>NO</v>
      </c>
    </row>
    <row r="430" spans="1:25" x14ac:dyDescent="0.35">
      <c r="A430" t="s">
        <v>475</v>
      </c>
      <c r="B430" t="s">
        <v>41</v>
      </c>
      <c r="C430" t="s">
        <v>7</v>
      </c>
      <c r="D430" t="s">
        <v>12</v>
      </c>
      <c r="F430" s="5">
        <v>44275</v>
      </c>
      <c r="G430" s="5">
        <v>44299</v>
      </c>
      <c r="H430">
        <v>1</v>
      </c>
      <c r="K430">
        <v>0.25</v>
      </c>
      <c r="L430">
        <v>15.24</v>
      </c>
      <c r="M430" t="s">
        <v>19</v>
      </c>
      <c r="N430">
        <v>24</v>
      </c>
      <c r="O430">
        <v>80</v>
      </c>
      <c r="P430">
        <v>20</v>
      </c>
      <c r="Q430">
        <v>20</v>
      </c>
      <c r="R430">
        <v>15.24</v>
      </c>
      <c r="S430">
        <v>35.24</v>
      </c>
      <c r="T430">
        <v>35.24</v>
      </c>
      <c r="U430" t="s">
        <v>1052</v>
      </c>
      <c r="V430" t="s">
        <v>1048</v>
      </c>
      <c r="W430">
        <f>IF(Table1[[#This Row],[WorkDate]]-Table1[[#This Row],[ReqDate]]&gt;=0,Table1[[#This Row],[WorkDate]]-Table1[[#This Row],[ReqDate]],"NA")</f>
        <v>24</v>
      </c>
      <c r="X430" t="str">
        <f>IF(Table1[[#This Row],[Rush]]="","NO","Yes")</f>
        <v>NO</v>
      </c>
      <c r="Y430" t="str">
        <f>IF(Table1[[#This Row],[WtyLbr]]="","NO","Yes")</f>
        <v>NO</v>
      </c>
    </row>
    <row r="431" spans="1:25" x14ac:dyDescent="0.35">
      <c r="A431" t="s">
        <v>476</v>
      </c>
      <c r="B431" t="s">
        <v>38</v>
      </c>
      <c r="C431" t="s">
        <v>8</v>
      </c>
      <c r="D431" t="s">
        <v>12</v>
      </c>
      <c r="F431" s="5">
        <v>44277</v>
      </c>
      <c r="G431" s="5">
        <v>44286</v>
      </c>
      <c r="H431">
        <v>1</v>
      </c>
      <c r="I431" t="s">
        <v>3</v>
      </c>
      <c r="J431" t="s">
        <v>3</v>
      </c>
      <c r="K431">
        <v>0.5</v>
      </c>
      <c r="L431">
        <v>50</v>
      </c>
      <c r="M431" t="s">
        <v>20</v>
      </c>
      <c r="N431">
        <v>9</v>
      </c>
      <c r="O431">
        <v>80</v>
      </c>
      <c r="P431">
        <v>40</v>
      </c>
      <c r="Q431">
        <v>0</v>
      </c>
      <c r="R431">
        <v>0</v>
      </c>
      <c r="S431">
        <v>90</v>
      </c>
      <c r="T431">
        <v>0</v>
      </c>
      <c r="U431" t="s">
        <v>1053</v>
      </c>
      <c r="V431" t="s">
        <v>1051</v>
      </c>
      <c r="W431">
        <f>IF(Table1[[#This Row],[WorkDate]]-Table1[[#This Row],[ReqDate]]&gt;=0,Table1[[#This Row],[WorkDate]]-Table1[[#This Row],[ReqDate]],"NA")</f>
        <v>9</v>
      </c>
      <c r="X431" t="str">
        <f>IF(Table1[[#This Row],[Rush]]="","NO","Yes")</f>
        <v>NO</v>
      </c>
      <c r="Y431" t="str">
        <f>IF(Table1[[#This Row],[WtyLbr]]="","NO","Yes")</f>
        <v>Yes</v>
      </c>
    </row>
    <row r="432" spans="1:25" x14ac:dyDescent="0.35">
      <c r="A432" t="s">
        <v>477</v>
      </c>
      <c r="B432" t="s">
        <v>37</v>
      </c>
      <c r="C432" t="s">
        <v>9</v>
      </c>
      <c r="D432" t="s">
        <v>2</v>
      </c>
      <c r="F432" s="5">
        <v>44277</v>
      </c>
      <c r="G432" s="5">
        <v>44306</v>
      </c>
      <c r="H432">
        <v>1</v>
      </c>
      <c r="J432" t="s">
        <v>3</v>
      </c>
      <c r="K432">
        <v>1.5</v>
      </c>
      <c r="L432">
        <v>272.55329999999998</v>
      </c>
      <c r="M432" t="s">
        <v>18</v>
      </c>
      <c r="N432">
        <v>29</v>
      </c>
      <c r="O432">
        <v>80</v>
      </c>
      <c r="P432">
        <v>120</v>
      </c>
      <c r="Q432">
        <v>120</v>
      </c>
      <c r="R432">
        <v>0</v>
      </c>
      <c r="S432">
        <v>392.55329999999998</v>
      </c>
      <c r="T432">
        <v>120</v>
      </c>
      <c r="U432" t="s">
        <v>1053</v>
      </c>
      <c r="V432" t="s">
        <v>1048</v>
      </c>
      <c r="W432">
        <f>IF(Table1[[#This Row],[WorkDate]]-Table1[[#This Row],[ReqDate]]&gt;=0,Table1[[#This Row],[WorkDate]]-Table1[[#This Row],[ReqDate]],"NA")</f>
        <v>29</v>
      </c>
      <c r="X432" t="str">
        <f>IF(Table1[[#This Row],[Rush]]="","NO","Yes")</f>
        <v>NO</v>
      </c>
      <c r="Y432" t="str">
        <f>IF(Table1[[#This Row],[WtyLbr]]="","NO","Yes")</f>
        <v>NO</v>
      </c>
    </row>
    <row r="433" spans="1:25" x14ac:dyDescent="0.35">
      <c r="A433" t="s">
        <v>478</v>
      </c>
      <c r="B433" t="s">
        <v>35</v>
      </c>
      <c r="C433" t="s">
        <v>44</v>
      </c>
      <c r="D433" t="s">
        <v>13</v>
      </c>
      <c r="F433" s="5">
        <v>44277</v>
      </c>
      <c r="G433" s="5">
        <v>44306</v>
      </c>
      <c r="H433">
        <v>2</v>
      </c>
      <c r="K433">
        <v>6.25</v>
      </c>
      <c r="L433">
        <v>27</v>
      </c>
      <c r="M433" t="s">
        <v>18</v>
      </c>
      <c r="N433">
        <v>29</v>
      </c>
      <c r="O433">
        <v>140</v>
      </c>
      <c r="P433">
        <v>875</v>
      </c>
      <c r="Q433">
        <v>875</v>
      </c>
      <c r="R433">
        <v>27</v>
      </c>
      <c r="S433">
        <v>902</v>
      </c>
      <c r="T433">
        <v>902</v>
      </c>
      <c r="U433" t="s">
        <v>1053</v>
      </c>
      <c r="V433" t="s">
        <v>1048</v>
      </c>
      <c r="W433">
        <f>IF(Table1[[#This Row],[WorkDate]]-Table1[[#This Row],[ReqDate]]&gt;=0,Table1[[#This Row],[WorkDate]]-Table1[[#This Row],[ReqDate]],"NA")</f>
        <v>29</v>
      </c>
      <c r="X433" t="str">
        <f>IF(Table1[[#This Row],[Rush]]="","NO","Yes")</f>
        <v>NO</v>
      </c>
      <c r="Y433" t="str">
        <f>IF(Table1[[#This Row],[WtyLbr]]="","NO","Yes")</f>
        <v>NO</v>
      </c>
    </row>
    <row r="434" spans="1:25" x14ac:dyDescent="0.35">
      <c r="A434" t="s">
        <v>479</v>
      </c>
      <c r="B434" t="s">
        <v>39</v>
      </c>
      <c r="C434" t="s">
        <v>8</v>
      </c>
      <c r="D434" t="s">
        <v>12</v>
      </c>
      <c r="F434" s="5">
        <v>44277</v>
      </c>
      <c r="G434" s="5">
        <v>44308</v>
      </c>
      <c r="H434">
        <v>1</v>
      </c>
      <c r="I434" t="s">
        <v>3</v>
      </c>
      <c r="J434" t="s">
        <v>3</v>
      </c>
      <c r="K434">
        <v>0.25</v>
      </c>
      <c r="L434">
        <v>65.428799999999995</v>
      </c>
      <c r="M434" t="s">
        <v>20</v>
      </c>
      <c r="N434">
        <v>31</v>
      </c>
      <c r="O434">
        <v>80</v>
      </c>
      <c r="P434">
        <v>20</v>
      </c>
      <c r="Q434">
        <v>0</v>
      </c>
      <c r="R434">
        <v>0</v>
      </c>
      <c r="S434">
        <v>85.428799999999995</v>
      </c>
      <c r="T434">
        <v>0</v>
      </c>
      <c r="U434" t="s">
        <v>1053</v>
      </c>
      <c r="V434" t="s">
        <v>1050</v>
      </c>
      <c r="W434">
        <f>IF(Table1[[#This Row],[WorkDate]]-Table1[[#This Row],[ReqDate]]&gt;=0,Table1[[#This Row],[WorkDate]]-Table1[[#This Row],[ReqDate]],"NA")</f>
        <v>31</v>
      </c>
      <c r="X434" t="str">
        <f>IF(Table1[[#This Row],[Rush]]="","NO","Yes")</f>
        <v>NO</v>
      </c>
      <c r="Y434" t="str">
        <f>IF(Table1[[#This Row],[WtyLbr]]="","NO","Yes")</f>
        <v>Yes</v>
      </c>
    </row>
    <row r="435" spans="1:25" x14ac:dyDescent="0.35">
      <c r="A435" t="s">
        <v>480</v>
      </c>
      <c r="B435" t="s">
        <v>36</v>
      </c>
      <c r="C435" t="s">
        <v>7</v>
      </c>
      <c r="D435" t="s">
        <v>12</v>
      </c>
      <c r="F435" s="5">
        <v>44277</v>
      </c>
      <c r="G435" s="5">
        <v>44322</v>
      </c>
      <c r="H435">
        <v>2</v>
      </c>
      <c r="K435">
        <v>0.5</v>
      </c>
      <c r="L435">
        <v>85.32</v>
      </c>
      <c r="M435" t="s">
        <v>17</v>
      </c>
      <c r="N435">
        <v>45</v>
      </c>
      <c r="O435">
        <v>140</v>
      </c>
      <c r="P435">
        <v>70</v>
      </c>
      <c r="Q435">
        <v>70</v>
      </c>
      <c r="R435">
        <v>85.32</v>
      </c>
      <c r="S435">
        <v>155.32</v>
      </c>
      <c r="T435">
        <v>155.32</v>
      </c>
      <c r="U435" t="s">
        <v>1053</v>
      </c>
      <c r="V435" t="s">
        <v>1050</v>
      </c>
      <c r="W435">
        <f>IF(Table1[[#This Row],[WorkDate]]-Table1[[#This Row],[ReqDate]]&gt;=0,Table1[[#This Row],[WorkDate]]-Table1[[#This Row],[ReqDate]],"NA")</f>
        <v>45</v>
      </c>
      <c r="X435" t="str">
        <f>IF(Table1[[#This Row],[Rush]]="","NO","Yes")</f>
        <v>NO</v>
      </c>
      <c r="Y435" t="str">
        <f>IF(Table1[[#This Row],[WtyLbr]]="","NO","Yes")</f>
        <v>NO</v>
      </c>
    </row>
    <row r="436" spans="1:25" x14ac:dyDescent="0.35">
      <c r="A436" t="s">
        <v>481</v>
      </c>
      <c r="B436" t="s">
        <v>37</v>
      </c>
      <c r="C436" t="s">
        <v>9</v>
      </c>
      <c r="D436" t="s">
        <v>1</v>
      </c>
      <c r="F436" s="5">
        <v>44277</v>
      </c>
      <c r="G436" s="5">
        <v>44326</v>
      </c>
      <c r="H436">
        <v>2</v>
      </c>
      <c r="J436" t="s">
        <v>3</v>
      </c>
      <c r="K436">
        <v>1.5</v>
      </c>
      <c r="L436">
        <v>572.1671</v>
      </c>
      <c r="M436" t="s">
        <v>18</v>
      </c>
      <c r="N436">
        <v>49</v>
      </c>
      <c r="O436">
        <v>140</v>
      </c>
      <c r="P436">
        <v>210</v>
      </c>
      <c r="Q436">
        <v>210</v>
      </c>
      <c r="R436">
        <v>0</v>
      </c>
      <c r="S436">
        <v>782.1671</v>
      </c>
      <c r="T436">
        <v>210</v>
      </c>
      <c r="U436" t="s">
        <v>1053</v>
      </c>
      <c r="V436" t="s">
        <v>1053</v>
      </c>
      <c r="W436">
        <f>IF(Table1[[#This Row],[WorkDate]]-Table1[[#This Row],[ReqDate]]&gt;=0,Table1[[#This Row],[WorkDate]]-Table1[[#This Row],[ReqDate]],"NA")</f>
        <v>49</v>
      </c>
      <c r="X436" t="str">
        <f>IF(Table1[[#This Row],[Rush]]="","NO","Yes")</f>
        <v>NO</v>
      </c>
      <c r="Y436" t="str">
        <f>IF(Table1[[#This Row],[WtyLbr]]="","NO","Yes")</f>
        <v>NO</v>
      </c>
    </row>
    <row r="437" spans="1:25" x14ac:dyDescent="0.35">
      <c r="A437" t="s">
        <v>482</v>
      </c>
      <c r="B437" t="s">
        <v>37</v>
      </c>
      <c r="C437" t="s">
        <v>9</v>
      </c>
      <c r="D437" t="s">
        <v>2</v>
      </c>
      <c r="F437" s="5">
        <v>44277</v>
      </c>
      <c r="G437" s="5">
        <v>44326</v>
      </c>
      <c r="H437">
        <v>2</v>
      </c>
      <c r="J437" t="s">
        <v>3</v>
      </c>
      <c r="K437">
        <v>4.5</v>
      </c>
      <c r="L437">
        <v>937.97670000000005</v>
      </c>
      <c r="M437" t="s">
        <v>18</v>
      </c>
      <c r="N437">
        <v>49</v>
      </c>
      <c r="O437">
        <v>140</v>
      </c>
      <c r="P437">
        <v>630</v>
      </c>
      <c r="Q437">
        <v>630</v>
      </c>
      <c r="R437">
        <v>0</v>
      </c>
      <c r="S437">
        <v>1567.9767000000002</v>
      </c>
      <c r="T437">
        <v>630</v>
      </c>
      <c r="U437" t="s">
        <v>1053</v>
      </c>
      <c r="V437" t="s">
        <v>1053</v>
      </c>
      <c r="W437">
        <f>IF(Table1[[#This Row],[WorkDate]]-Table1[[#This Row],[ReqDate]]&gt;=0,Table1[[#This Row],[WorkDate]]-Table1[[#This Row],[ReqDate]],"NA")</f>
        <v>49</v>
      </c>
      <c r="X437" t="str">
        <f>IF(Table1[[#This Row],[Rush]]="","NO","Yes")</f>
        <v>NO</v>
      </c>
      <c r="Y437" t="str">
        <f>IF(Table1[[#This Row],[WtyLbr]]="","NO","Yes")</f>
        <v>NO</v>
      </c>
    </row>
    <row r="438" spans="1:25" x14ac:dyDescent="0.35">
      <c r="A438" t="s">
        <v>483</v>
      </c>
      <c r="B438" t="s">
        <v>34</v>
      </c>
      <c r="C438" t="s">
        <v>9</v>
      </c>
      <c r="D438" t="s">
        <v>13</v>
      </c>
      <c r="F438" s="5">
        <v>44278</v>
      </c>
      <c r="G438" s="5">
        <v>44278</v>
      </c>
      <c r="H438">
        <v>1</v>
      </c>
      <c r="I438" t="s">
        <v>3</v>
      </c>
      <c r="J438" t="s">
        <v>3</v>
      </c>
      <c r="K438">
        <v>0.5</v>
      </c>
      <c r="L438">
        <v>165</v>
      </c>
      <c r="M438" t="s">
        <v>20</v>
      </c>
      <c r="N438">
        <v>0</v>
      </c>
      <c r="O438">
        <v>80</v>
      </c>
      <c r="P438">
        <v>40</v>
      </c>
      <c r="Q438">
        <v>0</v>
      </c>
      <c r="R438">
        <v>0</v>
      </c>
      <c r="S438">
        <v>205</v>
      </c>
      <c r="T438">
        <v>0</v>
      </c>
      <c r="U438" t="s">
        <v>1048</v>
      </c>
      <c r="V438" t="s">
        <v>1048</v>
      </c>
      <c r="W438">
        <f>IF(Table1[[#This Row],[WorkDate]]-Table1[[#This Row],[ReqDate]]&gt;=0,Table1[[#This Row],[WorkDate]]-Table1[[#This Row],[ReqDate]],"NA")</f>
        <v>0</v>
      </c>
      <c r="X438" t="str">
        <f>IF(Table1[[#This Row],[Rush]]="","NO","Yes")</f>
        <v>NO</v>
      </c>
      <c r="Y438" t="str">
        <f>IF(Table1[[#This Row],[WtyLbr]]="","NO","Yes")</f>
        <v>Yes</v>
      </c>
    </row>
    <row r="439" spans="1:25" x14ac:dyDescent="0.35">
      <c r="A439" t="s">
        <v>484</v>
      </c>
      <c r="B439" t="s">
        <v>36</v>
      </c>
      <c r="C439" t="s">
        <v>7</v>
      </c>
      <c r="D439" t="s">
        <v>12</v>
      </c>
      <c r="F439" s="5">
        <v>44278</v>
      </c>
      <c r="G439" s="5">
        <v>44289</v>
      </c>
      <c r="H439">
        <v>2</v>
      </c>
      <c r="I439" t="s">
        <v>3</v>
      </c>
      <c r="J439" t="s">
        <v>3</v>
      </c>
      <c r="K439">
        <v>0.25</v>
      </c>
      <c r="L439">
        <v>55.295499999999997</v>
      </c>
      <c r="M439" t="s">
        <v>20</v>
      </c>
      <c r="N439">
        <v>11</v>
      </c>
      <c r="O439">
        <v>140</v>
      </c>
      <c r="P439">
        <v>35</v>
      </c>
      <c r="Q439">
        <v>0</v>
      </c>
      <c r="R439">
        <v>0</v>
      </c>
      <c r="S439">
        <v>90.295500000000004</v>
      </c>
      <c r="T439">
        <v>0</v>
      </c>
      <c r="U439" t="s">
        <v>1048</v>
      </c>
      <c r="V439" t="s">
        <v>1052</v>
      </c>
      <c r="W439">
        <f>IF(Table1[[#This Row],[WorkDate]]-Table1[[#This Row],[ReqDate]]&gt;=0,Table1[[#This Row],[WorkDate]]-Table1[[#This Row],[ReqDate]],"NA")</f>
        <v>11</v>
      </c>
      <c r="X439" t="str">
        <f>IF(Table1[[#This Row],[Rush]]="","NO","Yes")</f>
        <v>NO</v>
      </c>
      <c r="Y439" t="str">
        <f>IF(Table1[[#This Row],[WtyLbr]]="","NO","Yes")</f>
        <v>Yes</v>
      </c>
    </row>
    <row r="440" spans="1:25" x14ac:dyDescent="0.35">
      <c r="A440" t="s">
        <v>485</v>
      </c>
      <c r="B440" t="s">
        <v>39</v>
      </c>
      <c r="C440" t="s">
        <v>44</v>
      </c>
      <c r="D440" t="s">
        <v>13</v>
      </c>
      <c r="F440" s="5">
        <v>44278</v>
      </c>
      <c r="G440" s="5">
        <v>44296</v>
      </c>
      <c r="H440">
        <v>1</v>
      </c>
      <c r="J440" t="s">
        <v>3</v>
      </c>
      <c r="K440">
        <v>2.75</v>
      </c>
      <c r="L440">
        <v>534.56600000000003</v>
      </c>
      <c r="M440" t="s">
        <v>18</v>
      </c>
      <c r="N440">
        <v>18</v>
      </c>
      <c r="O440">
        <v>80</v>
      </c>
      <c r="P440">
        <v>220</v>
      </c>
      <c r="Q440">
        <v>220</v>
      </c>
      <c r="R440">
        <v>0</v>
      </c>
      <c r="S440">
        <v>754.56600000000003</v>
      </c>
      <c r="T440">
        <v>220</v>
      </c>
      <c r="U440" t="s">
        <v>1048</v>
      </c>
      <c r="V440" t="s">
        <v>1052</v>
      </c>
      <c r="W440">
        <f>IF(Table1[[#This Row],[WorkDate]]-Table1[[#This Row],[ReqDate]]&gt;=0,Table1[[#This Row],[WorkDate]]-Table1[[#This Row],[ReqDate]],"NA")</f>
        <v>18</v>
      </c>
      <c r="X440" t="str">
        <f>IF(Table1[[#This Row],[Rush]]="","NO","Yes")</f>
        <v>NO</v>
      </c>
      <c r="Y440" t="str">
        <f>IF(Table1[[#This Row],[WtyLbr]]="","NO","Yes")</f>
        <v>NO</v>
      </c>
    </row>
    <row r="441" spans="1:25" x14ac:dyDescent="0.35">
      <c r="A441" t="s">
        <v>486</v>
      </c>
      <c r="B441" t="s">
        <v>34</v>
      </c>
      <c r="C441" t="s">
        <v>9</v>
      </c>
      <c r="D441" t="s">
        <v>12</v>
      </c>
      <c r="F441" s="5">
        <v>44278</v>
      </c>
      <c r="G441" s="5">
        <v>44294</v>
      </c>
      <c r="H441">
        <v>1</v>
      </c>
      <c r="J441" t="s">
        <v>3</v>
      </c>
      <c r="K441">
        <v>1</v>
      </c>
      <c r="L441">
        <v>448.26</v>
      </c>
      <c r="M441" t="s">
        <v>18</v>
      </c>
      <c r="N441">
        <v>16</v>
      </c>
      <c r="O441">
        <v>80</v>
      </c>
      <c r="P441">
        <v>80</v>
      </c>
      <c r="Q441">
        <v>80</v>
      </c>
      <c r="R441">
        <v>0</v>
      </c>
      <c r="S441">
        <v>528.26</v>
      </c>
      <c r="T441">
        <v>80</v>
      </c>
      <c r="U441" t="s">
        <v>1048</v>
      </c>
      <c r="V441" t="s">
        <v>1050</v>
      </c>
      <c r="W441">
        <f>IF(Table1[[#This Row],[WorkDate]]-Table1[[#This Row],[ReqDate]]&gt;=0,Table1[[#This Row],[WorkDate]]-Table1[[#This Row],[ReqDate]],"NA")</f>
        <v>16</v>
      </c>
      <c r="X441" t="str">
        <f>IF(Table1[[#This Row],[Rush]]="","NO","Yes")</f>
        <v>NO</v>
      </c>
      <c r="Y441" t="str">
        <f>IF(Table1[[#This Row],[WtyLbr]]="","NO","Yes")</f>
        <v>NO</v>
      </c>
    </row>
    <row r="442" spans="1:25" x14ac:dyDescent="0.35">
      <c r="A442" t="s">
        <v>487</v>
      </c>
      <c r="B442" t="s">
        <v>42</v>
      </c>
      <c r="C442" t="s">
        <v>9</v>
      </c>
      <c r="D442" t="s">
        <v>12</v>
      </c>
      <c r="F442" s="5">
        <v>44278</v>
      </c>
      <c r="G442" s="5">
        <v>44300</v>
      </c>
      <c r="H442">
        <v>2</v>
      </c>
      <c r="K442">
        <v>1</v>
      </c>
      <c r="L442">
        <v>123.208</v>
      </c>
      <c r="M442" t="s">
        <v>18</v>
      </c>
      <c r="N442">
        <v>22</v>
      </c>
      <c r="O442">
        <v>140</v>
      </c>
      <c r="P442">
        <v>140</v>
      </c>
      <c r="Q442">
        <v>140</v>
      </c>
      <c r="R442">
        <v>123.208</v>
      </c>
      <c r="S442">
        <v>263.20799999999997</v>
      </c>
      <c r="T442">
        <v>263.20799999999997</v>
      </c>
      <c r="U442" t="s">
        <v>1048</v>
      </c>
      <c r="V442" t="s">
        <v>1051</v>
      </c>
      <c r="W442">
        <f>IF(Table1[[#This Row],[WorkDate]]-Table1[[#This Row],[ReqDate]]&gt;=0,Table1[[#This Row],[WorkDate]]-Table1[[#This Row],[ReqDate]],"NA")</f>
        <v>22</v>
      </c>
      <c r="X442" t="str">
        <f>IF(Table1[[#This Row],[Rush]]="","NO","Yes")</f>
        <v>NO</v>
      </c>
      <c r="Y442" t="str">
        <f>IF(Table1[[#This Row],[WtyLbr]]="","NO","Yes")</f>
        <v>NO</v>
      </c>
    </row>
    <row r="443" spans="1:25" x14ac:dyDescent="0.35">
      <c r="A443" t="s">
        <v>488</v>
      </c>
      <c r="B443" t="s">
        <v>34</v>
      </c>
      <c r="C443" t="s">
        <v>8</v>
      </c>
      <c r="D443" t="s">
        <v>11</v>
      </c>
      <c r="F443" s="5">
        <v>44278</v>
      </c>
      <c r="G443" s="5">
        <v>44298</v>
      </c>
      <c r="H443">
        <v>1</v>
      </c>
      <c r="K443">
        <v>0.25</v>
      </c>
      <c r="L443">
        <v>77.290000000000006</v>
      </c>
      <c r="M443" t="s">
        <v>18</v>
      </c>
      <c r="N443">
        <v>20</v>
      </c>
      <c r="O443">
        <v>80</v>
      </c>
      <c r="P443">
        <v>20</v>
      </c>
      <c r="Q443">
        <v>20</v>
      </c>
      <c r="R443">
        <v>77.290000000000006</v>
      </c>
      <c r="S443">
        <v>97.29</v>
      </c>
      <c r="T443">
        <v>97.29</v>
      </c>
      <c r="U443" t="s">
        <v>1048</v>
      </c>
      <c r="V443" t="s">
        <v>1053</v>
      </c>
      <c r="W443">
        <f>IF(Table1[[#This Row],[WorkDate]]-Table1[[#This Row],[ReqDate]]&gt;=0,Table1[[#This Row],[WorkDate]]-Table1[[#This Row],[ReqDate]],"NA")</f>
        <v>20</v>
      </c>
      <c r="X443" t="str">
        <f>IF(Table1[[#This Row],[Rush]]="","NO","Yes")</f>
        <v>NO</v>
      </c>
      <c r="Y443" t="str">
        <f>IF(Table1[[#This Row],[WtyLbr]]="","NO","Yes")</f>
        <v>NO</v>
      </c>
    </row>
    <row r="444" spans="1:25" x14ac:dyDescent="0.35">
      <c r="A444" t="s">
        <v>489</v>
      </c>
      <c r="B444" t="s">
        <v>36</v>
      </c>
      <c r="C444" t="s">
        <v>7</v>
      </c>
      <c r="D444" t="s">
        <v>1</v>
      </c>
      <c r="F444" s="5">
        <v>44278</v>
      </c>
      <c r="G444" s="5">
        <v>44298</v>
      </c>
      <c r="H444">
        <v>2</v>
      </c>
      <c r="I444" t="s">
        <v>3</v>
      </c>
      <c r="J444" t="s">
        <v>3</v>
      </c>
      <c r="K444">
        <v>1</v>
      </c>
      <c r="L444">
        <v>360</v>
      </c>
      <c r="M444" t="s">
        <v>20</v>
      </c>
      <c r="N444">
        <v>20</v>
      </c>
      <c r="O444">
        <v>140</v>
      </c>
      <c r="P444">
        <v>140</v>
      </c>
      <c r="Q444">
        <v>0</v>
      </c>
      <c r="R444">
        <v>0</v>
      </c>
      <c r="S444">
        <v>500</v>
      </c>
      <c r="T444">
        <v>0</v>
      </c>
      <c r="U444" t="s">
        <v>1048</v>
      </c>
      <c r="V444" t="s">
        <v>1053</v>
      </c>
      <c r="W444">
        <f>IF(Table1[[#This Row],[WorkDate]]-Table1[[#This Row],[ReqDate]]&gt;=0,Table1[[#This Row],[WorkDate]]-Table1[[#This Row],[ReqDate]],"NA")</f>
        <v>20</v>
      </c>
      <c r="X444" t="str">
        <f>IF(Table1[[#This Row],[Rush]]="","NO","Yes")</f>
        <v>NO</v>
      </c>
      <c r="Y444" t="str">
        <f>IF(Table1[[#This Row],[WtyLbr]]="","NO","Yes")</f>
        <v>Yes</v>
      </c>
    </row>
    <row r="445" spans="1:25" x14ac:dyDescent="0.35">
      <c r="A445" t="s">
        <v>490</v>
      </c>
      <c r="B445" t="s">
        <v>35</v>
      </c>
      <c r="C445" t="s">
        <v>9</v>
      </c>
      <c r="D445" t="s">
        <v>2</v>
      </c>
      <c r="F445" s="5">
        <v>44278</v>
      </c>
      <c r="G445" s="5">
        <v>44329</v>
      </c>
      <c r="H445">
        <v>2</v>
      </c>
      <c r="K445">
        <v>3.5</v>
      </c>
      <c r="L445">
        <v>653.00080000000003</v>
      </c>
      <c r="M445" t="s">
        <v>18</v>
      </c>
      <c r="N445">
        <v>51</v>
      </c>
      <c r="O445">
        <v>140</v>
      </c>
      <c r="P445">
        <v>490</v>
      </c>
      <c r="Q445">
        <v>490</v>
      </c>
      <c r="R445">
        <v>653.00080000000003</v>
      </c>
      <c r="S445">
        <v>1143.0008</v>
      </c>
      <c r="T445">
        <v>1143.0008</v>
      </c>
      <c r="U445" t="s">
        <v>1048</v>
      </c>
      <c r="V445" t="s">
        <v>1050</v>
      </c>
      <c r="W445">
        <f>IF(Table1[[#This Row],[WorkDate]]-Table1[[#This Row],[ReqDate]]&gt;=0,Table1[[#This Row],[WorkDate]]-Table1[[#This Row],[ReqDate]],"NA")</f>
        <v>51</v>
      </c>
      <c r="X445" t="str">
        <f>IF(Table1[[#This Row],[Rush]]="","NO","Yes")</f>
        <v>NO</v>
      </c>
      <c r="Y445" t="str">
        <f>IF(Table1[[#This Row],[WtyLbr]]="","NO","Yes")</f>
        <v>NO</v>
      </c>
    </row>
    <row r="446" spans="1:25" x14ac:dyDescent="0.35">
      <c r="A446" t="s">
        <v>491</v>
      </c>
      <c r="B446" t="s">
        <v>37</v>
      </c>
      <c r="C446" t="s">
        <v>43</v>
      </c>
      <c r="D446" t="s">
        <v>1</v>
      </c>
      <c r="F446" s="5">
        <v>44279</v>
      </c>
      <c r="G446" s="5">
        <v>44292</v>
      </c>
      <c r="H446">
        <v>1</v>
      </c>
      <c r="K446">
        <v>1.5</v>
      </c>
      <c r="L446">
        <v>118.3</v>
      </c>
      <c r="M446" t="s">
        <v>17</v>
      </c>
      <c r="N446">
        <v>13</v>
      </c>
      <c r="O446">
        <v>80</v>
      </c>
      <c r="P446">
        <v>120</v>
      </c>
      <c r="Q446">
        <v>120</v>
      </c>
      <c r="R446">
        <v>118.3</v>
      </c>
      <c r="S446">
        <v>238.3</v>
      </c>
      <c r="T446">
        <v>238.3</v>
      </c>
      <c r="U446" t="s">
        <v>1051</v>
      </c>
      <c r="V446" t="s">
        <v>1048</v>
      </c>
      <c r="W446">
        <f>IF(Table1[[#This Row],[WorkDate]]-Table1[[#This Row],[ReqDate]]&gt;=0,Table1[[#This Row],[WorkDate]]-Table1[[#This Row],[ReqDate]],"NA")</f>
        <v>13</v>
      </c>
      <c r="X446" t="str">
        <f>IF(Table1[[#This Row],[Rush]]="","NO","Yes")</f>
        <v>NO</v>
      </c>
      <c r="Y446" t="str">
        <f>IF(Table1[[#This Row],[WtyLbr]]="","NO","Yes")</f>
        <v>NO</v>
      </c>
    </row>
    <row r="447" spans="1:25" x14ac:dyDescent="0.35">
      <c r="A447" t="s">
        <v>492</v>
      </c>
      <c r="B447" t="s">
        <v>42</v>
      </c>
      <c r="C447" t="s">
        <v>7</v>
      </c>
      <c r="D447" t="s">
        <v>2</v>
      </c>
      <c r="F447" s="5">
        <v>44279</v>
      </c>
      <c r="G447" s="5">
        <v>44358</v>
      </c>
      <c r="H447">
        <v>2</v>
      </c>
      <c r="J447" t="s">
        <v>3</v>
      </c>
      <c r="K447">
        <v>2.5</v>
      </c>
      <c r="L447">
        <v>1480.3623</v>
      </c>
      <c r="M447" t="s">
        <v>18</v>
      </c>
      <c r="N447">
        <v>79</v>
      </c>
      <c r="O447">
        <v>140</v>
      </c>
      <c r="P447">
        <v>350</v>
      </c>
      <c r="Q447">
        <v>350</v>
      </c>
      <c r="R447">
        <v>0</v>
      </c>
      <c r="S447">
        <v>1830.3623</v>
      </c>
      <c r="T447">
        <v>350</v>
      </c>
      <c r="U447" t="s">
        <v>1051</v>
      </c>
      <c r="V447" t="s">
        <v>1049</v>
      </c>
      <c r="W447">
        <f>IF(Table1[[#This Row],[WorkDate]]-Table1[[#This Row],[ReqDate]]&gt;=0,Table1[[#This Row],[WorkDate]]-Table1[[#This Row],[ReqDate]],"NA")</f>
        <v>79</v>
      </c>
      <c r="X447" t="str">
        <f>IF(Table1[[#This Row],[Rush]]="","NO","Yes")</f>
        <v>NO</v>
      </c>
      <c r="Y447" t="str">
        <f>IF(Table1[[#This Row],[WtyLbr]]="","NO","Yes")</f>
        <v>NO</v>
      </c>
    </row>
    <row r="448" spans="1:25" x14ac:dyDescent="0.35">
      <c r="A448" t="s">
        <v>493</v>
      </c>
      <c r="B448" t="s">
        <v>40</v>
      </c>
      <c r="C448" t="s">
        <v>7</v>
      </c>
      <c r="D448" t="s">
        <v>2</v>
      </c>
      <c r="F448" s="5">
        <v>44280</v>
      </c>
      <c r="G448" s="5">
        <v>44327</v>
      </c>
      <c r="H448">
        <v>2</v>
      </c>
      <c r="K448">
        <v>2.5</v>
      </c>
      <c r="L448">
        <v>837.1567</v>
      </c>
      <c r="M448" t="s">
        <v>18</v>
      </c>
      <c r="N448">
        <v>47</v>
      </c>
      <c r="O448">
        <v>140</v>
      </c>
      <c r="P448">
        <v>350</v>
      </c>
      <c r="Q448">
        <v>350</v>
      </c>
      <c r="R448">
        <v>837.1567</v>
      </c>
      <c r="S448">
        <v>1187.1567</v>
      </c>
      <c r="T448">
        <v>1187.1567</v>
      </c>
      <c r="U448" t="s">
        <v>1050</v>
      </c>
      <c r="V448" t="s">
        <v>1048</v>
      </c>
      <c r="W448">
        <f>IF(Table1[[#This Row],[WorkDate]]-Table1[[#This Row],[ReqDate]]&gt;=0,Table1[[#This Row],[WorkDate]]-Table1[[#This Row],[ReqDate]],"NA")</f>
        <v>47</v>
      </c>
      <c r="X448" t="str">
        <f>IF(Table1[[#This Row],[Rush]]="","NO","Yes")</f>
        <v>NO</v>
      </c>
      <c r="Y448" t="str">
        <f>IF(Table1[[#This Row],[WtyLbr]]="","NO","Yes")</f>
        <v>NO</v>
      </c>
    </row>
    <row r="449" spans="1:25" x14ac:dyDescent="0.35">
      <c r="A449" t="s">
        <v>494</v>
      </c>
      <c r="B449" t="s">
        <v>36</v>
      </c>
      <c r="C449" t="s">
        <v>7</v>
      </c>
      <c r="D449" t="s">
        <v>2</v>
      </c>
      <c r="F449" s="5">
        <v>44282</v>
      </c>
      <c r="G449" s="5">
        <v>44377</v>
      </c>
      <c r="H449">
        <v>2</v>
      </c>
      <c r="K449">
        <v>1.75</v>
      </c>
      <c r="L449">
        <v>242.6396</v>
      </c>
      <c r="M449" t="s">
        <v>18</v>
      </c>
      <c r="N449">
        <v>95</v>
      </c>
      <c r="O449">
        <v>140</v>
      </c>
      <c r="P449">
        <v>245</v>
      </c>
      <c r="Q449">
        <v>245</v>
      </c>
      <c r="R449">
        <v>242.6396</v>
      </c>
      <c r="S449">
        <v>487.63959999999997</v>
      </c>
      <c r="T449">
        <v>487.63959999999997</v>
      </c>
      <c r="U449" t="s">
        <v>1052</v>
      </c>
      <c r="V449" t="s">
        <v>1051</v>
      </c>
      <c r="W449">
        <f>IF(Table1[[#This Row],[WorkDate]]-Table1[[#This Row],[ReqDate]]&gt;=0,Table1[[#This Row],[WorkDate]]-Table1[[#This Row],[ReqDate]],"NA")</f>
        <v>95</v>
      </c>
      <c r="X449" t="str">
        <f>IF(Table1[[#This Row],[Rush]]="","NO","Yes")</f>
        <v>NO</v>
      </c>
      <c r="Y449" t="str">
        <f>IF(Table1[[#This Row],[WtyLbr]]="","NO","Yes")</f>
        <v>NO</v>
      </c>
    </row>
    <row r="450" spans="1:25" x14ac:dyDescent="0.35">
      <c r="A450" t="s">
        <v>495</v>
      </c>
      <c r="B450" t="s">
        <v>39</v>
      </c>
      <c r="C450" t="s">
        <v>44</v>
      </c>
      <c r="D450" t="s">
        <v>2</v>
      </c>
      <c r="F450" s="5">
        <v>44284</v>
      </c>
      <c r="G450" s="5">
        <v>44293</v>
      </c>
      <c r="H450">
        <v>1</v>
      </c>
      <c r="J450" t="s">
        <v>3</v>
      </c>
      <c r="K450">
        <v>2</v>
      </c>
      <c r="L450">
        <v>262.02800000000002</v>
      </c>
      <c r="M450" t="s">
        <v>18</v>
      </c>
      <c r="N450">
        <v>9</v>
      </c>
      <c r="O450">
        <v>80</v>
      </c>
      <c r="P450">
        <v>160</v>
      </c>
      <c r="Q450">
        <v>160</v>
      </c>
      <c r="R450">
        <v>0</v>
      </c>
      <c r="S450">
        <v>422.02800000000002</v>
      </c>
      <c r="T450">
        <v>160</v>
      </c>
      <c r="U450" t="s">
        <v>1053</v>
      </c>
      <c r="V450" t="s">
        <v>1051</v>
      </c>
      <c r="W450">
        <f>IF(Table1[[#This Row],[WorkDate]]-Table1[[#This Row],[ReqDate]]&gt;=0,Table1[[#This Row],[WorkDate]]-Table1[[#This Row],[ReqDate]],"NA")</f>
        <v>9</v>
      </c>
      <c r="X450" t="str">
        <f>IF(Table1[[#This Row],[Rush]]="","NO","Yes")</f>
        <v>NO</v>
      </c>
      <c r="Y450" t="str">
        <f>IF(Table1[[#This Row],[WtyLbr]]="","NO","Yes")</f>
        <v>NO</v>
      </c>
    </row>
    <row r="451" spans="1:25" x14ac:dyDescent="0.35">
      <c r="A451" t="s">
        <v>496</v>
      </c>
      <c r="B451" t="s">
        <v>39</v>
      </c>
      <c r="C451" t="s">
        <v>8</v>
      </c>
      <c r="D451" t="s">
        <v>1</v>
      </c>
      <c r="F451" s="5">
        <v>44284</v>
      </c>
      <c r="G451" s="5">
        <v>44375</v>
      </c>
      <c r="H451">
        <v>1</v>
      </c>
      <c r="K451">
        <v>1.75</v>
      </c>
      <c r="L451">
        <v>473.60329999999999</v>
      </c>
      <c r="M451" t="s">
        <v>18</v>
      </c>
      <c r="N451">
        <v>91</v>
      </c>
      <c r="O451">
        <v>80</v>
      </c>
      <c r="P451">
        <v>140</v>
      </c>
      <c r="Q451">
        <v>140</v>
      </c>
      <c r="R451">
        <v>473.60329999999999</v>
      </c>
      <c r="S451">
        <v>613.60329999999999</v>
      </c>
      <c r="T451">
        <v>613.60329999999999</v>
      </c>
      <c r="U451" t="s">
        <v>1053</v>
      </c>
      <c r="V451" t="s">
        <v>1053</v>
      </c>
      <c r="W451">
        <f>IF(Table1[[#This Row],[WorkDate]]-Table1[[#This Row],[ReqDate]]&gt;=0,Table1[[#This Row],[WorkDate]]-Table1[[#This Row],[ReqDate]],"NA")</f>
        <v>91</v>
      </c>
      <c r="X451" t="str">
        <f>IF(Table1[[#This Row],[Rush]]="","NO","Yes")</f>
        <v>NO</v>
      </c>
      <c r="Y451" t="str">
        <f>IF(Table1[[#This Row],[WtyLbr]]="","NO","Yes")</f>
        <v>NO</v>
      </c>
    </row>
    <row r="452" spans="1:25" x14ac:dyDescent="0.35">
      <c r="A452" t="s">
        <v>497</v>
      </c>
      <c r="B452" t="s">
        <v>34</v>
      </c>
      <c r="C452" t="s">
        <v>8</v>
      </c>
      <c r="D452" t="s">
        <v>2</v>
      </c>
      <c r="F452" s="5">
        <v>44285</v>
      </c>
      <c r="G452" s="5">
        <v>44328</v>
      </c>
      <c r="H452">
        <v>1</v>
      </c>
      <c r="K452">
        <v>2.75</v>
      </c>
      <c r="L452">
        <v>708.02269999999999</v>
      </c>
      <c r="M452" t="s">
        <v>18</v>
      </c>
      <c r="N452">
        <v>43</v>
      </c>
      <c r="O452">
        <v>80</v>
      </c>
      <c r="P452">
        <v>220</v>
      </c>
      <c r="Q452">
        <v>220</v>
      </c>
      <c r="R452">
        <v>708.02269999999999</v>
      </c>
      <c r="S452">
        <v>928.02269999999999</v>
      </c>
      <c r="T452">
        <v>928.02269999999999</v>
      </c>
      <c r="U452" t="s">
        <v>1048</v>
      </c>
      <c r="V452" t="s">
        <v>1051</v>
      </c>
      <c r="W452">
        <f>IF(Table1[[#This Row],[WorkDate]]-Table1[[#This Row],[ReqDate]]&gt;=0,Table1[[#This Row],[WorkDate]]-Table1[[#This Row],[ReqDate]],"NA")</f>
        <v>43</v>
      </c>
      <c r="X452" t="str">
        <f>IF(Table1[[#This Row],[Rush]]="","NO","Yes")</f>
        <v>NO</v>
      </c>
      <c r="Y452" t="str">
        <f>IF(Table1[[#This Row],[WtyLbr]]="","NO","Yes")</f>
        <v>NO</v>
      </c>
    </row>
    <row r="453" spans="1:25" x14ac:dyDescent="0.35">
      <c r="A453" t="s">
        <v>498</v>
      </c>
      <c r="B453" t="s">
        <v>34</v>
      </c>
      <c r="C453" t="s">
        <v>9</v>
      </c>
      <c r="D453" t="s">
        <v>13</v>
      </c>
      <c r="F453" s="5">
        <v>44286</v>
      </c>
      <c r="G453" s="5">
        <v>44292</v>
      </c>
      <c r="H453">
        <v>1</v>
      </c>
      <c r="K453">
        <v>0.5</v>
      </c>
      <c r="L453">
        <v>13.321400000000001</v>
      </c>
      <c r="M453" t="s">
        <v>18</v>
      </c>
      <c r="N453">
        <v>6</v>
      </c>
      <c r="O453">
        <v>80</v>
      </c>
      <c r="P453">
        <v>40</v>
      </c>
      <c r="Q453">
        <v>40</v>
      </c>
      <c r="R453">
        <v>13.321400000000001</v>
      </c>
      <c r="S453">
        <v>53.321399999999997</v>
      </c>
      <c r="T453">
        <v>53.321399999999997</v>
      </c>
      <c r="U453" t="s">
        <v>1051</v>
      </c>
      <c r="V453" t="s">
        <v>1048</v>
      </c>
      <c r="W453">
        <f>IF(Table1[[#This Row],[WorkDate]]-Table1[[#This Row],[ReqDate]]&gt;=0,Table1[[#This Row],[WorkDate]]-Table1[[#This Row],[ReqDate]],"NA")</f>
        <v>6</v>
      </c>
      <c r="X453" t="str">
        <f>IF(Table1[[#This Row],[Rush]]="","NO","Yes")</f>
        <v>NO</v>
      </c>
      <c r="Y453" t="str">
        <f>IF(Table1[[#This Row],[WtyLbr]]="","NO","Yes")</f>
        <v>NO</v>
      </c>
    </row>
    <row r="454" spans="1:25" x14ac:dyDescent="0.35">
      <c r="A454" t="s">
        <v>499</v>
      </c>
      <c r="B454" t="s">
        <v>42</v>
      </c>
      <c r="C454" t="s">
        <v>9</v>
      </c>
      <c r="D454" t="s">
        <v>13</v>
      </c>
      <c r="E454" t="s">
        <v>3</v>
      </c>
      <c r="F454" s="5">
        <v>44286</v>
      </c>
      <c r="G454" s="5">
        <v>44307</v>
      </c>
      <c r="H454">
        <v>1</v>
      </c>
      <c r="K454">
        <v>0.75</v>
      </c>
      <c r="L454">
        <v>51.29</v>
      </c>
      <c r="M454" t="s">
        <v>18</v>
      </c>
      <c r="N454">
        <v>21</v>
      </c>
      <c r="O454">
        <v>80</v>
      </c>
      <c r="P454">
        <v>60</v>
      </c>
      <c r="Q454">
        <v>60</v>
      </c>
      <c r="R454">
        <v>51.29</v>
      </c>
      <c r="S454">
        <v>111.28999999999999</v>
      </c>
      <c r="T454">
        <v>111.28999999999999</v>
      </c>
      <c r="U454" t="s">
        <v>1051</v>
      </c>
      <c r="V454" t="s">
        <v>1051</v>
      </c>
      <c r="W454">
        <f>IF(Table1[[#This Row],[WorkDate]]-Table1[[#This Row],[ReqDate]]&gt;=0,Table1[[#This Row],[WorkDate]]-Table1[[#This Row],[ReqDate]],"NA")</f>
        <v>21</v>
      </c>
      <c r="X454" t="str">
        <f>IF(Table1[[#This Row],[Rush]]="","NO","Yes")</f>
        <v>Yes</v>
      </c>
      <c r="Y454" t="str">
        <f>IF(Table1[[#This Row],[WtyLbr]]="","NO","Yes")</f>
        <v>NO</v>
      </c>
    </row>
    <row r="455" spans="1:25" x14ac:dyDescent="0.35">
      <c r="A455" t="s">
        <v>500</v>
      </c>
      <c r="B455" t="s">
        <v>36</v>
      </c>
      <c r="C455" t="s">
        <v>7</v>
      </c>
      <c r="D455" t="s">
        <v>11</v>
      </c>
      <c r="F455" s="5">
        <v>44287</v>
      </c>
      <c r="G455" s="5">
        <v>44302</v>
      </c>
      <c r="H455">
        <v>1</v>
      </c>
      <c r="K455">
        <v>0.25</v>
      </c>
      <c r="L455">
        <v>89.5</v>
      </c>
      <c r="M455" t="s">
        <v>17</v>
      </c>
      <c r="N455">
        <v>15</v>
      </c>
      <c r="O455">
        <v>80</v>
      </c>
      <c r="P455">
        <v>20</v>
      </c>
      <c r="Q455">
        <v>20</v>
      </c>
      <c r="R455">
        <v>89.5</v>
      </c>
      <c r="S455">
        <v>109.5</v>
      </c>
      <c r="T455">
        <v>109.5</v>
      </c>
      <c r="U455" t="s">
        <v>1050</v>
      </c>
      <c r="V455" t="s">
        <v>1049</v>
      </c>
      <c r="W455">
        <f>IF(Table1[[#This Row],[WorkDate]]-Table1[[#This Row],[ReqDate]]&gt;=0,Table1[[#This Row],[WorkDate]]-Table1[[#This Row],[ReqDate]],"NA")</f>
        <v>15</v>
      </c>
      <c r="X455" t="str">
        <f>IF(Table1[[#This Row],[Rush]]="","NO","Yes")</f>
        <v>NO</v>
      </c>
      <c r="Y455" t="str">
        <f>IF(Table1[[#This Row],[WtyLbr]]="","NO","Yes")</f>
        <v>NO</v>
      </c>
    </row>
    <row r="456" spans="1:25" x14ac:dyDescent="0.35">
      <c r="A456" t="s">
        <v>501</v>
      </c>
      <c r="B456" t="s">
        <v>35</v>
      </c>
      <c r="C456" t="s">
        <v>9</v>
      </c>
      <c r="D456" t="s">
        <v>12</v>
      </c>
      <c r="F456" s="5">
        <v>44287</v>
      </c>
      <c r="G456" s="5">
        <v>44298</v>
      </c>
      <c r="H456">
        <v>1</v>
      </c>
      <c r="K456">
        <v>0.25</v>
      </c>
      <c r="L456">
        <v>74.532399999999996</v>
      </c>
      <c r="M456" t="s">
        <v>19</v>
      </c>
      <c r="N456">
        <v>11</v>
      </c>
      <c r="O456">
        <v>80</v>
      </c>
      <c r="P456">
        <v>20</v>
      </c>
      <c r="Q456">
        <v>20</v>
      </c>
      <c r="R456">
        <v>74.532399999999996</v>
      </c>
      <c r="S456">
        <v>94.532399999999996</v>
      </c>
      <c r="T456">
        <v>94.532399999999996</v>
      </c>
      <c r="U456" t="s">
        <v>1050</v>
      </c>
      <c r="V456" t="s">
        <v>1053</v>
      </c>
      <c r="W456">
        <f>IF(Table1[[#This Row],[WorkDate]]-Table1[[#This Row],[ReqDate]]&gt;=0,Table1[[#This Row],[WorkDate]]-Table1[[#This Row],[ReqDate]],"NA")</f>
        <v>11</v>
      </c>
      <c r="X456" t="str">
        <f>IF(Table1[[#This Row],[Rush]]="","NO","Yes")</f>
        <v>NO</v>
      </c>
      <c r="Y456" t="str">
        <f>IF(Table1[[#This Row],[WtyLbr]]="","NO","Yes")</f>
        <v>NO</v>
      </c>
    </row>
    <row r="457" spans="1:25" x14ac:dyDescent="0.35">
      <c r="A457" t="s">
        <v>502</v>
      </c>
      <c r="B457" t="s">
        <v>36</v>
      </c>
      <c r="C457" t="s">
        <v>7</v>
      </c>
      <c r="D457" t="s">
        <v>2</v>
      </c>
      <c r="F457" s="5">
        <v>44287</v>
      </c>
      <c r="G457" s="5">
        <v>44298</v>
      </c>
      <c r="H457">
        <v>2</v>
      </c>
      <c r="K457">
        <v>1.5</v>
      </c>
      <c r="L457">
        <v>64</v>
      </c>
      <c r="M457" t="s">
        <v>17</v>
      </c>
      <c r="N457">
        <v>11</v>
      </c>
      <c r="O457">
        <v>140</v>
      </c>
      <c r="P457">
        <v>210</v>
      </c>
      <c r="Q457">
        <v>210</v>
      </c>
      <c r="R457">
        <v>64</v>
      </c>
      <c r="S457">
        <v>274</v>
      </c>
      <c r="T457">
        <v>274</v>
      </c>
      <c r="U457" t="s">
        <v>1050</v>
      </c>
      <c r="V457" t="s">
        <v>1053</v>
      </c>
      <c r="W457">
        <f>IF(Table1[[#This Row],[WorkDate]]-Table1[[#This Row],[ReqDate]]&gt;=0,Table1[[#This Row],[WorkDate]]-Table1[[#This Row],[ReqDate]],"NA")</f>
        <v>11</v>
      </c>
      <c r="X457" t="str">
        <f>IF(Table1[[#This Row],[Rush]]="","NO","Yes")</f>
        <v>NO</v>
      </c>
      <c r="Y457" t="str">
        <f>IF(Table1[[#This Row],[WtyLbr]]="","NO","Yes")</f>
        <v>NO</v>
      </c>
    </row>
    <row r="458" spans="1:25" x14ac:dyDescent="0.35">
      <c r="A458" t="s">
        <v>503</v>
      </c>
      <c r="B458" t="s">
        <v>35</v>
      </c>
      <c r="C458" t="s">
        <v>8</v>
      </c>
      <c r="D458" t="s">
        <v>12</v>
      </c>
      <c r="E458" t="s">
        <v>3</v>
      </c>
      <c r="F458" s="5">
        <v>44287</v>
      </c>
      <c r="G458" s="5">
        <v>44300</v>
      </c>
      <c r="H458">
        <v>1</v>
      </c>
      <c r="K458">
        <v>0.25</v>
      </c>
      <c r="L458">
        <v>23.401</v>
      </c>
      <c r="M458" t="s">
        <v>17</v>
      </c>
      <c r="N458">
        <v>13</v>
      </c>
      <c r="O458">
        <v>80</v>
      </c>
      <c r="P458">
        <v>20</v>
      </c>
      <c r="Q458">
        <v>20</v>
      </c>
      <c r="R458">
        <v>23.401</v>
      </c>
      <c r="S458">
        <v>43.400999999999996</v>
      </c>
      <c r="T458">
        <v>43.400999999999996</v>
      </c>
      <c r="U458" t="s">
        <v>1050</v>
      </c>
      <c r="V458" t="s">
        <v>1051</v>
      </c>
      <c r="W458">
        <f>IF(Table1[[#This Row],[WorkDate]]-Table1[[#This Row],[ReqDate]]&gt;=0,Table1[[#This Row],[WorkDate]]-Table1[[#This Row],[ReqDate]],"NA")</f>
        <v>13</v>
      </c>
      <c r="X458" t="str">
        <f>IF(Table1[[#This Row],[Rush]]="","NO","Yes")</f>
        <v>Yes</v>
      </c>
      <c r="Y458" t="str">
        <f>IF(Table1[[#This Row],[WtyLbr]]="","NO","Yes")</f>
        <v>NO</v>
      </c>
    </row>
    <row r="459" spans="1:25" x14ac:dyDescent="0.35">
      <c r="A459" t="s">
        <v>504</v>
      </c>
      <c r="B459" t="s">
        <v>40</v>
      </c>
      <c r="C459" t="s">
        <v>7</v>
      </c>
      <c r="D459" t="s">
        <v>12</v>
      </c>
      <c r="F459" s="5">
        <v>44287</v>
      </c>
      <c r="G459" s="5">
        <v>44312</v>
      </c>
      <c r="H459">
        <v>2</v>
      </c>
      <c r="K459">
        <v>0.25</v>
      </c>
      <c r="L459">
        <v>17.13</v>
      </c>
      <c r="M459" t="s">
        <v>17</v>
      </c>
      <c r="N459">
        <v>25</v>
      </c>
      <c r="O459">
        <v>140</v>
      </c>
      <c r="P459">
        <v>35</v>
      </c>
      <c r="Q459">
        <v>35</v>
      </c>
      <c r="R459">
        <v>17.13</v>
      </c>
      <c r="S459">
        <v>52.129999999999995</v>
      </c>
      <c r="T459">
        <v>52.129999999999995</v>
      </c>
      <c r="U459" t="s">
        <v>1050</v>
      </c>
      <c r="V459" t="s">
        <v>1053</v>
      </c>
      <c r="W459">
        <f>IF(Table1[[#This Row],[WorkDate]]-Table1[[#This Row],[ReqDate]]&gt;=0,Table1[[#This Row],[WorkDate]]-Table1[[#This Row],[ReqDate]],"NA")</f>
        <v>25</v>
      </c>
      <c r="X459" t="str">
        <f>IF(Table1[[#This Row],[Rush]]="","NO","Yes")</f>
        <v>NO</v>
      </c>
      <c r="Y459" t="str">
        <f>IF(Table1[[#This Row],[WtyLbr]]="","NO","Yes")</f>
        <v>NO</v>
      </c>
    </row>
    <row r="460" spans="1:25" x14ac:dyDescent="0.35">
      <c r="A460" t="s">
        <v>505</v>
      </c>
      <c r="B460" t="s">
        <v>38</v>
      </c>
      <c r="C460" t="s">
        <v>43</v>
      </c>
      <c r="D460" t="s">
        <v>12</v>
      </c>
      <c r="F460" s="5">
        <v>44287</v>
      </c>
      <c r="G460" s="5">
        <v>44315</v>
      </c>
      <c r="H460">
        <v>1</v>
      </c>
      <c r="K460">
        <v>0.5</v>
      </c>
      <c r="L460">
        <v>149.5</v>
      </c>
      <c r="M460" t="s">
        <v>19</v>
      </c>
      <c r="N460">
        <v>28</v>
      </c>
      <c r="O460">
        <v>80</v>
      </c>
      <c r="P460">
        <v>40</v>
      </c>
      <c r="Q460">
        <v>40</v>
      </c>
      <c r="R460">
        <v>149.5</v>
      </c>
      <c r="S460">
        <v>189.5</v>
      </c>
      <c r="T460">
        <v>189.5</v>
      </c>
      <c r="U460" t="s">
        <v>1050</v>
      </c>
      <c r="V460" t="s">
        <v>1050</v>
      </c>
      <c r="W460">
        <f>IF(Table1[[#This Row],[WorkDate]]-Table1[[#This Row],[ReqDate]]&gt;=0,Table1[[#This Row],[WorkDate]]-Table1[[#This Row],[ReqDate]],"NA")</f>
        <v>28</v>
      </c>
      <c r="X460" t="str">
        <f>IF(Table1[[#This Row],[Rush]]="","NO","Yes")</f>
        <v>NO</v>
      </c>
      <c r="Y460" t="str">
        <f>IF(Table1[[#This Row],[WtyLbr]]="","NO","Yes")</f>
        <v>NO</v>
      </c>
    </row>
    <row r="461" spans="1:25" x14ac:dyDescent="0.35">
      <c r="A461" t="s">
        <v>506</v>
      </c>
      <c r="B461" t="s">
        <v>35</v>
      </c>
      <c r="C461" t="s">
        <v>9</v>
      </c>
      <c r="D461" t="s">
        <v>12</v>
      </c>
      <c r="F461" s="5">
        <v>44288</v>
      </c>
      <c r="G461" s="5">
        <v>44312</v>
      </c>
      <c r="H461">
        <v>1</v>
      </c>
      <c r="K461">
        <v>0.5</v>
      </c>
      <c r="L461">
        <v>163.197</v>
      </c>
      <c r="M461" t="s">
        <v>19</v>
      </c>
      <c r="N461">
        <v>24</v>
      </c>
      <c r="O461">
        <v>80</v>
      </c>
      <c r="P461">
        <v>40</v>
      </c>
      <c r="Q461">
        <v>40</v>
      </c>
      <c r="R461">
        <v>163.197</v>
      </c>
      <c r="S461">
        <v>203.197</v>
      </c>
      <c r="T461">
        <v>203.197</v>
      </c>
      <c r="U461" t="s">
        <v>1049</v>
      </c>
      <c r="V461" t="s">
        <v>1053</v>
      </c>
      <c r="W461">
        <f>IF(Table1[[#This Row],[WorkDate]]-Table1[[#This Row],[ReqDate]]&gt;=0,Table1[[#This Row],[WorkDate]]-Table1[[#This Row],[ReqDate]],"NA")</f>
        <v>24</v>
      </c>
      <c r="X461" t="str">
        <f>IF(Table1[[#This Row],[Rush]]="","NO","Yes")</f>
        <v>NO</v>
      </c>
      <c r="Y461" t="str">
        <f>IF(Table1[[#This Row],[WtyLbr]]="","NO","Yes")</f>
        <v>NO</v>
      </c>
    </row>
    <row r="462" spans="1:25" x14ac:dyDescent="0.35">
      <c r="A462" t="s">
        <v>507</v>
      </c>
      <c r="B462" t="s">
        <v>36</v>
      </c>
      <c r="C462" t="s">
        <v>7</v>
      </c>
      <c r="D462" t="s">
        <v>12</v>
      </c>
      <c r="F462" s="5">
        <v>44289</v>
      </c>
      <c r="G462" s="5">
        <v>44301</v>
      </c>
      <c r="H462">
        <v>2</v>
      </c>
      <c r="K462">
        <v>0.25</v>
      </c>
      <c r="L462">
        <v>14.76</v>
      </c>
      <c r="M462" t="s">
        <v>17</v>
      </c>
      <c r="N462">
        <v>12</v>
      </c>
      <c r="O462">
        <v>140</v>
      </c>
      <c r="P462">
        <v>35</v>
      </c>
      <c r="Q462">
        <v>35</v>
      </c>
      <c r="R462">
        <v>14.76</v>
      </c>
      <c r="S462">
        <v>49.76</v>
      </c>
      <c r="T462">
        <v>49.76</v>
      </c>
      <c r="U462" t="s">
        <v>1052</v>
      </c>
      <c r="V462" t="s">
        <v>1050</v>
      </c>
      <c r="W462">
        <f>IF(Table1[[#This Row],[WorkDate]]-Table1[[#This Row],[ReqDate]]&gt;=0,Table1[[#This Row],[WorkDate]]-Table1[[#This Row],[ReqDate]],"NA")</f>
        <v>12</v>
      </c>
      <c r="X462" t="str">
        <f>IF(Table1[[#This Row],[Rush]]="","NO","Yes")</f>
        <v>NO</v>
      </c>
      <c r="Y462" t="str">
        <f>IF(Table1[[#This Row],[WtyLbr]]="","NO","Yes")</f>
        <v>NO</v>
      </c>
    </row>
    <row r="463" spans="1:25" x14ac:dyDescent="0.35">
      <c r="A463" t="s">
        <v>508</v>
      </c>
      <c r="B463" t="s">
        <v>39</v>
      </c>
      <c r="C463" t="s">
        <v>44</v>
      </c>
      <c r="D463" t="s">
        <v>12</v>
      </c>
      <c r="F463" s="5">
        <v>44289</v>
      </c>
      <c r="G463" s="5">
        <v>44313</v>
      </c>
      <c r="H463">
        <v>1</v>
      </c>
      <c r="K463">
        <v>0.75</v>
      </c>
      <c r="L463">
        <v>21.33</v>
      </c>
      <c r="M463" t="s">
        <v>17</v>
      </c>
      <c r="N463">
        <v>24</v>
      </c>
      <c r="O463">
        <v>80</v>
      </c>
      <c r="P463">
        <v>60</v>
      </c>
      <c r="Q463">
        <v>60</v>
      </c>
      <c r="R463">
        <v>21.33</v>
      </c>
      <c r="S463">
        <v>81.33</v>
      </c>
      <c r="T463">
        <v>81.33</v>
      </c>
      <c r="U463" t="s">
        <v>1052</v>
      </c>
      <c r="V463" t="s">
        <v>1048</v>
      </c>
      <c r="W463">
        <f>IF(Table1[[#This Row],[WorkDate]]-Table1[[#This Row],[ReqDate]]&gt;=0,Table1[[#This Row],[WorkDate]]-Table1[[#This Row],[ReqDate]],"NA")</f>
        <v>24</v>
      </c>
      <c r="X463" t="str">
        <f>IF(Table1[[#This Row],[Rush]]="","NO","Yes")</f>
        <v>NO</v>
      </c>
      <c r="Y463" t="str">
        <f>IF(Table1[[#This Row],[WtyLbr]]="","NO","Yes")</f>
        <v>NO</v>
      </c>
    </row>
    <row r="464" spans="1:25" x14ac:dyDescent="0.35">
      <c r="A464" t="s">
        <v>509</v>
      </c>
      <c r="B464" t="s">
        <v>35</v>
      </c>
      <c r="C464" t="s">
        <v>9</v>
      </c>
      <c r="D464" t="s">
        <v>12</v>
      </c>
      <c r="F464" s="5">
        <v>44289</v>
      </c>
      <c r="G464" s="5">
        <v>44327</v>
      </c>
      <c r="H464">
        <v>2</v>
      </c>
      <c r="J464" t="s">
        <v>3</v>
      </c>
      <c r="K464">
        <v>1</v>
      </c>
      <c r="L464">
        <v>304.50729999999999</v>
      </c>
      <c r="M464" t="s">
        <v>18</v>
      </c>
      <c r="N464">
        <v>38</v>
      </c>
      <c r="O464">
        <v>140</v>
      </c>
      <c r="P464">
        <v>140</v>
      </c>
      <c r="Q464">
        <v>140</v>
      </c>
      <c r="R464">
        <v>0</v>
      </c>
      <c r="S464">
        <v>444.50729999999999</v>
      </c>
      <c r="T464">
        <v>140</v>
      </c>
      <c r="U464" t="s">
        <v>1052</v>
      </c>
      <c r="V464" t="s">
        <v>1048</v>
      </c>
      <c r="W464">
        <f>IF(Table1[[#This Row],[WorkDate]]-Table1[[#This Row],[ReqDate]]&gt;=0,Table1[[#This Row],[WorkDate]]-Table1[[#This Row],[ReqDate]],"NA")</f>
        <v>38</v>
      </c>
      <c r="X464" t="str">
        <f>IF(Table1[[#This Row],[Rush]]="","NO","Yes")</f>
        <v>NO</v>
      </c>
      <c r="Y464" t="str">
        <f>IF(Table1[[#This Row],[WtyLbr]]="","NO","Yes")</f>
        <v>NO</v>
      </c>
    </row>
    <row r="465" spans="1:25" x14ac:dyDescent="0.35">
      <c r="A465" t="s">
        <v>510</v>
      </c>
      <c r="B465" t="s">
        <v>41</v>
      </c>
      <c r="C465" t="s">
        <v>8</v>
      </c>
      <c r="D465" t="s">
        <v>12</v>
      </c>
      <c r="E465" t="s">
        <v>3</v>
      </c>
      <c r="F465" s="5">
        <v>44289</v>
      </c>
      <c r="G465" s="5">
        <v>44327</v>
      </c>
      <c r="H465">
        <v>1</v>
      </c>
      <c r="K465">
        <v>0.5</v>
      </c>
      <c r="L465">
        <v>36.3384</v>
      </c>
      <c r="M465" t="s">
        <v>17</v>
      </c>
      <c r="N465">
        <v>38</v>
      </c>
      <c r="O465">
        <v>80</v>
      </c>
      <c r="P465">
        <v>40</v>
      </c>
      <c r="Q465">
        <v>40</v>
      </c>
      <c r="R465">
        <v>36.3384</v>
      </c>
      <c r="S465">
        <v>76.338400000000007</v>
      </c>
      <c r="T465">
        <v>76.338400000000007</v>
      </c>
      <c r="U465" t="s">
        <v>1052</v>
      </c>
      <c r="V465" t="s">
        <v>1048</v>
      </c>
      <c r="W465">
        <f>IF(Table1[[#This Row],[WorkDate]]-Table1[[#This Row],[ReqDate]]&gt;=0,Table1[[#This Row],[WorkDate]]-Table1[[#This Row],[ReqDate]],"NA")</f>
        <v>38</v>
      </c>
      <c r="X465" t="str">
        <f>IF(Table1[[#This Row],[Rush]]="","NO","Yes")</f>
        <v>Yes</v>
      </c>
      <c r="Y465" t="str">
        <f>IF(Table1[[#This Row],[WtyLbr]]="","NO","Yes")</f>
        <v>NO</v>
      </c>
    </row>
    <row r="466" spans="1:25" x14ac:dyDescent="0.35">
      <c r="A466" t="s">
        <v>511</v>
      </c>
      <c r="B466" t="s">
        <v>40</v>
      </c>
      <c r="C466" t="s">
        <v>7</v>
      </c>
      <c r="D466" t="s">
        <v>12</v>
      </c>
      <c r="F466" s="5">
        <v>44291</v>
      </c>
      <c r="G466" s="5">
        <v>44300</v>
      </c>
      <c r="H466">
        <v>2</v>
      </c>
      <c r="K466">
        <v>0.5</v>
      </c>
      <c r="L466">
        <v>21.33</v>
      </c>
      <c r="M466" t="s">
        <v>17</v>
      </c>
      <c r="N466">
        <v>9</v>
      </c>
      <c r="O466">
        <v>140</v>
      </c>
      <c r="P466">
        <v>70</v>
      </c>
      <c r="Q466">
        <v>70</v>
      </c>
      <c r="R466">
        <v>21.33</v>
      </c>
      <c r="S466">
        <v>91.33</v>
      </c>
      <c r="T466">
        <v>91.33</v>
      </c>
      <c r="U466" t="s">
        <v>1053</v>
      </c>
      <c r="V466" t="s">
        <v>1051</v>
      </c>
      <c r="W466">
        <f>IF(Table1[[#This Row],[WorkDate]]-Table1[[#This Row],[ReqDate]]&gt;=0,Table1[[#This Row],[WorkDate]]-Table1[[#This Row],[ReqDate]],"NA")</f>
        <v>9</v>
      </c>
      <c r="X466" t="str">
        <f>IF(Table1[[#This Row],[Rush]]="","NO","Yes")</f>
        <v>NO</v>
      </c>
      <c r="Y466" t="str">
        <f>IF(Table1[[#This Row],[WtyLbr]]="","NO","Yes")</f>
        <v>NO</v>
      </c>
    </row>
    <row r="467" spans="1:25" x14ac:dyDescent="0.35">
      <c r="A467" t="s">
        <v>512</v>
      </c>
      <c r="B467" t="s">
        <v>36</v>
      </c>
      <c r="C467" t="s">
        <v>7</v>
      </c>
      <c r="D467" t="s">
        <v>13</v>
      </c>
      <c r="F467" s="5">
        <v>44291</v>
      </c>
      <c r="G467" s="5">
        <v>44309</v>
      </c>
      <c r="H467">
        <v>2</v>
      </c>
      <c r="K467">
        <v>0.5</v>
      </c>
      <c r="L467">
        <v>392.02480000000003</v>
      </c>
      <c r="M467" t="s">
        <v>18</v>
      </c>
      <c r="N467">
        <v>18</v>
      </c>
      <c r="O467">
        <v>140</v>
      </c>
      <c r="P467">
        <v>70</v>
      </c>
      <c r="Q467">
        <v>70</v>
      </c>
      <c r="R467">
        <v>392.02480000000003</v>
      </c>
      <c r="S467">
        <v>462.02480000000003</v>
      </c>
      <c r="T467">
        <v>462.02480000000003</v>
      </c>
      <c r="U467" t="s">
        <v>1053</v>
      </c>
      <c r="V467" t="s">
        <v>1049</v>
      </c>
      <c r="W467">
        <f>IF(Table1[[#This Row],[WorkDate]]-Table1[[#This Row],[ReqDate]]&gt;=0,Table1[[#This Row],[WorkDate]]-Table1[[#This Row],[ReqDate]],"NA")</f>
        <v>18</v>
      </c>
      <c r="X467" t="str">
        <f>IF(Table1[[#This Row],[Rush]]="","NO","Yes")</f>
        <v>NO</v>
      </c>
      <c r="Y467" t="str">
        <f>IF(Table1[[#This Row],[WtyLbr]]="","NO","Yes")</f>
        <v>NO</v>
      </c>
    </row>
    <row r="468" spans="1:25" x14ac:dyDescent="0.35">
      <c r="A468" t="s">
        <v>513</v>
      </c>
      <c r="B468" t="s">
        <v>36</v>
      </c>
      <c r="C468" t="s">
        <v>7</v>
      </c>
      <c r="D468" t="s">
        <v>12</v>
      </c>
      <c r="F468" s="5">
        <v>44291</v>
      </c>
      <c r="G468" s="5">
        <v>44315</v>
      </c>
      <c r="H468">
        <v>1</v>
      </c>
      <c r="K468">
        <v>0.25</v>
      </c>
      <c r="L468">
        <v>151.78790000000001</v>
      </c>
      <c r="M468" t="s">
        <v>17</v>
      </c>
      <c r="N468">
        <v>24</v>
      </c>
      <c r="O468">
        <v>80</v>
      </c>
      <c r="P468">
        <v>20</v>
      </c>
      <c r="Q468">
        <v>20</v>
      </c>
      <c r="R468">
        <v>151.78790000000001</v>
      </c>
      <c r="S468">
        <v>171.78790000000001</v>
      </c>
      <c r="T468">
        <v>171.78790000000001</v>
      </c>
      <c r="U468" t="s">
        <v>1053</v>
      </c>
      <c r="V468" t="s">
        <v>1050</v>
      </c>
      <c r="W468">
        <f>IF(Table1[[#This Row],[WorkDate]]-Table1[[#This Row],[ReqDate]]&gt;=0,Table1[[#This Row],[WorkDate]]-Table1[[#This Row],[ReqDate]],"NA")</f>
        <v>24</v>
      </c>
      <c r="X468" t="str">
        <f>IF(Table1[[#This Row],[Rush]]="","NO","Yes")</f>
        <v>NO</v>
      </c>
      <c r="Y468" t="str">
        <f>IF(Table1[[#This Row],[WtyLbr]]="","NO","Yes")</f>
        <v>NO</v>
      </c>
    </row>
    <row r="469" spans="1:25" x14ac:dyDescent="0.35">
      <c r="A469" t="s">
        <v>514</v>
      </c>
      <c r="B469" t="s">
        <v>35</v>
      </c>
      <c r="C469" t="s">
        <v>44</v>
      </c>
      <c r="D469" t="s">
        <v>12</v>
      </c>
      <c r="F469" s="5">
        <v>44291</v>
      </c>
      <c r="G469" s="5">
        <v>44328</v>
      </c>
      <c r="H469">
        <v>1</v>
      </c>
      <c r="K469">
        <v>0.25</v>
      </c>
      <c r="L469">
        <v>30.1082</v>
      </c>
      <c r="M469" t="s">
        <v>17</v>
      </c>
      <c r="N469">
        <v>37</v>
      </c>
      <c r="O469">
        <v>80</v>
      </c>
      <c r="P469">
        <v>20</v>
      </c>
      <c r="Q469">
        <v>20</v>
      </c>
      <c r="R469">
        <v>30.1082</v>
      </c>
      <c r="S469">
        <v>50.108199999999997</v>
      </c>
      <c r="T469">
        <v>50.108199999999997</v>
      </c>
      <c r="U469" t="s">
        <v>1053</v>
      </c>
      <c r="V469" t="s">
        <v>1051</v>
      </c>
      <c r="W469">
        <f>IF(Table1[[#This Row],[WorkDate]]-Table1[[#This Row],[ReqDate]]&gt;=0,Table1[[#This Row],[WorkDate]]-Table1[[#This Row],[ReqDate]],"NA")</f>
        <v>37</v>
      </c>
      <c r="X469" t="str">
        <f>IF(Table1[[#This Row],[Rush]]="","NO","Yes")</f>
        <v>NO</v>
      </c>
      <c r="Y469" t="str">
        <f>IF(Table1[[#This Row],[WtyLbr]]="","NO","Yes")</f>
        <v>NO</v>
      </c>
    </row>
    <row r="470" spans="1:25" x14ac:dyDescent="0.35">
      <c r="A470" t="s">
        <v>515</v>
      </c>
      <c r="B470" t="s">
        <v>40</v>
      </c>
      <c r="C470" t="s">
        <v>7</v>
      </c>
      <c r="D470" t="s">
        <v>13</v>
      </c>
      <c r="F470" s="5">
        <v>44291</v>
      </c>
      <c r="G470" s="5">
        <v>44333</v>
      </c>
      <c r="H470">
        <v>2</v>
      </c>
      <c r="K470">
        <v>0.75</v>
      </c>
      <c r="L470">
        <v>13.36</v>
      </c>
      <c r="M470" t="s">
        <v>18</v>
      </c>
      <c r="N470">
        <v>42</v>
      </c>
      <c r="O470">
        <v>140</v>
      </c>
      <c r="P470">
        <v>105</v>
      </c>
      <c r="Q470">
        <v>105</v>
      </c>
      <c r="R470">
        <v>13.36</v>
      </c>
      <c r="S470">
        <v>118.36</v>
      </c>
      <c r="T470">
        <v>118.36</v>
      </c>
      <c r="U470" t="s">
        <v>1053</v>
      </c>
      <c r="V470" t="s">
        <v>1053</v>
      </c>
      <c r="W470">
        <f>IF(Table1[[#This Row],[WorkDate]]-Table1[[#This Row],[ReqDate]]&gt;=0,Table1[[#This Row],[WorkDate]]-Table1[[#This Row],[ReqDate]],"NA")</f>
        <v>42</v>
      </c>
      <c r="X470" t="str">
        <f>IF(Table1[[#This Row],[Rush]]="","NO","Yes")</f>
        <v>NO</v>
      </c>
      <c r="Y470" t="str">
        <f>IF(Table1[[#This Row],[WtyLbr]]="","NO","Yes")</f>
        <v>NO</v>
      </c>
    </row>
    <row r="471" spans="1:25" x14ac:dyDescent="0.35">
      <c r="A471" t="s">
        <v>516</v>
      </c>
      <c r="B471" t="s">
        <v>34</v>
      </c>
      <c r="C471" t="s">
        <v>44</v>
      </c>
      <c r="D471" t="s">
        <v>2</v>
      </c>
      <c r="F471" s="5">
        <v>44291</v>
      </c>
      <c r="G471" s="5">
        <v>44362</v>
      </c>
      <c r="H471">
        <v>1</v>
      </c>
      <c r="K471">
        <v>4.25</v>
      </c>
      <c r="L471">
        <v>21.33</v>
      </c>
      <c r="M471" t="s">
        <v>17</v>
      </c>
      <c r="N471">
        <v>71</v>
      </c>
      <c r="O471">
        <v>80</v>
      </c>
      <c r="P471">
        <v>340</v>
      </c>
      <c r="Q471">
        <v>340</v>
      </c>
      <c r="R471">
        <v>21.33</v>
      </c>
      <c r="S471">
        <v>361.33</v>
      </c>
      <c r="T471">
        <v>361.33</v>
      </c>
      <c r="U471" t="s">
        <v>1053</v>
      </c>
      <c r="V471" t="s">
        <v>1048</v>
      </c>
      <c r="W471">
        <f>IF(Table1[[#This Row],[WorkDate]]-Table1[[#This Row],[ReqDate]]&gt;=0,Table1[[#This Row],[WorkDate]]-Table1[[#This Row],[ReqDate]],"NA")</f>
        <v>71</v>
      </c>
      <c r="X471" t="str">
        <f>IF(Table1[[#This Row],[Rush]]="","NO","Yes")</f>
        <v>NO</v>
      </c>
      <c r="Y471" t="str">
        <f>IF(Table1[[#This Row],[WtyLbr]]="","NO","Yes")</f>
        <v>NO</v>
      </c>
    </row>
    <row r="472" spans="1:25" x14ac:dyDescent="0.35">
      <c r="A472" t="s">
        <v>517</v>
      </c>
      <c r="B472" t="s">
        <v>40</v>
      </c>
      <c r="C472" t="s">
        <v>7</v>
      </c>
      <c r="D472" t="s">
        <v>12</v>
      </c>
      <c r="E472" t="s">
        <v>3</v>
      </c>
      <c r="F472" s="5">
        <v>44292</v>
      </c>
      <c r="G472" s="5">
        <v>44323</v>
      </c>
      <c r="H472">
        <v>1</v>
      </c>
      <c r="K472">
        <v>0.75</v>
      </c>
      <c r="L472">
        <v>21.33</v>
      </c>
      <c r="M472" t="s">
        <v>18</v>
      </c>
      <c r="N472">
        <v>31</v>
      </c>
      <c r="O472">
        <v>80</v>
      </c>
      <c r="P472">
        <v>60</v>
      </c>
      <c r="Q472">
        <v>60</v>
      </c>
      <c r="R472">
        <v>21.33</v>
      </c>
      <c r="S472">
        <v>81.33</v>
      </c>
      <c r="T472">
        <v>81.33</v>
      </c>
      <c r="U472" t="s">
        <v>1048</v>
      </c>
      <c r="V472" t="s">
        <v>1049</v>
      </c>
      <c r="W472">
        <f>IF(Table1[[#This Row],[WorkDate]]-Table1[[#This Row],[ReqDate]]&gt;=0,Table1[[#This Row],[WorkDate]]-Table1[[#This Row],[ReqDate]],"NA")</f>
        <v>31</v>
      </c>
      <c r="X472" t="str">
        <f>IF(Table1[[#This Row],[Rush]]="","NO","Yes")</f>
        <v>Yes</v>
      </c>
      <c r="Y472" t="str">
        <f>IF(Table1[[#This Row],[WtyLbr]]="","NO","Yes")</f>
        <v>NO</v>
      </c>
    </row>
    <row r="473" spans="1:25" x14ac:dyDescent="0.35">
      <c r="A473" t="s">
        <v>518</v>
      </c>
      <c r="B473" t="s">
        <v>40</v>
      </c>
      <c r="C473" t="s">
        <v>7</v>
      </c>
      <c r="D473" t="s">
        <v>11</v>
      </c>
      <c r="E473" t="s">
        <v>3</v>
      </c>
      <c r="F473" s="5">
        <v>44292</v>
      </c>
      <c r="G473" s="5">
        <v>44326</v>
      </c>
      <c r="H473">
        <v>1</v>
      </c>
      <c r="K473">
        <v>0.25</v>
      </c>
      <c r="L473">
        <v>21.6</v>
      </c>
      <c r="M473" t="s">
        <v>17</v>
      </c>
      <c r="N473">
        <v>34</v>
      </c>
      <c r="O473">
        <v>80</v>
      </c>
      <c r="P473">
        <v>20</v>
      </c>
      <c r="Q473">
        <v>20</v>
      </c>
      <c r="R473">
        <v>21.6</v>
      </c>
      <c r="S473">
        <v>41.6</v>
      </c>
      <c r="T473">
        <v>41.6</v>
      </c>
      <c r="U473" t="s">
        <v>1048</v>
      </c>
      <c r="V473" t="s">
        <v>1053</v>
      </c>
      <c r="W473">
        <f>IF(Table1[[#This Row],[WorkDate]]-Table1[[#This Row],[ReqDate]]&gt;=0,Table1[[#This Row],[WorkDate]]-Table1[[#This Row],[ReqDate]],"NA")</f>
        <v>34</v>
      </c>
      <c r="X473" t="str">
        <f>IF(Table1[[#This Row],[Rush]]="","NO","Yes")</f>
        <v>Yes</v>
      </c>
      <c r="Y473" t="str">
        <f>IF(Table1[[#This Row],[WtyLbr]]="","NO","Yes")</f>
        <v>NO</v>
      </c>
    </row>
    <row r="474" spans="1:25" x14ac:dyDescent="0.35">
      <c r="A474" t="s">
        <v>519</v>
      </c>
      <c r="B474" t="s">
        <v>39</v>
      </c>
      <c r="C474" t="s">
        <v>9</v>
      </c>
      <c r="D474" t="s">
        <v>11</v>
      </c>
      <c r="E474" t="s">
        <v>3</v>
      </c>
      <c r="F474" s="5">
        <v>44292</v>
      </c>
      <c r="G474" s="5">
        <v>44336</v>
      </c>
      <c r="H474">
        <v>1</v>
      </c>
      <c r="K474">
        <v>0.25</v>
      </c>
      <c r="L474">
        <v>108.9568</v>
      </c>
      <c r="M474" t="s">
        <v>18</v>
      </c>
      <c r="N474">
        <v>44</v>
      </c>
      <c r="O474">
        <v>80</v>
      </c>
      <c r="P474">
        <v>20</v>
      </c>
      <c r="Q474">
        <v>20</v>
      </c>
      <c r="R474">
        <v>108.9568</v>
      </c>
      <c r="S474">
        <v>128.95679999999999</v>
      </c>
      <c r="T474">
        <v>128.95679999999999</v>
      </c>
      <c r="U474" t="s">
        <v>1048</v>
      </c>
      <c r="V474" t="s">
        <v>1050</v>
      </c>
      <c r="W474">
        <f>IF(Table1[[#This Row],[WorkDate]]-Table1[[#This Row],[ReqDate]]&gt;=0,Table1[[#This Row],[WorkDate]]-Table1[[#This Row],[ReqDate]],"NA")</f>
        <v>44</v>
      </c>
      <c r="X474" t="str">
        <f>IF(Table1[[#This Row],[Rush]]="","NO","Yes")</f>
        <v>Yes</v>
      </c>
      <c r="Y474" t="str">
        <f>IF(Table1[[#This Row],[WtyLbr]]="","NO","Yes")</f>
        <v>NO</v>
      </c>
    </row>
    <row r="475" spans="1:25" x14ac:dyDescent="0.35">
      <c r="A475" t="s">
        <v>520</v>
      </c>
      <c r="B475" t="s">
        <v>38</v>
      </c>
      <c r="C475" t="s">
        <v>8</v>
      </c>
      <c r="D475" t="s">
        <v>11</v>
      </c>
      <c r="F475" s="5">
        <v>44292</v>
      </c>
      <c r="G475" s="5">
        <v>44341</v>
      </c>
      <c r="H475">
        <v>1</v>
      </c>
      <c r="K475">
        <v>0.25</v>
      </c>
      <c r="L475">
        <v>42.66</v>
      </c>
      <c r="M475" t="s">
        <v>19</v>
      </c>
      <c r="N475">
        <v>49</v>
      </c>
      <c r="O475">
        <v>80</v>
      </c>
      <c r="P475">
        <v>20</v>
      </c>
      <c r="Q475">
        <v>20</v>
      </c>
      <c r="R475">
        <v>42.66</v>
      </c>
      <c r="S475">
        <v>62.66</v>
      </c>
      <c r="T475">
        <v>62.66</v>
      </c>
      <c r="U475" t="s">
        <v>1048</v>
      </c>
      <c r="V475" t="s">
        <v>1048</v>
      </c>
      <c r="W475">
        <f>IF(Table1[[#This Row],[WorkDate]]-Table1[[#This Row],[ReqDate]]&gt;=0,Table1[[#This Row],[WorkDate]]-Table1[[#This Row],[ReqDate]],"NA")</f>
        <v>49</v>
      </c>
      <c r="X475" t="str">
        <f>IF(Table1[[#This Row],[Rush]]="","NO","Yes")</f>
        <v>NO</v>
      </c>
      <c r="Y475" t="str">
        <f>IF(Table1[[#This Row],[WtyLbr]]="","NO","Yes")</f>
        <v>NO</v>
      </c>
    </row>
    <row r="476" spans="1:25" x14ac:dyDescent="0.35">
      <c r="A476" t="s">
        <v>521</v>
      </c>
      <c r="B476" t="s">
        <v>42</v>
      </c>
      <c r="C476" t="s">
        <v>8</v>
      </c>
      <c r="D476" t="s">
        <v>12</v>
      </c>
      <c r="F476" s="5">
        <v>44292</v>
      </c>
      <c r="G476" s="5">
        <v>44343</v>
      </c>
      <c r="H476">
        <v>1</v>
      </c>
      <c r="K476">
        <v>1.75</v>
      </c>
      <c r="L476">
        <v>342.6</v>
      </c>
      <c r="M476" t="s">
        <v>18</v>
      </c>
      <c r="N476">
        <v>51</v>
      </c>
      <c r="O476">
        <v>80</v>
      </c>
      <c r="P476">
        <v>140</v>
      </c>
      <c r="Q476">
        <v>140</v>
      </c>
      <c r="R476">
        <v>342.6</v>
      </c>
      <c r="S476">
        <v>482.6</v>
      </c>
      <c r="T476">
        <v>482.6</v>
      </c>
      <c r="U476" t="s">
        <v>1048</v>
      </c>
      <c r="V476" t="s">
        <v>1050</v>
      </c>
      <c r="W476">
        <f>IF(Table1[[#This Row],[WorkDate]]-Table1[[#This Row],[ReqDate]]&gt;=0,Table1[[#This Row],[WorkDate]]-Table1[[#This Row],[ReqDate]],"NA")</f>
        <v>51</v>
      </c>
      <c r="X476" t="str">
        <f>IF(Table1[[#This Row],[Rush]]="","NO","Yes")</f>
        <v>NO</v>
      </c>
      <c r="Y476" t="str">
        <f>IF(Table1[[#This Row],[WtyLbr]]="","NO","Yes")</f>
        <v>NO</v>
      </c>
    </row>
    <row r="477" spans="1:25" x14ac:dyDescent="0.35">
      <c r="A477" t="s">
        <v>522</v>
      </c>
      <c r="B477" t="s">
        <v>41</v>
      </c>
      <c r="C477" t="s">
        <v>8</v>
      </c>
      <c r="D477" t="s">
        <v>13</v>
      </c>
      <c r="F477" s="5">
        <v>44292</v>
      </c>
      <c r="G477" s="5">
        <v>44376</v>
      </c>
      <c r="H477">
        <v>2</v>
      </c>
      <c r="K477">
        <v>0.75</v>
      </c>
      <c r="L477">
        <v>40</v>
      </c>
      <c r="M477" t="s">
        <v>19</v>
      </c>
      <c r="N477">
        <v>84</v>
      </c>
      <c r="O477">
        <v>140</v>
      </c>
      <c r="P477">
        <v>105</v>
      </c>
      <c r="Q477">
        <v>105</v>
      </c>
      <c r="R477">
        <v>40</v>
      </c>
      <c r="S477">
        <v>145</v>
      </c>
      <c r="T477">
        <v>145</v>
      </c>
      <c r="U477" t="s">
        <v>1048</v>
      </c>
      <c r="V477" t="s">
        <v>1048</v>
      </c>
      <c r="W477">
        <f>IF(Table1[[#This Row],[WorkDate]]-Table1[[#This Row],[ReqDate]]&gt;=0,Table1[[#This Row],[WorkDate]]-Table1[[#This Row],[ReqDate]],"NA")</f>
        <v>84</v>
      </c>
      <c r="X477" t="str">
        <f>IF(Table1[[#This Row],[Rush]]="","NO","Yes")</f>
        <v>NO</v>
      </c>
      <c r="Y477" t="str">
        <f>IF(Table1[[#This Row],[WtyLbr]]="","NO","Yes")</f>
        <v>NO</v>
      </c>
    </row>
    <row r="478" spans="1:25" x14ac:dyDescent="0.35">
      <c r="A478" t="s">
        <v>523</v>
      </c>
      <c r="B478" t="s">
        <v>36</v>
      </c>
      <c r="C478" t="s">
        <v>7</v>
      </c>
      <c r="D478" t="s">
        <v>11</v>
      </c>
      <c r="E478" t="s">
        <v>3</v>
      </c>
      <c r="F478" s="5">
        <v>44293</v>
      </c>
      <c r="G478" s="5">
        <v>44300</v>
      </c>
      <c r="H478">
        <v>1</v>
      </c>
      <c r="K478">
        <v>0.25</v>
      </c>
      <c r="L478">
        <v>259.2</v>
      </c>
      <c r="M478" t="s">
        <v>18</v>
      </c>
      <c r="N478">
        <v>7</v>
      </c>
      <c r="O478">
        <v>80</v>
      </c>
      <c r="P478">
        <v>20</v>
      </c>
      <c r="Q478">
        <v>20</v>
      </c>
      <c r="R478">
        <v>259.2</v>
      </c>
      <c r="S478">
        <v>279.2</v>
      </c>
      <c r="T478">
        <v>279.2</v>
      </c>
      <c r="U478" t="s">
        <v>1051</v>
      </c>
      <c r="V478" t="s">
        <v>1051</v>
      </c>
      <c r="W478">
        <f>IF(Table1[[#This Row],[WorkDate]]-Table1[[#This Row],[ReqDate]]&gt;=0,Table1[[#This Row],[WorkDate]]-Table1[[#This Row],[ReqDate]],"NA")</f>
        <v>7</v>
      </c>
      <c r="X478" t="str">
        <f>IF(Table1[[#This Row],[Rush]]="","NO","Yes")</f>
        <v>Yes</v>
      </c>
      <c r="Y478" t="str">
        <f>IF(Table1[[#This Row],[WtyLbr]]="","NO","Yes")</f>
        <v>NO</v>
      </c>
    </row>
    <row r="479" spans="1:25" x14ac:dyDescent="0.35">
      <c r="A479" t="s">
        <v>524</v>
      </c>
      <c r="B479" t="s">
        <v>36</v>
      </c>
      <c r="C479" t="s">
        <v>7</v>
      </c>
      <c r="D479" t="s">
        <v>12</v>
      </c>
      <c r="F479" s="5">
        <v>44293</v>
      </c>
      <c r="G479" s="5">
        <v>44314</v>
      </c>
      <c r="H479">
        <v>2</v>
      </c>
      <c r="K479">
        <v>0.25</v>
      </c>
      <c r="L479">
        <v>26.582599999999999</v>
      </c>
      <c r="M479" t="s">
        <v>17</v>
      </c>
      <c r="N479">
        <v>21</v>
      </c>
      <c r="O479">
        <v>140</v>
      </c>
      <c r="P479">
        <v>35</v>
      </c>
      <c r="Q479">
        <v>35</v>
      </c>
      <c r="R479">
        <v>26.582599999999999</v>
      </c>
      <c r="S479">
        <v>61.582599999999999</v>
      </c>
      <c r="T479">
        <v>61.582599999999999</v>
      </c>
      <c r="U479" t="s">
        <v>1051</v>
      </c>
      <c r="V479" t="s">
        <v>1051</v>
      </c>
      <c r="W479">
        <f>IF(Table1[[#This Row],[WorkDate]]-Table1[[#This Row],[ReqDate]]&gt;=0,Table1[[#This Row],[WorkDate]]-Table1[[#This Row],[ReqDate]],"NA")</f>
        <v>21</v>
      </c>
      <c r="X479" t="str">
        <f>IF(Table1[[#This Row],[Rush]]="","NO","Yes")</f>
        <v>NO</v>
      </c>
      <c r="Y479" t="str">
        <f>IF(Table1[[#This Row],[WtyLbr]]="","NO","Yes")</f>
        <v>NO</v>
      </c>
    </row>
    <row r="480" spans="1:25" x14ac:dyDescent="0.35">
      <c r="A480" t="s">
        <v>525</v>
      </c>
      <c r="B480" t="s">
        <v>37</v>
      </c>
      <c r="C480" t="s">
        <v>44</v>
      </c>
      <c r="D480" t="s">
        <v>12</v>
      </c>
      <c r="F480" s="5">
        <v>44293</v>
      </c>
      <c r="G480" s="5">
        <v>44315</v>
      </c>
      <c r="H480">
        <v>1</v>
      </c>
      <c r="K480">
        <v>0.25</v>
      </c>
      <c r="L480">
        <v>52.019799999999996</v>
      </c>
      <c r="M480" t="s">
        <v>17</v>
      </c>
      <c r="N480">
        <v>22</v>
      </c>
      <c r="O480">
        <v>80</v>
      </c>
      <c r="P480">
        <v>20</v>
      </c>
      <c r="Q480">
        <v>20</v>
      </c>
      <c r="R480">
        <v>52.019799999999996</v>
      </c>
      <c r="S480">
        <v>72.019800000000004</v>
      </c>
      <c r="T480">
        <v>72.019800000000004</v>
      </c>
      <c r="U480" t="s">
        <v>1051</v>
      </c>
      <c r="V480" t="s">
        <v>1050</v>
      </c>
      <c r="W480">
        <f>IF(Table1[[#This Row],[WorkDate]]-Table1[[#This Row],[ReqDate]]&gt;=0,Table1[[#This Row],[WorkDate]]-Table1[[#This Row],[ReqDate]],"NA")</f>
        <v>22</v>
      </c>
      <c r="X480" t="str">
        <f>IF(Table1[[#This Row],[Rush]]="","NO","Yes")</f>
        <v>NO</v>
      </c>
      <c r="Y480" t="str">
        <f>IF(Table1[[#This Row],[WtyLbr]]="","NO","Yes")</f>
        <v>NO</v>
      </c>
    </row>
    <row r="481" spans="1:25" x14ac:dyDescent="0.35">
      <c r="A481" t="s">
        <v>526</v>
      </c>
      <c r="B481" t="s">
        <v>36</v>
      </c>
      <c r="C481" t="s">
        <v>7</v>
      </c>
      <c r="D481" t="s">
        <v>13</v>
      </c>
      <c r="F481" s="5">
        <v>44293</v>
      </c>
      <c r="G481" s="5">
        <v>44315</v>
      </c>
      <c r="H481">
        <v>2</v>
      </c>
      <c r="I481" t="s">
        <v>3</v>
      </c>
      <c r="J481" t="s">
        <v>3</v>
      </c>
      <c r="K481">
        <v>0.5</v>
      </c>
      <c r="L481">
        <v>181.15710000000001</v>
      </c>
      <c r="M481" t="s">
        <v>20</v>
      </c>
      <c r="N481">
        <v>22</v>
      </c>
      <c r="O481">
        <v>140</v>
      </c>
      <c r="P481">
        <v>70</v>
      </c>
      <c r="Q481">
        <v>0</v>
      </c>
      <c r="R481">
        <v>0</v>
      </c>
      <c r="S481">
        <v>251.15710000000001</v>
      </c>
      <c r="T481">
        <v>0</v>
      </c>
      <c r="U481" t="s">
        <v>1051</v>
      </c>
      <c r="V481" t="s">
        <v>1050</v>
      </c>
      <c r="W481">
        <f>IF(Table1[[#This Row],[WorkDate]]-Table1[[#This Row],[ReqDate]]&gt;=0,Table1[[#This Row],[WorkDate]]-Table1[[#This Row],[ReqDate]],"NA")</f>
        <v>22</v>
      </c>
      <c r="X481" t="str">
        <f>IF(Table1[[#This Row],[Rush]]="","NO","Yes")</f>
        <v>NO</v>
      </c>
      <c r="Y481" t="str">
        <f>IF(Table1[[#This Row],[WtyLbr]]="","NO","Yes")</f>
        <v>Yes</v>
      </c>
    </row>
    <row r="482" spans="1:25" x14ac:dyDescent="0.35">
      <c r="A482" t="s">
        <v>527</v>
      </c>
      <c r="B482" t="s">
        <v>34</v>
      </c>
      <c r="C482" t="s">
        <v>8</v>
      </c>
      <c r="D482" t="s">
        <v>2</v>
      </c>
      <c r="F482" s="5">
        <v>44293</v>
      </c>
      <c r="G482" s="5">
        <v>44327</v>
      </c>
      <c r="H482">
        <v>2</v>
      </c>
      <c r="K482">
        <v>2</v>
      </c>
      <c r="L482">
        <v>2050.6</v>
      </c>
      <c r="M482" t="s">
        <v>17</v>
      </c>
      <c r="N482">
        <v>34</v>
      </c>
      <c r="O482">
        <v>140</v>
      </c>
      <c r="P482">
        <v>280</v>
      </c>
      <c r="Q482">
        <v>280</v>
      </c>
      <c r="R482">
        <v>2050.6</v>
      </c>
      <c r="S482">
        <v>2330.6</v>
      </c>
      <c r="T482">
        <v>2330.6</v>
      </c>
      <c r="U482" t="s">
        <v>1051</v>
      </c>
      <c r="V482" t="s">
        <v>1048</v>
      </c>
      <c r="W482">
        <f>IF(Table1[[#This Row],[WorkDate]]-Table1[[#This Row],[ReqDate]]&gt;=0,Table1[[#This Row],[WorkDate]]-Table1[[#This Row],[ReqDate]],"NA")</f>
        <v>34</v>
      </c>
      <c r="X482" t="str">
        <f>IF(Table1[[#This Row],[Rush]]="","NO","Yes")</f>
        <v>NO</v>
      </c>
      <c r="Y482" t="str">
        <f>IF(Table1[[#This Row],[WtyLbr]]="","NO","Yes")</f>
        <v>NO</v>
      </c>
    </row>
    <row r="483" spans="1:25" x14ac:dyDescent="0.35">
      <c r="A483" t="s">
        <v>528</v>
      </c>
      <c r="B483" t="s">
        <v>41</v>
      </c>
      <c r="C483" t="s">
        <v>7</v>
      </c>
      <c r="D483" t="s">
        <v>12</v>
      </c>
      <c r="F483" s="5">
        <v>44293</v>
      </c>
      <c r="H483">
        <v>2</v>
      </c>
      <c r="J483" t="s">
        <v>3</v>
      </c>
      <c r="L483">
        <v>1587.2547999999999</v>
      </c>
      <c r="M483" t="s">
        <v>18</v>
      </c>
      <c r="N483" t="s">
        <v>1054</v>
      </c>
      <c r="O483">
        <v>140</v>
      </c>
      <c r="P483">
        <v>0</v>
      </c>
      <c r="Q483">
        <v>0</v>
      </c>
      <c r="R483">
        <v>0</v>
      </c>
      <c r="S483">
        <v>1587.2547999999999</v>
      </c>
      <c r="T483">
        <v>0</v>
      </c>
      <c r="U483" t="s">
        <v>1051</v>
      </c>
      <c r="V483" t="s">
        <v>1052</v>
      </c>
      <c r="W483" t="str">
        <f>IF(Table1[[#This Row],[WorkDate]]-Table1[[#This Row],[ReqDate]]&gt;=0,Table1[[#This Row],[WorkDate]]-Table1[[#This Row],[ReqDate]],"NA")</f>
        <v>NA</v>
      </c>
      <c r="X483" t="str">
        <f>IF(Table1[[#This Row],[Rush]]="","NO","Yes")</f>
        <v>NO</v>
      </c>
      <c r="Y483" t="str">
        <f>IF(Table1[[#This Row],[WtyLbr]]="","NO","Yes")</f>
        <v>NO</v>
      </c>
    </row>
    <row r="484" spans="1:25" x14ac:dyDescent="0.35">
      <c r="A484" t="s">
        <v>529</v>
      </c>
      <c r="B484" t="s">
        <v>36</v>
      </c>
      <c r="C484" t="s">
        <v>7</v>
      </c>
      <c r="D484" t="s">
        <v>13</v>
      </c>
      <c r="F484" s="5">
        <v>44294</v>
      </c>
      <c r="G484" s="5">
        <v>44308</v>
      </c>
      <c r="H484">
        <v>2</v>
      </c>
      <c r="K484">
        <v>0.75</v>
      </c>
      <c r="L484">
        <v>158</v>
      </c>
      <c r="M484" t="s">
        <v>17</v>
      </c>
      <c r="N484">
        <v>14</v>
      </c>
      <c r="O484">
        <v>140</v>
      </c>
      <c r="P484">
        <v>105</v>
      </c>
      <c r="Q484">
        <v>105</v>
      </c>
      <c r="R484">
        <v>158</v>
      </c>
      <c r="S484">
        <v>263</v>
      </c>
      <c r="T484">
        <v>263</v>
      </c>
      <c r="U484" t="s">
        <v>1050</v>
      </c>
      <c r="V484" t="s">
        <v>1050</v>
      </c>
      <c r="W484">
        <f>IF(Table1[[#This Row],[WorkDate]]-Table1[[#This Row],[ReqDate]]&gt;=0,Table1[[#This Row],[WorkDate]]-Table1[[#This Row],[ReqDate]],"NA")</f>
        <v>14</v>
      </c>
      <c r="X484" t="str">
        <f>IF(Table1[[#This Row],[Rush]]="","NO","Yes")</f>
        <v>NO</v>
      </c>
      <c r="Y484" t="str">
        <f>IF(Table1[[#This Row],[WtyLbr]]="","NO","Yes")</f>
        <v>NO</v>
      </c>
    </row>
    <row r="485" spans="1:25" x14ac:dyDescent="0.35">
      <c r="A485" t="s">
        <v>530</v>
      </c>
      <c r="B485" t="s">
        <v>34</v>
      </c>
      <c r="C485" t="s">
        <v>8</v>
      </c>
      <c r="D485" t="s">
        <v>11</v>
      </c>
      <c r="F485" s="5">
        <v>44294</v>
      </c>
      <c r="G485" s="5">
        <v>44314</v>
      </c>
      <c r="H485">
        <v>1</v>
      </c>
      <c r="I485" t="s">
        <v>3</v>
      </c>
      <c r="J485" t="s">
        <v>3</v>
      </c>
      <c r="K485">
        <v>0.25</v>
      </c>
      <c r="L485">
        <v>30</v>
      </c>
      <c r="M485" t="s">
        <v>20</v>
      </c>
      <c r="N485">
        <v>20</v>
      </c>
      <c r="O485">
        <v>80</v>
      </c>
      <c r="P485">
        <v>20</v>
      </c>
      <c r="Q485">
        <v>0</v>
      </c>
      <c r="R485">
        <v>0</v>
      </c>
      <c r="S485">
        <v>50</v>
      </c>
      <c r="T485">
        <v>0</v>
      </c>
      <c r="U485" t="s">
        <v>1050</v>
      </c>
      <c r="V485" t="s">
        <v>1051</v>
      </c>
      <c r="W485">
        <f>IF(Table1[[#This Row],[WorkDate]]-Table1[[#This Row],[ReqDate]]&gt;=0,Table1[[#This Row],[WorkDate]]-Table1[[#This Row],[ReqDate]],"NA")</f>
        <v>20</v>
      </c>
      <c r="X485" t="str">
        <f>IF(Table1[[#This Row],[Rush]]="","NO","Yes")</f>
        <v>NO</v>
      </c>
      <c r="Y485" t="str">
        <f>IF(Table1[[#This Row],[WtyLbr]]="","NO","Yes")</f>
        <v>Yes</v>
      </c>
    </row>
    <row r="486" spans="1:25" x14ac:dyDescent="0.35">
      <c r="A486" t="s">
        <v>531</v>
      </c>
      <c r="B486" t="s">
        <v>41</v>
      </c>
      <c r="C486" t="s">
        <v>9</v>
      </c>
      <c r="D486" t="s">
        <v>2</v>
      </c>
      <c r="F486" s="5">
        <v>44294</v>
      </c>
      <c r="G486" s="5">
        <v>44315</v>
      </c>
      <c r="H486">
        <v>2</v>
      </c>
      <c r="J486" t="s">
        <v>3</v>
      </c>
      <c r="K486">
        <v>1</v>
      </c>
      <c r="L486">
        <v>54.28</v>
      </c>
      <c r="M486" t="s">
        <v>18</v>
      </c>
      <c r="N486">
        <v>21</v>
      </c>
      <c r="O486">
        <v>140</v>
      </c>
      <c r="P486">
        <v>140</v>
      </c>
      <c r="Q486">
        <v>140</v>
      </c>
      <c r="R486">
        <v>0</v>
      </c>
      <c r="S486">
        <v>194.28</v>
      </c>
      <c r="T486">
        <v>140</v>
      </c>
      <c r="U486" t="s">
        <v>1050</v>
      </c>
      <c r="V486" t="s">
        <v>1050</v>
      </c>
      <c r="W486">
        <f>IF(Table1[[#This Row],[WorkDate]]-Table1[[#This Row],[ReqDate]]&gt;=0,Table1[[#This Row],[WorkDate]]-Table1[[#This Row],[ReqDate]],"NA")</f>
        <v>21</v>
      </c>
      <c r="X486" t="str">
        <f>IF(Table1[[#This Row],[Rush]]="","NO","Yes")</f>
        <v>NO</v>
      </c>
      <c r="Y486" t="str">
        <f>IF(Table1[[#This Row],[WtyLbr]]="","NO","Yes")</f>
        <v>NO</v>
      </c>
    </row>
    <row r="487" spans="1:25" x14ac:dyDescent="0.35">
      <c r="A487" t="s">
        <v>532</v>
      </c>
      <c r="B487" t="s">
        <v>36</v>
      </c>
      <c r="C487" t="s">
        <v>7</v>
      </c>
      <c r="D487" t="s">
        <v>11</v>
      </c>
      <c r="E487" t="s">
        <v>3</v>
      </c>
      <c r="F487" s="5">
        <v>44294</v>
      </c>
      <c r="G487" s="5">
        <v>44319</v>
      </c>
      <c r="H487">
        <v>1</v>
      </c>
      <c r="K487">
        <v>0.25</v>
      </c>
      <c r="L487">
        <v>85.32</v>
      </c>
      <c r="M487" t="s">
        <v>18</v>
      </c>
      <c r="N487">
        <v>25</v>
      </c>
      <c r="O487">
        <v>80</v>
      </c>
      <c r="P487">
        <v>20</v>
      </c>
      <c r="Q487">
        <v>20</v>
      </c>
      <c r="R487">
        <v>85.32</v>
      </c>
      <c r="S487">
        <v>105.32</v>
      </c>
      <c r="T487">
        <v>105.32</v>
      </c>
      <c r="U487" t="s">
        <v>1050</v>
      </c>
      <c r="V487" t="s">
        <v>1053</v>
      </c>
      <c r="W487">
        <f>IF(Table1[[#This Row],[WorkDate]]-Table1[[#This Row],[ReqDate]]&gt;=0,Table1[[#This Row],[WorkDate]]-Table1[[#This Row],[ReqDate]],"NA")</f>
        <v>25</v>
      </c>
      <c r="X487" t="str">
        <f>IF(Table1[[#This Row],[Rush]]="","NO","Yes")</f>
        <v>Yes</v>
      </c>
      <c r="Y487" t="str">
        <f>IF(Table1[[#This Row],[WtyLbr]]="","NO","Yes")</f>
        <v>NO</v>
      </c>
    </row>
    <row r="488" spans="1:25" x14ac:dyDescent="0.35">
      <c r="A488" t="s">
        <v>533</v>
      </c>
      <c r="B488" t="s">
        <v>41</v>
      </c>
      <c r="C488" t="s">
        <v>7</v>
      </c>
      <c r="D488" t="s">
        <v>12</v>
      </c>
      <c r="F488" s="5">
        <v>44294</v>
      </c>
      <c r="G488" s="5">
        <v>44329</v>
      </c>
      <c r="H488">
        <v>2</v>
      </c>
      <c r="K488">
        <v>0.25</v>
      </c>
      <c r="L488">
        <v>30</v>
      </c>
      <c r="M488" t="s">
        <v>18</v>
      </c>
      <c r="N488">
        <v>35</v>
      </c>
      <c r="O488">
        <v>140</v>
      </c>
      <c r="P488">
        <v>35</v>
      </c>
      <c r="Q488">
        <v>35</v>
      </c>
      <c r="R488">
        <v>30</v>
      </c>
      <c r="S488">
        <v>65</v>
      </c>
      <c r="T488">
        <v>65</v>
      </c>
      <c r="U488" t="s">
        <v>1050</v>
      </c>
      <c r="V488" t="s">
        <v>1050</v>
      </c>
      <c r="W488">
        <f>IF(Table1[[#This Row],[WorkDate]]-Table1[[#This Row],[ReqDate]]&gt;=0,Table1[[#This Row],[WorkDate]]-Table1[[#This Row],[ReqDate]],"NA")</f>
        <v>35</v>
      </c>
      <c r="X488" t="str">
        <f>IF(Table1[[#This Row],[Rush]]="","NO","Yes")</f>
        <v>NO</v>
      </c>
      <c r="Y488" t="str">
        <f>IF(Table1[[#This Row],[WtyLbr]]="","NO","Yes")</f>
        <v>NO</v>
      </c>
    </row>
    <row r="489" spans="1:25" x14ac:dyDescent="0.35">
      <c r="A489" t="s">
        <v>534</v>
      </c>
      <c r="B489" t="s">
        <v>35</v>
      </c>
      <c r="C489" t="s">
        <v>44</v>
      </c>
      <c r="D489" t="s">
        <v>12</v>
      </c>
      <c r="E489" t="s">
        <v>3</v>
      </c>
      <c r="F489" s="5">
        <v>44294</v>
      </c>
      <c r="G489" s="5">
        <v>44337</v>
      </c>
      <c r="H489">
        <v>2</v>
      </c>
      <c r="K489">
        <v>0.25</v>
      </c>
      <c r="L489">
        <v>2.54</v>
      </c>
      <c r="M489" t="s">
        <v>17</v>
      </c>
      <c r="N489">
        <v>43</v>
      </c>
      <c r="O489">
        <v>140</v>
      </c>
      <c r="P489">
        <v>35</v>
      </c>
      <c r="Q489">
        <v>35</v>
      </c>
      <c r="R489">
        <v>2.54</v>
      </c>
      <c r="S489">
        <v>37.54</v>
      </c>
      <c r="T489">
        <v>37.54</v>
      </c>
      <c r="U489" t="s">
        <v>1050</v>
      </c>
      <c r="V489" t="s">
        <v>1049</v>
      </c>
      <c r="W489">
        <f>IF(Table1[[#This Row],[WorkDate]]-Table1[[#This Row],[ReqDate]]&gt;=0,Table1[[#This Row],[WorkDate]]-Table1[[#This Row],[ReqDate]],"NA")</f>
        <v>43</v>
      </c>
      <c r="X489" t="str">
        <f>IF(Table1[[#This Row],[Rush]]="","NO","Yes")</f>
        <v>Yes</v>
      </c>
      <c r="Y489" t="str">
        <f>IF(Table1[[#This Row],[WtyLbr]]="","NO","Yes")</f>
        <v>NO</v>
      </c>
    </row>
    <row r="490" spans="1:25" x14ac:dyDescent="0.35">
      <c r="A490" t="s">
        <v>535</v>
      </c>
      <c r="B490" t="s">
        <v>36</v>
      </c>
      <c r="C490" t="s">
        <v>7</v>
      </c>
      <c r="D490" t="s">
        <v>11</v>
      </c>
      <c r="F490" s="5">
        <v>44294</v>
      </c>
      <c r="G490" s="5">
        <v>44355</v>
      </c>
      <c r="H490">
        <v>1</v>
      </c>
      <c r="K490">
        <v>0.25</v>
      </c>
      <c r="L490">
        <v>66.864900000000006</v>
      </c>
      <c r="M490" t="s">
        <v>17</v>
      </c>
      <c r="N490">
        <v>61</v>
      </c>
      <c r="O490">
        <v>80</v>
      </c>
      <c r="P490">
        <v>20</v>
      </c>
      <c r="Q490">
        <v>20</v>
      </c>
      <c r="R490">
        <v>66.864900000000006</v>
      </c>
      <c r="S490">
        <v>86.864900000000006</v>
      </c>
      <c r="T490">
        <v>86.864900000000006</v>
      </c>
      <c r="U490" t="s">
        <v>1050</v>
      </c>
      <c r="V490" t="s">
        <v>1048</v>
      </c>
      <c r="W490">
        <f>IF(Table1[[#This Row],[WorkDate]]-Table1[[#This Row],[ReqDate]]&gt;=0,Table1[[#This Row],[WorkDate]]-Table1[[#This Row],[ReqDate]],"NA")</f>
        <v>61</v>
      </c>
      <c r="X490" t="str">
        <f>IF(Table1[[#This Row],[Rush]]="","NO","Yes")</f>
        <v>NO</v>
      </c>
      <c r="Y490" t="str">
        <f>IF(Table1[[#This Row],[WtyLbr]]="","NO","Yes")</f>
        <v>NO</v>
      </c>
    </row>
    <row r="491" spans="1:25" x14ac:dyDescent="0.35">
      <c r="A491" t="s">
        <v>536</v>
      </c>
      <c r="B491" t="s">
        <v>36</v>
      </c>
      <c r="C491" t="s">
        <v>7</v>
      </c>
      <c r="D491" t="s">
        <v>13</v>
      </c>
      <c r="F491" s="5">
        <v>44296</v>
      </c>
      <c r="G491" s="5">
        <v>44307</v>
      </c>
      <c r="H491">
        <v>2</v>
      </c>
      <c r="K491">
        <v>0.75</v>
      </c>
      <c r="L491">
        <v>108.9273</v>
      </c>
      <c r="M491" t="s">
        <v>17</v>
      </c>
      <c r="N491">
        <v>11</v>
      </c>
      <c r="O491">
        <v>140</v>
      </c>
      <c r="P491">
        <v>105</v>
      </c>
      <c r="Q491">
        <v>105</v>
      </c>
      <c r="R491">
        <v>108.9273</v>
      </c>
      <c r="S491">
        <v>213.9273</v>
      </c>
      <c r="T491">
        <v>213.9273</v>
      </c>
      <c r="U491" t="s">
        <v>1052</v>
      </c>
      <c r="V491" t="s">
        <v>1051</v>
      </c>
      <c r="W491">
        <f>IF(Table1[[#This Row],[WorkDate]]-Table1[[#This Row],[ReqDate]]&gt;=0,Table1[[#This Row],[WorkDate]]-Table1[[#This Row],[ReqDate]],"NA")</f>
        <v>11</v>
      </c>
      <c r="X491" t="str">
        <f>IF(Table1[[#This Row],[Rush]]="","NO","Yes")</f>
        <v>NO</v>
      </c>
      <c r="Y491" t="str">
        <f>IF(Table1[[#This Row],[WtyLbr]]="","NO","Yes")</f>
        <v>NO</v>
      </c>
    </row>
    <row r="492" spans="1:25" x14ac:dyDescent="0.35">
      <c r="A492" t="s">
        <v>537</v>
      </c>
      <c r="B492" t="s">
        <v>39</v>
      </c>
      <c r="C492" t="s">
        <v>44</v>
      </c>
      <c r="D492" t="s">
        <v>2</v>
      </c>
      <c r="F492" s="5">
        <v>44296</v>
      </c>
      <c r="G492" s="5">
        <v>44326</v>
      </c>
      <c r="H492">
        <v>1</v>
      </c>
      <c r="I492" t="s">
        <v>3</v>
      </c>
      <c r="J492" t="s">
        <v>3</v>
      </c>
      <c r="K492">
        <v>4.75</v>
      </c>
      <c r="L492">
        <v>397.36099999999999</v>
      </c>
      <c r="M492" t="s">
        <v>20</v>
      </c>
      <c r="N492">
        <v>30</v>
      </c>
      <c r="O492">
        <v>80</v>
      </c>
      <c r="P492">
        <v>380</v>
      </c>
      <c r="Q492">
        <v>0</v>
      </c>
      <c r="R492">
        <v>0</v>
      </c>
      <c r="S492">
        <v>777.36099999999999</v>
      </c>
      <c r="T492">
        <v>0</v>
      </c>
      <c r="U492" t="s">
        <v>1052</v>
      </c>
      <c r="V492" t="s">
        <v>1053</v>
      </c>
      <c r="W492">
        <f>IF(Table1[[#This Row],[WorkDate]]-Table1[[#This Row],[ReqDate]]&gt;=0,Table1[[#This Row],[WorkDate]]-Table1[[#This Row],[ReqDate]],"NA")</f>
        <v>30</v>
      </c>
      <c r="X492" t="str">
        <f>IF(Table1[[#This Row],[Rush]]="","NO","Yes")</f>
        <v>NO</v>
      </c>
      <c r="Y492" t="str">
        <f>IF(Table1[[#This Row],[WtyLbr]]="","NO","Yes")</f>
        <v>Yes</v>
      </c>
    </row>
    <row r="493" spans="1:25" x14ac:dyDescent="0.35">
      <c r="A493" t="s">
        <v>538</v>
      </c>
      <c r="B493" t="s">
        <v>39</v>
      </c>
      <c r="C493" t="s">
        <v>44</v>
      </c>
      <c r="D493" t="s">
        <v>12</v>
      </c>
      <c r="F493" s="5">
        <v>44298</v>
      </c>
      <c r="G493" s="5">
        <v>44307</v>
      </c>
      <c r="H493">
        <v>1</v>
      </c>
      <c r="K493">
        <v>0.25</v>
      </c>
      <c r="L493">
        <v>156.40209999999999</v>
      </c>
      <c r="M493" t="s">
        <v>17</v>
      </c>
      <c r="N493">
        <v>9</v>
      </c>
      <c r="O493">
        <v>80</v>
      </c>
      <c r="P493">
        <v>20</v>
      </c>
      <c r="Q493">
        <v>20</v>
      </c>
      <c r="R493">
        <v>156.40209999999999</v>
      </c>
      <c r="S493">
        <v>176.40209999999999</v>
      </c>
      <c r="T493">
        <v>176.40209999999999</v>
      </c>
      <c r="U493" t="s">
        <v>1053</v>
      </c>
      <c r="V493" t="s">
        <v>1051</v>
      </c>
      <c r="W493">
        <f>IF(Table1[[#This Row],[WorkDate]]-Table1[[#This Row],[ReqDate]]&gt;=0,Table1[[#This Row],[WorkDate]]-Table1[[#This Row],[ReqDate]],"NA")</f>
        <v>9</v>
      </c>
      <c r="X493" t="str">
        <f>IF(Table1[[#This Row],[Rush]]="","NO","Yes")</f>
        <v>NO</v>
      </c>
      <c r="Y493" t="str">
        <f>IF(Table1[[#This Row],[WtyLbr]]="","NO","Yes")</f>
        <v>NO</v>
      </c>
    </row>
    <row r="494" spans="1:25" x14ac:dyDescent="0.35">
      <c r="A494" t="s">
        <v>539</v>
      </c>
      <c r="B494" t="s">
        <v>34</v>
      </c>
      <c r="C494" t="s">
        <v>44</v>
      </c>
      <c r="D494" t="s">
        <v>12</v>
      </c>
      <c r="F494" s="5">
        <v>44298</v>
      </c>
      <c r="G494" s="5">
        <v>44307</v>
      </c>
      <c r="H494">
        <v>2</v>
      </c>
      <c r="J494" t="s">
        <v>3</v>
      </c>
      <c r="K494">
        <v>0.5</v>
      </c>
      <c r="L494">
        <v>176.22120000000001</v>
      </c>
      <c r="M494" t="s">
        <v>18</v>
      </c>
      <c r="N494">
        <v>9</v>
      </c>
      <c r="O494">
        <v>140</v>
      </c>
      <c r="P494">
        <v>70</v>
      </c>
      <c r="Q494">
        <v>70</v>
      </c>
      <c r="R494">
        <v>0</v>
      </c>
      <c r="S494">
        <v>246.22120000000001</v>
      </c>
      <c r="T494">
        <v>70</v>
      </c>
      <c r="U494" t="s">
        <v>1053</v>
      </c>
      <c r="V494" t="s">
        <v>1051</v>
      </c>
      <c r="W494">
        <f>IF(Table1[[#This Row],[WorkDate]]-Table1[[#This Row],[ReqDate]]&gt;=0,Table1[[#This Row],[WorkDate]]-Table1[[#This Row],[ReqDate]],"NA")</f>
        <v>9</v>
      </c>
      <c r="X494" t="str">
        <f>IF(Table1[[#This Row],[Rush]]="","NO","Yes")</f>
        <v>NO</v>
      </c>
      <c r="Y494" t="str">
        <f>IF(Table1[[#This Row],[WtyLbr]]="","NO","Yes")</f>
        <v>NO</v>
      </c>
    </row>
    <row r="495" spans="1:25" x14ac:dyDescent="0.35">
      <c r="A495" t="s">
        <v>540</v>
      </c>
      <c r="B495" t="s">
        <v>36</v>
      </c>
      <c r="C495" t="s">
        <v>7</v>
      </c>
      <c r="D495" t="s">
        <v>11</v>
      </c>
      <c r="F495" s="5">
        <v>44298</v>
      </c>
      <c r="G495" s="5">
        <v>44314</v>
      </c>
      <c r="H495">
        <v>1</v>
      </c>
      <c r="K495">
        <v>0.25</v>
      </c>
      <c r="L495">
        <v>4.99</v>
      </c>
      <c r="M495" t="s">
        <v>18</v>
      </c>
      <c r="N495">
        <v>16</v>
      </c>
      <c r="O495">
        <v>80</v>
      </c>
      <c r="P495">
        <v>20</v>
      </c>
      <c r="Q495">
        <v>20</v>
      </c>
      <c r="R495">
        <v>4.99</v>
      </c>
      <c r="S495">
        <v>24.990000000000002</v>
      </c>
      <c r="T495">
        <v>24.990000000000002</v>
      </c>
      <c r="U495" t="s">
        <v>1053</v>
      </c>
      <c r="V495" t="s">
        <v>1051</v>
      </c>
      <c r="W495">
        <f>IF(Table1[[#This Row],[WorkDate]]-Table1[[#This Row],[ReqDate]]&gt;=0,Table1[[#This Row],[WorkDate]]-Table1[[#This Row],[ReqDate]],"NA")</f>
        <v>16</v>
      </c>
      <c r="X495" t="str">
        <f>IF(Table1[[#This Row],[Rush]]="","NO","Yes")</f>
        <v>NO</v>
      </c>
      <c r="Y495" t="str">
        <f>IF(Table1[[#This Row],[WtyLbr]]="","NO","Yes")</f>
        <v>NO</v>
      </c>
    </row>
    <row r="496" spans="1:25" x14ac:dyDescent="0.35">
      <c r="A496" t="s">
        <v>541</v>
      </c>
      <c r="B496" t="s">
        <v>35</v>
      </c>
      <c r="C496" t="s">
        <v>9</v>
      </c>
      <c r="D496" t="s">
        <v>11</v>
      </c>
      <c r="F496" s="5">
        <v>44298</v>
      </c>
      <c r="G496" s="5">
        <v>44319</v>
      </c>
      <c r="H496">
        <v>1</v>
      </c>
      <c r="K496">
        <v>0.25</v>
      </c>
      <c r="L496">
        <v>83.462900000000005</v>
      </c>
      <c r="M496" t="s">
        <v>17</v>
      </c>
      <c r="N496">
        <v>21</v>
      </c>
      <c r="O496">
        <v>80</v>
      </c>
      <c r="P496">
        <v>20</v>
      </c>
      <c r="Q496">
        <v>20</v>
      </c>
      <c r="R496">
        <v>83.462900000000005</v>
      </c>
      <c r="S496">
        <v>103.4629</v>
      </c>
      <c r="T496">
        <v>103.4629</v>
      </c>
      <c r="U496" t="s">
        <v>1053</v>
      </c>
      <c r="V496" t="s">
        <v>1053</v>
      </c>
      <c r="W496">
        <f>IF(Table1[[#This Row],[WorkDate]]-Table1[[#This Row],[ReqDate]]&gt;=0,Table1[[#This Row],[WorkDate]]-Table1[[#This Row],[ReqDate]],"NA")</f>
        <v>21</v>
      </c>
      <c r="X496" t="str">
        <f>IF(Table1[[#This Row],[Rush]]="","NO","Yes")</f>
        <v>NO</v>
      </c>
      <c r="Y496" t="str">
        <f>IF(Table1[[#This Row],[WtyLbr]]="","NO","Yes")</f>
        <v>NO</v>
      </c>
    </row>
    <row r="497" spans="1:25" x14ac:dyDescent="0.35">
      <c r="A497" t="s">
        <v>542</v>
      </c>
      <c r="B497" t="s">
        <v>34</v>
      </c>
      <c r="C497" t="s">
        <v>9</v>
      </c>
      <c r="D497" t="s">
        <v>1</v>
      </c>
      <c r="F497" s="5">
        <v>44298</v>
      </c>
      <c r="G497" s="5">
        <v>44320</v>
      </c>
      <c r="H497">
        <v>2</v>
      </c>
      <c r="K497">
        <v>2.25</v>
      </c>
      <c r="L497">
        <v>52</v>
      </c>
      <c r="M497" t="s">
        <v>17</v>
      </c>
      <c r="N497">
        <v>22</v>
      </c>
      <c r="O497">
        <v>140</v>
      </c>
      <c r="P497">
        <v>315</v>
      </c>
      <c r="Q497">
        <v>315</v>
      </c>
      <c r="R497">
        <v>52</v>
      </c>
      <c r="S497">
        <v>367</v>
      </c>
      <c r="T497">
        <v>367</v>
      </c>
      <c r="U497" t="s">
        <v>1053</v>
      </c>
      <c r="V497" t="s">
        <v>1048</v>
      </c>
      <c r="W497">
        <f>IF(Table1[[#This Row],[WorkDate]]-Table1[[#This Row],[ReqDate]]&gt;=0,Table1[[#This Row],[WorkDate]]-Table1[[#This Row],[ReqDate]],"NA")</f>
        <v>22</v>
      </c>
      <c r="X497" t="str">
        <f>IF(Table1[[#This Row],[Rush]]="","NO","Yes")</f>
        <v>NO</v>
      </c>
      <c r="Y497" t="str">
        <f>IF(Table1[[#This Row],[WtyLbr]]="","NO","Yes")</f>
        <v>NO</v>
      </c>
    </row>
    <row r="498" spans="1:25" x14ac:dyDescent="0.35">
      <c r="A498" t="s">
        <v>543</v>
      </c>
      <c r="B498" t="s">
        <v>37</v>
      </c>
      <c r="C498" t="s">
        <v>43</v>
      </c>
      <c r="D498" t="s">
        <v>12</v>
      </c>
      <c r="F498" s="5">
        <v>44298</v>
      </c>
      <c r="G498" s="5">
        <v>44320</v>
      </c>
      <c r="H498">
        <v>1</v>
      </c>
      <c r="K498">
        <v>0.5</v>
      </c>
      <c r="L498">
        <v>743.18399999999997</v>
      </c>
      <c r="M498" t="s">
        <v>19</v>
      </c>
      <c r="N498">
        <v>22</v>
      </c>
      <c r="O498">
        <v>80</v>
      </c>
      <c r="P498">
        <v>40</v>
      </c>
      <c r="Q498">
        <v>40</v>
      </c>
      <c r="R498">
        <v>743.18399999999997</v>
      </c>
      <c r="S498">
        <v>783.18399999999997</v>
      </c>
      <c r="T498">
        <v>783.18399999999997</v>
      </c>
      <c r="U498" t="s">
        <v>1053</v>
      </c>
      <c r="V498" t="s">
        <v>1048</v>
      </c>
      <c r="W498">
        <f>IF(Table1[[#This Row],[WorkDate]]-Table1[[#This Row],[ReqDate]]&gt;=0,Table1[[#This Row],[WorkDate]]-Table1[[#This Row],[ReqDate]],"NA")</f>
        <v>22</v>
      </c>
      <c r="X498" t="str">
        <f>IF(Table1[[#This Row],[Rush]]="","NO","Yes")</f>
        <v>NO</v>
      </c>
      <c r="Y498" t="str">
        <f>IF(Table1[[#This Row],[WtyLbr]]="","NO","Yes")</f>
        <v>NO</v>
      </c>
    </row>
    <row r="499" spans="1:25" x14ac:dyDescent="0.35">
      <c r="A499" t="s">
        <v>544</v>
      </c>
      <c r="B499" t="s">
        <v>34</v>
      </c>
      <c r="C499" t="s">
        <v>44</v>
      </c>
      <c r="D499" t="s">
        <v>13</v>
      </c>
      <c r="F499" s="5">
        <v>44298</v>
      </c>
      <c r="G499" s="5">
        <v>44363</v>
      </c>
      <c r="H499">
        <v>1</v>
      </c>
      <c r="K499">
        <v>0.5</v>
      </c>
      <c r="L499">
        <v>144</v>
      </c>
      <c r="M499" t="s">
        <v>18</v>
      </c>
      <c r="N499">
        <v>65</v>
      </c>
      <c r="O499">
        <v>80</v>
      </c>
      <c r="P499">
        <v>40</v>
      </c>
      <c r="Q499">
        <v>40</v>
      </c>
      <c r="R499">
        <v>144</v>
      </c>
      <c r="S499">
        <v>184</v>
      </c>
      <c r="T499">
        <v>184</v>
      </c>
      <c r="U499" t="s">
        <v>1053</v>
      </c>
      <c r="V499" t="s">
        <v>1051</v>
      </c>
      <c r="W499">
        <f>IF(Table1[[#This Row],[WorkDate]]-Table1[[#This Row],[ReqDate]]&gt;=0,Table1[[#This Row],[WorkDate]]-Table1[[#This Row],[ReqDate]],"NA")</f>
        <v>65</v>
      </c>
      <c r="X499" t="str">
        <f>IF(Table1[[#This Row],[Rush]]="","NO","Yes")</f>
        <v>NO</v>
      </c>
      <c r="Y499" t="str">
        <f>IF(Table1[[#This Row],[WtyLbr]]="","NO","Yes")</f>
        <v>NO</v>
      </c>
    </row>
    <row r="500" spans="1:25" x14ac:dyDescent="0.35">
      <c r="A500" t="s">
        <v>545</v>
      </c>
      <c r="B500" t="s">
        <v>36</v>
      </c>
      <c r="C500" t="s">
        <v>7</v>
      </c>
      <c r="D500" t="s">
        <v>11</v>
      </c>
      <c r="F500" s="5">
        <v>44299</v>
      </c>
      <c r="G500" s="5">
        <v>44314</v>
      </c>
      <c r="H500">
        <v>1</v>
      </c>
      <c r="I500" t="s">
        <v>3</v>
      </c>
      <c r="J500" t="s">
        <v>3</v>
      </c>
      <c r="K500">
        <v>0.25</v>
      </c>
      <c r="L500">
        <v>38.124600000000001</v>
      </c>
      <c r="M500" t="s">
        <v>20</v>
      </c>
      <c r="N500">
        <v>15</v>
      </c>
      <c r="O500">
        <v>80</v>
      </c>
      <c r="P500">
        <v>20</v>
      </c>
      <c r="Q500">
        <v>0</v>
      </c>
      <c r="R500">
        <v>0</v>
      </c>
      <c r="S500">
        <v>58.124600000000001</v>
      </c>
      <c r="T500">
        <v>0</v>
      </c>
      <c r="U500" t="s">
        <v>1048</v>
      </c>
      <c r="V500" t="s">
        <v>1051</v>
      </c>
      <c r="W500">
        <f>IF(Table1[[#This Row],[WorkDate]]-Table1[[#This Row],[ReqDate]]&gt;=0,Table1[[#This Row],[WorkDate]]-Table1[[#This Row],[ReqDate]],"NA")</f>
        <v>15</v>
      </c>
      <c r="X500" t="str">
        <f>IF(Table1[[#This Row],[Rush]]="","NO","Yes")</f>
        <v>NO</v>
      </c>
      <c r="Y500" t="str">
        <f>IF(Table1[[#This Row],[WtyLbr]]="","NO","Yes")</f>
        <v>Yes</v>
      </c>
    </row>
    <row r="501" spans="1:25" x14ac:dyDescent="0.35">
      <c r="A501" t="s">
        <v>546</v>
      </c>
      <c r="B501" t="s">
        <v>34</v>
      </c>
      <c r="C501" t="s">
        <v>9</v>
      </c>
      <c r="D501" t="s">
        <v>11</v>
      </c>
      <c r="F501" s="5">
        <v>44299</v>
      </c>
      <c r="G501" s="5">
        <v>44315</v>
      </c>
      <c r="H501">
        <v>1</v>
      </c>
      <c r="I501" t="s">
        <v>3</v>
      </c>
      <c r="J501" t="s">
        <v>3</v>
      </c>
      <c r="K501">
        <v>0.25</v>
      </c>
      <c r="L501">
        <v>25</v>
      </c>
      <c r="M501" t="s">
        <v>20</v>
      </c>
      <c r="N501">
        <v>16</v>
      </c>
      <c r="O501">
        <v>80</v>
      </c>
      <c r="P501">
        <v>20</v>
      </c>
      <c r="Q501">
        <v>0</v>
      </c>
      <c r="R501">
        <v>0</v>
      </c>
      <c r="S501">
        <v>45</v>
      </c>
      <c r="T501">
        <v>0</v>
      </c>
      <c r="U501" t="s">
        <v>1048</v>
      </c>
      <c r="V501" t="s">
        <v>1050</v>
      </c>
      <c r="W501">
        <f>IF(Table1[[#This Row],[WorkDate]]-Table1[[#This Row],[ReqDate]]&gt;=0,Table1[[#This Row],[WorkDate]]-Table1[[#This Row],[ReqDate]],"NA")</f>
        <v>16</v>
      </c>
      <c r="X501" t="str">
        <f>IF(Table1[[#This Row],[Rush]]="","NO","Yes")</f>
        <v>NO</v>
      </c>
      <c r="Y501" t="str">
        <f>IF(Table1[[#This Row],[WtyLbr]]="","NO","Yes")</f>
        <v>Yes</v>
      </c>
    </row>
    <row r="502" spans="1:25" x14ac:dyDescent="0.35">
      <c r="A502" t="s">
        <v>547</v>
      </c>
      <c r="B502" t="s">
        <v>36</v>
      </c>
      <c r="C502" t="s">
        <v>7</v>
      </c>
      <c r="D502" t="s">
        <v>12</v>
      </c>
      <c r="F502" s="5">
        <v>44299</v>
      </c>
      <c r="G502" s="5">
        <v>44315</v>
      </c>
      <c r="H502">
        <v>2</v>
      </c>
      <c r="K502">
        <v>0.25</v>
      </c>
      <c r="L502">
        <v>175</v>
      </c>
      <c r="M502" t="s">
        <v>17</v>
      </c>
      <c r="N502">
        <v>16</v>
      </c>
      <c r="O502">
        <v>140</v>
      </c>
      <c r="P502">
        <v>35</v>
      </c>
      <c r="Q502">
        <v>35</v>
      </c>
      <c r="R502">
        <v>175</v>
      </c>
      <c r="S502">
        <v>210</v>
      </c>
      <c r="T502">
        <v>210</v>
      </c>
      <c r="U502" t="s">
        <v>1048</v>
      </c>
      <c r="V502" t="s">
        <v>1050</v>
      </c>
      <c r="W502">
        <f>IF(Table1[[#This Row],[WorkDate]]-Table1[[#This Row],[ReqDate]]&gt;=0,Table1[[#This Row],[WorkDate]]-Table1[[#This Row],[ReqDate]],"NA")</f>
        <v>16</v>
      </c>
      <c r="X502" t="str">
        <f>IF(Table1[[#This Row],[Rush]]="","NO","Yes")</f>
        <v>NO</v>
      </c>
      <c r="Y502" t="str">
        <f>IF(Table1[[#This Row],[WtyLbr]]="","NO","Yes")</f>
        <v>NO</v>
      </c>
    </row>
    <row r="503" spans="1:25" x14ac:dyDescent="0.35">
      <c r="A503" t="s">
        <v>548</v>
      </c>
      <c r="B503" t="s">
        <v>37</v>
      </c>
      <c r="C503" t="s">
        <v>43</v>
      </c>
      <c r="D503" t="s">
        <v>12</v>
      </c>
      <c r="F503" s="5">
        <v>44299</v>
      </c>
      <c r="G503" s="5">
        <v>44320</v>
      </c>
      <c r="H503">
        <v>1</v>
      </c>
      <c r="K503">
        <v>0.25</v>
      </c>
      <c r="L503">
        <v>6.944</v>
      </c>
      <c r="M503" t="s">
        <v>17</v>
      </c>
      <c r="N503">
        <v>21</v>
      </c>
      <c r="O503">
        <v>80</v>
      </c>
      <c r="P503">
        <v>20</v>
      </c>
      <c r="Q503">
        <v>20</v>
      </c>
      <c r="R503">
        <v>6.944</v>
      </c>
      <c r="S503">
        <v>26.943999999999999</v>
      </c>
      <c r="T503">
        <v>26.943999999999999</v>
      </c>
      <c r="U503" t="s">
        <v>1048</v>
      </c>
      <c r="V503" t="s">
        <v>1048</v>
      </c>
      <c r="W503">
        <f>IF(Table1[[#This Row],[WorkDate]]-Table1[[#This Row],[ReqDate]]&gt;=0,Table1[[#This Row],[WorkDate]]-Table1[[#This Row],[ReqDate]],"NA")</f>
        <v>21</v>
      </c>
      <c r="X503" t="str">
        <f>IF(Table1[[#This Row],[Rush]]="","NO","Yes")</f>
        <v>NO</v>
      </c>
      <c r="Y503" t="str">
        <f>IF(Table1[[#This Row],[WtyLbr]]="","NO","Yes")</f>
        <v>NO</v>
      </c>
    </row>
    <row r="504" spans="1:25" x14ac:dyDescent="0.35">
      <c r="A504" t="s">
        <v>549</v>
      </c>
      <c r="B504" t="s">
        <v>37</v>
      </c>
      <c r="C504" t="s">
        <v>9</v>
      </c>
      <c r="D504" t="s">
        <v>1</v>
      </c>
      <c r="F504" s="5">
        <v>44299</v>
      </c>
      <c r="G504" s="5">
        <v>44328</v>
      </c>
      <c r="H504">
        <v>3</v>
      </c>
      <c r="K504">
        <v>3.25</v>
      </c>
      <c r="L504">
        <v>640.42399999999998</v>
      </c>
      <c r="M504" t="s">
        <v>18</v>
      </c>
      <c r="N504">
        <v>29</v>
      </c>
      <c r="O504">
        <v>195</v>
      </c>
      <c r="P504">
        <v>633.75</v>
      </c>
      <c r="Q504">
        <v>633.75</v>
      </c>
      <c r="R504">
        <v>640.42399999999998</v>
      </c>
      <c r="S504">
        <v>1274.174</v>
      </c>
      <c r="T504">
        <v>1274.174</v>
      </c>
      <c r="U504" t="s">
        <v>1048</v>
      </c>
      <c r="V504" t="s">
        <v>1051</v>
      </c>
      <c r="W504">
        <f>IF(Table1[[#This Row],[WorkDate]]-Table1[[#This Row],[ReqDate]]&gt;=0,Table1[[#This Row],[WorkDate]]-Table1[[#This Row],[ReqDate]],"NA")</f>
        <v>29</v>
      </c>
      <c r="X504" t="str">
        <f>IF(Table1[[#This Row],[Rush]]="","NO","Yes")</f>
        <v>NO</v>
      </c>
      <c r="Y504" t="str">
        <f>IF(Table1[[#This Row],[WtyLbr]]="","NO","Yes")</f>
        <v>NO</v>
      </c>
    </row>
    <row r="505" spans="1:25" x14ac:dyDescent="0.35">
      <c r="A505" t="s">
        <v>550</v>
      </c>
      <c r="B505" t="s">
        <v>39</v>
      </c>
      <c r="C505" t="s">
        <v>8</v>
      </c>
      <c r="D505" t="s">
        <v>12</v>
      </c>
      <c r="F505" s="5">
        <v>44299</v>
      </c>
      <c r="G505" s="5">
        <v>44329</v>
      </c>
      <c r="H505">
        <v>1</v>
      </c>
      <c r="K505">
        <v>0.25</v>
      </c>
      <c r="L505">
        <v>86.28</v>
      </c>
      <c r="M505" t="s">
        <v>17</v>
      </c>
      <c r="N505">
        <v>30</v>
      </c>
      <c r="O505">
        <v>80</v>
      </c>
      <c r="P505">
        <v>20</v>
      </c>
      <c r="Q505">
        <v>20</v>
      </c>
      <c r="R505">
        <v>86.28</v>
      </c>
      <c r="S505">
        <v>106.28</v>
      </c>
      <c r="T505">
        <v>106.28</v>
      </c>
      <c r="U505" t="s">
        <v>1048</v>
      </c>
      <c r="V505" t="s">
        <v>1050</v>
      </c>
      <c r="W505">
        <f>IF(Table1[[#This Row],[WorkDate]]-Table1[[#This Row],[ReqDate]]&gt;=0,Table1[[#This Row],[WorkDate]]-Table1[[#This Row],[ReqDate]],"NA")</f>
        <v>30</v>
      </c>
      <c r="X505" t="str">
        <f>IF(Table1[[#This Row],[Rush]]="","NO","Yes")</f>
        <v>NO</v>
      </c>
      <c r="Y505" t="str">
        <f>IF(Table1[[#This Row],[WtyLbr]]="","NO","Yes")</f>
        <v>NO</v>
      </c>
    </row>
    <row r="506" spans="1:25" x14ac:dyDescent="0.35">
      <c r="A506" t="s">
        <v>551</v>
      </c>
      <c r="B506" t="s">
        <v>35</v>
      </c>
      <c r="C506" t="s">
        <v>44</v>
      </c>
      <c r="D506" t="s">
        <v>12</v>
      </c>
      <c r="F506" s="5">
        <v>44299</v>
      </c>
      <c r="G506" s="5">
        <v>44337</v>
      </c>
      <c r="H506">
        <v>1</v>
      </c>
      <c r="J506" t="s">
        <v>3</v>
      </c>
      <c r="K506">
        <v>0.25</v>
      </c>
      <c r="L506">
        <v>103.18</v>
      </c>
      <c r="M506" t="s">
        <v>18</v>
      </c>
      <c r="N506">
        <v>38</v>
      </c>
      <c r="O506">
        <v>80</v>
      </c>
      <c r="P506">
        <v>20</v>
      </c>
      <c r="Q506">
        <v>20</v>
      </c>
      <c r="R506">
        <v>0</v>
      </c>
      <c r="S506">
        <v>123.18</v>
      </c>
      <c r="T506">
        <v>20</v>
      </c>
      <c r="U506" t="s">
        <v>1048</v>
      </c>
      <c r="V506" t="s">
        <v>1049</v>
      </c>
      <c r="W506">
        <f>IF(Table1[[#This Row],[WorkDate]]-Table1[[#This Row],[ReqDate]]&gt;=0,Table1[[#This Row],[WorkDate]]-Table1[[#This Row],[ReqDate]],"NA")</f>
        <v>38</v>
      </c>
      <c r="X506" t="str">
        <f>IF(Table1[[#This Row],[Rush]]="","NO","Yes")</f>
        <v>NO</v>
      </c>
      <c r="Y506" t="str">
        <f>IF(Table1[[#This Row],[WtyLbr]]="","NO","Yes")</f>
        <v>NO</v>
      </c>
    </row>
    <row r="507" spans="1:25" x14ac:dyDescent="0.35">
      <c r="A507" t="s">
        <v>552</v>
      </c>
      <c r="B507" t="s">
        <v>40</v>
      </c>
      <c r="C507" t="s">
        <v>7</v>
      </c>
      <c r="D507" t="s">
        <v>2</v>
      </c>
      <c r="F507" s="5">
        <v>44299</v>
      </c>
      <c r="G507" s="5">
        <v>44333</v>
      </c>
      <c r="H507">
        <v>2</v>
      </c>
      <c r="K507">
        <v>1</v>
      </c>
      <c r="L507">
        <v>464.4</v>
      </c>
      <c r="M507" t="s">
        <v>21</v>
      </c>
      <c r="N507">
        <v>34</v>
      </c>
      <c r="O507">
        <v>140</v>
      </c>
      <c r="P507">
        <v>140</v>
      </c>
      <c r="Q507">
        <v>140</v>
      </c>
      <c r="R507">
        <v>464.4</v>
      </c>
      <c r="S507">
        <v>604.4</v>
      </c>
      <c r="T507">
        <v>604.4</v>
      </c>
      <c r="U507" t="s">
        <v>1048</v>
      </c>
      <c r="V507" t="s">
        <v>1053</v>
      </c>
      <c r="W507">
        <f>IF(Table1[[#This Row],[WorkDate]]-Table1[[#This Row],[ReqDate]]&gt;=0,Table1[[#This Row],[WorkDate]]-Table1[[#This Row],[ReqDate]],"NA")</f>
        <v>34</v>
      </c>
      <c r="X507" t="str">
        <f>IF(Table1[[#This Row],[Rush]]="","NO","Yes")</f>
        <v>NO</v>
      </c>
      <c r="Y507" t="str">
        <f>IF(Table1[[#This Row],[WtyLbr]]="","NO","Yes")</f>
        <v>NO</v>
      </c>
    </row>
    <row r="508" spans="1:25" x14ac:dyDescent="0.35">
      <c r="A508" t="s">
        <v>553</v>
      </c>
      <c r="B508" t="s">
        <v>34</v>
      </c>
      <c r="C508" t="s">
        <v>44</v>
      </c>
      <c r="D508" t="s">
        <v>12</v>
      </c>
      <c r="F508" s="5">
        <v>44299</v>
      </c>
      <c r="G508" s="5">
        <v>44362</v>
      </c>
      <c r="H508">
        <v>1</v>
      </c>
      <c r="K508">
        <v>1</v>
      </c>
      <c r="L508">
        <v>406.65719999999999</v>
      </c>
      <c r="M508" t="s">
        <v>18</v>
      </c>
      <c r="N508">
        <v>63</v>
      </c>
      <c r="O508">
        <v>80</v>
      </c>
      <c r="P508">
        <v>80</v>
      </c>
      <c r="Q508">
        <v>80</v>
      </c>
      <c r="R508">
        <v>406.65719999999999</v>
      </c>
      <c r="S508">
        <v>486.65719999999999</v>
      </c>
      <c r="T508">
        <v>486.65719999999999</v>
      </c>
      <c r="U508" t="s">
        <v>1048</v>
      </c>
      <c r="V508" t="s">
        <v>1048</v>
      </c>
      <c r="W508">
        <f>IF(Table1[[#This Row],[WorkDate]]-Table1[[#This Row],[ReqDate]]&gt;=0,Table1[[#This Row],[WorkDate]]-Table1[[#This Row],[ReqDate]],"NA")</f>
        <v>63</v>
      </c>
      <c r="X508" t="str">
        <f>IF(Table1[[#This Row],[Rush]]="","NO","Yes")</f>
        <v>NO</v>
      </c>
      <c r="Y508" t="str">
        <f>IF(Table1[[#This Row],[WtyLbr]]="","NO","Yes")</f>
        <v>NO</v>
      </c>
    </row>
    <row r="509" spans="1:25" x14ac:dyDescent="0.35">
      <c r="A509" t="s">
        <v>554</v>
      </c>
      <c r="B509" t="s">
        <v>35</v>
      </c>
      <c r="C509" t="s">
        <v>44</v>
      </c>
      <c r="D509" t="s">
        <v>13</v>
      </c>
      <c r="F509" s="5">
        <v>44300</v>
      </c>
      <c r="G509" s="5">
        <v>44309</v>
      </c>
      <c r="H509">
        <v>1</v>
      </c>
      <c r="K509">
        <v>0.5</v>
      </c>
      <c r="L509">
        <v>21.33</v>
      </c>
      <c r="M509" t="s">
        <v>17</v>
      </c>
      <c r="N509">
        <v>9</v>
      </c>
      <c r="O509">
        <v>80</v>
      </c>
      <c r="P509">
        <v>40</v>
      </c>
      <c r="Q509">
        <v>40</v>
      </c>
      <c r="R509">
        <v>21.33</v>
      </c>
      <c r="S509">
        <v>61.33</v>
      </c>
      <c r="T509">
        <v>61.33</v>
      </c>
      <c r="U509" t="s">
        <v>1051</v>
      </c>
      <c r="V509" t="s">
        <v>1049</v>
      </c>
      <c r="W509">
        <f>IF(Table1[[#This Row],[WorkDate]]-Table1[[#This Row],[ReqDate]]&gt;=0,Table1[[#This Row],[WorkDate]]-Table1[[#This Row],[ReqDate]],"NA")</f>
        <v>9</v>
      </c>
      <c r="X509" t="str">
        <f>IF(Table1[[#This Row],[Rush]]="","NO","Yes")</f>
        <v>NO</v>
      </c>
      <c r="Y509" t="str">
        <f>IF(Table1[[#This Row],[WtyLbr]]="","NO","Yes")</f>
        <v>NO</v>
      </c>
    </row>
    <row r="510" spans="1:25" x14ac:dyDescent="0.35">
      <c r="A510" t="s">
        <v>555</v>
      </c>
      <c r="B510" t="s">
        <v>38</v>
      </c>
      <c r="C510" t="s">
        <v>8</v>
      </c>
      <c r="D510" t="s">
        <v>2</v>
      </c>
      <c r="F510" s="5">
        <v>44300</v>
      </c>
      <c r="G510" s="5">
        <v>44312</v>
      </c>
      <c r="H510">
        <v>1</v>
      </c>
      <c r="K510">
        <v>1.5</v>
      </c>
      <c r="L510">
        <v>15.15</v>
      </c>
      <c r="M510" t="s">
        <v>17</v>
      </c>
      <c r="N510">
        <v>12</v>
      </c>
      <c r="O510">
        <v>80</v>
      </c>
      <c r="P510">
        <v>120</v>
      </c>
      <c r="Q510">
        <v>120</v>
      </c>
      <c r="R510">
        <v>15.15</v>
      </c>
      <c r="S510">
        <v>135.15</v>
      </c>
      <c r="T510">
        <v>135.15</v>
      </c>
      <c r="U510" t="s">
        <v>1051</v>
      </c>
      <c r="V510" t="s">
        <v>1053</v>
      </c>
      <c r="W510">
        <f>IF(Table1[[#This Row],[WorkDate]]-Table1[[#This Row],[ReqDate]]&gt;=0,Table1[[#This Row],[WorkDate]]-Table1[[#This Row],[ReqDate]],"NA")</f>
        <v>12</v>
      </c>
      <c r="X510" t="str">
        <f>IF(Table1[[#This Row],[Rush]]="","NO","Yes")</f>
        <v>NO</v>
      </c>
      <c r="Y510" t="str">
        <f>IF(Table1[[#This Row],[WtyLbr]]="","NO","Yes")</f>
        <v>NO</v>
      </c>
    </row>
    <row r="511" spans="1:25" x14ac:dyDescent="0.35">
      <c r="A511" t="s">
        <v>556</v>
      </c>
      <c r="B511" t="s">
        <v>39</v>
      </c>
      <c r="C511" t="s">
        <v>8</v>
      </c>
      <c r="D511" t="s">
        <v>12</v>
      </c>
      <c r="E511" t="s">
        <v>3</v>
      </c>
      <c r="F511" s="5">
        <v>44300</v>
      </c>
      <c r="G511" s="5">
        <v>44313</v>
      </c>
      <c r="H511">
        <v>1</v>
      </c>
      <c r="J511" t="s">
        <v>3</v>
      </c>
      <c r="K511">
        <v>0.25</v>
      </c>
      <c r="L511">
        <v>96.045299999999997</v>
      </c>
      <c r="M511" t="s">
        <v>18</v>
      </c>
      <c r="N511">
        <v>13</v>
      </c>
      <c r="O511">
        <v>80</v>
      </c>
      <c r="P511">
        <v>20</v>
      </c>
      <c r="Q511">
        <v>20</v>
      </c>
      <c r="R511">
        <v>0</v>
      </c>
      <c r="S511">
        <v>116.0453</v>
      </c>
      <c r="T511">
        <v>20</v>
      </c>
      <c r="U511" t="s">
        <v>1051</v>
      </c>
      <c r="V511" t="s">
        <v>1048</v>
      </c>
      <c r="W511">
        <f>IF(Table1[[#This Row],[WorkDate]]-Table1[[#This Row],[ReqDate]]&gt;=0,Table1[[#This Row],[WorkDate]]-Table1[[#This Row],[ReqDate]],"NA")</f>
        <v>13</v>
      </c>
      <c r="X511" t="str">
        <f>IF(Table1[[#This Row],[Rush]]="","NO","Yes")</f>
        <v>Yes</v>
      </c>
      <c r="Y511" t="str">
        <f>IF(Table1[[#This Row],[WtyLbr]]="","NO","Yes")</f>
        <v>NO</v>
      </c>
    </row>
    <row r="512" spans="1:25" x14ac:dyDescent="0.35">
      <c r="A512" t="s">
        <v>557</v>
      </c>
      <c r="B512" t="s">
        <v>35</v>
      </c>
      <c r="C512" t="s">
        <v>8</v>
      </c>
      <c r="D512" t="s">
        <v>11</v>
      </c>
      <c r="E512" t="s">
        <v>3</v>
      </c>
      <c r="F512" s="5">
        <v>44300</v>
      </c>
      <c r="G512" s="5">
        <v>44313</v>
      </c>
      <c r="H512">
        <v>1</v>
      </c>
      <c r="K512">
        <v>0.25</v>
      </c>
      <c r="L512">
        <v>127.40130000000001</v>
      </c>
      <c r="M512" t="s">
        <v>18</v>
      </c>
      <c r="N512">
        <v>13</v>
      </c>
      <c r="O512">
        <v>80</v>
      </c>
      <c r="P512">
        <v>20</v>
      </c>
      <c r="Q512">
        <v>20</v>
      </c>
      <c r="R512">
        <v>127.40130000000001</v>
      </c>
      <c r="S512">
        <v>147.40129999999999</v>
      </c>
      <c r="T512">
        <v>147.40129999999999</v>
      </c>
      <c r="U512" t="s">
        <v>1051</v>
      </c>
      <c r="V512" t="s">
        <v>1048</v>
      </c>
      <c r="W512">
        <f>IF(Table1[[#This Row],[WorkDate]]-Table1[[#This Row],[ReqDate]]&gt;=0,Table1[[#This Row],[WorkDate]]-Table1[[#This Row],[ReqDate]],"NA")</f>
        <v>13</v>
      </c>
      <c r="X512" t="str">
        <f>IF(Table1[[#This Row],[Rush]]="","NO","Yes")</f>
        <v>Yes</v>
      </c>
      <c r="Y512" t="str">
        <f>IF(Table1[[#This Row],[WtyLbr]]="","NO","Yes")</f>
        <v>NO</v>
      </c>
    </row>
    <row r="513" spans="1:25" x14ac:dyDescent="0.35">
      <c r="A513" t="s">
        <v>558</v>
      </c>
      <c r="B513" t="s">
        <v>37</v>
      </c>
      <c r="C513" t="s">
        <v>43</v>
      </c>
      <c r="D513" t="s">
        <v>13</v>
      </c>
      <c r="F513" s="5">
        <v>44300</v>
      </c>
      <c r="G513" s="5">
        <v>44321</v>
      </c>
      <c r="H513">
        <v>1</v>
      </c>
      <c r="K513">
        <v>0.5</v>
      </c>
      <c r="L513">
        <v>95.471999999999994</v>
      </c>
      <c r="M513" t="s">
        <v>19</v>
      </c>
      <c r="N513">
        <v>21</v>
      </c>
      <c r="O513">
        <v>80</v>
      </c>
      <c r="P513">
        <v>40</v>
      </c>
      <c r="Q513">
        <v>40</v>
      </c>
      <c r="R513">
        <v>95.471999999999994</v>
      </c>
      <c r="S513">
        <v>135.47199999999998</v>
      </c>
      <c r="T513">
        <v>135.47199999999998</v>
      </c>
      <c r="U513" t="s">
        <v>1051</v>
      </c>
      <c r="V513" t="s">
        <v>1051</v>
      </c>
      <c r="W513">
        <f>IF(Table1[[#This Row],[WorkDate]]-Table1[[#This Row],[ReqDate]]&gt;=0,Table1[[#This Row],[WorkDate]]-Table1[[#This Row],[ReqDate]],"NA")</f>
        <v>21</v>
      </c>
      <c r="X513" t="str">
        <f>IF(Table1[[#This Row],[Rush]]="","NO","Yes")</f>
        <v>NO</v>
      </c>
      <c r="Y513" t="str">
        <f>IF(Table1[[#This Row],[WtyLbr]]="","NO","Yes")</f>
        <v>NO</v>
      </c>
    </row>
    <row r="514" spans="1:25" x14ac:dyDescent="0.35">
      <c r="A514" t="s">
        <v>559</v>
      </c>
      <c r="B514" t="s">
        <v>34</v>
      </c>
      <c r="C514" t="s">
        <v>44</v>
      </c>
      <c r="D514" t="s">
        <v>12</v>
      </c>
      <c r="E514" t="s">
        <v>3</v>
      </c>
      <c r="F514" s="5">
        <v>44300</v>
      </c>
      <c r="G514" s="5">
        <v>44321</v>
      </c>
      <c r="H514">
        <v>1</v>
      </c>
      <c r="K514">
        <v>0.25</v>
      </c>
      <c r="L514">
        <v>55.648400000000002</v>
      </c>
      <c r="M514" t="s">
        <v>17</v>
      </c>
      <c r="N514">
        <v>21</v>
      </c>
      <c r="O514">
        <v>80</v>
      </c>
      <c r="P514">
        <v>20</v>
      </c>
      <c r="Q514">
        <v>20</v>
      </c>
      <c r="R514">
        <v>55.648400000000002</v>
      </c>
      <c r="S514">
        <v>75.648400000000009</v>
      </c>
      <c r="T514">
        <v>75.648400000000009</v>
      </c>
      <c r="U514" t="s">
        <v>1051</v>
      </c>
      <c r="V514" t="s">
        <v>1051</v>
      </c>
      <c r="W514">
        <f>IF(Table1[[#This Row],[WorkDate]]-Table1[[#This Row],[ReqDate]]&gt;=0,Table1[[#This Row],[WorkDate]]-Table1[[#This Row],[ReqDate]],"NA")</f>
        <v>21</v>
      </c>
      <c r="X514" t="str">
        <f>IF(Table1[[#This Row],[Rush]]="","NO","Yes")</f>
        <v>Yes</v>
      </c>
      <c r="Y514" t="str">
        <f>IF(Table1[[#This Row],[WtyLbr]]="","NO","Yes")</f>
        <v>NO</v>
      </c>
    </row>
    <row r="515" spans="1:25" x14ac:dyDescent="0.35">
      <c r="A515" t="s">
        <v>560</v>
      </c>
      <c r="B515" t="s">
        <v>38</v>
      </c>
      <c r="C515" t="s">
        <v>8</v>
      </c>
      <c r="D515" t="s">
        <v>12</v>
      </c>
      <c r="E515" t="s">
        <v>3</v>
      </c>
      <c r="F515" s="5">
        <v>44300</v>
      </c>
      <c r="G515" s="5">
        <v>44322</v>
      </c>
      <c r="H515">
        <v>1</v>
      </c>
      <c r="J515" t="s">
        <v>3</v>
      </c>
      <c r="K515">
        <v>0.5</v>
      </c>
      <c r="L515">
        <v>22.3</v>
      </c>
      <c r="M515" t="s">
        <v>18</v>
      </c>
      <c r="N515">
        <v>22</v>
      </c>
      <c r="O515">
        <v>80</v>
      </c>
      <c r="P515">
        <v>40</v>
      </c>
      <c r="Q515">
        <v>40</v>
      </c>
      <c r="R515">
        <v>0</v>
      </c>
      <c r="S515">
        <v>62.3</v>
      </c>
      <c r="T515">
        <v>40</v>
      </c>
      <c r="U515" t="s">
        <v>1051</v>
      </c>
      <c r="V515" t="s">
        <v>1050</v>
      </c>
      <c r="W515">
        <f>IF(Table1[[#This Row],[WorkDate]]-Table1[[#This Row],[ReqDate]]&gt;=0,Table1[[#This Row],[WorkDate]]-Table1[[#This Row],[ReqDate]],"NA")</f>
        <v>22</v>
      </c>
      <c r="X515" t="str">
        <f>IF(Table1[[#This Row],[Rush]]="","NO","Yes")</f>
        <v>Yes</v>
      </c>
      <c r="Y515" t="str">
        <f>IF(Table1[[#This Row],[WtyLbr]]="","NO","Yes")</f>
        <v>NO</v>
      </c>
    </row>
    <row r="516" spans="1:25" x14ac:dyDescent="0.35">
      <c r="A516" t="s">
        <v>561</v>
      </c>
      <c r="B516" t="s">
        <v>35</v>
      </c>
      <c r="C516" t="s">
        <v>8</v>
      </c>
      <c r="D516" t="s">
        <v>12</v>
      </c>
      <c r="F516" s="5">
        <v>44300</v>
      </c>
      <c r="G516" s="5">
        <v>44328</v>
      </c>
      <c r="H516">
        <v>1</v>
      </c>
      <c r="K516">
        <v>0.5</v>
      </c>
      <c r="L516">
        <v>148.095</v>
      </c>
      <c r="M516" t="s">
        <v>17</v>
      </c>
      <c r="N516">
        <v>28</v>
      </c>
      <c r="O516">
        <v>80</v>
      </c>
      <c r="P516">
        <v>40</v>
      </c>
      <c r="Q516">
        <v>40</v>
      </c>
      <c r="R516">
        <v>148.095</v>
      </c>
      <c r="S516">
        <v>188.095</v>
      </c>
      <c r="T516">
        <v>188.095</v>
      </c>
      <c r="U516" t="s">
        <v>1051</v>
      </c>
      <c r="V516" t="s">
        <v>1051</v>
      </c>
      <c r="W516">
        <f>IF(Table1[[#This Row],[WorkDate]]-Table1[[#This Row],[ReqDate]]&gt;=0,Table1[[#This Row],[WorkDate]]-Table1[[#This Row],[ReqDate]],"NA")</f>
        <v>28</v>
      </c>
      <c r="X516" t="str">
        <f>IF(Table1[[#This Row],[Rush]]="","NO","Yes")</f>
        <v>NO</v>
      </c>
      <c r="Y516" t="str">
        <f>IF(Table1[[#This Row],[WtyLbr]]="","NO","Yes")</f>
        <v>NO</v>
      </c>
    </row>
    <row r="517" spans="1:25" x14ac:dyDescent="0.35">
      <c r="A517" t="s">
        <v>562</v>
      </c>
      <c r="B517" t="s">
        <v>37</v>
      </c>
      <c r="C517" t="s">
        <v>9</v>
      </c>
      <c r="D517" t="s">
        <v>11</v>
      </c>
      <c r="F517" s="5">
        <v>44300</v>
      </c>
      <c r="G517" s="5">
        <v>44333</v>
      </c>
      <c r="H517">
        <v>1</v>
      </c>
      <c r="K517">
        <v>0.25</v>
      </c>
      <c r="L517">
        <v>18</v>
      </c>
      <c r="M517" t="s">
        <v>19</v>
      </c>
      <c r="N517">
        <v>33</v>
      </c>
      <c r="O517">
        <v>80</v>
      </c>
      <c r="P517">
        <v>20</v>
      </c>
      <c r="Q517">
        <v>20</v>
      </c>
      <c r="R517">
        <v>18</v>
      </c>
      <c r="S517">
        <v>38</v>
      </c>
      <c r="T517">
        <v>38</v>
      </c>
      <c r="U517" t="s">
        <v>1051</v>
      </c>
      <c r="V517" t="s">
        <v>1053</v>
      </c>
      <c r="W517">
        <f>IF(Table1[[#This Row],[WorkDate]]-Table1[[#This Row],[ReqDate]]&gt;=0,Table1[[#This Row],[WorkDate]]-Table1[[#This Row],[ReqDate]],"NA")</f>
        <v>33</v>
      </c>
      <c r="X517" t="str">
        <f>IF(Table1[[#This Row],[Rush]]="","NO","Yes")</f>
        <v>NO</v>
      </c>
      <c r="Y517" t="str">
        <f>IF(Table1[[#This Row],[WtyLbr]]="","NO","Yes")</f>
        <v>NO</v>
      </c>
    </row>
    <row r="518" spans="1:25" x14ac:dyDescent="0.35">
      <c r="A518" t="s">
        <v>563</v>
      </c>
      <c r="B518" t="s">
        <v>35</v>
      </c>
      <c r="C518" t="s">
        <v>44</v>
      </c>
      <c r="D518" t="s">
        <v>12</v>
      </c>
      <c r="E518" t="s">
        <v>3</v>
      </c>
      <c r="F518" s="5">
        <v>44300</v>
      </c>
      <c r="G518" s="5">
        <v>44333</v>
      </c>
      <c r="H518">
        <v>1</v>
      </c>
      <c r="J518" t="s">
        <v>3</v>
      </c>
      <c r="K518">
        <v>0.25</v>
      </c>
      <c r="L518">
        <v>54.180599999999998</v>
      </c>
      <c r="M518" t="s">
        <v>18</v>
      </c>
      <c r="N518">
        <v>33</v>
      </c>
      <c r="O518">
        <v>80</v>
      </c>
      <c r="P518">
        <v>20</v>
      </c>
      <c r="Q518">
        <v>20</v>
      </c>
      <c r="R518">
        <v>0</v>
      </c>
      <c r="S518">
        <v>74.180599999999998</v>
      </c>
      <c r="T518">
        <v>20</v>
      </c>
      <c r="U518" t="s">
        <v>1051</v>
      </c>
      <c r="V518" t="s">
        <v>1053</v>
      </c>
      <c r="W518">
        <f>IF(Table1[[#This Row],[WorkDate]]-Table1[[#This Row],[ReqDate]]&gt;=0,Table1[[#This Row],[WorkDate]]-Table1[[#This Row],[ReqDate]],"NA")</f>
        <v>33</v>
      </c>
      <c r="X518" t="str">
        <f>IF(Table1[[#This Row],[Rush]]="","NO","Yes")</f>
        <v>Yes</v>
      </c>
      <c r="Y518" t="str">
        <f>IF(Table1[[#This Row],[WtyLbr]]="","NO","Yes")</f>
        <v>NO</v>
      </c>
    </row>
    <row r="519" spans="1:25" x14ac:dyDescent="0.35">
      <c r="A519" t="s">
        <v>564</v>
      </c>
      <c r="B519" t="s">
        <v>38</v>
      </c>
      <c r="C519" t="s">
        <v>8</v>
      </c>
      <c r="D519" t="s">
        <v>13</v>
      </c>
      <c r="F519" s="5">
        <v>44300</v>
      </c>
      <c r="G519" s="5">
        <v>44347</v>
      </c>
      <c r="H519">
        <v>2</v>
      </c>
      <c r="K519">
        <v>0.75</v>
      </c>
      <c r="L519">
        <v>197.9443</v>
      </c>
      <c r="M519" t="s">
        <v>18</v>
      </c>
      <c r="N519">
        <v>47</v>
      </c>
      <c r="O519">
        <v>140</v>
      </c>
      <c r="P519">
        <v>105</v>
      </c>
      <c r="Q519">
        <v>105</v>
      </c>
      <c r="R519">
        <v>197.9443</v>
      </c>
      <c r="S519">
        <v>302.9443</v>
      </c>
      <c r="T519">
        <v>302.9443</v>
      </c>
      <c r="U519" t="s">
        <v>1051</v>
      </c>
      <c r="V519" t="s">
        <v>1053</v>
      </c>
      <c r="W519">
        <f>IF(Table1[[#This Row],[WorkDate]]-Table1[[#This Row],[ReqDate]]&gt;=0,Table1[[#This Row],[WorkDate]]-Table1[[#This Row],[ReqDate]],"NA")</f>
        <v>47</v>
      </c>
      <c r="X519" t="str">
        <f>IF(Table1[[#This Row],[Rush]]="","NO","Yes")</f>
        <v>NO</v>
      </c>
      <c r="Y519" t="str">
        <f>IF(Table1[[#This Row],[WtyLbr]]="","NO","Yes")</f>
        <v>NO</v>
      </c>
    </row>
    <row r="520" spans="1:25" x14ac:dyDescent="0.35">
      <c r="A520" t="s">
        <v>565</v>
      </c>
      <c r="B520" t="s">
        <v>39</v>
      </c>
      <c r="C520" t="s">
        <v>9</v>
      </c>
      <c r="D520" t="s">
        <v>11</v>
      </c>
      <c r="F520" s="5">
        <v>44300</v>
      </c>
      <c r="G520" s="5">
        <v>44364</v>
      </c>
      <c r="H520">
        <v>1</v>
      </c>
      <c r="I520" t="s">
        <v>3</v>
      </c>
      <c r="J520" t="s">
        <v>3</v>
      </c>
      <c r="K520">
        <v>0.25</v>
      </c>
      <c r="L520">
        <v>111.91240000000001</v>
      </c>
      <c r="M520" t="s">
        <v>20</v>
      </c>
      <c r="N520">
        <v>64</v>
      </c>
      <c r="O520">
        <v>80</v>
      </c>
      <c r="P520">
        <v>20</v>
      </c>
      <c r="Q520">
        <v>0</v>
      </c>
      <c r="R520">
        <v>0</v>
      </c>
      <c r="S520">
        <v>131.91239999999999</v>
      </c>
      <c r="T520">
        <v>0</v>
      </c>
      <c r="U520" t="s">
        <v>1051</v>
      </c>
      <c r="V520" t="s">
        <v>1050</v>
      </c>
      <c r="W520">
        <f>IF(Table1[[#This Row],[WorkDate]]-Table1[[#This Row],[ReqDate]]&gt;=0,Table1[[#This Row],[WorkDate]]-Table1[[#This Row],[ReqDate]],"NA")</f>
        <v>64</v>
      </c>
      <c r="X520" t="str">
        <f>IF(Table1[[#This Row],[Rush]]="","NO","Yes")</f>
        <v>NO</v>
      </c>
      <c r="Y520" t="str">
        <f>IF(Table1[[#This Row],[WtyLbr]]="","NO","Yes")</f>
        <v>Yes</v>
      </c>
    </row>
    <row r="521" spans="1:25" x14ac:dyDescent="0.35">
      <c r="A521" t="s">
        <v>566</v>
      </c>
      <c r="B521" t="s">
        <v>36</v>
      </c>
      <c r="C521" t="s">
        <v>7</v>
      </c>
      <c r="D521" t="s">
        <v>11</v>
      </c>
      <c r="F521" s="5">
        <v>44301</v>
      </c>
      <c r="G521" s="5">
        <v>44315</v>
      </c>
      <c r="H521">
        <v>1</v>
      </c>
      <c r="K521">
        <v>0.25</v>
      </c>
      <c r="L521">
        <v>118.0681</v>
      </c>
      <c r="M521" t="s">
        <v>17</v>
      </c>
      <c r="N521">
        <v>14</v>
      </c>
      <c r="O521">
        <v>80</v>
      </c>
      <c r="P521">
        <v>20</v>
      </c>
      <c r="Q521">
        <v>20</v>
      </c>
      <c r="R521">
        <v>118.0681</v>
      </c>
      <c r="S521">
        <v>138.06810000000002</v>
      </c>
      <c r="T521">
        <v>138.06810000000002</v>
      </c>
      <c r="U521" t="s">
        <v>1050</v>
      </c>
      <c r="V521" t="s">
        <v>1050</v>
      </c>
      <c r="W521">
        <f>IF(Table1[[#This Row],[WorkDate]]-Table1[[#This Row],[ReqDate]]&gt;=0,Table1[[#This Row],[WorkDate]]-Table1[[#This Row],[ReqDate]],"NA")</f>
        <v>14</v>
      </c>
      <c r="X521" t="str">
        <f>IF(Table1[[#This Row],[Rush]]="","NO","Yes")</f>
        <v>NO</v>
      </c>
      <c r="Y521" t="str">
        <f>IF(Table1[[#This Row],[WtyLbr]]="","NO","Yes")</f>
        <v>NO</v>
      </c>
    </row>
    <row r="522" spans="1:25" x14ac:dyDescent="0.35">
      <c r="A522" t="s">
        <v>567</v>
      </c>
      <c r="B522" t="s">
        <v>37</v>
      </c>
      <c r="C522" t="s">
        <v>43</v>
      </c>
      <c r="D522" t="s">
        <v>13</v>
      </c>
      <c r="F522" s="5">
        <v>44301</v>
      </c>
      <c r="G522" s="5">
        <v>44313</v>
      </c>
      <c r="H522">
        <v>1</v>
      </c>
      <c r="K522">
        <v>0.5</v>
      </c>
      <c r="L522">
        <v>48.75</v>
      </c>
      <c r="M522" t="s">
        <v>17</v>
      </c>
      <c r="N522">
        <v>12</v>
      </c>
      <c r="O522">
        <v>80</v>
      </c>
      <c r="P522">
        <v>40</v>
      </c>
      <c r="Q522">
        <v>40</v>
      </c>
      <c r="R522">
        <v>48.75</v>
      </c>
      <c r="S522">
        <v>88.75</v>
      </c>
      <c r="T522">
        <v>88.75</v>
      </c>
      <c r="U522" t="s">
        <v>1050</v>
      </c>
      <c r="V522" t="s">
        <v>1048</v>
      </c>
      <c r="W522">
        <f>IF(Table1[[#This Row],[WorkDate]]-Table1[[#This Row],[ReqDate]]&gt;=0,Table1[[#This Row],[WorkDate]]-Table1[[#This Row],[ReqDate]],"NA")</f>
        <v>12</v>
      </c>
      <c r="X522" t="str">
        <f>IF(Table1[[#This Row],[Rush]]="","NO","Yes")</f>
        <v>NO</v>
      </c>
      <c r="Y522" t="str">
        <f>IF(Table1[[#This Row],[WtyLbr]]="","NO","Yes")</f>
        <v>NO</v>
      </c>
    </row>
    <row r="523" spans="1:25" x14ac:dyDescent="0.35">
      <c r="A523" t="s">
        <v>568</v>
      </c>
      <c r="B523" t="s">
        <v>36</v>
      </c>
      <c r="C523" t="s">
        <v>7</v>
      </c>
      <c r="D523" t="s">
        <v>12</v>
      </c>
      <c r="F523" s="5">
        <v>44301</v>
      </c>
      <c r="G523" s="5">
        <v>44313</v>
      </c>
      <c r="H523">
        <v>1</v>
      </c>
      <c r="I523" t="s">
        <v>3</v>
      </c>
      <c r="J523" t="s">
        <v>3</v>
      </c>
      <c r="K523">
        <v>0.25</v>
      </c>
      <c r="L523">
        <v>144</v>
      </c>
      <c r="M523" t="s">
        <v>20</v>
      </c>
      <c r="N523">
        <v>12</v>
      </c>
      <c r="O523">
        <v>80</v>
      </c>
      <c r="P523">
        <v>20</v>
      </c>
      <c r="Q523">
        <v>0</v>
      </c>
      <c r="R523">
        <v>0</v>
      </c>
      <c r="S523">
        <v>164</v>
      </c>
      <c r="T523">
        <v>0</v>
      </c>
      <c r="U523" t="s">
        <v>1050</v>
      </c>
      <c r="V523" t="s">
        <v>1048</v>
      </c>
      <c r="W523">
        <f>IF(Table1[[#This Row],[WorkDate]]-Table1[[#This Row],[ReqDate]]&gt;=0,Table1[[#This Row],[WorkDate]]-Table1[[#This Row],[ReqDate]],"NA")</f>
        <v>12</v>
      </c>
      <c r="X523" t="str">
        <f>IF(Table1[[#This Row],[Rush]]="","NO","Yes")</f>
        <v>NO</v>
      </c>
      <c r="Y523" t="str">
        <f>IF(Table1[[#This Row],[WtyLbr]]="","NO","Yes")</f>
        <v>Yes</v>
      </c>
    </row>
    <row r="524" spans="1:25" x14ac:dyDescent="0.35">
      <c r="A524" t="s">
        <v>569</v>
      </c>
      <c r="B524" t="s">
        <v>39</v>
      </c>
      <c r="C524" t="s">
        <v>8</v>
      </c>
      <c r="D524" t="s">
        <v>11</v>
      </c>
      <c r="F524" s="5">
        <v>44301</v>
      </c>
      <c r="G524" s="5">
        <v>44322</v>
      </c>
      <c r="H524">
        <v>1</v>
      </c>
      <c r="J524" t="s">
        <v>3</v>
      </c>
      <c r="K524">
        <v>0.25</v>
      </c>
      <c r="L524">
        <v>50.603299999999997</v>
      </c>
      <c r="M524" t="s">
        <v>18</v>
      </c>
      <c r="N524">
        <v>21</v>
      </c>
      <c r="O524">
        <v>80</v>
      </c>
      <c r="P524">
        <v>20</v>
      </c>
      <c r="Q524">
        <v>20</v>
      </c>
      <c r="R524">
        <v>0</v>
      </c>
      <c r="S524">
        <v>70.60329999999999</v>
      </c>
      <c r="T524">
        <v>20</v>
      </c>
      <c r="U524" t="s">
        <v>1050</v>
      </c>
      <c r="V524" t="s">
        <v>1050</v>
      </c>
      <c r="W524">
        <f>IF(Table1[[#This Row],[WorkDate]]-Table1[[#This Row],[ReqDate]]&gt;=0,Table1[[#This Row],[WorkDate]]-Table1[[#This Row],[ReqDate]],"NA")</f>
        <v>21</v>
      </c>
      <c r="X524" t="str">
        <f>IF(Table1[[#This Row],[Rush]]="","NO","Yes")</f>
        <v>NO</v>
      </c>
      <c r="Y524" t="str">
        <f>IF(Table1[[#This Row],[WtyLbr]]="","NO","Yes")</f>
        <v>NO</v>
      </c>
    </row>
    <row r="525" spans="1:25" x14ac:dyDescent="0.35">
      <c r="A525" t="s">
        <v>570</v>
      </c>
      <c r="B525" t="s">
        <v>35</v>
      </c>
      <c r="C525" t="s">
        <v>9</v>
      </c>
      <c r="D525" t="s">
        <v>11</v>
      </c>
      <c r="F525" s="5">
        <v>44301</v>
      </c>
      <c r="G525" s="5">
        <v>44323</v>
      </c>
      <c r="H525">
        <v>1</v>
      </c>
      <c r="I525" t="s">
        <v>3</v>
      </c>
      <c r="J525" t="s">
        <v>3</v>
      </c>
      <c r="K525">
        <v>0.25</v>
      </c>
      <c r="L525">
        <v>90.278800000000004</v>
      </c>
      <c r="M525" t="s">
        <v>20</v>
      </c>
      <c r="N525">
        <v>22</v>
      </c>
      <c r="O525">
        <v>80</v>
      </c>
      <c r="P525">
        <v>20</v>
      </c>
      <c r="Q525">
        <v>0</v>
      </c>
      <c r="R525">
        <v>0</v>
      </c>
      <c r="S525">
        <v>110.2788</v>
      </c>
      <c r="T525">
        <v>0</v>
      </c>
      <c r="U525" t="s">
        <v>1050</v>
      </c>
      <c r="V525" t="s">
        <v>1049</v>
      </c>
      <c r="W525">
        <f>IF(Table1[[#This Row],[WorkDate]]-Table1[[#This Row],[ReqDate]]&gt;=0,Table1[[#This Row],[WorkDate]]-Table1[[#This Row],[ReqDate]],"NA")</f>
        <v>22</v>
      </c>
      <c r="X525" t="str">
        <f>IF(Table1[[#This Row],[Rush]]="","NO","Yes")</f>
        <v>NO</v>
      </c>
      <c r="Y525" t="str">
        <f>IF(Table1[[#This Row],[WtyLbr]]="","NO","Yes")</f>
        <v>Yes</v>
      </c>
    </row>
    <row r="526" spans="1:25" x14ac:dyDescent="0.35">
      <c r="A526" t="s">
        <v>571</v>
      </c>
      <c r="B526" t="s">
        <v>34</v>
      </c>
      <c r="C526" t="s">
        <v>44</v>
      </c>
      <c r="D526" t="s">
        <v>13</v>
      </c>
      <c r="E526" t="s">
        <v>3</v>
      </c>
      <c r="F526" s="5">
        <v>44301</v>
      </c>
      <c r="G526" s="5">
        <v>44322</v>
      </c>
      <c r="H526">
        <v>1</v>
      </c>
      <c r="K526">
        <v>0.5</v>
      </c>
      <c r="L526">
        <v>25</v>
      </c>
      <c r="M526" t="s">
        <v>18</v>
      </c>
      <c r="N526">
        <v>21</v>
      </c>
      <c r="O526">
        <v>80</v>
      </c>
      <c r="P526">
        <v>40</v>
      </c>
      <c r="Q526">
        <v>40</v>
      </c>
      <c r="R526">
        <v>25</v>
      </c>
      <c r="S526">
        <v>65</v>
      </c>
      <c r="T526">
        <v>65</v>
      </c>
      <c r="U526" t="s">
        <v>1050</v>
      </c>
      <c r="V526" t="s">
        <v>1050</v>
      </c>
      <c r="W526">
        <f>IF(Table1[[#This Row],[WorkDate]]-Table1[[#This Row],[ReqDate]]&gt;=0,Table1[[#This Row],[WorkDate]]-Table1[[#This Row],[ReqDate]],"NA")</f>
        <v>21</v>
      </c>
      <c r="X526" t="str">
        <f>IF(Table1[[#This Row],[Rush]]="","NO","Yes")</f>
        <v>Yes</v>
      </c>
      <c r="Y526" t="str">
        <f>IF(Table1[[#This Row],[WtyLbr]]="","NO","Yes")</f>
        <v>NO</v>
      </c>
    </row>
    <row r="527" spans="1:25" x14ac:dyDescent="0.35">
      <c r="A527" t="s">
        <v>572</v>
      </c>
      <c r="B527" t="s">
        <v>39</v>
      </c>
      <c r="C527" t="s">
        <v>9</v>
      </c>
      <c r="D527" t="s">
        <v>11</v>
      </c>
      <c r="F527" s="5">
        <v>44301</v>
      </c>
      <c r="G527" s="5">
        <v>44331</v>
      </c>
      <c r="H527">
        <v>1</v>
      </c>
      <c r="K527">
        <v>0.25</v>
      </c>
      <c r="L527">
        <v>34.08</v>
      </c>
      <c r="M527" t="s">
        <v>19</v>
      </c>
      <c r="N527">
        <v>30</v>
      </c>
      <c r="O527">
        <v>80</v>
      </c>
      <c r="P527">
        <v>20</v>
      </c>
      <c r="Q527">
        <v>20</v>
      </c>
      <c r="R527">
        <v>34.08</v>
      </c>
      <c r="S527">
        <v>54.08</v>
      </c>
      <c r="T527">
        <v>54.08</v>
      </c>
      <c r="U527" t="s">
        <v>1050</v>
      </c>
      <c r="V527" t="s">
        <v>1052</v>
      </c>
      <c r="W527">
        <f>IF(Table1[[#This Row],[WorkDate]]-Table1[[#This Row],[ReqDate]]&gt;=0,Table1[[#This Row],[WorkDate]]-Table1[[#This Row],[ReqDate]],"NA")</f>
        <v>30</v>
      </c>
      <c r="X527" t="str">
        <f>IF(Table1[[#This Row],[Rush]]="","NO","Yes")</f>
        <v>NO</v>
      </c>
      <c r="Y527" t="str">
        <f>IF(Table1[[#This Row],[WtyLbr]]="","NO","Yes")</f>
        <v>NO</v>
      </c>
    </row>
    <row r="528" spans="1:25" x14ac:dyDescent="0.35">
      <c r="A528" t="s">
        <v>573</v>
      </c>
      <c r="B528" t="s">
        <v>35</v>
      </c>
      <c r="C528" t="s">
        <v>44</v>
      </c>
      <c r="D528" t="s">
        <v>12</v>
      </c>
      <c r="F528" s="5">
        <v>44301</v>
      </c>
      <c r="G528" s="5">
        <v>44333</v>
      </c>
      <c r="H528">
        <v>1</v>
      </c>
      <c r="K528">
        <v>0.25</v>
      </c>
      <c r="L528">
        <v>146.75530000000001</v>
      </c>
      <c r="M528" t="s">
        <v>19</v>
      </c>
      <c r="N528">
        <v>32</v>
      </c>
      <c r="O528">
        <v>80</v>
      </c>
      <c r="P528">
        <v>20</v>
      </c>
      <c r="Q528">
        <v>20</v>
      </c>
      <c r="R528">
        <v>146.75530000000001</v>
      </c>
      <c r="S528">
        <v>166.75530000000001</v>
      </c>
      <c r="T528">
        <v>166.75530000000001</v>
      </c>
      <c r="U528" t="s">
        <v>1050</v>
      </c>
      <c r="V528" t="s">
        <v>1053</v>
      </c>
      <c r="W528">
        <f>IF(Table1[[#This Row],[WorkDate]]-Table1[[#This Row],[ReqDate]]&gt;=0,Table1[[#This Row],[WorkDate]]-Table1[[#This Row],[ReqDate]],"NA")</f>
        <v>32</v>
      </c>
      <c r="X528" t="str">
        <f>IF(Table1[[#This Row],[Rush]]="","NO","Yes")</f>
        <v>NO</v>
      </c>
      <c r="Y528" t="str">
        <f>IF(Table1[[#This Row],[WtyLbr]]="","NO","Yes")</f>
        <v>NO</v>
      </c>
    </row>
    <row r="529" spans="1:25" x14ac:dyDescent="0.35">
      <c r="A529" t="s">
        <v>574</v>
      </c>
      <c r="B529" t="s">
        <v>35</v>
      </c>
      <c r="C529" t="s">
        <v>44</v>
      </c>
      <c r="D529" t="s">
        <v>1</v>
      </c>
      <c r="F529" s="5">
        <v>44301</v>
      </c>
      <c r="G529" s="5">
        <v>44336</v>
      </c>
      <c r="H529">
        <v>1</v>
      </c>
      <c r="I529" t="s">
        <v>3</v>
      </c>
      <c r="J529" t="s">
        <v>3</v>
      </c>
      <c r="K529">
        <v>1.25</v>
      </c>
      <c r="L529">
        <v>221.43</v>
      </c>
      <c r="M529" t="s">
        <v>20</v>
      </c>
      <c r="N529">
        <v>35</v>
      </c>
      <c r="O529">
        <v>80</v>
      </c>
      <c r="P529">
        <v>100</v>
      </c>
      <c r="Q529">
        <v>0</v>
      </c>
      <c r="R529">
        <v>0</v>
      </c>
      <c r="S529">
        <v>321.43</v>
      </c>
      <c r="T529">
        <v>0</v>
      </c>
      <c r="U529" t="s">
        <v>1050</v>
      </c>
      <c r="V529" t="s">
        <v>1050</v>
      </c>
      <c r="W529">
        <f>IF(Table1[[#This Row],[WorkDate]]-Table1[[#This Row],[ReqDate]]&gt;=0,Table1[[#This Row],[WorkDate]]-Table1[[#This Row],[ReqDate]],"NA")</f>
        <v>35</v>
      </c>
      <c r="X529" t="str">
        <f>IF(Table1[[#This Row],[Rush]]="","NO","Yes")</f>
        <v>NO</v>
      </c>
      <c r="Y529" t="str">
        <f>IF(Table1[[#This Row],[WtyLbr]]="","NO","Yes")</f>
        <v>Yes</v>
      </c>
    </row>
    <row r="530" spans="1:25" x14ac:dyDescent="0.35">
      <c r="A530" t="s">
        <v>575</v>
      </c>
      <c r="B530" t="s">
        <v>35</v>
      </c>
      <c r="C530" t="s">
        <v>44</v>
      </c>
      <c r="D530" t="s">
        <v>12</v>
      </c>
      <c r="F530" s="5">
        <v>44301</v>
      </c>
      <c r="G530" s="5">
        <v>44342</v>
      </c>
      <c r="H530">
        <v>1</v>
      </c>
      <c r="J530" t="s">
        <v>3</v>
      </c>
      <c r="K530">
        <v>1</v>
      </c>
      <c r="L530">
        <v>137.1969</v>
      </c>
      <c r="M530" t="s">
        <v>18</v>
      </c>
      <c r="N530">
        <v>41</v>
      </c>
      <c r="O530">
        <v>80</v>
      </c>
      <c r="P530">
        <v>80</v>
      </c>
      <c r="Q530">
        <v>80</v>
      </c>
      <c r="R530">
        <v>0</v>
      </c>
      <c r="S530">
        <v>217.1969</v>
      </c>
      <c r="T530">
        <v>80</v>
      </c>
      <c r="U530" t="s">
        <v>1050</v>
      </c>
      <c r="V530" t="s">
        <v>1051</v>
      </c>
      <c r="W530">
        <f>IF(Table1[[#This Row],[WorkDate]]-Table1[[#This Row],[ReqDate]]&gt;=0,Table1[[#This Row],[WorkDate]]-Table1[[#This Row],[ReqDate]],"NA")</f>
        <v>41</v>
      </c>
      <c r="X530" t="str">
        <f>IF(Table1[[#This Row],[Rush]]="","NO","Yes")</f>
        <v>NO</v>
      </c>
      <c r="Y530" t="str">
        <f>IF(Table1[[#This Row],[WtyLbr]]="","NO","Yes")</f>
        <v>NO</v>
      </c>
    </row>
    <row r="531" spans="1:25" x14ac:dyDescent="0.35">
      <c r="A531" t="s">
        <v>576</v>
      </c>
      <c r="B531" t="s">
        <v>34</v>
      </c>
      <c r="C531" t="s">
        <v>8</v>
      </c>
      <c r="D531" t="s">
        <v>1</v>
      </c>
      <c r="E531" t="s">
        <v>3</v>
      </c>
      <c r="F531" s="5">
        <v>44301</v>
      </c>
      <c r="G531" s="5">
        <v>44361</v>
      </c>
      <c r="H531">
        <v>1</v>
      </c>
      <c r="K531">
        <v>2.5</v>
      </c>
      <c r="L531">
        <v>69.033299999999997</v>
      </c>
      <c r="M531" t="s">
        <v>18</v>
      </c>
      <c r="N531">
        <v>60</v>
      </c>
      <c r="O531">
        <v>80</v>
      </c>
      <c r="P531">
        <v>200</v>
      </c>
      <c r="Q531">
        <v>200</v>
      </c>
      <c r="R531">
        <v>69.033299999999997</v>
      </c>
      <c r="S531">
        <v>269.0333</v>
      </c>
      <c r="T531">
        <v>269.0333</v>
      </c>
      <c r="U531" t="s">
        <v>1050</v>
      </c>
      <c r="V531" t="s">
        <v>1053</v>
      </c>
      <c r="W531">
        <f>IF(Table1[[#This Row],[WorkDate]]-Table1[[#This Row],[ReqDate]]&gt;=0,Table1[[#This Row],[WorkDate]]-Table1[[#This Row],[ReqDate]],"NA")</f>
        <v>60</v>
      </c>
      <c r="X531" t="str">
        <f>IF(Table1[[#This Row],[Rush]]="","NO","Yes")</f>
        <v>Yes</v>
      </c>
      <c r="Y531" t="str">
        <f>IF(Table1[[#This Row],[WtyLbr]]="","NO","Yes")</f>
        <v>NO</v>
      </c>
    </row>
    <row r="532" spans="1:25" x14ac:dyDescent="0.35">
      <c r="A532" t="s">
        <v>577</v>
      </c>
      <c r="B532" t="s">
        <v>41</v>
      </c>
      <c r="C532" t="s">
        <v>7</v>
      </c>
      <c r="D532" t="s">
        <v>12</v>
      </c>
      <c r="F532" s="5">
        <v>44301</v>
      </c>
      <c r="G532" s="5">
        <v>44364</v>
      </c>
      <c r="H532">
        <v>2</v>
      </c>
      <c r="K532">
        <v>0.25</v>
      </c>
      <c r="L532">
        <v>54</v>
      </c>
      <c r="M532" t="s">
        <v>21</v>
      </c>
      <c r="N532">
        <v>63</v>
      </c>
      <c r="O532">
        <v>140</v>
      </c>
      <c r="P532">
        <v>35</v>
      </c>
      <c r="Q532">
        <v>35</v>
      </c>
      <c r="R532">
        <v>54</v>
      </c>
      <c r="S532">
        <v>89</v>
      </c>
      <c r="T532">
        <v>89</v>
      </c>
      <c r="U532" t="s">
        <v>1050</v>
      </c>
      <c r="V532" t="s">
        <v>1050</v>
      </c>
      <c r="W532">
        <f>IF(Table1[[#This Row],[WorkDate]]-Table1[[#This Row],[ReqDate]]&gt;=0,Table1[[#This Row],[WorkDate]]-Table1[[#This Row],[ReqDate]],"NA")</f>
        <v>63</v>
      </c>
      <c r="X532" t="str">
        <f>IF(Table1[[#This Row],[Rush]]="","NO","Yes")</f>
        <v>NO</v>
      </c>
      <c r="Y532" t="str">
        <f>IF(Table1[[#This Row],[WtyLbr]]="","NO","Yes")</f>
        <v>NO</v>
      </c>
    </row>
    <row r="533" spans="1:25" x14ac:dyDescent="0.35">
      <c r="A533" t="s">
        <v>578</v>
      </c>
      <c r="B533" t="s">
        <v>39</v>
      </c>
      <c r="C533" t="s">
        <v>8</v>
      </c>
      <c r="D533" t="s">
        <v>11</v>
      </c>
      <c r="F533" s="5">
        <v>44303</v>
      </c>
      <c r="G533" s="5">
        <v>44324</v>
      </c>
      <c r="H533">
        <v>1</v>
      </c>
      <c r="J533" t="s">
        <v>3</v>
      </c>
      <c r="K533">
        <v>0.25</v>
      </c>
      <c r="L533">
        <v>75.180800000000005</v>
      </c>
      <c r="M533" t="s">
        <v>18</v>
      </c>
      <c r="N533">
        <v>21</v>
      </c>
      <c r="O533">
        <v>80</v>
      </c>
      <c r="P533">
        <v>20</v>
      </c>
      <c r="Q533">
        <v>20</v>
      </c>
      <c r="R533">
        <v>0</v>
      </c>
      <c r="S533">
        <v>95.180800000000005</v>
      </c>
      <c r="T533">
        <v>20</v>
      </c>
      <c r="U533" t="s">
        <v>1052</v>
      </c>
      <c r="V533" t="s">
        <v>1052</v>
      </c>
      <c r="W533">
        <f>IF(Table1[[#This Row],[WorkDate]]-Table1[[#This Row],[ReqDate]]&gt;=0,Table1[[#This Row],[WorkDate]]-Table1[[#This Row],[ReqDate]],"NA")</f>
        <v>21</v>
      </c>
      <c r="X533" t="str">
        <f>IF(Table1[[#This Row],[Rush]]="","NO","Yes")</f>
        <v>NO</v>
      </c>
      <c r="Y533" t="str">
        <f>IF(Table1[[#This Row],[WtyLbr]]="","NO","Yes")</f>
        <v>NO</v>
      </c>
    </row>
    <row r="534" spans="1:25" x14ac:dyDescent="0.35">
      <c r="A534" t="s">
        <v>579</v>
      </c>
      <c r="B534" t="s">
        <v>36</v>
      </c>
      <c r="C534" t="s">
        <v>7</v>
      </c>
      <c r="D534" t="s">
        <v>12</v>
      </c>
      <c r="E534" t="s">
        <v>3</v>
      </c>
      <c r="F534" s="5">
        <v>44303</v>
      </c>
      <c r="G534" s="5">
        <v>44326</v>
      </c>
      <c r="H534">
        <v>2</v>
      </c>
      <c r="K534">
        <v>0.75</v>
      </c>
      <c r="L534">
        <v>262.11</v>
      </c>
      <c r="M534" t="s">
        <v>17</v>
      </c>
      <c r="N534">
        <v>23</v>
      </c>
      <c r="O534">
        <v>140</v>
      </c>
      <c r="P534">
        <v>105</v>
      </c>
      <c r="Q534">
        <v>105</v>
      </c>
      <c r="R534">
        <v>262.11</v>
      </c>
      <c r="S534">
        <v>367.11</v>
      </c>
      <c r="T534">
        <v>367.11</v>
      </c>
      <c r="U534" t="s">
        <v>1052</v>
      </c>
      <c r="V534" t="s">
        <v>1053</v>
      </c>
      <c r="W534">
        <f>IF(Table1[[#This Row],[WorkDate]]-Table1[[#This Row],[ReqDate]]&gt;=0,Table1[[#This Row],[WorkDate]]-Table1[[#This Row],[ReqDate]],"NA")</f>
        <v>23</v>
      </c>
      <c r="X534" t="str">
        <f>IF(Table1[[#This Row],[Rush]]="","NO","Yes")</f>
        <v>Yes</v>
      </c>
      <c r="Y534" t="str">
        <f>IF(Table1[[#This Row],[WtyLbr]]="","NO","Yes")</f>
        <v>NO</v>
      </c>
    </row>
    <row r="535" spans="1:25" x14ac:dyDescent="0.35">
      <c r="A535" t="s">
        <v>580</v>
      </c>
      <c r="B535" t="s">
        <v>41</v>
      </c>
      <c r="C535" t="s">
        <v>7</v>
      </c>
      <c r="D535" t="s">
        <v>11</v>
      </c>
      <c r="F535" s="5">
        <v>44305</v>
      </c>
      <c r="G535" s="5">
        <v>44317</v>
      </c>
      <c r="H535">
        <v>1</v>
      </c>
      <c r="K535">
        <v>0.25</v>
      </c>
      <c r="L535">
        <v>61.259</v>
      </c>
      <c r="M535" t="s">
        <v>18</v>
      </c>
      <c r="N535">
        <v>12</v>
      </c>
      <c r="O535">
        <v>80</v>
      </c>
      <c r="P535">
        <v>20</v>
      </c>
      <c r="Q535">
        <v>20</v>
      </c>
      <c r="R535">
        <v>61.259</v>
      </c>
      <c r="S535">
        <v>81.259</v>
      </c>
      <c r="T535">
        <v>81.259</v>
      </c>
      <c r="U535" t="s">
        <v>1053</v>
      </c>
      <c r="V535" t="s">
        <v>1052</v>
      </c>
      <c r="W535">
        <f>IF(Table1[[#This Row],[WorkDate]]-Table1[[#This Row],[ReqDate]]&gt;=0,Table1[[#This Row],[WorkDate]]-Table1[[#This Row],[ReqDate]],"NA")</f>
        <v>12</v>
      </c>
      <c r="X535" t="str">
        <f>IF(Table1[[#This Row],[Rush]]="","NO","Yes")</f>
        <v>NO</v>
      </c>
      <c r="Y535" t="str">
        <f>IF(Table1[[#This Row],[WtyLbr]]="","NO","Yes")</f>
        <v>NO</v>
      </c>
    </row>
    <row r="536" spans="1:25" x14ac:dyDescent="0.35">
      <c r="A536" t="s">
        <v>581</v>
      </c>
      <c r="B536" t="s">
        <v>39</v>
      </c>
      <c r="C536" t="s">
        <v>44</v>
      </c>
      <c r="D536" t="s">
        <v>2</v>
      </c>
      <c r="F536" s="5">
        <v>44305</v>
      </c>
      <c r="G536" s="5">
        <v>44317</v>
      </c>
      <c r="H536">
        <v>1</v>
      </c>
      <c r="J536" t="s">
        <v>3</v>
      </c>
      <c r="K536">
        <v>1</v>
      </c>
      <c r="L536">
        <v>197.5849</v>
      </c>
      <c r="M536" t="s">
        <v>18</v>
      </c>
      <c r="N536">
        <v>12</v>
      </c>
      <c r="O536">
        <v>80</v>
      </c>
      <c r="P536">
        <v>80</v>
      </c>
      <c r="Q536">
        <v>80</v>
      </c>
      <c r="R536">
        <v>0</v>
      </c>
      <c r="S536">
        <v>277.5849</v>
      </c>
      <c r="T536">
        <v>80</v>
      </c>
      <c r="U536" t="s">
        <v>1053</v>
      </c>
      <c r="V536" t="s">
        <v>1052</v>
      </c>
      <c r="W536">
        <f>IF(Table1[[#This Row],[WorkDate]]-Table1[[#This Row],[ReqDate]]&gt;=0,Table1[[#This Row],[WorkDate]]-Table1[[#This Row],[ReqDate]],"NA")</f>
        <v>12</v>
      </c>
      <c r="X536" t="str">
        <f>IF(Table1[[#This Row],[Rush]]="","NO","Yes")</f>
        <v>NO</v>
      </c>
      <c r="Y536" t="str">
        <f>IF(Table1[[#This Row],[WtyLbr]]="","NO","Yes")</f>
        <v>NO</v>
      </c>
    </row>
    <row r="537" spans="1:25" x14ac:dyDescent="0.35">
      <c r="A537" t="s">
        <v>582</v>
      </c>
      <c r="B537" t="s">
        <v>36</v>
      </c>
      <c r="C537" t="s">
        <v>7</v>
      </c>
      <c r="D537" t="s">
        <v>11</v>
      </c>
      <c r="F537" s="5">
        <v>44305</v>
      </c>
      <c r="G537" s="5">
        <v>44313</v>
      </c>
      <c r="H537">
        <v>2</v>
      </c>
      <c r="K537">
        <v>0.25</v>
      </c>
      <c r="L537">
        <v>158.9538</v>
      </c>
      <c r="M537" t="s">
        <v>17</v>
      </c>
      <c r="N537">
        <v>8</v>
      </c>
      <c r="O537">
        <v>140</v>
      </c>
      <c r="P537">
        <v>35</v>
      </c>
      <c r="Q537">
        <v>35</v>
      </c>
      <c r="R537">
        <v>158.9538</v>
      </c>
      <c r="S537">
        <v>193.9538</v>
      </c>
      <c r="T537">
        <v>193.9538</v>
      </c>
      <c r="U537" t="s">
        <v>1053</v>
      </c>
      <c r="V537" t="s">
        <v>1048</v>
      </c>
      <c r="W537">
        <f>IF(Table1[[#This Row],[WorkDate]]-Table1[[#This Row],[ReqDate]]&gt;=0,Table1[[#This Row],[WorkDate]]-Table1[[#This Row],[ReqDate]],"NA")</f>
        <v>8</v>
      </c>
      <c r="X537" t="str">
        <f>IF(Table1[[#This Row],[Rush]]="","NO","Yes")</f>
        <v>NO</v>
      </c>
      <c r="Y537" t="str">
        <f>IF(Table1[[#This Row],[WtyLbr]]="","NO","Yes")</f>
        <v>NO</v>
      </c>
    </row>
    <row r="538" spans="1:25" x14ac:dyDescent="0.35">
      <c r="A538" t="s">
        <v>583</v>
      </c>
      <c r="B538" t="s">
        <v>37</v>
      </c>
      <c r="C538" t="s">
        <v>43</v>
      </c>
      <c r="D538" t="s">
        <v>13</v>
      </c>
      <c r="F538" s="5">
        <v>44305</v>
      </c>
      <c r="G538" s="5">
        <v>44314</v>
      </c>
      <c r="H538">
        <v>1</v>
      </c>
      <c r="K538">
        <v>0.75</v>
      </c>
      <c r="L538">
        <v>15.430999999999999</v>
      </c>
      <c r="M538" t="s">
        <v>17</v>
      </c>
      <c r="N538">
        <v>9</v>
      </c>
      <c r="O538">
        <v>80</v>
      </c>
      <c r="P538">
        <v>60</v>
      </c>
      <c r="Q538">
        <v>60</v>
      </c>
      <c r="R538">
        <v>15.430999999999999</v>
      </c>
      <c r="S538">
        <v>75.430999999999997</v>
      </c>
      <c r="T538">
        <v>75.430999999999997</v>
      </c>
      <c r="U538" t="s">
        <v>1053</v>
      </c>
      <c r="V538" t="s">
        <v>1051</v>
      </c>
      <c r="W538">
        <f>IF(Table1[[#This Row],[WorkDate]]-Table1[[#This Row],[ReqDate]]&gt;=0,Table1[[#This Row],[WorkDate]]-Table1[[#This Row],[ReqDate]],"NA")</f>
        <v>9</v>
      </c>
      <c r="X538" t="str">
        <f>IF(Table1[[#This Row],[Rush]]="","NO","Yes")</f>
        <v>NO</v>
      </c>
      <c r="Y538" t="str">
        <f>IF(Table1[[#This Row],[WtyLbr]]="","NO","Yes")</f>
        <v>NO</v>
      </c>
    </row>
    <row r="539" spans="1:25" x14ac:dyDescent="0.35">
      <c r="A539" t="s">
        <v>584</v>
      </c>
      <c r="B539" t="s">
        <v>34</v>
      </c>
      <c r="C539" t="s">
        <v>44</v>
      </c>
      <c r="D539" t="s">
        <v>11</v>
      </c>
      <c r="E539" t="s">
        <v>3</v>
      </c>
      <c r="F539" s="5">
        <v>44305</v>
      </c>
      <c r="G539" s="5">
        <v>44322</v>
      </c>
      <c r="H539">
        <v>1</v>
      </c>
      <c r="K539">
        <v>0.25</v>
      </c>
      <c r="L539">
        <v>72.350099999999998</v>
      </c>
      <c r="M539" t="s">
        <v>18</v>
      </c>
      <c r="N539">
        <v>17</v>
      </c>
      <c r="O539">
        <v>80</v>
      </c>
      <c r="P539">
        <v>20</v>
      </c>
      <c r="Q539">
        <v>20</v>
      </c>
      <c r="R539">
        <v>72.350099999999998</v>
      </c>
      <c r="S539">
        <v>92.350099999999998</v>
      </c>
      <c r="T539">
        <v>92.350099999999998</v>
      </c>
      <c r="U539" t="s">
        <v>1053</v>
      </c>
      <c r="V539" t="s">
        <v>1050</v>
      </c>
      <c r="W539">
        <f>IF(Table1[[#This Row],[WorkDate]]-Table1[[#This Row],[ReqDate]]&gt;=0,Table1[[#This Row],[WorkDate]]-Table1[[#This Row],[ReqDate]],"NA")</f>
        <v>17</v>
      </c>
      <c r="X539" t="str">
        <f>IF(Table1[[#This Row],[Rush]]="","NO","Yes")</f>
        <v>Yes</v>
      </c>
      <c r="Y539" t="str">
        <f>IF(Table1[[#This Row],[WtyLbr]]="","NO","Yes")</f>
        <v>NO</v>
      </c>
    </row>
    <row r="540" spans="1:25" x14ac:dyDescent="0.35">
      <c r="A540" t="s">
        <v>585</v>
      </c>
      <c r="B540" t="s">
        <v>35</v>
      </c>
      <c r="C540" t="s">
        <v>8</v>
      </c>
      <c r="D540" t="s">
        <v>13</v>
      </c>
      <c r="F540" s="5">
        <v>44305</v>
      </c>
      <c r="G540" s="5">
        <v>44328</v>
      </c>
      <c r="H540">
        <v>1</v>
      </c>
      <c r="K540">
        <v>0.5</v>
      </c>
      <c r="L540">
        <v>7.3079999999999998</v>
      </c>
      <c r="M540" t="s">
        <v>18</v>
      </c>
      <c r="N540">
        <v>23</v>
      </c>
      <c r="O540">
        <v>80</v>
      </c>
      <c r="P540">
        <v>40</v>
      </c>
      <c r="Q540">
        <v>40</v>
      </c>
      <c r="R540">
        <v>7.3079999999999998</v>
      </c>
      <c r="S540">
        <v>47.308</v>
      </c>
      <c r="T540">
        <v>47.308</v>
      </c>
      <c r="U540" t="s">
        <v>1053</v>
      </c>
      <c r="V540" t="s">
        <v>1051</v>
      </c>
      <c r="W540">
        <f>IF(Table1[[#This Row],[WorkDate]]-Table1[[#This Row],[ReqDate]]&gt;=0,Table1[[#This Row],[WorkDate]]-Table1[[#This Row],[ReqDate]],"NA")</f>
        <v>23</v>
      </c>
      <c r="X540" t="str">
        <f>IF(Table1[[#This Row],[Rush]]="","NO","Yes")</f>
        <v>NO</v>
      </c>
      <c r="Y540" t="str">
        <f>IF(Table1[[#This Row],[WtyLbr]]="","NO","Yes")</f>
        <v>NO</v>
      </c>
    </row>
    <row r="541" spans="1:25" x14ac:dyDescent="0.35">
      <c r="A541" t="s">
        <v>586</v>
      </c>
      <c r="B541" t="s">
        <v>34</v>
      </c>
      <c r="C541" t="s">
        <v>8</v>
      </c>
      <c r="D541" t="s">
        <v>11</v>
      </c>
      <c r="F541" s="5">
        <v>44305</v>
      </c>
      <c r="G541" s="5">
        <v>44337</v>
      </c>
      <c r="H541">
        <v>1</v>
      </c>
      <c r="K541">
        <v>0.25</v>
      </c>
      <c r="L541">
        <v>120</v>
      </c>
      <c r="M541" t="s">
        <v>18</v>
      </c>
      <c r="N541">
        <v>32</v>
      </c>
      <c r="O541">
        <v>80</v>
      </c>
      <c r="P541">
        <v>20</v>
      </c>
      <c r="Q541">
        <v>20</v>
      </c>
      <c r="R541">
        <v>120</v>
      </c>
      <c r="S541">
        <v>140</v>
      </c>
      <c r="T541">
        <v>140</v>
      </c>
      <c r="U541" t="s">
        <v>1053</v>
      </c>
      <c r="V541" t="s">
        <v>1049</v>
      </c>
      <c r="W541">
        <f>IF(Table1[[#This Row],[WorkDate]]-Table1[[#This Row],[ReqDate]]&gt;=0,Table1[[#This Row],[WorkDate]]-Table1[[#This Row],[ReqDate]],"NA")</f>
        <v>32</v>
      </c>
      <c r="X541" t="str">
        <f>IF(Table1[[#This Row],[Rush]]="","NO","Yes")</f>
        <v>NO</v>
      </c>
      <c r="Y541" t="str">
        <f>IF(Table1[[#This Row],[WtyLbr]]="","NO","Yes")</f>
        <v>NO</v>
      </c>
    </row>
    <row r="542" spans="1:25" x14ac:dyDescent="0.35">
      <c r="A542" t="s">
        <v>587</v>
      </c>
      <c r="B542" t="s">
        <v>39</v>
      </c>
      <c r="C542" t="s">
        <v>9</v>
      </c>
      <c r="D542" t="s">
        <v>12</v>
      </c>
      <c r="F542" s="5">
        <v>44305</v>
      </c>
      <c r="G542" s="5">
        <v>44333</v>
      </c>
      <c r="H542">
        <v>2</v>
      </c>
      <c r="K542">
        <v>0.5</v>
      </c>
      <c r="L542">
        <v>173.29900000000001</v>
      </c>
      <c r="M542" t="s">
        <v>18</v>
      </c>
      <c r="N542">
        <v>28</v>
      </c>
      <c r="O542">
        <v>140</v>
      </c>
      <c r="P542">
        <v>70</v>
      </c>
      <c r="Q542">
        <v>70</v>
      </c>
      <c r="R542">
        <v>173.29900000000001</v>
      </c>
      <c r="S542">
        <v>243.29900000000001</v>
      </c>
      <c r="T542">
        <v>243.29900000000001</v>
      </c>
      <c r="U542" t="s">
        <v>1053</v>
      </c>
      <c r="V542" t="s">
        <v>1053</v>
      </c>
      <c r="W542">
        <f>IF(Table1[[#This Row],[WorkDate]]-Table1[[#This Row],[ReqDate]]&gt;=0,Table1[[#This Row],[WorkDate]]-Table1[[#This Row],[ReqDate]],"NA")</f>
        <v>28</v>
      </c>
      <c r="X542" t="str">
        <f>IF(Table1[[#This Row],[Rush]]="","NO","Yes")</f>
        <v>NO</v>
      </c>
      <c r="Y542" t="str">
        <f>IF(Table1[[#This Row],[WtyLbr]]="","NO","Yes")</f>
        <v>NO</v>
      </c>
    </row>
    <row r="543" spans="1:25" x14ac:dyDescent="0.35">
      <c r="A543" t="s">
        <v>588</v>
      </c>
      <c r="B543" t="s">
        <v>36</v>
      </c>
      <c r="C543" t="s">
        <v>7</v>
      </c>
      <c r="D543" t="s">
        <v>12</v>
      </c>
      <c r="F543" s="5">
        <v>44305</v>
      </c>
      <c r="G543" s="5">
        <v>44341</v>
      </c>
      <c r="H543">
        <v>1</v>
      </c>
      <c r="K543">
        <v>0.25</v>
      </c>
      <c r="L543">
        <v>24.63</v>
      </c>
      <c r="M543" t="s">
        <v>18</v>
      </c>
      <c r="N543">
        <v>36</v>
      </c>
      <c r="O543">
        <v>80</v>
      </c>
      <c r="P543">
        <v>20</v>
      </c>
      <c r="Q543">
        <v>20</v>
      </c>
      <c r="R543">
        <v>24.63</v>
      </c>
      <c r="S543">
        <v>44.629999999999995</v>
      </c>
      <c r="T543">
        <v>44.629999999999995</v>
      </c>
      <c r="U543" t="s">
        <v>1053</v>
      </c>
      <c r="V543" t="s">
        <v>1048</v>
      </c>
      <c r="W543">
        <f>IF(Table1[[#This Row],[WorkDate]]-Table1[[#This Row],[ReqDate]]&gt;=0,Table1[[#This Row],[WorkDate]]-Table1[[#This Row],[ReqDate]],"NA")</f>
        <v>36</v>
      </c>
      <c r="X543" t="str">
        <f>IF(Table1[[#This Row],[Rush]]="","NO","Yes")</f>
        <v>NO</v>
      </c>
      <c r="Y543" t="str">
        <f>IF(Table1[[#This Row],[WtyLbr]]="","NO","Yes")</f>
        <v>NO</v>
      </c>
    </row>
    <row r="544" spans="1:25" x14ac:dyDescent="0.35">
      <c r="A544" t="s">
        <v>589</v>
      </c>
      <c r="B544" t="s">
        <v>42</v>
      </c>
      <c r="C544" t="s">
        <v>7</v>
      </c>
      <c r="D544" t="s">
        <v>1</v>
      </c>
      <c r="E544" t="s">
        <v>3</v>
      </c>
      <c r="F544" s="5">
        <v>44305</v>
      </c>
      <c r="G544" s="5">
        <v>44354</v>
      </c>
      <c r="H544">
        <v>2</v>
      </c>
      <c r="J544" t="s">
        <v>3</v>
      </c>
      <c r="K544">
        <v>7.5</v>
      </c>
      <c r="L544">
        <v>1514.7836</v>
      </c>
      <c r="M544" t="s">
        <v>18</v>
      </c>
      <c r="N544">
        <v>49</v>
      </c>
      <c r="O544">
        <v>140</v>
      </c>
      <c r="P544">
        <v>1050</v>
      </c>
      <c r="Q544">
        <v>1050</v>
      </c>
      <c r="R544">
        <v>0</v>
      </c>
      <c r="S544">
        <v>2564.7835999999998</v>
      </c>
      <c r="T544">
        <v>1050</v>
      </c>
      <c r="U544" t="s">
        <v>1053</v>
      </c>
      <c r="V544" t="s">
        <v>1053</v>
      </c>
      <c r="W544">
        <f>IF(Table1[[#This Row],[WorkDate]]-Table1[[#This Row],[ReqDate]]&gt;=0,Table1[[#This Row],[WorkDate]]-Table1[[#This Row],[ReqDate]],"NA")</f>
        <v>49</v>
      </c>
      <c r="X544" t="str">
        <f>IF(Table1[[#This Row],[Rush]]="","NO","Yes")</f>
        <v>Yes</v>
      </c>
      <c r="Y544" t="str">
        <f>IF(Table1[[#This Row],[WtyLbr]]="","NO","Yes")</f>
        <v>NO</v>
      </c>
    </row>
    <row r="545" spans="1:25" x14ac:dyDescent="0.35">
      <c r="A545" t="s">
        <v>590</v>
      </c>
      <c r="B545" t="s">
        <v>36</v>
      </c>
      <c r="C545" t="s">
        <v>7</v>
      </c>
      <c r="D545" t="s">
        <v>13</v>
      </c>
      <c r="F545" s="5">
        <v>44305</v>
      </c>
      <c r="G545" s="5">
        <v>44377</v>
      </c>
      <c r="H545">
        <v>2</v>
      </c>
      <c r="K545">
        <v>0.75</v>
      </c>
      <c r="L545">
        <v>106.65</v>
      </c>
      <c r="M545" t="s">
        <v>18</v>
      </c>
      <c r="N545">
        <v>72</v>
      </c>
      <c r="O545">
        <v>140</v>
      </c>
      <c r="P545">
        <v>105</v>
      </c>
      <c r="Q545">
        <v>105</v>
      </c>
      <c r="R545">
        <v>106.65</v>
      </c>
      <c r="S545">
        <v>211.65</v>
      </c>
      <c r="T545">
        <v>211.65</v>
      </c>
      <c r="U545" t="s">
        <v>1053</v>
      </c>
      <c r="V545" t="s">
        <v>1051</v>
      </c>
      <c r="W545">
        <f>IF(Table1[[#This Row],[WorkDate]]-Table1[[#This Row],[ReqDate]]&gt;=0,Table1[[#This Row],[WorkDate]]-Table1[[#This Row],[ReqDate]],"NA")</f>
        <v>72</v>
      </c>
      <c r="X545" t="str">
        <f>IF(Table1[[#This Row],[Rush]]="","NO","Yes")</f>
        <v>NO</v>
      </c>
      <c r="Y545" t="str">
        <f>IF(Table1[[#This Row],[WtyLbr]]="","NO","Yes")</f>
        <v>NO</v>
      </c>
    </row>
    <row r="546" spans="1:25" x14ac:dyDescent="0.35">
      <c r="A546" t="s">
        <v>591</v>
      </c>
      <c r="B546" t="s">
        <v>39</v>
      </c>
      <c r="C546" t="s">
        <v>44</v>
      </c>
      <c r="D546" t="s">
        <v>2</v>
      </c>
      <c r="F546" s="5">
        <v>44305</v>
      </c>
      <c r="H546">
        <v>2</v>
      </c>
      <c r="L546">
        <v>427.83109999999999</v>
      </c>
      <c r="M546" t="s">
        <v>18</v>
      </c>
      <c r="N546" t="s">
        <v>1054</v>
      </c>
      <c r="O546">
        <v>140</v>
      </c>
      <c r="P546">
        <v>0</v>
      </c>
      <c r="Q546">
        <v>0</v>
      </c>
      <c r="R546">
        <v>427.83109999999999</v>
      </c>
      <c r="S546">
        <v>427.83109999999999</v>
      </c>
      <c r="T546">
        <v>427.83109999999999</v>
      </c>
      <c r="U546" t="s">
        <v>1053</v>
      </c>
      <c r="V546" t="s">
        <v>1052</v>
      </c>
      <c r="W546" t="str">
        <f>IF(Table1[[#This Row],[WorkDate]]-Table1[[#This Row],[ReqDate]]&gt;=0,Table1[[#This Row],[WorkDate]]-Table1[[#This Row],[ReqDate]],"NA")</f>
        <v>NA</v>
      </c>
      <c r="X546" t="str">
        <f>IF(Table1[[#This Row],[Rush]]="","NO","Yes")</f>
        <v>NO</v>
      </c>
      <c r="Y546" t="str">
        <f>IF(Table1[[#This Row],[WtyLbr]]="","NO","Yes")</f>
        <v>NO</v>
      </c>
    </row>
    <row r="547" spans="1:25" x14ac:dyDescent="0.35">
      <c r="A547" t="s">
        <v>592</v>
      </c>
      <c r="B547" t="s">
        <v>35</v>
      </c>
      <c r="C547" t="s">
        <v>8</v>
      </c>
      <c r="D547" t="s">
        <v>12</v>
      </c>
      <c r="F547" s="5">
        <v>44306</v>
      </c>
      <c r="G547" s="5">
        <v>44327</v>
      </c>
      <c r="H547">
        <v>1</v>
      </c>
      <c r="K547">
        <v>0.25</v>
      </c>
      <c r="L547">
        <v>84.700599999999994</v>
      </c>
      <c r="M547" t="s">
        <v>18</v>
      </c>
      <c r="N547">
        <v>21</v>
      </c>
      <c r="O547">
        <v>80</v>
      </c>
      <c r="P547">
        <v>20</v>
      </c>
      <c r="Q547">
        <v>20</v>
      </c>
      <c r="R547">
        <v>84.700599999999994</v>
      </c>
      <c r="S547">
        <v>104.70059999999999</v>
      </c>
      <c r="T547">
        <v>104.70059999999999</v>
      </c>
      <c r="U547" t="s">
        <v>1048</v>
      </c>
      <c r="V547" t="s">
        <v>1048</v>
      </c>
      <c r="W547">
        <f>IF(Table1[[#This Row],[WorkDate]]-Table1[[#This Row],[ReqDate]]&gt;=0,Table1[[#This Row],[WorkDate]]-Table1[[#This Row],[ReqDate]],"NA")</f>
        <v>21</v>
      </c>
      <c r="X547" t="str">
        <f>IF(Table1[[#This Row],[Rush]]="","NO","Yes")</f>
        <v>NO</v>
      </c>
      <c r="Y547" t="str">
        <f>IF(Table1[[#This Row],[WtyLbr]]="","NO","Yes")</f>
        <v>NO</v>
      </c>
    </row>
    <row r="548" spans="1:25" x14ac:dyDescent="0.35">
      <c r="A548" t="s">
        <v>593</v>
      </c>
      <c r="B548" t="s">
        <v>39</v>
      </c>
      <c r="C548" t="s">
        <v>9</v>
      </c>
      <c r="D548" t="s">
        <v>12</v>
      </c>
      <c r="F548" s="5">
        <v>44306</v>
      </c>
      <c r="G548" s="5">
        <v>44326</v>
      </c>
      <c r="H548">
        <v>1</v>
      </c>
      <c r="K548">
        <v>0.25</v>
      </c>
      <c r="L548">
        <v>106.5408</v>
      </c>
      <c r="M548" t="s">
        <v>18</v>
      </c>
      <c r="N548">
        <v>20</v>
      </c>
      <c r="O548">
        <v>80</v>
      </c>
      <c r="P548">
        <v>20</v>
      </c>
      <c r="Q548">
        <v>20</v>
      </c>
      <c r="R548">
        <v>106.5408</v>
      </c>
      <c r="S548">
        <v>126.5408</v>
      </c>
      <c r="T548">
        <v>126.5408</v>
      </c>
      <c r="U548" t="s">
        <v>1048</v>
      </c>
      <c r="V548" t="s">
        <v>1053</v>
      </c>
      <c r="W548">
        <f>IF(Table1[[#This Row],[WorkDate]]-Table1[[#This Row],[ReqDate]]&gt;=0,Table1[[#This Row],[WorkDate]]-Table1[[#This Row],[ReqDate]],"NA")</f>
        <v>20</v>
      </c>
      <c r="X548" t="str">
        <f>IF(Table1[[#This Row],[Rush]]="","NO","Yes")</f>
        <v>NO</v>
      </c>
      <c r="Y548" t="str">
        <f>IF(Table1[[#This Row],[WtyLbr]]="","NO","Yes")</f>
        <v>NO</v>
      </c>
    </row>
    <row r="549" spans="1:25" x14ac:dyDescent="0.35">
      <c r="A549" t="s">
        <v>594</v>
      </c>
      <c r="B549" t="s">
        <v>34</v>
      </c>
      <c r="C549" t="s">
        <v>8</v>
      </c>
      <c r="D549" t="s">
        <v>11</v>
      </c>
      <c r="F549" s="5">
        <v>44306</v>
      </c>
      <c r="G549" s="5">
        <v>44329</v>
      </c>
      <c r="H549">
        <v>1</v>
      </c>
      <c r="K549">
        <v>0.25</v>
      </c>
      <c r="L549">
        <v>108.69070000000001</v>
      </c>
      <c r="M549" t="s">
        <v>18</v>
      </c>
      <c r="N549">
        <v>23</v>
      </c>
      <c r="O549">
        <v>80</v>
      </c>
      <c r="P549">
        <v>20</v>
      </c>
      <c r="Q549">
        <v>20</v>
      </c>
      <c r="R549">
        <v>108.69070000000001</v>
      </c>
      <c r="S549">
        <v>128.69069999999999</v>
      </c>
      <c r="T549">
        <v>128.69069999999999</v>
      </c>
      <c r="U549" t="s">
        <v>1048</v>
      </c>
      <c r="V549" t="s">
        <v>1050</v>
      </c>
      <c r="W549">
        <f>IF(Table1[[#This Row],[WorkDate]]-Table1[[#This Row],[ReqDate]]&gt;=0,Table1[[#This Row],[WorkDate]]-Table1[[#This Row],[ReqDate]],"NA")</f>
        <v>23</v>
      </c>
      <c r="X549" t="str">
        <f>IF(Table1[[#This Row],[Rush]]="","NO","Yes")</f>
        <v>NO</v>
      </c>
      <c r="Y549" t="str">
        <f>IF(Table1[[#This Row],[WtyLbr]]="","NO","Yes")</f>
        <v>NO</v>
      </c>
    </row>
    <row r="550" spans="1:25" x14ac:dyDescent="0.35">
      <c r="A550" t="s">
        <v>595</v>
      </c>
      <c r="B550" t="s">
        <v>34</v>
      </c>
      <c r="C550" t="s">
        <v>8</v>
      </c>
      <c r="D550" t="s">
        <v>13</v>
      </c>
      <c r="F550" s="5">
        <v>44306</v>
      </c>
      <c r="G550" s="5">
        <v>44338</v>
      </c>
      <c r="H550">
        <v>1</v>
      </c>
      <c r="K550">
        <v>1.25</v>
      </c>
      <c r="L550">
        <v>405.55250000000001</v>
      </c>
      <c r="M550" t="s">
        <v>18</v>
      </c>
      <c r="N550">
        <v>32</v>
      </c>
      <c r="O550">
        <v>80</v>
      </c>
      <c r="P550">
        <v>100</v>
      </c>
      <c r="Q550">
        <v>100</v>
      </c>
      <c r="R550">
        <v>405.55250000000001</v>
      </c>
      <c r="S550">
        <v>505.55250000000001</v>
      </c>
      <c r="T550">
        <v>505.55250000000001</v>
      </c>
      <c r="U550" t="s">
        <v>1048</v>
      </c>
      <c r="V550" t="s">
        <v>1052</v>
      </c>
      <c r="W550">
        <f>IF(Table1[[#This Row],[WorkDate]]-Table1[[#This Row],[ReqDate]]&gt;=0,Table1[[#This Row],[WorkDate]]-Table1[[#This Row],[ReqDate]],"NA")</f>
        <v>32</v>
      </c>
      <c r="X550" t="str">
        <f>IF(Table1[[#This Row],[Rush]]="","NO","Yes")</f>
        <v>NO</v>
      </c>
      <c r="Y550" t="str">
        <f>IF(Table1[[#This Row],[WtyLbr]]="","NO","Yes")</f>
        <v>NO</v>
      </c>
    </row>
    <row r="551" spans="1:25" x14ac:dyDescent="0.35">
      <c r="A551" t="s">
        <v>596</v>
      </c>
      <c r="B551" t="s">
        <v>36</v>
      </c>
      <c r="C551" t="s">
        <v>7</v>
      </c>
      <c r="D551" t="s">
        <v>11</v>
      </c>
      <c r="F551" s="5">
        <v>44306</v>
      </c>
      <c r="G551" s="5">
        <v>44342</v>
      </c>
      <c r="H551">
        <v>2</v>
      </c>
      <c r="K551">
        <v>0.25</v>
      </c>
      <c r="L551">
        <v>240</v>
      </c>
      <c r="M551" t="s">
        <v>17</v>
      </c>
      <c r="N551">
        <v>36</v>
      </c>
      <c r="O551">
        <v>140</v>
      </c>
      <c r="P551">
        <v>35</v>
      </c>
      <c r="Q551">
        <v>35</v>
      </c>
      <c r="R551">
        <v>240</v>
      </c>
      <c r="S551">
        <v>275</v>
      </c>
      <c r="T551">
        <v>275</v>
      </c>
      <c r="U551" t="s">
        <v>1048</v>
      </c>
      <c r="V551" t="s">
        <v>1051</v>
      </c>
      <c r="W551">
        <f>IF(Table1[[#This Row],[WorkDate]]-Table1[[#This Row],[ReqDate]]&gt;=0,Table1[[#This Row],[WorkDate]]-Table1[[#This Row],[ReqDate]],"NA")</f>
        <v>36</v>
      </c>
      <c r="X551" t="str">
        <f>IF(Table1[[#This Row],[Rush]]="","NO","Yes")</f>
        <v>NO</v>
      </c>
      <c r="Y551" t="str">
        <f>IF(Table1[[#This Row],[WtyLbr]]="","NO","Yes")</f>
        <v>NO</v>
      </c>
    </row>
    <row r="552" spans="1:25" x14ac:dyDescent="0.35">
      <c r="A552" t="s">
        <v>597</v>
      </c>
      <c r="B552" t="s">
        <v>35</v>
      </c>
      <c r="C552" t="s">
        <v>9</v>
      </c>
      <c r="D552" t="s">
        <v>12</v>
      </c>
      <c r="F552" s="5">
        <v>44306</v>
      </c>
      <c r="G552" s="5">
        <v>44347</v>
      </c>
      <c r="H552">
        <v>2</v>
      </c>
      <c r="K552">
        <v>1</v>
      </c>
      <c r="L552">
        <v>641.77440000000001</v>
      </c>
      <c r="M552" t="s">
        <v>18</v>
      </c>
      <c r="N552">
        <v>41</v>
      </c>
      <c r="O552">
        <v>140</v>
      </c>
      <c r="P552">
        <v>140</v>
      </c>
      <c r="Q552">
        <v>140</v>
      </c>
      <c r="R552">
        <v>641.77440000000001</v>
      </c>
      <c r="S552">
        <v>781.77440000000001</v>
      </c>
      <c r="T552">
        <v>781.77440000000001</v>
      </c>
      <c r="U552" t="s">
        <v>1048</v>
      </c>
      <c r="V552" t="s">
        <v>1053</v>
      </c>
      <c r="W552">
        <f>IF(Table1[[#This Row],[WorkDate]]-Table1[[#This Row],[ReqDate]]&gt;=0,Table1[[#This Row],[WorkDate]]-Table1[[#This Row],[ReqDate]],"NA")</f>
        <v>41</v>
      </c>
      <c r="X552" t="str">
        <f>IF(Table1[[#This Row],[Rush]]="","NO","Yes")</f>
        <v>NO</v>
      </c>
      <c r="Y552" t="str">
        <f>IF(Table1[[#This Row],[WtyLbr]]="","NO","Yes")</f>
        <v>NO</v>
      </c>
    </row>
    <row r="553" spans="1:25" x14ac:dyDescent="0.35">
      <c r="A553" t="s">
        <v>598</v>
      </c>
      <c r="B553" t="s">
        <v>39</v>
      </c>
      <c r="C553" t="s">
        <v>44</v>
      </c>
      <c r="D553" t="s">
        <v>13</v>
      </c>
      <c r="F553" s="5">
        <v>44306</v>
      </c>
      <c r="G553" s="5">
        <v>44376</v>
      </c>
      <c r="H553">
        <v>1</v>
      </c>
      <c r="K553">
        <v>1</v>
      </c>
      <c r="L553">
        <v>89.452399999999997</v>
      </c>
      <c r="M553" t="s">
        <v>18</v>
      </c>
      <c r="N553">
        <v>70</v>
      </c>
      <c r="O553">
        <v>80</v>
      </c>
      <c r="P553">
        <v>80</v>
      </c>
      <c r="Q553">
        <v>80</v>
      </c>
      <c r="R553">
        <v>89.452399999999997</v>
      </c>
      <c r="S553">
        <v>169.45240000000001</v>
      </c>
      <c r="T553">
        <v>169.45240000000001</v>
      </c>
      <c r="U553" t="s">
        <v>1048</v>
      </c>
      <c r="V553" t="s">
        <v>1048</v>
      </c>
      <c r="W553">
        <f>IF(Table1[[#This Row],[WorkDate]]-Table1[[#This Row],[ReqDate]]&gt;=0,Table1[[#This Row],[WorkDate]]-Table1[[#This Row],[ReqDate]],"NA")</f>
        <v>70</v>
      </c>
      <c r="X553" t="str">
        <f>IF(Table1[[#This Row],[Rush]]="","NO","Yes")</f>
        <v>NO</v>
      </c>
      <c r="Y553" t="str">
        <f>IF(Table1[[#This Row],[WtyLbr]]="","NO","Yes")</f>
        <v>NO</v>
      </c>
    </row>
    <row r="554" spans="1:25" x14ac:dyDescent="0.35">
      <c r="A554" t="s">
        <v>599</v>
      </c>
      <c r="B554" t="s">
        <v>40</v>
      </c>
      <c r="C554" t="s">
        <v>7</v>
      </c>
      <c r="D554" t="s">
        <v>11</v>
      </c>
      <c r="F554" s="5">
        <v>44306</v>
      </c>
      <c r="G554" s="5">
        <v>44382</v>
      </c>
      <c r="H554">
        <v>1</v>
      </c>
      <c r="K554">
        <v>0.25</v>
      </c>
      <c r="L554">
        <v>2</v>
      </c>
      <c r="M554" t="s">
        <v>18</v>
      </c>
      <c r="N554">
        <v>76</v>
      </c>
      <c r="O554">
        <v>80</v>
      </c>
      <c r="P554">
        <v>20</v>
      </c>
      <c r="Q554">
        <v>20</v>
      </c>
      <c r="R554">
        <v>2</v>
      </c>
      <c r="S554">
        <v>22</v>
      </c>
      <c r="T554">
        <v>22</v>
      </c>
      <c r="U554" t="s">
        <v>1048</v>
      </c>
      <c r="V554" t="s">
        <v>1053</v>
      </c>
      <c r="W554">
        <f>IF(Table1[[#This Row],[WorkDate]]-Table1[[#This Row],[ReqDate]]&gt;=0,Table1[[#This Row],[WorkDate]]-Table1[[#This Row],[ReqDate]],"NA")</f>
        <v>76</v>
      </c>
      <c r="X554" t="str">
        <f>IF(Table1[[#This Row],[Rush]]="","NO","Yes")</f>
        <v>NO</v>
      </c>
      <c r="Y554" t="str">
        <f>IF(Table1[[#This Row],[WtyLbr]]="","NO","Yes")</f>
        <v>NO</v>
      </c>
    </row>
    <row r="555" spans="1:25" x14ac:dyDescent="0.35">
      <c r="A555" t="s">
        <v>600</v>
      </c>
      <c r="B555" t="s">
        <v>37</v>
      </c>
      <c r="C555" t="s">
        <v>44</v>
      </c>
      <c r="D555" t="s">
        <v>12</v>
      </c>
      <c r="F555" s="5">
        <v>44307</v>
      </c>
      <c r="G555" s="5">
        <v>44320</v>
      </c>
      <c r="H555">
        <v>1</v>
      </c>
      <c r="I555" t="s">
        <v>3</v>
      </c>
      <c r="J555" t="s">
        <v>3</v>
      </c>
      <c r="K555">
        <v>0.25</v>
      </c>
      <c r="L555">
        <v>248.09129999999999</v>
      </c>
      <c r="M555" t="s">
        <v>20</v>
      </c>
      <c r="N555">
        <v>13</v>
      </c>
      <c r="O555">
        <v>80</v>
      </c>
      <c r="P555">
        <v>20</v>
      </c>
      <c r="Q555">
        <v>0</v>
      </c>
      <c r="R555">
        <v>0</v>
      </c>
      <c r="S555">
        <v>268.09129999999999</v>
      </c>
      <c r="T555">
        <v>0</v>
      </c>
      <c r="U555" t="s">
        <v>1051</v>
      </c>
      <c r="V555" t="s">
        <v>1048</v>
      </c>
      <c r="W555">
        <f>IF(Table1[[#This Row],[WorkDate]]-Table1[[#This Row],[ReqDate]]&gt;=0,Table1[[#This Row],[WorkDate]]-Table1[[#This Row],[ReqDate]],"NA")</f>
        <v>13</v>
      </c>
      <c r="X555" t="str">
        <f>IF(Table1[[#This Row],[Rush]]="","NO","Yes")</f>
        <v>NO</v>
      </c>
      <c r="Y555" t="str">
        <f>IF(Table1[[#This Row],[WtyLbr]]="","NO","Yes")</f>
        <v>Yes</v>
      </c>
    </row>
    <row r="556" spans="1:25" x14ac:dyDescent="0.35">
      <c r="A556" t="s">
        <v>601</v>
      </c>
      <c r="B556" t="s">
        <v>40</v>
      </c>
      <c r="C556" t="s">
        <v>7</v>
      </c>
      <c r="D556" t="s">
        <v>12</v>
      </c>
      <c r="F556" s="5">
        <v>44307</v>
      </c>
      <c r="G556" s="5">
        <v>44321</v>
      </c>
      <c r="H556">
        <v>2</v>
      </c>
      <c r="K556">
        <v>0.25</v>
      </c>
      <c r="L556">
        <v>180</v>
      </c>
      <c r="M556" t="s">
        <v>17</v>
      </c>
      <c r="N556">
        <v>14</v>
      </c>
      <c r="O556">
        <v>140</v>
      </c>
      <c r="P556">
        <v>35</v>
      </c>
      <c r="Q556">
        <v>35</v>
      </c>
      <c r="R556">
        <v>180</v>
      </c>
      <c r="S556">
        <v>215</v>
      </c>
      <c r="T556">
        <v>215</v>
      </c>
      <c r="U556" t="s">
        <v>1051</v>
      </c>
      <c r="V556" t="s">
        <v>1051</v>
      </c>
      <c r="W556">
        <f>IF(Table1[[#This Row],[WorkDate]]-Table1[[#This Row],[ReqDate]]&gt;=0,Table1[[#This Row],[WorkDate]]-Table1[[#This Row],[ReqDate]],"NA")</f>
        <v>14</v>
      </c>
      <c r="X556" t="str">
        <f>IF(Table1[[#This Row],[Rush]]="","NO","Yes")</f>
        <v>NO</v>
      </c>
      <c r="Y556" t="str">
        <f>IF(Table1[[#This Row],[WtyLbr]]="","NO","Yes")</f>
        <v>NO</v>
      </c>
    </row>
    <row r="557" spans="1:25" x14ac:dyDescent="0.35">
      <c r="A557" t="s">
        <v>602</v>
      </c>
      <c r="B557" t="s">
        <v>39</v>
      </c>
      <c r="C557" t="s">
        <v>8</v>
      </c>
      <c r="D557" t="s">
        <v>11</v>
      </c>
      <c r="F557" s="5">
        <v>44307</v>
      </c>
      <c r="G557" s="5">
        <v>44361</v>
      </c>
      <c r="H557">
        <v>1</v>
      </c>
      <c r="K557">
        <v>0.25</v>
      </c>
      <c r="L557">
        <v>45.944899999999997</v>
      </c>
      <c r="M557" t="s">
        <v>18</v>
      </c>
      <c r="N557">
        <v>54</v>
      </c>
      <c r="O557">
        <v>80</v>
      </c>
      <c r="P557">
        <v>20</v>
      </c>
      <c r="Q557">
        <v>20</v>
      </c>
      <c r="R557">
        <v>45.944899999999997</v>
      </c>
      <c r="S557">
        <v>65.94489999999999</v>
      </c>
      <c r="T557">
        <v>65.94489999999999</v>
      </c>
      <c r="U557" t="s">
        <v>1051</v>
      </c>
      <c r="V557" t="s">
        <v>1053</v>
      </c>
      <c r="W557">
        <f>IF(Table1[[#This Row],[WorkDate]]-Table1[[#This Row],[ReqDate]]&gt;=0,Table1[[#This Row],[WorkDate]]-Table1[[#This Row],[ReqDate]],"NA")</f>
        <v>54</v>
      </c>
      <c r="X557" t="str">
        <f>IF(Table1[[#This Row],[Rush]]="","NO","Yes")</f>
        <v>NO</v>
      </c>
      <c r="Y557" t="str">
        <f>IF(Table1[[#This Row],[WtyLbr]]="","NO","Yes")</f>
        <v>NO</v>
      </c>
    </row>
    <row r="558" spans="1:25" x14ac:dyDescent="0.35">
      <c r="A558" t="s">
        <v>603</v>
      </c>
      <c r="B558" t="s">
        <v>39</v>
      </c>
      <c r="C558" t="s">
        <v>9</v>
      </c>
      <c r="D558" t="s">
        <v>12</v>
      </c>
      <c r="F558" s="5">
        <v>44307</v>
      </c>
      <c r="G558" s="5">
        <v>44364</v>
      </c>
      <c r="H558">
        <v>2</v>
      </c>
      <c r="J558" t="s">
        <v>3</v>
      </c>
      <c r="K558">
        <v>0.25</v>
      </c>
      <c r="L558">
        <v>125.76</v>
      </c>
      <c r="M558" t="s">
        <v>18</v>
      </c>
      <c r="N558">
        <v>57</v>
      </c>
      <c r="O558">
        <v>140</v>
      </c>
      <c r="P558">
        <v>35</v>
      </c>
      <c r="Q558">
        <v>35</v>
      </c>
      <c r="R558">
        <v>0</v>
      </c>
      <c r="S558">
        <v>160.76</v>
      </c>
      <c r="T558">
        <v>35</v>
      </c>
      <c r="U558" t="s">
        <v>1051</v>
      </c>
      <c r="V558" t="s">
        <v>1050</v>
      </c>
      <c r="W558">
        <f>IF(Table1[[#This Row],[WorkDate]]-Table1[[#This Row],[ReqDate]]&gt;=0,Table1[[#This Row],[WorkDate]]-Table1[[#This Row],[ReqDate]],"NA")</f>
        <v>57</v>
      </c>
      <c r="X558" t="str">
        <f>IF(Table1[[#This Row],[Rush]]="","NO","Yes")</f>
        <v>NO</v>
      </c>
      <c r="Y558" t="str">
        <f>IF(Table1[[#This Row],[WtyLbr]]="","NO","Yes")</f>
        <v>NO</v>
      </c>
    </row>
    <row r="559" spans="1:25" x14ac:dyDescent="0.35">
      <c r="A559" t="s">
        <v>604</v>
      </c>
      <c r="B559" t="s">
        <v>39</v>
      </c>
      <c r="C559" t="s">
        <v>44</v>
      </c>
      <c r="D559" t="s">
        <v>12</v>
      </c>
      <c r="F559" s="5">
        <v>44307</v>
      </c>
      <c r="G559" s="5">
        <v>44382</v>
      </c>
      <c r="H559">
        <v>2</v>
      </c>
      <c r="K559">
        <v>0.25</v>
      </c>
      <c r="L559">
        <v>92.4375</v>
      </c>
      <c r="M559" t="s">
        <v>18</v>
      </c>
      <c r="N559">
        <v>75</v>
      </c>
      <c r="O559">
        <v>140</v>
      </c>
      <c r="P559">
        <v>35</v>
      </c>
      <c r="Q559">
        <v>35</v>
      </c>
      <c r="R559">
        <v>92.4375</v>
      </c>
      <c r="S559">
        <v>127.4375</v>
      </c>
      <c r="T559">
        <v>127.4375</v>
      </c>
      <c r="U559" t="s">
        <v>1051</v>
      </c>
      <c r="V559" t="s">
        <v>1053</v>
      </c>
      <c r="W559">
        <f>IF(Table1[[#This Row],[WorkDate]]-Table1[[#This Row],[ReqDate]]&gt;=0,Table1[[#This Row],[WorkDate]]-Table1[[#This Row],[ReqDate]],"NA")</f>
        <v>75</v>
      </c>
      <c r="X559" t="str">
        <f>IF(Table1[[#This Row],[Rush]]="","NO","Yes")</f>
        <v>NO</v>
      </c>
      <c r="Y559" t="str">
        <f>IF(Table1[[#This Row],[WtyLbr]]="","NO","Yes")</f>
        <v>NO</v>
      </c>
    </row>
    <row r="560" spans="1:25" x14ac:dyDescent="0.35">
      <c r="A560" t="s">
        <v>605</v>
      </c>
      <c r="B560" t="s">
        <v>37</v>
      </c>
      <c r="C560" t="s">
        <v>9</v>
      </c>
      <c r="D560" t="s">
        <v>13</v>
      </c>
      <c r="F560" s="5">
        <v>44307</v>
      </c>
      <c r="G560" s="5">
        <v>44382</v>
      </c>
      <c r="H560">
        <v>2</v>
      </c>
      <c r="K560">
        <v>1</v>
      </c>
      <c r="L560">
        <v>183.5419</v>
      </c>
      <c r="M560" t="s">
        <v>17</v>
      </c>
      <c r="N560">
        <v>75</v>
      </c>
      <c r="O560">
        <v>140</v>
      </c>
      <c r="P560">
        <v>140</v>
      </c>
      <c r="Q560">
        <v>140</v>
      </c>
      <c r="R560">
        <v>183.5419</v>
      </c>
      <c r="S560">
        <v>323.5419</v>
      </c>
      <c r="T560">
        <v>323.5419</v>
      </c>
      <c r="U560" t="s">
        <v>1051</v>
      </c>
      <c r="V560" t="s">
        <v>1053</v>
      </c>
      <c r="W560">
        <f>IF(Table1[[#This Row],[WorkDate]]-Table1[[#This Row],[ReqDate]]&gt;=0,Table1[[#This Row],[WorkDate]]-Table1[[#This Row],[ReqDate]],"NA")</f>
        <v>75</v>
      </c>
      <c r="X560" t="str">
        <f>IF(Table1[[#This Row],[Rush]]="","NO","Yes")</f>
        <v>NO</v>
      </c>
      <c r="Y560" t="str">
        <f>IF(Table1[[#This Row],[WtyLbr]]="","NO","Yes")</f>
        <v>NO</v>
      </c>
    </row>
    <row r="561" spans="1:25" x14ac:dyDescent="0.35">
      <c r="A561" t="s">
        <v>606</v>
      </c>
      <c r="B561" t="s">
        <v>37</v>
      </c>
      <c r="C561" t="s">
        <v>9</v>
      </c>
      <c r="D561" t="s">
        <v>13</v>
      </c>
      <c r="F561" s="5">
        <v>44307</v>
      </c>
      <c r="G561" s="5">
        <v>44382</v>
      </c>
      <c r="H561">
        <v>2</v>
      </c>
      <c r="J561" t="s">
        <v>3</v>
      </c>
      <c r="K561">
        <v>1</v>
      </c>
      <c r="L561">
        <v>244.7225</v>
      </c>
      <c r="M561" t="s">
        <v>18</v>
      </c>
      <c r="N561">
        <v>75</v>
      </c>
      <c r="O561">
        <v>140</v>
      </c>
      <c r="P561">
        <v>140</v>
      </c>
      <c r="Q561">
        <v>140</v>
      </c>
      <c r="R561">
        <v>0</v>
      </c>
      <c r="S561">
        <v>384.72249999999997</v>
      </c>
      <c r="T561">
        <v>140</v>
      </c>
      <c r="U561" t="s">
        <v>1051</v>
      </c>
      <c r="V561" t="s">
        <v>1053</v>
      </c>
      <c r="W561">
        <f>IF(Table1[[#This Row],[WorkDate]]-Table1[[#This Row],[ReqDate]]&gt;=0,Table1[[#This Row],[WorkDate]]-Table1[[#This Row],[ReqDate]],"NA")</f>
        <v>75</v>
      </c>
      <c r="X561" t="str">
        <f>IF(Table1[[#This Row],[Rush]]="","NO","Yes")</f>
        <v>NO</v>
      </c>
      <c r="Y561" t="str">
        <f>IF(Table1[[#This Row],[WtyLbr]]="","NO","Yes")</f>
        <v>NO</v>
      </c>
    </row>
    <row r="562" spans="1:25" x14ac:dyDescent="0.35">
      <c r="A562" t="s">
        <v>607</v>
      </c>
      <c r="B562" t="s">
        <v>37</v>
      </c>
      <c r="C562" t="s">
        <v>9</v>
      </c>
      <c r="D562" t="s">
        <v>13</v>
      </c>
      <c r="F562" s="5">
        <v>44307</v>
      </c>
      <c r="G562" s="5">
        <v>44382</v>
      </c>
      <c r="H562">
        <v>2</v>
      </c>
      <c r="K562">
        <v>1</v>
      </c>
      <c r="L562">
        <v>305.17189999999999</v>
      </c>
      <c r="M562" t="s">
        <v>17</v>
      </c>
      <c r="N562">
        <v>75</v>
      </c>
      <c r="O562">
        <v>140</v>
      </c>
      <c r="P562">
        <v>140</v>
      </c>
      <c r="Q562">
        <v>140</v>
      </c>
      <c r="R562">
        <v>305.17189999999999</v>
      </c>
      <c r="S562">
        <v>445.17189999999999</v>
      </c>
      <c r="T562">
        <v>445.17189999999999</v>
      </c>
      <c r="U562" t="s">
        <v>1051</v>
      </c>
      <c r="V562" t="s">
        <v>1053</v>
      </c>
      <c r="W562">
        <f>IF(Table1[[#This Row],[WorkDate]]-Table1[[#This Row],[ReqDate]]&gt;=0,Table1[[#This Row],[WorkDate]]-Table1[[#This Row],[ReqDate]],"NA")</f>
        <v>75</v>
      </c>
      <c r="X562" t="str">
        <f>IF(Table1[[#This Row],[Rush]]="","NO","Yes")</f>
        <v>NO</v>
      </c>
      <c r="Y562" t="str">
        <f>IF(Table1[[#This Row],[WtyLbr]]="","NO","Yes")</f>
        <v>NO</v>
      </c>
    </row>
    <row r="563" spans="1:25" x14ac:dyDescent="0.35">
      <c r="A563" t="s">
        <v>608</v>
      </c>
      <c r="B563" t="s">
        <v>37</v>
      </c>
      <c r="C563" t="s">
        <v>9</v>
      </c>
      <c r="D563" t="s">
        <v>12</v>
      </c>
      <c r="F563" s="5">
        <v>44307</v>
      </c>
      <c r="G563" s="5">
        <v>44382</v>
      </c>
      <c r="H563">
        <v>2</v>
      </c>
      <c r="I563" t="s">
        <v>3</v>
      </c>
      <c r="J563" t="s">
        <v>3</v>
      </c>
      <c r="K563">
        <v>0.5</v>
      </c>
      <c r="L563">
        <v>747.10739999999998</v>
      </c>
      <c r="M563" t="s">
        <v>20</v>
      </c>
      <c r="N563">
        <v>75</v>
      </c>
      <c r="O563">
        <v>140</v>
      </c>
      <c r="P563">
        <v>70</v>
      </c>
      <c r="Q563">
        <v>0</v>
      </c>
      <c r="R563">
        <v>0</v>
      </c>
      <c r="S563">
        <v>817.10739999999998</v>
      </c>
      <c r="T563">
        <v>0</v>
      </c>
      <c r="U563" t="s">
        <v>1051</v>
      </c>
      <c r="V563" t="s">
        <v>1053</v>
      </c>
      <c r="W563">
        <f>IF(Table1[[#This Row],[WorkDate]]-Table1[[#This Row],[ReqDate]]&gt;=0,Table1[[#This Row],[WorkDate]]-Table1[[#This Row],[ReqDate]],"NA")</f>
        <v>75</v>
      </c>
      <c r="X563" t="str">
        <f>IF(Table1[[#This Row],[Rush]]="","NO","Yes")</f>
        <v>NO</v>
      </c>
      <c r="Y563" t="str">
        <f>IF(Table1[[#This Row],[WtyLbr]]="","NO","Yes")</f>
        <v>Yes</v>
      </c>
    </row>
    <row r="564" spans="1:25" x14ac:dyDescent="0.35">
      <c r="A564" t="s">
        <v>609</v>
      </c>
      <c r="B564" t="s">
        <v>37</v>
      </c>
      <c r="C564" t="s">
        <v>9</v>
      </c>
      <c r="D564" t="s">
        <v>1</v>
      </c>
      <c r="F564" s="5">
        <v>44307</v>
      </c>
      <c r="G564" s="5">
        <v>44382</v>
      </c>
      <c r="H564">
        <v>2</v>
      </c>
      <c r="J564" t="s">
        <v>3</v>
      </c>
      <c r="K564">
        <v>2.25</v>
      </c>
      <c r="L564">
        <v>1499.3906999999999</v>
      </c>
      <c r="M564" t="s">
        <v>18</v>
      </c>
      <c r="N564">
        <v>75</v>
      </c>
      <c r="O564">
        <v>140</v>
      </c>
      <c r="P564">
        <v>315</v>
      </c>
      <c r="Q564">
        <v>315</v>
      </c>
      <c r="R564">
        <v>0</v>
      </c>
      <c r="S564">
        <v>1814.3906999999999</v>
      </c>
      <c r="T564">
        <v>315</v>
      </c>
      <c r="U564" t="s">
        <v>1051</v>
      </c>
      <c r="V564" t="s">
        <v>1053</v>
      </c>
      <c r="W564">
        <f>IF(Table1[[#This Row],[WorkDate]]-Table1[[#This Row],[ReqDate]]&gt;=0,Table1[[#This Row],[WorkDate]]-Table1[[#This Row],[ReqDate]],"NA")</f>
        <v>75</v>
      </c>
      <c r="X564" t="str">
        <f>IF(Table1[[#This Row],[Rush]]="","NO","Yes")</f>
        <v>NO</v>
      </c>
      <c r="Y564" t="str">
        <f>IF(Table1[[#This Row],[WtyLbr]]="","NO","Yes")</f>
        <v>NO</v>
      </c>
    </row>
    <row r="565" spans="1:25" x14ac:dyDescent="0.35">
      <c r="A565" t="s">
        <v>610</v>
      </c>
      <c r="B565" t="s">
        <v>37</v>
      </c>
      <c r="C565" t="s">
        <v>9</v>
      </c>
      <c r="D565" t="s">
        <v>11</v>
      </c>
      <c r="F565" s="5">
        <v>44307</v>
      </c>
      <c r="G565" s="5">
        <v>44383</v>
      </c>
      <c r="H565">
        <v>1</v>
      </c>
      <c r="J565" t="s">
        <v>3</v>
      </c>
      <c r="K565">
        <v>0.25</v>
      </c>
      <c r="L565">
        <v>119.18089999999999</v>
      </c>
      <c r="M565" t="s">
        <v>18</v>
      </c>
      <c r="N565">
        <v>76</v>
      </c>
      <c r="O565">
        <v>80</v>
      </c>
      <c r="P565">
        <v>20</v>
      </c>
      <c r="Q565">
        <v>20</v>
      </c>
      <c r="R565">
        <v>0</v>
      </c>
      <c r="S565">
        <v>139.18090000000001</v>
      </c>
      <c r="T565">
        <v>20</v>
      </c>
      <c r="U565" t="s">
        <v>1051</v>
      </c>
      <c r="V565" t="s">
        <v>1048</v>
      </c>
      <c r="W565">
        <f>IF(Table1[[#This Row],[WorkDate]]-Table1[[#This Row],[ReqDate]]&gt;=0,Table1[[#This Row],[WorkDate]]-Table1[[#This Row],[ReqDate]],"NA")</f>
        <v>76</v>
      </c>
      <c r="X565" t="str">
        <f>IF(Table1[[#This Row],[Rush]]="","NO","Yes")</f>
        <v>NO</v>
      </c>
      <c r="Y565" t="str">
        <f>IF(Table1[[#This Row],[WtyLbr]]="","NO","Yes")</f>
        <v>NO</v>
      </c>
    </row>
    <row r="566" spans="1:25" x14ac:dyDescent="0.35">
      <c r="A566" t="s">
        <v>611</v>
      </c>
      <c r="B566" t="s">
        <v>37</v>
      </c>
      <c r="C566" t="s">
        <v>9</v>
      </c>
      <c r="D566" t="s">
        <v>1</v>
      </c>
      <c r="F566" s="5">
        <v>44307</v>
      </c>
      <c r="G566" s="5">
        <v>44383</v>
      </c>
      <c r="H566">
        <v>2</v>
      </c>
      <c r="J566" t="s">
        <v>3</v>
      </c>
      <c r="K566">
        <v>1</v>
      </c>
      <c r="L566">
        <v>248.72819999999999</v>
      </c>
      <c r="M566" t="s">
        <v>18</v>
      </c>
      <c r="N566">
        <v>76</v>
      </c>
      <c r="O566">
        <v>140</v>
      </c>
      <c r="P566">
        <v>140</v>
      </c>
      <c r="Q566">
        <v>140</v>
      </c>
      <c r="R566">
        <v>0</v>
      </c>
      <c r="S566">
        <v>388.72820000000002</v>
      </c>
      <c r="T566">
        <v>140</v>
      </c>
      <c r="U566" t="s">
        <v>1051</v>
      </c>
      <c r="V566" t="s">
        <v>1048</v>
      </c>
      <c r="W566">
        <f>IF(Table1[[#This Row],[WorkDate]]-Table1[[#This Row],[ReqDate]]&gt;=0,Table1[[#This Row],[WorkDate]]-Table1[[#This Row],[ReqDate]],"NA")</f>
        <v>76</v>
      </c>
      <c r="X566" t="str">
        <f>IF(Table1[[#This Row],[Rush]]="","NO","Yes")</f>
        <v>NO</v>
      </c>
      <c r="Y566" t="str">
        <f>IF(Table1[[#This Row],[WtyLbr]]="","NO","Yes")</f>
        <v>NO</v>
      </c>
    </row>
    <row r="567" spans="1:25" x14ac:dyDescent="0.35">
      <c r="A567" t="s">
        <v>612</v>
      </c>
      <c r="B567" t="s">
        <v>37</v>
      </c>
      <c r="C567" t="s">
        <v>9</v>
      </c>
      <c r="D567" t="s">
        <v>13</v>
      </c>
      <c r="F567" s="5">
        <v>44307</v>
      </c>
      <c r="G567" s="5">
        <v>44383</v>
      </c>
      <c r="H567">
        <v>2</v>
      </c>
      <c r="I567" t="s">
        <v>3</v>
      </c>
      <c r="J567" t="s">
        <v>3</v>
      </c>
      <c r="K567">
        <v>1.75</v>
      </c>
      <c r="L567">
        <v>291.90300000000002</v>
      </c>
      <c r="M567" t="s">
        <v>20</v>
      </c>
      <c r="N567">
        <v>76</v>
      </c>
      <c r="O567">
        <v>140</v>
      </c>
      <c r="P567">
        <v>245</v>
      </c>
      <c r="Q567">
        <v>0</v>
      </c>
      <c r="R567">
        <v>0</v>
      </c>
      <c r="S567">
        <v>536.90300000000002</v>
      </c>
      <c r="T567">
        <v>0</v>
      </c>
      <c r="U567" t="s">
        <v>1051</v>
      </c>
      <c r="V567" t="s">
        <v>1048</v>
      </c>
      <c r="W567">
        <f>IF(Table1[[#This Row],[WorkDate]]-Table1[[#This Row],[ReqDate]]&gt;=0,Table1[[#This Row],[WorkDate]]-Table1[[#This Row],[ReqDate]],"NA")</f>
        <v>76</v>
      </c>
      <c r="X567" t="str">
        <f>IF(Table1[[#This Row],[Rush]]="","NO","Yes")</f>
        <v>NO</v>
      </c>
      <c r="Y567" t="str">
        <f>IF(Table1[[#This Row],[WtyLbr]]="","NO","Yes")</f>
        <v>Yes</v>
      </c>
    </row>
    <row r="568" spans="1:25" x14ac:dyDescent="0.35">
      <c r="A568" t="s">
        <v>613</v>
      </c>
      <c r="B568" t="s">
        <v>37</v>
      </c>
      <c r="C568" t="s">
        <v>9</v>
      </c>
      <c r="D568" t="s">
        <v>11</v>
      </c>
      <c r="F568" s="5">
        <v>44307</v>
      </c>
      <c r="G568" s="5">
        <v>44383</v>
      </c>
      <c r="H568">
        <v>2</v>
      </c>
      <c r="J568" t="s">
        <v>3</v>
      </c>
      <c r="K568">
        <v>0.25</v>
      </c>
      <c r="L568">
        <v>371.1669</v>
      </c>
      <c r="M568" t="s">
        <v>18</v>
      </c>
      <c r="N568">
        <v>76</v>
      </c>
      <c r="O568">
        <v>140</v>
      </c>
      <c r="P568">
        <v>35</v>
      </c>
      <c r="Q568">
        <v>35</v>
      </c>
      <c r="R568">
        <v>0</v>
      </c>
      <c r="S568">
        <v>406.1669</v>
      </c>
      <c r="T568">
        <v>35</v>
      </c>
      <c r="U568" t="s">
        <v>1051</v>
      </c>
      <c r="V568" t="s">
        <v>1048</v>
      </c>
      <c r="W568">
        <f>IF(Table1[[#This Row],[WorkDate]]-Table1[[#This Row],[ReqDate]]&gt;=0,Table1[[#This Row],[WorkDate]]-Table1[[#This Row],[ReqDate]],"NA")</f>
        <v>76</v>
      </c>
      <c r="X568" t="str">
        <f>IF(Table1[[#This Row],[Rush]]="","NO","Yes")</f>
        <v>NO</v>
      </c>
      <c r="Y568" t="str">
        <f>IF(Table1[[#This Row],[WtyLbr]]="","NO","Yes")</f>
        <v>NO</v>
      </c>
    </row>
    <row r="569" spans="1:25" x14ac:dyDescent="0.35">
      <c r="A569" t="s">
        <v>614</v>
      </c>
      <c r="B569" t="s">
        <v>37</v>
      </c>
      <c r="C569" t="s">
        <v>9</v>
      </c>
      <c r="D569" t="s">
        <v>13</v>
      </c>
      <c r="F569" s="5">
        <v>44307</v>
      </c>
      <c r="G569" s="5">
        <v>44383</v>
      </c>
      <c r="H569">
        <v>2</v>
      </c>
      <c r="J569" t="s">
        <v>3</v>
      </c>
      <c r="K569">
        <v>0.75</v>
      </c>
      <c r="L569">
        <v>380.3526</v>
      </c>
      <c r="M569" t="s">
        <v>18</v>
      </c>
      <c r="N569">
        <v>76</v>
      </c>
      <c r="O569">
        <v>140</v>
      </c>
      <c r="P569">
        <v>105</v>
      </c>
      <c r="Q569">
        <v>105</v>
      </c>
      <c r="R569">
        <v>0</v>
      </c>
      <c r="S569">
        <v>485.3526</v>
      </c>
      <c r="T569">
        <v>105</v>
      </c>
      <c r="U569" t="s">
        <v>1051</v>
      </c>
      <c r="V569" t="s">
        <v>1048</v>
      </c>
      <c r="W569">
        <f>IF(Table1[[#This Row],[WorkDate]]-Table1[[#This Row],[ReqDate]]&gt;=0,Table1[[#This Row],[WorkDate]]-Table1[[#This Row],[ReqDate]],"NA")</f>
        <v>76</v>
      </c>
      <c r="X569" t="str">
        <f>IF(Table1[[#This Row],[Rush]]="","NO","Yes")</f>
        <v>NO</v>
      </c>
      <c r="Y569" t="str">
        <f>IF(Table1[[#This Row],[WtyLbr]]="","NO","Yes")</f>
        <v>NO</v>
      </c>
    </row>
    <row r="570" spans="1:25" x14ac:dyDescent="0.35">
      <c r="A570" t="s">
        <v>615</v>
      </c>
      <c r="B570" t="s">
        <v>37</v>
      </c>
      <c r="C570" t="s">
        <v>9</v>
      </c>
      <c r="D570" t="s">
        <v>2</v>
      </c>
      <c r="F570" s="5">
        <v>44307</v>
      </c>
      <c r="G570" s="5">
        <v>44383</v>
      </c>
      <c r="H570">
        <v>2</v>
      </c>
      <c r="J570" t="s">
        <v>3</v>
      </c>
      <c r="K570">
        <v>1</v>
      </c>
      <c r="L570">
        <v>423.08440000000002</v>
      </c>
      <c r="M570" t="s">
        <v>18</v>
      </c>
      <c r="N570">
        <v>76</v>
      </c>
      <c r="O570">
        <v>140</v>
      </c>
      <c r="P570">
        <v>140</v>
      </c>
      <c r="Q570">
        <v>140</v>
      </c>
      <c r="R570">
        <v>0</v>
      </c>
      <c r="S570">
        <v>563.08439999999996</v>
      </c>
      <c r="T570">
        <v>140</v>
      </c>
      <c r="U570" t="s">
        <v>1051</v>
      </c>
      <c r="V570" t="s">
        <v>1048</v>
      </c>
      <c r="W570">
        <f>IF(Table1[[#This Row],[WorkDate]]-Table1[[#This Row],[ReqDate]]&gt;=0,Table1[[#This Row],[WorkDate]]-Table1[[#This Row],[ReqDate]],"NA")</f>
        <v>76</v>
      </c>
      <c r="X570" t="str">
        <f>IF(Table1[[#This Row],[Rush]]="","NO","Yes")</f>
        <v>NO</v>
      </c>
      <c r="Y570" t="str">
        <f>IF(Table1[[#This Row],[WtyLbr]]="","NO","Yes")</f>
        <v>NO</v>
      </c>
    </row>
    <row r="571" spans="1:25" x14ac:dyDescent="0.35">
      <c r="A571" t="s">
        <v>616</v>
      </c>
      <c r="B571" t="s">
        <v>37</v>
      </c>
      <c r="C571" t="s">
        <v>9</v>
      </c>
      <c r="D571" t="s">
        <v>1</v>
      </c>
      <c r="F571" s="5">
        <v>44307</v>
      </c>
      <c r="G571" s="5">
        <v>44383</v>
      </c>
      <c r="H571">
        <v>2</v>
      </c>
      <c r="K571">
        <v>1.75</v>
      </c>
      <c r="L571">
        <v>395.08409999999998</v>
      </c>
      <c r="M571" t="s">
        <v>17</v>
      </c>
      <c r="N571">
        <v>76</v>
      </c>
      <c r="O571">
        <v>140</v>
      </c>
      <c r="P571">
        <v>245</v>
      </c>
      <c r="Q571">
        <v>245</v>
      </c>
      <c r="R571">
        <v>395.08409999999998</v>
      </c>
      <c r="S571">
        <v>640.08410000000003</v>
      </c>
      <c r="T571">
        <v>640.08410000000003</v>
      </c>
      <c r="U571" t="s">
        <v>1051</v>
      </c>
      <c r="V571" t="s">
        <v>1048</v>
      </c>
      <c r="W571">
        <f>IF(Table1[[#This Row],[WorkDate]]-Table1[[#This Row],[ReqDate]]&gt;=0,Table1[[#This Row],[WorkDate]]-Table1[[#This Row],[ReqDate]],"NA")</f>
        <v>76</v>
      </c>
      <c r="X571" t="str">
        <f>IF(Table1[[#This Row],[Rush]]="","NO","Yes")</f>
        <v>NO</v>
      </c>
      <c r="Y571" t="str">
        <f>IF(Table1[[#This Row],[WtyLbr]]="","NO","Yes")</f>
        <v>NO</v>
      </c>
    </row>
    <row r="572" spans="1:25" x14ac:dyDescent="0.35">
      <c r="A572" t="s">
        <v>617</v>
      </c>
      <c r="B572" t="s">
        <v>37</v>
      </c>
      <c r="C572" t="s">
        <v>9</v>
      </c>
      <c r="D572" t="s">
        <v>12</v>
      </c>
      <c r="F572" s="5">
        <v>44307</v>
      </c>
      <c r="G572" s="5">
        <v>44383</v>
      </c>
      <c r="H572">
        <v>2</v>
      </c>
      <c r="I572" t="s">
        <v>3</v>
      </c>
      <c r="J572" t="s">
        <v>3</v>
      </c>
      <c r="K572">
        <v>0.5</v>
      </c>
      <c r="L572">
        <v>442.18970000000002</v>
      </c>
      <c r="M572" t="s">
        <v>20</v>
      </c>
      <c r="N572">
        <v>76</v>
      </c>
      <c r="O572">
        <v>140</v>
      </c>
      <c r="P572">
        <v>70</v>
      </c>
      <c r="Q572">
        <v>0</v>
      </c>
      <c r="R572">
        <v>0</v>
      </c>
      <c r="S572">
        <v>512.18970000000002</v>
      </c>
      <c r="T572">
        <v>0</v>
      </c>
      <c r="U572" t="s">
        <v>1051</v>
      </c>
      <c r="V572" t="s">
        <v>1048</v>
      </c>
      <c r="W572">
        <f>IF(Table1[[#This Row],[WorkDate]]-Table1[[#This Row],[ReqDate]]&gt;=0,Table1[[#This Row],[WorkDate]]-Table1[[#This Row],[ReqDate]],"NA")</f>
        <v>76</v>
      </c>
      <c r="X572" t="str">
        <f>IF(Table1[[#This Row],[Rush]]="","NO","Yes")</f>
        <v>NO</v>
      </c>
      <c r="Y572" t="str">
        <f>IF(Table1[[#This Row],[WtyLbr]]="","NO","Yes")</f>
        <v>Yes</v>
      </c>
    </row>
    <row r="573" spans="1:25" x14ac:dyDescent="0.35">
      <c r="A573" t="s">
        <v>618</v>
      </c>
      <c r="B573" t="s">
        <v>36</v>
      </c>
      <c r="C573" t="s">
        <v>8</v>
      </c>
      <c r="D573" t="s">
        <v>12</v>
      </c>
      <c r="F573" s="5">
        <v>44307</v>
      </c>
      <c r="G573" s="5">
        <v>44389</v>
      </c>
      <c r="H573">
        <v>2</v>
      </c>
      <c r="K573">
        <v>0.25</v>
      </c>
      <c r="L573">
        <v>54</v>
      </c>
      <c r="M573" t="s">
        <v>19</v>
      </c>
      <c r="N573">
        <v>82</v>
      </c>
      <c r="O573">
        <v>140</v>
      </c>
      <c r="P573">
        <v>35</v>
      </c>
      <c r="Q573">
        <v>35</v>
      </c>
      <c r="R573">
        <v>54</v>
      </c>
      <c r="S573">
        <v>89</v>
      </c>
      <c r="T573">
        <v>89</v>
      </c>
      <c r="U573" t="s">
        <v>1051</v>
      </c>
      <c r="V573" t="s">
        <v>1053</v>
      </c>
      <c r="W573">
        <f>IF(Table1[[#This Row],[WorkDate]]-Table1[[#This Row],[ReqDate]]&gt;=0,Table1[[#This Row],[WorkDate]]-Table1[[#This Row],[ReqDate]],"NA")</f>
        <v>82</v>
      </c>
      <c r="X573" t="str">
        <f>IF(Table1[[#This Row],[Rush]]="","NO","Yes")</f>
        <v>NO</v>
      </c>
      <c r="Y573" t="str">
        <f>IF(Table1[[#This Row],[WtyLbr]]="","NO","Yes")</f>
        <v>NO</v>
      </c>
    </row>
    <row r="574" spans="1:25" x14ac:dyDescent="0.35">
      <c r="A574" t="s">
        <v>619</v>
      </c>
      <c r="B574" t="s">
        <v>36</v>
      </c>
      <c r="C574" t="s">
        <v>8</v>
      </c>
      <c r="D574" t="s">
        <v>13</v>
      </c>
      <c r="F574" s="5">
        <v>44307</v>
      </c>
      <c r="G574" s="5">
        <v>44389</v>
      </c>
      <c r="H574">
        <v>2</v>
      </c>
      <c r="K574">
        <v>0.5</v>
      </c>
      <c r="L574">
        <v>61.993600000000001</v>
      </c>
      <c r="M574" t="s">
        <v>18</v>
      </c>
      <c r="N574">
        <v>82</v>
      </c>
      <c r="O574">
        <v>140</v>
      </c>
      <c r="P574">
        <v>70</v>
      </c>
      <c r="Q574">
        <v>70</v>
      </c>
      <c r="R574">
        <v>61.993600000000001</v>
      </c>
      <c r="S574">
        <v>131.99360000000001</v>
      </c>
      <c r="T574">
        <v>131.99360000000001</v>
      </c>
      <c r="U574" t="s">
        <v>1051</v>
      </c>
      <c r="V574" t="s">
        <v>1053</v>
      </c>
      <c r="W574">
        <f>IF(Table1[[#This Row],[WorkDate]]-Table1[[#This Row],[ReqDate]]&gt;=0,Table1[[#This Row],[WorkDate]]-Table1[[#This Row],[ReqDate]],"NA")</f>
        <v>82</v>
      </c>
      <c r="X574" t="str">
        <f>IF(Table1[[#This Row],[Rush]]="","NO","Yes")</f>
        <v>NO</v>
      </c>
      <c r="Y574" t="str">
        <f>IF(Table1[[#This Row],[WtyLbr]]="","NO","Yes")</f>
        <v>NO</v>
      </c>
    </row>
    <row r="575" spans="1:25" x14ac:dyDescent="0.35">
      <c r="A575" t="s">
        <v>620</v>
      </c>
      <c r="B575" t="s">
        <v>36</v>
      </c>
      <c r="C575" t="s">
        <v>7</v>
      </c>
      <c r="D575" t="s">
        <v>11</v>
      </c>
      <c r="F575" s="5">
        <v>44307</v>
      </c>
      <c r="G575" s="5">
        <v>44389</v>
      </c>
      <c r="H575">
        <v>1</v>
      </c>
      <c r="K575">
        <v>0.25</v>
      </c>
      <c r="L575">
        <v>120</v>
      </c>
      <c r="M575" t="s">
        <v>17</v>
      </c>
      <c r="N575">
        <v>82</v>
      </c>
      <c r="O575">
        <v>80</v>
      </c>
      <c r="P575">
        <v>20</v>
      </c>
      <c r="Q575">
        <v>20</v>
      </c>
      <c r="R575">
        <v>120</v>
      </c>
      <c r="S575">
        <v>140</v>
      </c>
      <c r="T575">
        <v>140</v>
      </c>
      <c r="U575" t="s">
        <v>1051</v>
      </c>
      <c r="V575" t="s">
        <v>1053</v>
      </c>
      <c r="W575">
        <f>IF(Table1[[#This Row],[WorkDate]]-Table1[[#This Row],[ReqDate]]&gt;=0,Table1[[#This Row],[WorkDate]]-Table1[[#This Row],[ReqDate]],"NA")</f>
        <v>82</v>
      </c>
      <c r="X575" t="str">
        <f>IF(Table1[[#This Row],[Rush]]="","NO","Yes")</f>
        <v>NO</v>
      </c>
      <c r="Y575" t="str">
        <f>IF(Table1[[#This Row],[WtyLbr]]="","NO","Yes")</f>
        <v>NO</v>
      </c>
    </row>
    <row r="576" spans="1:25" x14ac:dyDescent="0.35">
      <c r="A576" t="s">
        <v>621</v>
      </c>
      <c r="B576" t="s">
        <v>37</v>
      </c>
      <c r="C576" t="s">
        <v>9</v>
      </c>
      <c r="D576" t="s">
        <v>13</v>
      </c>
      <c r="F576" s="5">
        <v>44307</v>
      </c>
      <c r="G576" s="5">
        <v>44389</v>
      </c>
      <c r="H576">
        <v>2</v>
      </c>
      <c r="K576">
        <v>0.5</v>
      </c>
      <c r="L576">
        <v>122.3613</v>
      </c>
      <c r="M576" t="s">
        <v>17</v>
      </c>
      <c r="N576">
        <v>82</v>
      </c>
      <c r="O576">
        <v>140</v>
      </c>
      <c r="P576">
        <v>70</v>
      </c>
      <c r="Q576">
        <v>70</v>
      </c>
      <c r="R576">
        <v>122.3613</v>
      </c>
      <c r="S576">
        <v>192.3613</v>
      </c>
      <c r="T576">
        <v>192.3613</v>
      </c>
      <c r="U576" t="s">
        <v>1051</v>
      </c>
      <c r="V576" t="s">
        <v>1053</v>
      </c>
      <c r="W576">
        <f>IF(Table1[[#This Row],[WorkDate]]-Table1[[#This Row],[ReqDate]]&gt;=0,Table1[[#This Row],[WorkDate]]-Table1[[#This Row],[ReqDate]],"NA")</f>
        <v>82</v>
      </c>
      <c r="X576" t="str">
        <f>IF(Table1[[#This Row],[Rush]]="","NO","Yes")</f>
        <v>NO</v>
      </c>
      <c r="Y576" t="str">
        <f>IF(Table1[[#This Row],[WtyLbr]]="","NO","Yes")</f>
        <v>NO</v>
      </c>
    </row>
    <row r="577" spans="1:25" x14ac:dyDescent="0.35">
      <c r="A577" t="s">
        <v>622</v>
      </c>
      <c r="B577" t="s">
        <v>37</v>
      </c>
      <c r="C577" t="s">
        <v>9</v>
      </c>
      <c r="D577" t="s">
        <v>12</v>
      </c>
      <c r="F577" s="5">
        <v>44307</v>
      </c>
      <c r="G577" s="5">
        <v>44389</v>
      </c>
      <c r="H577">
        <v>2</v>
      </c>
      <c r="K577">
        <v>0.5</v>
      </c>
      <c r="L577">
        <v>401.1669</v>
      </c>
      <c r="M577" t="s">
        <v>17</v>
      </c>
      <c r="N577">
        <v>82</v>
      </c>
      <c r="O577">
        <v>140</v>
      </c>
      <c r="P577">
        <v>70</v>
      </c>
      <c r="Q577">
        <v>70</v>
      </c>
      <c r="R577">
        <v>401.1669</v>
      </c>
      <c r="S577">
        <v>471.1669</v>
      </c>
      <c r="T577">
        <v>471.1669</v>
      </c>
      <c r="U577" t="s">
        <v>1051</v>
      </c>
      <c r="V577" t="s">
        <v>1053</v>
      </c>
      <c r="W577">
        <f>IF(Table1[[#This Row],[WorkDate]]-Table1[[#This Row],[ReqDate]]&gt;=0,Table1[[#This Row],[WorkDate]]-Table1[[#This Row],[ReqDate]],"NA")</f>
        <v>82</v>
      </c>
      <c r="X577" t="str">
        <f>IF(Table1[[#This Row],[Rush]]="","NO","Yes")</f>
        <v>NO</v>
      </c>
      <c r="Y577" t="str">
        <f>IF(Table1[[#This Row],[WtyLbr]]="","NO","Yes")</f>
        <v>NO</v>
      </c>
    </row>
    <row r="578" spans="1:25" x14ac:dyDescent="0.35">
      <c r="A578" t="s">
        <v>623</v>
      </c>
      <c r="B578" t="s">
        <v>36</v>
      </c>
      <c r="C578" t="s">
        <v>8</v>
      </c>
      <c r="D578" t="s">
        <v>1</v>
      </c>
      <c r="F578" s="5">
        <v>44307</v>
      </c>
      <c r="G578" s="5">
        <v>44389</v>
      </c>
      <c r="H578">
        <v>2</v>
      </c>
      <c r="K578">
        <v>1</v>
      </c>
      <c r="L578">
        <v>427.88080000000002</v>
      </c>
      <c r="M578" t="s">
        <v>18</v>
      </c>
      <c r="N578">
        <v>82</v>
      </c>
      <c r="O578">
        <v>140</v>
      </c>
      <c r="P578">
        <v>140</v>
      </c>
      <c r="Q578">
        <v>140</v>
      </c>
      <c r="R578">
        <v>427.88080000000002</v>
      </c>
      <c r="S578">
        <v>567.88080000000002</v>
      </c>
      <c r="T578">
        <v>567.88080000000002</v>
      </c>
      <c r="U578" t="s">
        <v>1051</v>
      </c>
      <c r="V578" t="s">
        <v>1053</v>
      </c>
      <c r="W578">
        <f>IF(Table1[[#This Row],[WorkDate]]-Table1[[#This Row],[ReqDate]]&gt;=0,Table1[[#This Row],[WorkDate]]-Table1[[#This Row],[ReqDate]],"NA")</f>
        <v>82</v>
      </c>
      <c r="X578" t="str">
        <f>IF(Table1[[#This Row],[Rush]]="","NO","Yes")</f>
        <v>NO</v>
      </c>
      <c r="Y578" t="str">
        <f>IF(Table1[[#This Row],[WtyLbr]]="","NO","Yes")</f>
        <v>NO</v>
      </c>
    </row>
    <row r="579" spans="1:25" x14ac:dyDescent="0.35">
      <c r="A579" t="s">
        <v>624</v>
      </c>
      <c r="B579" t="s">
        <v>40</v>
      </c>
      <c r="C579" t="s">
        <v>7</v>
      </c>
      <c r="D579" t="s">
        <v>12</v>
      </c>
      <c r="E579" t="s">
        <v>3</v>
      </c>
      <c r="F579" s="5">
        <v>44307</v>
      </c>
      <c r="G579" s="5">
        <v>44390</v>
      </c>
      <c r="H579">
        <v>1</v>
      </c>
      <c r="K579">
        <v>0.25</v>
      </c>
      <c r="L579">
        <v>85.32</v>
      </c>
      <c r="M579" t="s">
        <v>17</v>
      </c>
      <c r="N579">
        <v>83</v>
      </c>
      <c r="O579">
        <v>80</v>
      </c>
      <c r="P579">
        <v>20</v>
      </c>
      <c r="Q579">
        <v>20</v>
      </c>
      <c r="R579">
        <v>85.32</v>
      </c>
      <c r="S579">
        <v>105.32</v>
      </c>
      <c r="T579">
        <v>105.32</v>
      </c>
      <c r="U579" t="s">
        <v>1051</v>
      </c>
      <c r="V579" t="s">
        <v>1048</v>
      </c>
      <c r="W579">
        <f>IF(Table1[[#This Row],[WorkDate]]-Table1[[#This Row],[ReqDate]]&gt;=0,Table1[[#This Row],[WorkDate]]-Table1[[#This Row],[ReqDate]],"NA")</f>
        <v>83</v>
      </c>
      <c r="X579" t="str">
        <f>IF(Table1[[#This Row],[Rush]]="","NO","Yes")</f>
        <v>Yes</v>
      </c>
      <c r="Y579" t="str">
        <f>IF(Table1[[#This Row],[WtyLbr]]="","NO","Yes")</f>
        <v>NO</v>
      </c>
    </row>
    <row r="580" spans="1:25" x14ac:dyDescent="0.35">
      <c r="A580" t="s">
        <v>625</v>
      </c>
      <c r="B580" t="s">
        <v>38</v>
      </c>
      <c r="C580" t="s">
        <v>8</v>
      </c>
      <c r="D580" t="s">
        <v>12</v>
      </c>
      <c r="F580" s="5">
        <v>44307</v>
      </c>
      <c r="G580" s="5">
        <v>44390</v>
      </c>
      <c r="H580">
        <v>2</v>
      </c>
      <c r="K580">
        <v>0.5</v>
      </c>
      <c r="L580">
        <v>107.4011</v>
      </c>
      <c r="M580" t="s">
        <v>18</v>
      </c>
      <c r="N580">
        <v>83</v>
      </c>
      <c r="O580">
        <v>140</v>
      </c>
      <c r="P580">
        <v>70</v>
      </c>
      <c r="Q580">
        <v>70</v>
      </c>
      <c r="R580">
        <v>107.4011</v>
      </c>
      <c r="S580">
        <v>177.40109999999999</v>
      </c>
      <c r="T580">
        <v>177.40109999999999</v>
      </c>
      <c r="U580" t="s">
        <v>1051</v>
      </c>
      <c r="V580" t="s">
        <v>1048</v>
      </c>
      <c r="W580">
        <f>IF(Table1[[#This Row],[WorkDate]]-Table1[[#This Row],[ReqDate]]&gt;=0,Table1[[#This Row],[WorkDate]]-Table1[[#This Row],[ReqDate]],"NA")</f>
        <v>83</v>
      </c>
      <c r="X580" t="str">
        <f>IF(Table1[[#This Row],[Rush]]="","NO","Yes")</f>
        <v>NO</v>
      </c>
      <c r="Y580" t="str">
        <f>IF(Table1[[#This Row],[WtyLbr]]="","NO","Yes")</f>
        <v>NO</v>
      </c>
    </row>
    <row r="581" spans="1:25" x14ac:dyDescent="0.35">
      <c r="A581" t="s">
        <v>626</v>
      </c>
      <c r="B581" t="s">
        <v>37</v>
      </c>
      <c r="C581" t="s">
        <v>9</v>
      </c>
      <c r="D581" t="s">
        <v>12</v>
      </c>
      <c r="F581" s="5">
        <v>44307</v>
      </c>
      <c r="G581" s="5">
        <v>44390</v>
      </c>
      <c r="H581">
        <v>2</v>
      </c>
      <c r="K581">
        <v>0.25</v>
      </c>
      <c r="L581">
        <v>108.36109999999999</v>
      </c>
      <c r="M581" t="s">
        <v>17</v>
      </c>
      <c r="N581">
        <v>83</v>
      </c>
      <c r="O581">
        <v>140</v>
      </c>
      <c r="P581">
        <v>35</v>
      </c>
      <c r="Q581">
        <v>35</v>
      </c>
      <c r="R581">
        <v>108.36109999999999</v>
      </c>
      <c r="S581">
        <v>143.36109999999999</v>
      </c>
      <c r="T581">
        <v>143.36109999999999</v>
      </c>
      <c r="U581" t="s">
        <v>1051</v>
      </c>
      <c r="V581" t="s">
        <v>1048</v>
      </c>
      <c r="W581">
        <f>IF(Table1[[#This Row],[WorkDate]]-Table1[[#This Row],[ReqDate]]&gt;=0,Table1[[#This Row],[WorkDate]]-Table1[[#This Row],[ReqDate]],"NA")</f>
        <v>83</v>
      </c>
      <c r="X581" t="str">
        <f>IF(Table1[[#This Row],[Rush]]="","NO","Yes")</f>
        <v>NO</v>
      </c>
      <c r="Y581" t="str">
        <f>IF(Table1[[#This Row],[WtyLbr]]="","NO","Yes")</f>
        <v>NO</v>
      </c>
    </row>
    <row r="582" spans="1:25" x14ac:dyDescent="0.35">
      <c r="A582" t="s">
        <v>627</v>
      </c>
      <c r="B582" t="s">
        <v>40</v>
      </c>
      <c r="C582" t="s">
        <v>7</v>
      </c>
      <c r="D582" t="s">
        <v>11</v>
      </c>
      <c r="F582" s="5">
        <v>44307</v>
      </c>
      <c r="G582" s="5">
        <v>44390</v>
      </c>
      <c r="H582">
        <v>1</v>
      </c>
      <c r="K582">
        <v>0.25</v>
      </c>
      <c r="L582">
        <v>120</v>
      </c>
      <c r="M582" t="s">
        <v>18</v>
      </c>
      <c r="N582">
        <v>83</v>
      </c>
      <c r="O582">
        <v>80</v>
      </c>
      <c r="P582">
        <v>20</v>
      </c>
      <c r="Q582">
        <v>20</v>
      </c>
      <c r="R582">
        <v>120</v>
      </c>
      <c r="S582">
        <v>140</v>
      </c>
      <c r="T582">
        <v>140</v>
      </c>
      <c r="U582" t="s">
        <v>1051</v>
      </c>
      <c r="V582" t="s">
        <v>1048</v>
      </c>
      <c r="W582">
        <f>IF(Table1[[#This Row],[WorkDate]]-Table1[[#This Row],[ReqDate]]&gt;=0,Table1[[#This Row],[WorkDate]]-Table1[[#This Row],[ReqDate]],"NA")</f>
        <v>83</v>
      </c>
      <c r="X582" t="str">
        <f>IF(Table1[[#This Row],[Rush]]="","NO","Yes")</f>
        <v>NO</v>
      </c>
      <c r="Y582" t="str">
        <f>IF(Table1[[#This Row],[WtyLbr]]="","NO","Yes")</f>
        <v>NO</v>
      </c>
    </row>
    <row r="583" spans="1:25" x14ac:dyDescent="0.35">
      <c r="A583" t="s">
        <v>628</v>
      </c>
      <c r="B583" t="s">
        <v>37</v>
      </c>
      <c r="C583" t="s">
        <v>9</v>
      </c>
      <c r="D583" t="s">
        <v>1</v>
      </c>
      <c r="F583" s="5">
        <v>44307</v>
      </c>
      <c r="G583" s="5">
        <v>44390</v>
      </c>
      <c r="H583">
        <v>2</v>
      </c>
      <c r="K583">
        <v>1.75</v>
      </c>
      <c r="L583">
        <v>416.85219999999998</v>
      </c>
      <c r="M583" t="s">
        <v>17</v>
      </c>
      <c r="N583">
        <v>83</v>
      </c>
      <c r="O583">
        <v>140</v>
      </c>
      <c r="P583">
        <v>245</v>
      </c>
      <c r="Q583">
        <v>245</v>
      </c>
      <c r="R583">
        <v>416.85219999999998</v>
      </c>
      <c r="S583">
        <v>661.85220000000004</v>
      </c>
      <c r="T583">
        <v>661.85220000000004</v>
      </c>
      <c r="U583" t="s">
        <v>1051</v>
      </c>
      <c r="V583" t="s">
        <v>1048</v>
      </c>
      <c r="W583">
        <f>IF(Table1[[#This Row],[WorkDate]]-Table1[[#This Row],[ReqDate]]&gt;=0,Table1[[#This Row],[WorkDate]]-Table1[[#This Row],[ReqDate]],"NA")</f>
        <v>83</v>
      </c>
      <c r="X583" t="str">
        <f>IF(Table1[[#This Row],[Rush]]="","NO","Yes")</f>
        <v>NO</v>
      </c>
      <c r="Y583" t="str">
        <f>IF(Table1[[#This Row],[WtyLbr]]="","NO","Yes")</f>
        <v>NO</v>
      </c>
    </row>
    <row r="584" spans="1:25" x14ac:dyDescent="0.35">
      <c r="A584" t="s">
        <v>629</v>
      </c>
      <c r="B584" t="s">
        <v>37</v>
      </c>
      <c r="C584" t="s">
        <v>9</v>
      </c>
      <c r="D584" t="s">
        <v>1</v>
      </c>
      <c r="F584" s="5">
        <v>44307</v>
      </c>
      <c r="G584" s="5">
        <v>44390</v>
      </c>
      <c r="H584">
        <v>2</v>
      </c>
      <c r="K584">
        <v>1.25</v>
      </c>
      <c r="L584">
        <v>449.04039999999998</v>
      </c>
      <c r="M584" t="s">
        <v>17</v>
      </c>
      <c r="N584">
        <v>83</v>
      </c>
      <c r="O584">
        <v>140</v>
      </c>
      <c r="P584">
        <v>175</v>
      </c>
      <c r="Q584">
        <v>175</v>
      </c>
      <c r="R584">
        <v>449.04039999999998</v>
      </c>
      <c r="S584">
        <v>624.04039999999998</v>
      </c>
      <c r="T584">
        <v>624.04039999999998</v>
      </c>
      <c r="U584" t="s">
        <v>1051</v>
      </c>
      <c r="V584" t="s">
        <v>1048</v>
      </c>
      <c r="W584">
        <f>IF(Table1[[#This Row],[WorkDate]]-Table1[[#This Row],[ReqDate]]&gt;=0,Table1[[#This Row],[WorkDate]]-Table1[[#This Row],[ReqDate]],"NA")</f>
        <v>83</v>
      </c>
      <c r="X584" t="str">
        <f>IF(Table1[[#This Row],[Rush]]="","NO","Yes")</f>
        <v>NO</v>
      </c>
      <c r="Y584" t="str">
        <f>IF(Table1[[#This Row],[WtyLbr]]="","NO","Yes")</f>
        <v>NO</v>
      </c>
    </row>
    <row r="585" spans="1:25" x14ac:dyDescent="0.35">
      <c r="A585" t="s">
        <v>630</v>
      </c>
      <c r="B585" t="s">
        <v>36</v>
      </c>
      <c r="C585" t="s">
        <v>8</v>
      </c>
      <c r="D585" t="s">
        <v>12</v>
      </c>
      <c r="F585" s="5">
        <v>44307</v>
      </c>
      <c r="G585" s="5">
        <v>44390</v>
      </c>
      <c r="H585">
        <v>2</v>
      </c>
      <c r="K585">
        <v>1</v>
      </c>
      <c r="L585">
        <v>463.70929999999998</v>
      </c>
      <c r="M585" t="s">
        <v>18</v>
      </c>
      <c r="N585">
        <v>83</v>
      </c>
      <c r="O585">
        <v>140</v>
      </c>
      <c r="P585">
        <v>140</v>
      </c>
      <c r="Q585">
        <v>140</v>
      </c>
      <c r="R585">
        <v>463.70929999999998</v>
      </c>
      <c r="S585">
        <v>603.70929999999998</v>
      </c>
      <c r="T585">
        <v>603.70929999999998</v>
      </c>
      <c r="U585" t="s">
        <v>1051</v>
      </c>
      <c r="V585" t="s">
        <v>1048</v>
      </c>
      <c r="W585">
        <f>IF(Table1[[#This Row],[WorkDate]]-Table1[[#This Row],[ReqDate]]&gt;=0,Table1[[#This Row],[WorkDate]]-Table1[[#This Row],[ReqDate]],"NA")</f>
        <v>83</v>
      </c>
      <c r="X585" t="str">
        <f>IF(Table1[[#This Row],[Rush]]="","NO","Yes")</f>
        <v>NO</v>
      </c>
      <c r="Y585" t="str">
        <f>IF(Table1[[#This Row],[WtyLbr]]="","NO","Yes")</f>
        <v>NO</v>
      </c>
    </row>
    <row r="586" spans="1:25" x14ac:dyDescent="0.35">
      <c r="A586" t="s">
        <v>631</v>
      </c>
      <c r="B586" t="s">
        <v>37</v>
      </c>
      <c r="C586" t="s">
        <v>9</v>
      </c>
      <c r="D586" t="s">
        <v>1</v>
      </c>
      <c r="F586" s="5">
        <v>44307</v>
      </c>
      <c r="G586" s="5">
        <v>44390</v>
      </c>
      <c r="H586">
        <v>2</v>
      </c>
      <c r="K586">
        <v>1.25</v>
      </c>
      <c r="L586">
        <v>488.4255</v>
      </c>
      <c r="M586" t="s">
        <v>17</v>
      </c>
      <c r="N586">
        <v>83</v>
      </c>
      <c r="O586">
        <v>140</v>
      </c>
      <c r="P586">
        <v>175</v>
      </c>
      <c r="Q586">
        <v>175</v>
      </c>
      <c r="R586">
        <v>488.4255</v>
      </c>
      <c r="S586">
        <v>663.42550000000006</v>
      </c>
      <c r="T586">
        <v>663.42550000000006</v>
      </c>
      <c r="U586" t="s">
        <v>1051</v>
      </c>
      <c r="V586" t="s">
        <v>1048</v>
      </c>
      <c r="W586">
        <f>IF(Table1[[#This Row],[WorkDate]]-Table1[[#This Row],[ReqDate]]&gt;=0,Table1[[#This Row],[WorkDate]]-Table1[[#This Row],[ReqDate]],"NA")</f>
        <v>83</v>
      </c>
      <c r="X586" t="str">
        <f>IF(Table1[[#This Row],[Rush]]="","NO","Yes")</f>
        <v>NO</v>
      </c>
      <c r="Y586" t="str">
        <f>IF(Table1[[#This Row],[WtyLbr]]="","NO","Yes")</f>
        <v>NO</v>
      </c>
    </row>
    <row r="587" spans="1:25" x14ac:dyDescent="0.35">
      <c r="A587" t="s">
        <v>632</v>
      </c>
      <c r="B587" t="s">
        <v>34</v>
      </c>
      <c r="C587" t="s">
        <v>9</v>
      </c>
      <c r="D587" t="s">
        <v>12</v>
      </c>
      <c r="F587" s="5">
        <v>44308</v>
      </c>
      <c r="G587" s="5">
        <v>44330</v>
      </c>
      <c r="H587">
        <v>1</v>
      </c>
      <c r="K587">
        <v>1</v>
      </c>
      <c r="L587">
        <v>65.947800000000001</v>
      </c>
      <c r="M587" t="s">
        <v>18</v>
      </c>
      <c r="N587">
        <v>22</v>
      </c>
      <c r="O587">
        <v>80</v>
      </c>
      <c r="P587">
        <v>80</v>
      </c>
      <c r="Q587">
        <v>80</v>
      </c>
      <c r="R587">
        <v>65.947800000000001</v>
      </c>
      <c r="S587">
        <v>145.9478</v>
      </c>
      <c r="T587">
        <v>145.9478</v>
      </c>
      <c r="U587" t="s">
        <v>1050</v>
      </c>
      <c r="V587" t="s">
        <v>1049</v>
      </c>
      <c r="W587">
        <f>IF(Table1[[#This Row],[WorkDate]]-Table1[[#This Row],[ReqDate]]&gt;=0,Table1[[#This Row],[WorkDate]]-Table1[[#This Row],[ReqDate]],"NA")</f>
        <v>22</v>
      </c>
      <c r="X587" t="str">
        <f>IF(Table1[[#This Row],[Rush]]="","NO","Yes")</f>
        <v>NO</v>
      </c>
      <c r="Y587" t="str">
        <f>IF(Table1[[#This Row],[WtyLbr]]="","NO","Yes")</f>
        <v>NO</v>
      </c>
    </row>
    <row r="588" spans="1:25" x14ac:dyDescent="0.35">
      <c r="A588" t="s">
        <v>633</v>
      </c>
      <c r="B588" t="s">
        <v>36</v>
      </c>
      <c r="C588" t="s">
        <v>7</v>
      </c>
      <c r="D588" t="s">
        <v>11</v>
      </c>
      <c r="F588" s="5">
        <v>44308</v>
      </c>
      <c r="G588" s="5">
        <v>44331</v>
      </c>
      <c r="H588">
        <v>1</v>
      </c>
      <c r="K588">
        <v>0.25</v>
      </c>
      <c r="L588">
        <v>109.2323</v>
      </c>
      <c r="M588" t="s">
        <v>17</v>
      </c>
      <c r="N588">
        <v>23</v>
      </c>
      <c r="O588">
        <v>80</v>
      </c>
      <c r="P588">
        <v>20</v>
      </c>
      <c r="Q588">
        <v>20</v>
      </c>
      <c r="R588">
        <v>109.2323</v>
      </c>
      <c r="S588">
        <v>129.23230000000001</v>
      </c>
      <c r="T588">
        <v>129.23230000000001</v>
      </c>
      <c r="U588" t="s">
        <v>1050</v>
      </c>
      <c r="V588" t="s">
        <v>1052</v>
      </c>
      <c r="W588">
        <f>IF(Table1[[#This Row],[WorkDate]]-Table1[[#This Row],[ReqDate]]&gt;=0,Table1[[#This Row],[WorkDate]]-Table1[[#This Row],[ReqDate]],"NA")</f>
        <v>23</v>
      </c>
      <c r="X588" t="str">
        <f>IF(Table1[[#This Row],[Rush]]="","NO","Yes")</f>
        <v>NO</v>
      </c>
      <c r="Y588" t="str">
        <f>IF(Table1[[#This Row],[WtyLbr]]="","NO","Yes")</f>
        <v>NO</v>
      </c>
    </row>
    <row r="589" spans="1:25" x14ac:dyDescent="0.35">
      <c r="A589" t="s">
        <v>634</v>
      </c>
      <c r="B589" t="s">
        <v>36</v>
      </c>
      <c r="C589" t="s">
        <v>7</v>
      </c>
      <c r="D589" t="s">
        <v>12</v>
      </c>
      <c r="F589" s="5">
        <v>44308</v>
      </c>
      <c r="G589" s="5">
        <v>44341</v>
      </c>
      <c r="H589">
        <v>2</v>
      </c>
      <c r="K589">
        <v>0.5</v>
      </c>
      <c r="L589">
        <v>86</v>
      </c>
      <c r="M589" t="s">
        <v>18</v>
      </c>
      <c r="N589">
        <v>33</v>
      </c>
      <c r="O589">
        <v>140</v>
      </c>
      <c r="P589">
        <v>70</v>
      </c>
      <c r="Q589">
        <v>70</v>
      </c>
      <c r="R589">
        <v>86</v>
      </c>
      <c r="S589">
        <v>156</v>
      </c>
      <c r="T589">
        <v>156</v>
      </c>
      <c r="U589" t="s">
        <v>1050</v>
      </c>
      <c r="V589" t="s">
        <v>1048</v>
      </c>
      <c r="W589">
        <f>IF(Table1[[#This Row],[WorkDate]]-Table1[[#This Row],[ReqDate]]&gt;=0,Table1[[#This Row],[WorkDate]]-Table1[[#This Row],[ReqDate]],"NA")</f>
        <v>33</v>
      </c>
      <c r="X589" t="str">
        <f>IF(Table1[[#This Row],[Rush]]="","NO","Yes")</f>
        <v>NO</v>
      </c>
      <c r="Y589" t="str">
        <f>IF(Table1[[#This Row],[WtyLbr]]="","NO","Yes")</f>
        <v>NO</v>
      </c>
    </row>
    <row r="590" spans="1:25" x14ac:dyDescent="0.35">
      <c r="A590" t="s">
        <v>635</v>
      </c>
      <c r="B590" t="s">
        <v>39</v>
      </c>
      <c r="C590" t="s">
        <v>44</v>
      </c>
      <c r="D590" t="s">
        <v>11</v>
      </c>
      <c r="F590" s="5">
        <v>44308</v>
      </c>
      <c r="G590" s="5">
        <v>44380</v>
      </c>
      <c r="H590">
        <v>1</v>
      </c>
      <c r="K590">
        <v>0.25</v>
      </c>
      <c r="L590">
        <v>142.91249999999999</v>
      </c>
      <c r="M590" t="s">
        <v>18</v>
      </c>
      <c r="N590">
        <v>72</v>
      </c>
      <c r="O590">
        <v>80</v>
      </c>
      <c r="P590">
        <v>20</v>
      </c>
      <c r="Q590">
        <v>20</v>
      </c>
      <c r="R590">
        <v>142.91249999999999</v>
      </c>
      <c r="S590">
        <v>162.91249999999999</v>
      </c>
      <c r="T590">
        <v>162.91249999999999</v>
      </c>
      <c r="U590" t="s">
        <v>1050</v>
      </c>
      <c r="V590" t="s">
        <v>1052</v>
      </c>
      <c r="W590">
        <f>IF(Table1[[#This Row],[WorkDate]]-Table1[[#This Row],[ReqDate]]&gt;=0,Table1[[#This Row],[WorkDate]]-Table1[[#This Row],[ReqDate]],"NA")</f>
        <v>72</v>
      </c>
      <c r="X590" t="str">
        <f>IF(Table1[[#This Row],[Rush]]="","NO","Yes")</f>
        <v>NO</v>
      </c>
      <c r="Y590" t="str">
        <f>IF(Table1[[#This Row],[WtyLbr]]="","NO","Yes")</f>
        <v>NO</v>
      </c>
    </row>
    <row r="591" spans="1:25" x14ac:dyDescent="0.35">
      <c r="A591" t="s">
        <v>636</v>
      </c>
      <c r="B591" t="s">
        <v>36</v>
      </c>
      <c r="C591" t="s">
        <v>7</v>
      </c>
      <c r="D591" t="s">
        <v>12</v>
      </c>
      <c r="F591" s="5">
        <v>44309</v>
      </c>
      <c r="G591" s="5">
        <v>44327</v>
      </c>
      <c r="H591">
        <v>2</v>
      </c>
      <c r="K591">
        <v>0.25</v>
      </c>
      <c r="L591">
        <v>82.98</v>
      </c>
      <c r="M591" t="s">
        <v>17</v>
      </c>
      <c r="N591">
        <v>18</v>
      </c>
      <c r="O591">
        <v>140</v>
      </c>
      <c r="P591">
        <v>35</v>
      </c>
      <c r="Q591">
        <v>35</v>
      </c>
      <c r="R591">
        <v>82.98</v>
      </c>
      <c r="S591">
        <v>117.98</v>
      </c>
      <c r="T591">
        <v>117.98</v>
      </c>
      <c r="U591" t="s">
        <v>1049</v>
      </c>
      <c r="V591" t="s">
        <v>1048</v>
      </c>
      <c r="W591">
        <f>IF(Table1[[#This Row],[WorkDate]]-Table1[[#This Row],[ReqDate]]&gt;=0,Table1[[#This Row],[WorkDate]]-Table1[[#This Row],[ReqDate]],"NA")</f>
        <v>18</v>
      </c>
      <c r="X591" t="str">
        <f>IF(Table1[[#This Row],[Rush]]="","NO","Yes")</f>
        <v>NO</v>
      </c>
      <c r="Y591" t="str">
        <f>IF(Table1[[#This Row],[WtyLbr]]="","NO","Yes")</f>
        <v>NO</v>
      </c>
    </row>
    <row r="592" spans="1:25" x14ac:dyDescent="0.35">
      <c r="A592" t="s">
        <v>637</v>
      </c>
      <c r="B592" t="s">
        <v>39</v>
      </c>
      <c r="C592" t="s">
        <v>44</v>
      </c>
      <c r="D592" t="s">
        <v>11</v>
      </c>
      <c r="F592" s="5">
        <v>44309</v>
      </c>
      <c r="G592" s="5">
        <v>44345</v>
      </c>
      <c r="H592">
        <v>1</v>
      </c>
      <c r="K592">
        <v>0.25</v>
      </c>
      <c r="L592">
        <v>120</v>
      </c>
      <c r="M592" t="s">
        <v>18</v>
      </c>
      <c r="N592">
        <v>36</v>
      </c>
      <c r="O592">
        <v>80</v>
      </c>
      <c r="P592">
        <v>20</v>
      </c>
      <c r="Q592">
        <v>20</v>
      </c>
      <c r="R592">
        <v>120</v>
      </c>
      <c r="S592">
        <v>140</v>
      </c>
      <c r="T592">
        <v>140</v>
      </c>
      <c r="U592" t="s">
        <v>1049</v>
      </c>
      <c r="V592" t="s">
        <v>1052</v>
      </c>
      <c r="W592">
        <f>IF(Table1[[#This Row],[WorkDate]]-Table1[[#This Row],[ReqDate]]&gt;=0,Table1[[#This Row],[WorkDate]]-Table1[[#This Row],[ReqDate]],"NA")</f>
        <v>36</v>
      </c>
      <c r="X592" t="str">
        <f>IF(Table1[[#This Row],[Rush]]="","NO","Yes")</f>
        <v>NO</v>
      </c>
      <c r="Y592" t="str">
        <f>IF(Table1[[#This Row],[WtyLbr]]="","NO","Yes")</f>
        <v>NO</v>
      </c>
    </row>
    <row r="593" spans="1:25" x14ac:dyDescent="0.35">
      <c r="A593" t="s">
        <v>638</v>
      </c>
      <c r="B593" t="s">
        <v>36</v>
      </c>
      <c r="C593" t="s">
        <v>7</v>
      </c>
      <c r="D593" t="s">
        <v>12</v>
      </c>
      <c r="F593" s="5">
        <v>44309</v>
      </c>
      <c r="G593" s="5">
        <v>44348</v>
      </c>
      <c r="H593">
        <v>2</v>
      </c>
      <c r="K593">
        <v>0.25</v>
      </c>
      <c r="L593">
        <v>120</v>
      </c>
      <c r="M593" t="s">
        <v>17</v>
      </c>
      <c r="N593">
        <v>39</v>
      </c>
      <c r="O593">
        <v>140</v>
      </c>
      <c r="P593">
        <v>35</v>
      </c>
      <c r="Q593">
        <v>35</v>
      </c>
      <c r="R593">
        <v>120</v>
      </c>
      <c r="S593">
        <v>155</v>
      </c>
      <c r="T593">
        <v>155</v>
      </c>
      <c r="U593" t="s">
        <v>1049</v>
      </c>
      <c r="V593" t="s">
        <v>1048</v>
      </c>
      <c r="W593">
        <f>IF(Table1[[#This Row],[WorkDate]]-Table1[[#This Row],[ReqDate]]&gt;=0,Table1[[#This Row],[WorkDate]]-Table1[[#This Row],[ReqDate]],"NA")</f>
        <v>39</v>
      </c>
      <c r="X593" t="str">
        <f>IF(Table1[[#This Row],[Rush]]="","NO","Yes")</f>
        <v>NO</v>
      </c>
      <c r="Y593" t="str">
        <f>IF(Table1[[#This Row],[WtyLbr]]="","NO","Yes")</f>
        <v>NO</v>
      </c>
    </row>
    <row r="594" spans="1:25" x14ac:dyDescent="0.35">
      <c r="A594" t="s">
        <v>639</v>
      </c>
      <c r="B594" t="s">
        <v>36</v>
      </c>
      <c r="C594" t="s">
        <v>7</v>
      </c>
      <c r="D594" t="s">
        <v>1</v>
      </c>
      <c r="F594" s="5">
        <v>44309</v>
      </c>
      <c r="H594">
        <v>2</v>
      </c>
      <c r="L594">
        <v>356.23509999999999</v>
      </c>
      <c r="M594" t="s">
        <v>18</v>
      </c>
      <c r="N594" t="s">
        <v>1054</v>
      </c>
      <c r="O594">
        <v>140</v>
      </c>
      <c r="P594">
        <v>0</v>
      </c>
      <c r="Q594">
        <v>0</v>
      </c>
      <c r="R594">
        <v>356.23509999999999</v>
      </c>
      <c r="S594">
        <v>356.23509999999999</v>
      </c>
      <c r="T594">
        <v>356.23509999999999</v>
      </c>
      <c r="U594" t="s">
        <v>1049</v>
      </c>
      <c r="V594" t="s">
        <v>1052</v>
      </c>
      <c r="W594" t="str">
        <f>IF(Table1[[#This Row],[WorkDate]]-Table1[[#This Row],[ReqDate]]&gt;=0,Table1[[#This Row],[WorkDate]]-Table1[[#This Row],[ReqDate]],"NA")</f>
        <v>NA</v>
      </c>
      <c r="X594" t="str">
        <f>IF(Table1[[#This Row],[Rush]]="","NO","Yes")</f>
        <v>NO</v>
      </c>
      <c r="Y594" t="str">
        <f>IF(Table1[[#This Row],[WtyLbr]]="","NO","Yes")</f>
        <v>NO</v>
      </c>
    </row>
    <row r="595" spans="1:25" x14ac:dyDescent="0.35">
      <c r="A595" t="s">
        <v>640</v>
      </c>
      <c r="B595" t="s">
        <v>40</v>
      </c>
      <c r="C595" t="s">
        <v>7</v>
      </c>
      <c r="D595" t="s">
        <v>13</v>
      </c>
      <c r="F595" s="5">
        <v>44310</v>
      </c>
      <c r="G595" s="5">
        <v>44327</v>
      </c>
      <c r="H595">
        <v>2</v>
      </c>
      <c r="K595">
        <v>0.75</v>
      </c>
      <c r="L595">
        <v>200</v>
      </c>
      <c r="M595" t="s">
        <v>17</v>
      </c>
      <c r="N595">
        <v>17</v>
      </c>
      <c r="O595">
        <v>140</v>
      </c>
      <c r="P595">
        <v>105</v>
      </c>
      <c r="Q595">
        <v>105</v>
      </c>
      <c r="R595">
        <v>200</v>
      </c>
      <c r="S595">
        <v>305</v>
      </c>
      <c r="T595">
        <v>305</v>
      </c>
      <c r="U595" t="s">
        <v>1052</v>
      </c>
      <c r="V595" t="s">
        <v>1048</v>
      </c>
      <c r="W595">
        <f>IF(Table1[[#This Row],[WorkDate]]-Table1[[#This Row],[ReqDate]]&gt;=0,Table1[[#This Row],[WorkDate]]-Table1[[#This Row],[ReqDate]],"NA")</f>
        <v>17</v>
      </c>
      <c r="X595" t="str">
        <f>IF(Table1[[#This Row],[Rush]]="","NO","Yes")</f>
        <v>NO</v>
      </c>
      <c r="Y595" t="str">
        <f>IF(Table1[[#This Row],[WtyLbr]]="","NO","Yes")</f>
        <v>NO</v>
      </c>
    </row>
    <row r="596" spans="1:25" x14ac:dyDescent="0.35">
      <c r="A596" t="s">
        <v>641</v>
      </c>
      <c r="B596" t="s">
        <v>39</v>
      </c>
      <c r="C596" t="s">
        <v>44</v>
      </c>
      <c r="D596" t="s">
        <v>12</v>
      </c>
      <c r="F596" s="5">
        <v>44312</v>
      </c>
      <c r="G596" s="5">
        <v>44321</v>
      </c>
      <c r="H596">
        <v>1</v>
      </c>
      <c r="K596">
        <v>0.5</v>
      </c>
      <c r="L596">
        <v>180</v>
      </c>
      <c r="M596" t="s">
        <v>17</v>
      </c>
      <c r="N596">
        <v>9</v>
      </c>
      <c r="O596">
        <v>80</v>
      </c>
      <c r="P596">
        <v>40</v>
      </c>
      <c r="Q596">
        <v>40</v>
      </c>
      <c r="R596">
        <v>180</v>
      </c>
      <c r="S596">
        <v>220</v>
      </c>
      <c r="T596">
        <v>220</v>
      </c>
      <c r="U596" t="s">
        <v>1053</v>
      </c>
      <c r="V596" t="s">
        <v>1051</v>
      </c>
      <c r="W596">
        <f>IF(Table1[[#This Row],[WorkDate]]-Table1[[#This Row],[ReqDate]]&gt;=0,Table1[[#This Row],[WorkDate]]-Table1[[#This Row],[ReqDate]],"NA")</f>
        <v>9</v>
      </c>
      <c r="X596" t="str">
        <f>IF(Table1[[#This Row],[Rush]]="","NO","Yes")</f>
        <v>NO</v>
      </c>
      <c r="Y596" t="str">
        <f>IF(Table1[[#This Row],[WtyLbr]]="","NO","Yes")</f>
        <v>NO</v>
      </c>
    </row>
    <row r="597" spans="1:25" x14ac:dyDescent="0.35">
      <c r="A597" t="s">
        <v>642</v>
      </c>
      <c r="B597" t="s">
        <v>37</v>
      </c>
      <c r="C597" t="s">
        <v>43</v>
      </c>
      <c r="D597" t="s">
        <v>11</v>
      </c>
      <c r="F597" s="5">
        <v>44312</v>
      </c>
      <c r="G597" s="5">
        <v>44322</v>
      </c>
      <c r="H597">
        <v>1</v>
      </c>
      <c r="K597">
        <v>0.25</v>
      </c>
      <c r="L597">
        <v>41.359499999999997</v>
      </c>
      <c r="M597" t="s">
        <v>17</v>
      </c>
      <c r="N597">
        <v>10</v>
      </c>
      <c r="O597">
        <v>80</v>
      </c>
      <c r="P597">
        <v>20</v>
      </c>
      <c r="Q597">
        <v>20</v>
      </c>
      <c r="R597">
        <v>41.359499999999997</v>
      </c>
      <c r="S597">
        <v>61.359499999999997</v>
      </c>
      <c r="T597">
        <v>61.359499999999997</v>
      </c>
      <c r="U597" t="s">
        <v>1053</v>
      </c>
      <c r="V597" t="s">
        <v>1050</v>
      </c>
      <c r="W597">
        <f>IF(Table1[[#This Row],[WorkDate]]-Table1[[#This Row],[ReqDate]]&gt;=0,Table1[[#This Row],[WorkDate]]-Table1[[#This Row],[ReqDate]],"NA")</f>
        <v>10</v>
      </c>
      <c r="X597" t="str">
        <f>IF(Table1[[#This Row],[Rush]]="","NO","Yes")</f>
        <v>NO</v>
      </c>
      <c r="Y597" t="str">
        <f>IF(Table1[[#This Row],[WtyLbr]]="","NO","Yes")</f>
        <v>NO</v>
      </c>
    </row>
    <row r="598" spans="1:25" x14ac:dyDescent="0.35">
      <c r="A598" t="s">
        <v>643</v>
      </c>
      <c r="B598" t="s">
        <v>34</v>
      </c>
      <c r="C598" t="s">
        <v>44</v>
      </c>
      <c r="D598" t="s">
        <v>11</v>
      </c>
      <c r="F598" s="5">
        <v>44312</v>
      </c>
      <c r="G598" s="5">
        <v>44323</v>
      </c>
      <c r="H598">
        <v>2</v>
      </c>
      <c r="K598">
        <v>0.25</v>
      </c>
      <c r="L598">
        <v>667.79300000000001</v>
      </c>
      <c r="M598" t="s">
        <v>17</v>
      </c>
      <c r="N598">
        <v>11</v>
      </c>
      <c r="O598">
        <v>140</v>
      </c>
      <c r="P598">
        <v>35</v>
      </c>
      <c r="Q598">
        <v>35</v>
      </c>
      <c r="R598">
        <v>667.79300000000001</v>
      </c>
      <c r="S598">
        <v>702.79300000000001</v>
      </c>
      <c r="T598">
        <v>702.79300000000001</v>
      </c>
      <c r="U598" t="s">
        <v>1053</v>
      </c>
      <c r="V598" t="s">
        <v>1049</v>
      </c>
      <c r="W598">
        <f>IF(Table1[[#This Row],[WorkDate]]-Table1[[#This Row],[ReqDate]]&gt;=0,Table1[[#This Row],[WorkDate]]-Table1[[#This Row],[ReqDate]],"NA")</f>
        <v>11</v>
      </c>
      <c r="X598" t="str">
        <f>IF(Table1[[#This Row],[Rush]]="","NO","Yes")</f>
        <v>NO</v>
      </c>
      <c r="Y598" t="str">
        <f>IF(Table1[[#This Row],[WtyLbr]]="","NO","Yes")</f>
        <v>NO</v>
      </c>
    </row>
    <row r="599" spans="1:25" x14ac:dyDescent="0.35">
      <c r="A599" t="s">
        <v>644</v>
      </c>
      <c r="B599" t="s">
        <v>37</v>
      </c>
      <c r="C599" t="s">
        <v>9</v>
      </c>
      <c r="D599" t="s">
        <v>12</v>
      </c>
      <c r="F599" s="5">
        <v>44312</v>
      </c>
      <c r="G599" s="5">
        <v>44328</v>
      </c>
      <c r="H599">
        <v>1</v>
      </c>
      <c r="K599">
        <v>0.25</v>
      </c>
      <c r="L599">
        <v>36.739400000000003</v>
      </c>
      <c r="M599" t="s">
        <v>18</v>
      </c>
      <c r="N599">
        <v>16</v>
      </c>
      <c r="O599">
        <v>80</v>
      </c>
      <c r="P599">
        <v>20</v>
      </c>
      <c r="Q599">
        <v>20</v>
      </c>
      <c r="R599">
        <v>36.739400000000003</v>
      </c>
      <c r="S599">
        <v>56.739400000000003</v>
      </c>
      <c r="T599">
        <v>56.739400000000003</v>
      </c>
      <c r="U599" t="s">
        <v>1053</v>
      </c>
      <c r="V599" t="s">
        <v>1051</v>
      </c>
      <c r="W599">
        <f>IF(Table1[[#This Row],[WorkDate]]-Table1[[#This Row],[ReqDate]]&gt;=0,Table1[[#This Row],[WorkDate]]-Table1[[#This Row],[ReqDate]],"NA")</f>
        <v>16</v>
      </c>
      <c r="X599" t="str">
        <f>IF(Table1[[#This Row],[Rush]]="","NO","Yes")</f>
        <v>NO</v>
      </c>
      <c r="Y599" t="str">
        <f>IF(Table1[[#This Row],[WtyLbr]]="","NO","Yes")</f>
        <v>NO</v>
      </c>
    </row>
    <row r="600" spans="1:25" x14ac:dyDescent="0.35">
      <c r="A600" t="s">
        <v>645</v>
      </c>
      <c r="B600" t="s">
        <v>35</v>
      </c>
      <c r="C600" t="s">
        <v>44</v>
      </c>
      <c r="D600" t="s">
        <v>11</v>
      </c>
      <c r="F600" s="5">
        <v>44312</v>
      </c>
      <c r="G600" s="5">
        <v>44328</v>
      </c>
      <c r="H600">
        <v>1</v>
      </c>
      <c r="K600">
        <v>0.25</v>
      </c>
      <c r="L600">
        <v>91.290899999999993</v>
      </c>
      <c r="M600" t="s">
        <v>18</v>
      </c>
      <c r="N600">
        <v>16</v>
      </c>
      <c r="O600">
        <v>80</v>
      </c>
      <c r="P600">
        <v>20</v>
      </c>
      <c r="Q600">
        <v>20</v>
      </c>
      <c r="R600">
        <v>91.290899999999993</v>
      </c>
      <c r="S600">
        <v>111.29089999999999</v>
      </c>
      <c r="T600">
        <v>111.29089999999999</v>
      </c>
      <c r="U600" t="s">
        <v>1053</v>
      </c>
      <c r="V600" t="s">
        <v>1051</v>
      </c>
      <c r="W600">
        <f>IF(Table1[[#This Row],[WorkDate]]-Table1[[#This Row],[ReqDate]]&gt;=0,Table1[[#This Row],[WorkDate]]-Table1[[#This Row],[ReqDate]],"NA")</f>
        <v>16</v>
      </c>
      <c r="X600" t="str">
        <f>IF(Table1[[#This Row],[Rush]]="","NO","Yes")</f>
        <v>NO</v>
      </c>
      <c r="Y600" t="str">
        <f>IF(Table1[[#This Row],[WtyLbr]]="","NO","Yes")</f>
        <v>NO</v>
      </c>
    </row>
    <row r="601" spans="1:25" x14ac:dyDescent="0.35">
      <c r="A601" t="s">
        <v>646</v>
      </c>
      <c r="B601" t="s">
        <v>36</v>
      </c>
      <c r="C601" t="s">
        <v>7</v>
      </c>
      <c r="D601" t="s">
        <v>11</v>
      </c>
      <c r="E601" t="s">
        <v>3</v>
      </c>
      <c r="F601" s="5">
        <v>44312</v>
      </c>
      <c r="G601" s="5">
        <v>44334</v>
      </c>
      <c r="H601">
        <v>1</v>
      </c>
      <c r="K601">
        <v>0.25</v>
      </c>
      <c r="L601">
        <v>21.33</v>
      </c>
      <c r="M601" t="s">
        <v>17</v>
      </c>
      <c r="N601">
        <v>22</v>
      </c>
      <c r="O601">
        <v>80</v>
      </c>
      <c r="P601">
        <v>20</v>
      </c>
      <c r="Q601">
        <v>20</v>
      </c>
      <c r="R601">
        <v>21.33</v>
      </c>
      <c r="S601">
        <v>41.33</v>
      </c>
      <c r="T601">
        <v>41.33</v>
      </c>
      <c r="U601" t="s">
        <v>1053</v>
      </c>
      <c r="V601" t="s">
        <v>1048</v>
      </c>
      <c r="W601">
        <f>IF(Table1[[#This Row],[WorkDate]]-Table1[[#This Row],[ReqDate]]&gt;=0,Table1[[#This Row],[WorkDate]]-Table1[[#This Row],[ReqDate]],"NA")</f>
        <v>22</v>
      </c>
      <c r="X601" t="str">
        <f>IF(Table1[[#This Row],[Rush]]="","NO","Yes")</f>
        <v>Yes</v>
      </c>
      <c r="Y601" t="str">
        <f>IF(Table1[[#This Row],[WtyLbr]]="","NO","Yes")</f>
        <v>NO</v>
      </c>
    </row>
    <row r="602" spans="1:25" x14ac:dyDescent="0.35">
      <c r="A602" t="s">
        <v>647</v>
      </c>
      <c r="B602" t="s">
        <v>42</v>
      </c>
      <c r="C602" t="s">
        <v>44</v>
      </c>
      <c r="D602" t="s">
        <v>2</v>
      </c>
      <c r="F602" s="5">
        <v>44312</v>
      </c>
      <c r="G602" s="5">
        <v>44335</v>
      </c>
      <c r="H602">
        <v>2</v>
      </c>
      <c r="K602">
        <v>3.75</v>
      </c>
      <c r="L602">
        <v>511.15660000000003</v>
      </c>
      <c r="M602" t="s">
        <v>18</v>
      </c>
      <c r="N602">
        <v>23</v>
      </c>
      <c r="O602">
        <v>140</v>
      </c>
      <c r="P602">
        <v>525</v>
      </c>
      <c r="Q602">
        <v>525</v>
      </c>
      <c r="R602">
        <v>511.15660000000003</v>
      </c>
      <c r="S602">
        <v>1036.1566</v>
      </c>
      <c r="T602">
        <v>1036.1566</v>
      </c>
      <c r="U602" t="s">
        <v>1053</v>
      </c>
      <c r="V602" t="s">
        <v>1051</v>
      </c>
      <c r="W602">
        <f>IF(Table1[[#This Row],[WorkDate]]-Table1[[#This Row],[ReqDate]]&gt;=0,Table1[[#This Row],[WorkDate]]-Table1[[#This Row],[ReqDate]],"NA")</f>
        <v>23</v>
      </c>
      <c r="X602" t="str">
        <f>IF(Table1[[#This Row],[Rush]]="","NO","Yes")</f>
        <v>NO</v>
      </c>
      <c r="Y602" t="str">
        <f>IF(Table1[[#This Row],[WtyLbr]]="","NO","Yes")</f>
        <v>NO</v>
      </c>
    </row>
    <row r="603" spans="1:25" x14ac:dyDescent="0.35">
      <c r="A603" t="s">
        <v>648</v>
      </c>
      <c r="B603" t="s">
        <v>35</v>
      </c>
      <c r="C603" t="s">
        <v>44</v>
      </c>
      <c r="D603" t="s">
        <v>12</v>
      </c>
      <c r="F603" s="5">
        <v>44312</v>
      </c>
      <c r="G603" s="5">
        <v>44348</v>
      </c>
      <c r="H603">
        <v>1</v>
      </c>
      <c r="K603">
        <v>0.5</v>
      </c>
      <c r="L603">
        <v>24.406400000000001</v>
      </c>
      <c r="M603" t="s">
        <v>19</v>
      </c>
      <c r="N603">
        <v>36</v>
      </c>
      <c r="O603">
        <v>80</v>
      </c>
      <c r="P603">
        <v>40</v>
      </c>
      <c r="Q603">
        <v>40</v>
      </c>
      <c r="R603">
        <v>24.406400000000001</v>
      </c>
      <c r="S603">
        <v>64.406400000000005</v>
      </c>
      <c r="T603">
        <v>64.406400000000005</v>
      </c>
      <c r="U603" t="s">
        <v>1053</v>
      </c>
      <c r="V603" t="s">
        <v>1048</v>
      </c>
      <c r="W603">
        <f>IF(Table1[[#This Row],[WorkDate]]-Table1[[#This Row],[ReqDate]]&gt;=0,Table1[[#This Row],[WorkDate]]-Table1[[#This Row],[ReqDate]],"NA")</f>
        <v>36</v>
      </c>
      <c r="X603" t="str">
        <f>IF(Table1[[#This Row],[Rush]]="","NO","Yes")</f>
        <v>NO</v>
      </c>
      <c r="Y603" t="str">
        <f>IF(Table1[[#This Row],[WtyLbr]]="","NO","Yes")</f>
        <v>NO</v>
      </c>
    </row>
    <row r="604" spans="1:25" x14ac:dyDescent="0.35">
      <c r="A604" t="s">
        <v>649</v>
      </c>
      <c r="B604" t="s">
        <v>35</v>
      </c>
      <c r="C604" t="s">
        <v>44</v>
      </c>
      <c r="D604" t="s">
        <v>12</v>
      </c>
      <c r="E604" t="s">
        <v>3</v>
      </c>
      <c r="F604" s="5">
        <v>44312</v>
      </c>
      <c r="G604" s="5">
        <v>44348</v>
      </c>
      <c r="H604">
        <v>2</v>
      </c>
      <c r="J604" t="s">
        <v>3</v>
      </c>
      <c r="K604">
        <v>0.5</v>
      </c>
      <c r="L604">
        <v>54.18</v>
      </c>
      <c r="M604" t="s">
        <v>18</v>
      </c>
      <c r="N604">
        <v>36</v>
      </c>
      <c r="O604">
        <v>140</v>
      </c>
      <c r="P604">
        <v>70</v>
      </c>
      <c r="Q604">
        <v>70</v>
      </c>
      <c r="R604">
        <v>0</v>
      </c>
      <c r="S604">
        <v>124.18</v>
      </c>
      <c r="T604">
        <v>70</v>
      </c>
      <c r="U604" t="s">
        <v>1053</v>
      </c>
      <c r="V604" t="s">
        <v>1048</v>
      </c>
      <c r="W604">
        <f>IF(Table1[[#This Row],[WorkDate]]-Table1[[#This Row],[ReqDate]]&gt;=0,Table1[[#This Row],[WorkDate]]-Table1[[#This Row],[ReqDate]],"NA")</f>
        <v>36</v>
      </c>
      <c r="X604" t="str">
        <f>IF(Table1[[#This Row],[Rush]]="","NO","Yes")</f>
        <v>Yes</v>
      </c>
      <c r="Y604" t="str">
        <f>IF(Table1[[#This Row],[WtyLbr]]="","NO","Yes")</f>
        <v>NO</v>
      </c>
    </row>
    <row r="605" spans="1:25" x14ac:dyDescent="0.35">
      <c r="A605" t="s">
        <v>650</v>
      </c>
      <c r="B605" t="s">
        <v>37</v>
      </c>
      <c r="C605" t="s">
        <v>43</v>
      </c>
      <c r="D605" t="s">
        <v>11</v>
      </c>
      <c r="F605" s="5">
        <v>44312</v>
      </c>
      <c r="G605" s="5">
        <v>44350</v>
      </c>
      <c r="H605">
        <v>1</v>
      </c>
      <c r="K605">
        <v>0.25</v>
      </c>
      <c r="L605">
        <v>93.6</v>
      </c>
      <c r="M605" t="s">
        <v>19</v>
      </c>
      <c r="N605">
        <v>38</v>
      </c>
      <c r="O605">
        <v>80</v>
      </c>
      <c r="P605">
        <v>20</v>
      </c>
      <c r="Q605">
        <v>20</v>
      </c>
      <c r="R605">
        <v>93.6</v>
      </c>
      <c r="S605">
        <v>113.6</v>
      </c>
      <c r="T605">
        <v>113.6</v>
      </c>
      <c r="U605" t="s">
        <v>1053</v>
      </c>
      <c r="V605" t="s">
        <v>1050</v>
      </c>
      <c r="W605">
        <f>IF(Table1[[#This Row],[WorkDate]]-Table1[[#This Row],[ReqDate]]&gt;=0,Table1[[#This Row],[WorkDate]]-Table1[[#This Row],[ReqDate]],"NA")</f>
        <v>38</v>
      </c>
      <c r="X605" t="str">
        <f>IF(Table1[[#This Row],[Rush]]="","NO","Yes")</f>
        <v>NO</v>
      </c>
      <c r="Y605" t="str">
        <f>IF(Table1[[#This Row],[WtyLbr]]="","NO","Yes")</f>
        <v>NO</v>
      </c>
    </row>
    <row r="606" spans="1:25" x14ac:dyDescent="0.35">
      <c r="A606" t="s">
        <v>651</v>
      </c>
      <c r="B606" t="s">
        <v>37</v>
      </c>
      <c r="C606" t="s">
        <v>43</v>
      </c>
      <c r="D606" t="s">
        <v>12</v>
      </c>
      <c r="F606" s="5">
        <v>44312</v>
      </c>
      <c r="G606" s="5">
        <v>44355</v>
      </c>
      <c r="H606">
        <v>1</v>
      </c>
      <c r="K606">
        <v>0.25</v>
      </c>
      <c r="L606">
        <v>810.30430000000001</v>
      </c>
      <c r="M606" t="s">
        <v>19</v>
      </c>
      <c r="N606">
        <v>43</v>
      </c>
      <c r="O606">
        <v>80</v>
      </c>
      <c r="P606">
        <v>20</v>
      </c>
      <c r="Q606">
        <v>20</v>
      </c>
      <c r="R606">
        <v>810.30430000000001</v>
      </c>
      <c r="S606">
        <v>830.30430000000001</v>
      </c>
      <c r="T606">
        <v>830.30430000000001</v>
      </c>
      <c r="U606" t="s">
        <v>1053</v>
      </c>
      <c r="V606" t="s">
        <v>1048</v>
      </c>
      <c r="W606">
        <f>IF(Table1[[#This Row],[WorkDate]]-Table1[[#This Row],[ReqDate]]&gt;=0,Table1[[#This Row],[WorkDate]]-Table1[[#This Row],[ReqDate]],"NA")</f>
        <v>43</v>
      </c>
      <c r="X606" t="str">
        <f>IF(Table1[[#This Row],[Rush]]="","NO","Yes")</f>
        <v>NO</v>
      </c>
      <c r="Y606" t="str">
        <f>IF(Table1[[#This Row],[WtyLbr]]="","NO","Yes")</f>
        <v>NO</v>
      </c>
    </row>
    <row r="607" spans="1:25" x14ac:dyDescent="0.35">
      <c r="A607" t="s">
        <v>652</v>
      </c>
      <c r="B607" t="s">
        <v>39</v>
      </c>
      <c r="C607" t="s">
        <v>9</v>
      </c>
      <c r="D607" t="s">
        <v>12</v>
      </c>
      <c r="F607" s="5">
        <v>44312</v>
      </c>
      <c r="G607" s="5">
        <v>44356</v>
      </c>
      <c r="H607">
        <v>1</v>
      </c>
      <c r="K607">
        <v>0.5</v>
      </c>
      <c r="L607">
        <v>91.041700000000006</v>
      </c>
      <c r="M607" t="s">
        <v>17</v>
      </c>
      <c r="N607">
        <v>44</v>
      </c>
      <c r="O607">
        <v>80</v>
      </c>
      <c r="P607">
        <v>40</v>
      </c>
      <c r="Q607">
        <v>40</v>
      </c>
      <c r="R607">
        <v>91.041700000000006</v>
      </c>
      <c r="S607">
        <v>131.04169999999999</v>
      </c>
      <c r="T607">
        <v>131.04169999999999</v>
      </c>
      <c r="U607" t="s">
        <v>1053</v>
      </c>
      <c r="V607" t="s">
        <v>1051</v>
      </c>
      <c r="W607">
        <f>IF(Table1[[#This Row],[WorkDate]]-Table1[[#This Row],[ReqDate]]&gt;=0,Table1[[#This Row],[WorkDate]]-Table1[[#This Row],[ReqDate]],"NA")</f>
        <v>44</v>
      </c>
      <c r="X607" t="str">
        <f>IF(Table1[[#This Row],[Rush]]="","NO","Yes")</f>
        <v>NO</v>
      </c>
      <c r="Y607" t="str">
        <f>IF(Table1[[#This Row],[WtyLbr]]="","NO","Yes")</f>
        <v>NO</v>
      </c>
    </row>
    <row r="608" spans="1:25" x14ac:dyDescent="0.35">
      <c r="A608" t="s">
        <v>653</v>
      </c>
      <c r="B608" t="s">
        <v>34</v>
      </c>
      <c r="C608" t="s">
        <v>44</v>
      </c>
      <c r="D608" t="s">
        <v>11</v>
      </c>
      <c r="F608" s="5">
        <v>44312</v>
      </c>
      <c r="G608" s="5">
        <v>44368</v>
      </c>
      <c r="H608">
        <v>1</v>
      </c>
      <c r="K608">
        <v>0.25</v>
      </c>
      <c r="L608">
        <v>82.793999999999997</v>
      </c>
      <c r="M608" t="s">
        <v>18</v>
      </c>
      <c r="N608">
        <v>56</v>
      </c>
      <c r="O608">
        <v>80</v>
      </c>
      <c r="P608">
        <v>20</v>
      </c>
      <c r="Q608">
        <v>20</v>
      </c>
      <c r="R608">
        <v>82.793999999999997</v>
      </c>
      <c r="S608">
        <v>102.794</v>
      </c>
      <c r="T608">
        <v>102.794</v>
      </c>
      <c r="U608" t="s">
        <v>1053</v>
      </c>
      <c r="V608" t="s">
        <v>1053</v>
      </c>
      <c r="W608">
        <f>IF(Table1[[#This Row],[WorkDate]]-Table1[[#This Row],[ReqDate]]&gt;=0,Table1[[#This Row],[WorkDate]]-Table1[[#This Row],[ReqDate]],"NA")</f>
        <v>56</v>
      </c>
      <c r="X608" t="str">
        <f>IF(Table1[[#This Row],[Rush]]="","NO","Yes")</f>
        <v>NO</v>
      </c>
      <c r="Y608" t="str">
        <f>IF(Table1[[#This Row],[WtyLbr]]="","NO","Yes")</f>
        <v>NO</v>
      </c>
    </row>
    <row r="609" spans="1:25" x14ac:dyDescent="0.35">
      <c r="A609" t="s">
        <v>654</v>
      </c>
      <c r="B609" t="s">
        <v>34</v>
      </c>
      <c r="C609" t="s">
        <v>8</v>
      </c>
      <c r="D609" t="s">
        <v>1</v>
      </c>
      <c r="F609" s="5">
        <v>44312</v>
      </c>
      <c r="G609" s="5">
        <v>44371</v>
      </c>
      <c r="H609">
        <v>1</v>
      </c>
      <c r="I609" t="s">
        <v>3</v>
      </c>
      <c r="J609" t="s">
        <v>3</v>
      </c>
      <c r="K609">
        <v>3</v>
      </c>
      <c r="L609">
        <v>226.7655</v>
      </c>
      <c r="M609" t="s">
        <v>20</v>
      </c>
      <c r="N609">
        <v>59</v>
      </c>
      <c r="O609">
        <v>80</v>
      </c>
      <c r="P609">
        <v>240</v>
      </c>
      <c r="Q609">
        <v>0</v>
      </c>
      <c r="R609">
        <v>0</v>
      </c>
      <c r="S609">
        <v>466.76549999999997</v>
      </c>
      <c r="T609">
        <v>0</v>
      </c>
      <c r="U609" t="s">
        <v>1053</v>
      </c>
      <c r="V609" t="s">
        <v>1050</v>
      </c>
      <c r="W609">
        <f>IF(Table1[[#This Row],[WorkDate]]-Table1[[#This Row],[ReqDate]]&gt;=0,Table1[[#This Row],[WorkDate]]-Table1[[#This Row],[ReqDate]],"NA")</f>
        <v>59</v>
      </c>
      <c r="X609" t="str">
        <f>IF(Table1[[#This Row],[Rush]]="","NO","Yes")</f>
        <v>NO</v>
      </c>
      <c r="Y609" t="str">
        <f>IF(Table1[[#This Row],[WtyLbr]]="","NO","Yes")</f>
        <v>Yes</v>
      </c>
    </row>
    <row r="610" spans="1:25" x14ac:dyDescent="0.35">
      <c r="A610" t="s">
        <v>655</v>
      </c>
      <c r="B610" t="s">
        <v>36</v>
      </c>
      <c r="C610" t="s">
        <v>7</v>
      </c>
      <c r="D610" t="s">
        <v>12</v>
      </c>
      <c r="F610" s="5">
        <v>44312</v>
      </c>
      <c r="H610">
        <v>2</v>
      </c>
      <c r="L610">
        <v>106.65</v>
      </c>
      <c r="M610" t="s">
        <v>17</v>
      </c>
      <c r="N610" t="s">
        <v>1054</v>
      </c>
      <c r="O610">
        <v>140</v>
      </c>
      <c r="P610">
        <v>0</v>
      </c>
      <c r="Q610">
        <v>0</v>
      </c>
      <c r="R610">
        <v>106.65</v>
      </c>
      <c r="S610">
        <v>106.65</v>
      </c>
      <c r="T610">
        <v>106.65</v>
      </c>
      <c r="U610" t="s">
        <v>1053</v>
      </c>
      <c r="V610" t="s">
        <v>1052</v>
      </c>
      <c r="W610" t="str">
        <f>IF(Table1[[#This Row],[WorkDate]]-Table1[[#This Row],[ReqDate]]&gt;=0,Table1[[#This Row],[WorkDate]]-Table1[[#This Row],[ReqDate]],"NA")</f>
        <v>NA</v>
      </c>
      <c r="X610" t="str">
        <f>IF(Table1[[#This Row],[Rush]]="","NO","Yes")</f>
        <v>NO</v>
      </c>
      <c r="Y610" t="str">
        <f>IF(Table1[[#This Row],[WtyLbr]]="","NO","Yes")</f>
        <v>NO</v>
      </c>
    </row>
    <row r="611" spans="1:25" x14ac:dyDescent="0.35">
      <c r="A611" t="s">
        <v>656</v>
      </c>
      <c r="B611" t="s">
        <v>36</v>
      </c>
      <c r="C611" t="s">
        <v>7</v>
      </c>
      <c r="D611" t="s">
        <v>12</v>
      </c>
      <c r="F611" s="5">
        <v>44313</v>
      </c>
      <c r="G611" s="5">
        <v>44319</v>
      </c>
      <c r="H611">
        <v>2</v>
      </c>
      <c r="K611">
        <v>0.25</v>
      </c>
      <c r="L611">
        <v>108.9273</v>
      </c>
      <c r="M611" t="s">
        <v>18</v>
      </c>
      <c r="N611">
        <v>6</v>
      </c>
      <c r="O611">
        <v>140</v>
      </c>
      <c r="P611">
        <v>35</v>
      </c>
      <c r="Q611">
        <v>35</v>
      </c>
      <c r="R611">
        <v>108.9273</v>
      </c>
      <c r="S611">
        <v>143.9273</v>
      </c>
      <c r="T611">
        <v>143.9273</v>
      </c>
      <c r="U611" t="s">
        <v>1048</v>
      </c>
      <c r="V611" t="s">
        <v>1053</v>
      </c>
      <c r="W611">
        <f>IF(Table1[[#This Row],[WorkDate]]-Table1[[#This Row],[ReqDate]]&gt;=0,Table1[[#This Row],[WorkDate]]-Table1[[#This Row],[ReqDate]],"NA")</f>
        <v>6</v>
      </c>
      <c r="X611" t="str">
        <f>IF(Table1[[#This Row],[Rush]]="","NO","Yes")</f>
        <v>NO</v>
      </c>
      <c r="Y611" t="str">
        <f>IF(Table1[[#This Row],[WtyLbr]]="","NO","Yes")</f>
        <v>NO</v>
      </c>
    </row>
    <row r="612" spans="1:25" x14ac:dyDescent="0.35">
      <c r="A612" t="s">
        <v>657</v>
      </c>
      <c r="B612" t="s">
        <v>39</v>
      </c>
      <c r="C612" t="s">
        <v>44</v>
      </c>
      <c r="D612" t="s">
        <v>13</v>
      </c>
      <c r="F612" s="5">
        <v>44313</v>
      </c>
      <c r="G612" s="5">
        <v>44321</v>
      </c>
      <c r="H612">
        <v>1</v>
      </c>
      <c r="K612">
        <v>1</v>
      </c>
      <c r="L612">
        <v>270.06360000000001</v>
      </c>
      <c r="M612" t="s">
        <v>17</v>
      </c>
      <c r="N612">
        <v>8</v>
      </c>
      <c r="O612">
        <v>80</v>
      </c>
      <c r="P612">
        <v>80</v>
      </c>
      <c r="Q612">
        <v>80</v>
      </c>
      <c r="R612">
        <v>270.06360000000001</v>
      </c>
      <c r="S612">
        <v>350.06360000000001</v>
      </c>
      <c r="T612">
        <v>350.06360000000001</v>
      </c>
      <c r="U612" t="s">
        <v>1048</v>
      </c>
      <c r="V612" t="s">
        <v>1051</v>
      </c>
      <c r="W612">
        <f>IF(Table1[[#This Row],[WorkDate]]-Table1[[#This Row],[ReqDate]]&gt;=0,Table1[[#This Row],[WorkDate]]-Table1[[#This Row],[ReqDate]],"NA")</f>
        <v>8</v>
      </c>
      <c r="X612" t="str">
        <f>IF(Table1[[#This Row],[Rush]]="","NO","Yes")</f>
        <v>NO</v>
      </c>
      <c r="Y612" t="str">
        <f>IF(Table1[[#This Row],[WtyLbr]]="","NO","Yes")</f>
        <v>NO</v>
      </c>
    </row>
    <row r="613" spans="1:25" x14ac:dyDescent="0.35">
      <c r="A613" t="s">
        <v>658</v>
      </c>
      <c r="B613" t="s">
        <v>40</v>
      </c>
      <c r="C613" t="s">
        <v>7</v>
      </c>
      <c r="D613" t="s">
        <v>11</v>
      </c>
      <c r="F613" s="5">
        <v>44313</v>
      </c>
      <c r="G613" s="5">
        <v>44333</v>
      </c>
      <c r="H613">
        <v>2</v>
      </c>
      <c r="K613">
        <v>0.25</v>
      </c>
      <c r="L613">
        <v>145.89689999999999</v>
      </c>
      <c r="M613" t="s">
        <v>17</v>
      </c>
      <c r="N613">
        <v>20</v>
      </c>
      <c r="O613">
        <v>140</v>
      </c>
      <c r="P613">
        <v>35</v>
      </c>
      <c r="Q613">
        <v>35</v>
      </c>
      <c r="R613">
        <v>145.89689999999999</v>
      </c>
      <c r="S613">
        <v>180.89689999999999</v>
      </c>
      <c r="T613">
        <v>180.89689999999999</v>
      </c>
      <c r="U613" t="s">
        <v>1048</v>
      </c>
      <c r="V613" t="s">
        <v>1053</v>
      </c>
      <c r="W613">
        <f>IF(Table1[[#This Row],[WorkDate]]-Table1[[#This Row],[ReqDate]]&gt;=0,Table1[[#This Row],[WorkDate]]-Table1[[#This Row],[ReqDate]],"NA")</f>
        <v>20</v>
      </c>
      <c r="X613" t="str">
        <f>IF(Table1[[#This Row],[Rush]]="","NO","Yes")</f>
        <v>NO</v>
      </c>
      <c r="Y613" t="str">
        <f>IF(Table1[[#This Row],[WtyLbr]]="","NO","Yes")</f>
        <v>NO</v>
      </c>
    </row>
    <row r="614" spans="1:25" x14ac:dyDescent="0.35">
      <c r="A614" t="s">
        <v>659</v>
      </c>
      <c r="B614" t="s">
        <v>39</v>
      </c>
      <c r="C614" t="s">
        <v>44</v>
      </c>
      <c r="D614" t="s">
        <v>12</v>
      </c>
      <c r="F614" s="5">
        <v>44313</v>
      </c>
      <c r="G614" s="5">
        <v>44333</v>
      </c>
      <c r="H614">
        <v>1</v>
      </c>
      <c r="K614">
        <v>0.25</v>
      </c>
      <c r="L614">
        <v>150.36160000000001</v>
      </c>
      <c r="M614" t="s">
        <v>17</v>
      </c>
      <c r="N614">
        <v>20</v>
      </c>
      <c r="O614">
        <v>80</v>
      </c>
      <c r="P614">
        <v>20</v>
      </c>
      <c r="Q614">
        <v>20</v>
      </c>
      <c r="R614">
        <v>150.36160000000001</v>
      </c>
      <c r="S614">
        <v>170.36160000000001</v>
      </c>
      <c r="T614">
        <v>170.36160000000001</v>
      </c>
      <c r="U614" t="s">
        <v>1048</v>
      </c>
      <c r="V614" t="s">
        <v>1053</v>
      </c>
      <c r="W614">
        <f>IF(Table1[[#This Row],[WorkDate]]-Table1[[#This Row],[ReqDate]]&gt;=0,Table1[[#This Row],[WorkDate]]-Table1[[#This Row],[ReqDate]],"NA")</f>
        <v>20</v>
      </c>
      <c r="X614" t="str">
        <f>IF(Table1[[#This Row],[Rush]]="","NO","Yes")</f>
        <v>NO</v>
      </c>
      <c r="Y614" t="str">
        <f>IF(Table1[[#This Row],[WtyLbr]]="","NO","Yes")</f>
        <v>NO</v>
      </c>
    </row>
    <row r="615" spans="1:25" x14ac:dyDescent="0.35">
      <c r="A615" t="s">
        <v>660</v>
      </c>
      <c r="B615" t="s">
        <v>42</v>
      </c>
      <c r="C615" t="s">
        <v>44</v>
      </c>
      <c r="D615" t="s">
        <v>11</v>
      </c>
      <c r="F615" s="5">
        <v>44313</v>
      </c>
      <c r="G615" s="5">
        <v>44335</v>
      </c>
      <c r="H615">
        <v>1</v>
      </c>
      <c r="J615" t="s">
        <v>3</v>
      </c>
      <c r="K615">
        <v>0.25</v>
      </c>
      <c r="L615">
        <v>127.40130000000001</v>
      </c>
      <c r="M615" t="s">
        <v>18</v>
      </c>
      <c r="N615">
        <v>22</v>
      </c>
      <c r="O615">
        <v>80</v>
      </c>
      <c r="P615">
        <v>20</v>
      </c>
      <c r="Q615">
        <v>20</v>
      </c>
      <c r="R615">
        <v>0</v>
      </c>
      <c r="S615">
        <v>147.40129999999999</v>
      </c>
      <c r="T615">
        <v>20</v>
      </c>
      <c r="U615" t="s">
        <v>1048</v>
      </c>
      <c r="V615" t="s">
        <v>1051</v>
      </c>
      <c r="W615">
        <f>IF(Table1[[#This Row],[WorkDate]]-Table1[[#This Row],[ReqDate]]&gt;=0,Table1[[#This Row],[WorkDate]]-Table1[[#This Row],[ReqDate]],"NA")</f>
        <v>22</v>
      </c>
      <c r="X615" t="str">
        <f>IF(Table1[[#This Row],[Rush]]="","NO","Yes")</f>
        <v>NO</v>
      </c>
      <c r="Y615" t="str">
        <f>IF(Table1[[#This Row],[WtyLbr]]="","NO","Yes")</f>
        <v>NO</v>
      </c>
    </row>
    <row r="616" spans="1:25" x14ac:dyDescent="0.35">
      <c r="A616" t="s">
        <v>661</v>
      </c>
      <c r="B616" t="s">
        <v>41</v>
      </c>
      <c r="C616" t="s">
        <v>7</v>
      </c>
      <c r="D616" t="s">
        <v>12</v>
      </c>
      <c r="F616" s="5">
        <v>44313</v>
      </c>
      <c r="G616" s="5">
        <v>44348</v>
      </c>
      <c r="H616">
        <v>2</v>
      </c>
      <c r="K616">
        <v>0.25</v>
      </c>
      <c r="L616">
        <v>142.51349999999999</v>
      </c>
      <c r="M616" t="s">
        <v>17</v>
      </c>
      <c r="N616">
        <v>35</v>
      </c>
      <c r="O616">
        <v>140</v>
      </c>
      <c r="P616">
        <v>35</v>
      </c>
      <c r="Q616">
        <v>35</v>
      </c>
      <c r="R616">
        <v>142.51349999999999</v>
      </c>
      <c r="S616">
        <v>177.51349999999999</v>
      </c>
      <c r="T616">
        <v>177.51349999999999</v>
      </c>
      <c r="U616" t="s">
        <v>1048</v>
      </c>
      <c r="V616" t="s">
        <v>1048</v>
      </c>
      <c r="W616">
        <f>IF(Table1[[#This Row],[WorkDate]]-Table1[[#This Row],[ReqDate]]&gt;=0,Table1[[#This Row],[WorkDate]]-Table1[[#This Row],[ReqDate]],"NA")</f>
        <v>35</v>
      </c>
      <c r="X616" t="str">
        <f>IF(Table1[[#This Row],[Rush]]="","NO","Yes")</f>
        <v>NO</v>
      </c>
      <c r="Y616" t="str">
        <f>IF(Table1[[#This Row],[WtyLbr]]="","NO","Yes")</f>
        <v>NO</v>
      </c>
    </row>
    <row r="617" spans="1:25" x14ac:dyDescent="0.35">
      <c r="A617" t="s">
        <v>662</v>
      </c>
      <c r="B617" t="s">
        <v>40</v>
      </c>
      <c r="C617" t="s">
        <v>7</v>
      </c>
      <c r="D617" t="s">
        <v>12</v>
      </c>
      <c r="E617" t="s">
        <v>3</v>
      </c>
      <c r="F617" s="5">
        <v>44313</v>
      </c>
      <c r="G617" s="5">
        <v>44354</v>
      </c>
      <c r="H617">
        <v>1</v>
      </c>
      <c r="K617">
        <v>0.25</v>
      </c>
      <c r="L617">
        <v>31.995000000000001</v>
      </c>
      <c r="M617" t="s">
        <v>17</v>
      </c>
      <c r="N617">
        <v>41</v>
      </c>
      <c r="O617">
        <v>80</v>
      </c>
      <c r="P617">
        <v>20</v>
      </c>
      <c r="Q617">
        <v>20</v>
      </c>
      <c r="R617">
        <v>31.995000000000001</v>
      </c>
      <c r="S617">
        <v>51.995000000000005</v>
      </c>
      <c r="T617">
        <v>51.995000000000005</v>
      </c>
      <c r="U617" t="s">
        <v>1048</v>
      </c>
      <c r="V617" t="s">
        <v>1053</v>
      </c>
      <c r="W617">
        <f>IF(Table1[[#This Row],[WorkDate]]-Table1[[#This Row],[ReqDate]]&gt;=0,Table1[[#This Row],[WorkDate]]-Table1[[#This Row],[ReqDate]],"NA")</f>
        <v>41</v>
      </c>
      <c r="X617" t="str">
        <f>IF(Table1[[#This Row],[Rush]]="","NO","Yes")</f>
        <v>Yes</v>
      </c>
      <c r="Y617" t="str">
        <f>IF(Table1[[#This Row],[WtyLbr]]="","NO","Yes")</f>
        <v>NO</v>
      </c>
    </row>
    <row r="618" spans="1:25" x14ac:dyDescent="0.35">
      <c r="A618" t="s">
        <v>663</v>
      </c>
      <c r="B618" t="s">
        <v>39</v>
      </c>
      <c r="C618" t="s">
        <v>44</v>
      </c>
      <c r="D618" t="s">
        <v>12</v>
      </c>
      <c r="F618" s="5">
        <v>44313</v>
      </c>
      <c r="G618" s="5">
        <v>44363</v>
      </c>
      <c r="H618">
        <v>1</v>
      </c>
      <c r="K618">
        <v>0.25</v>
      </c>
      <c r="L618">
        <v>61.085900000000002</v>
      </c>
      <c r="M618" t="s">
        <v>18</v>
      </c>
      <c r="N618">
        <v>50</v>
      </c>
      <c r="O618">
        <v>80</v>
      </c>
      <c r="P618">
        <v>20</v>
      </c>
      <c r="Q618">
        <v>20</v>
      </c>
      <c r="R618">
        <v>61.085900000000002</v>
      </c>
      <c r="S618">
        <v>81.085900000000009</v>
      </c>
      <c r="T618">
        <v>81.085900000000009</v>
      </c>
      <c r="U618" t="s">
        <v>1048</v>
      </c>
      <c r="V618" t="s">
        <v>1051</v>
      </c>
      <c r="W618">
        <f>IF(Table1[[#This Row],[WorkDate]]-Table1[[#This Row],[ReqDate]]&gt;=0,Table1[[#This Row],[WorkDate]]-Table1[[#This Row],[ReqDate]],"NA")</f>
        <v>50</v>
      </c>
      <c r="X618" t="str">
        <f>IF(Table1[[#This Row],[Rush]]="","NO","Yes")</f>
        <v>NO</v>
      </c>
      <c r="Y618" t="str">
        <f>IF(Table1[[#This Row],[WtyLbr]]="","NO","Yes")</f>
        <v>NO</v>
      </c>
    </row>
    <row r="619" spans="1:25" x14ac:dyDescent="0.35">
      <c r="A619" t="s">
        <v>664</v>
      </c>
      <c r="B619" t="s">
        <v>36</v>
      </c>
      <c r="C619" t="s">
        <v>7</v>
      </c>
      <c r="D619" t="s">
        <v>13</v>
      </c>
      <c r="F619" s="5">
        <v>44314</v>
      </c>
      <c r="G619" s="5">
        <v>44323</v>
      </c>
      <c r="H619">
        <v>2</v>
      </c>
      <c r="K619">
        <v>1</v>
      </c>
      <c r="L619">
        <v>171.26259999999999</v>
      </c>
      <c r="M619" t="s">
        <v>17</v>
      </c>
      <c r="N619">
        <v>9</v>
      </c>
      <c r="O619">
        <v>140</v>
      </c>
      <c r="P619">
        <v>140</v>
      </c>
      <c r="Q619">
        <v>140</v>
      </c>
      <c r="R619">
        <v>171.26259999999999</v>
      </c>
      <c r="S619">
        <v>311.26260000000002</v>
      </c>
      <c r="T619">
        <v>311.26260000000002</v>
      </c>
      <c r="U619" t="s">
        <v>1051</v>
      </c>
      <c r="V619" t="s">
        <v>1049</v>
      </c>
      <c r="W619">
        <f>IF(Table1[[#This Row],[WorkDate]]-Table1[[#This Row],[ReqDate]]&gt;=0,Table1[[#This Row],[WorkDate]]-Table1[[#This Row],[ReqDate]],"NA")</f>
        <v>9</v>
      </c>
      <c r="X619" t="str">
        <f>IF(Table1[[#This Row],[Rush]]="","NO","Yes")</f>
        <v>NO</v>
      </c>
      <c r="Y619" t="str">
        <f>IF(Table1[[#This Row],[WtyLbr]]="","NO","Yes")</f>
        <v>NO</v>
      </c>
    </row>
    <row r="620" spans="1:25" x14ac:dyDescent="0.35">
      <c r="A620" t="s">
        <v>665</v>
      </c>
      <c r="B620" t="s">
        <v>35</v>
      </c>
      <c r="C620" t="s">
        <v>44</v>
      </c>
      <c r="D620" t="s">
        <v>2</v>
      </c>
      <c r="F620" s="5">
        <v>44314</v>
      </c>
      <c r="G620" s="5">
        <v>44322</v>
      </c>
      <c r="H620">
        <v>1</v>
      </c>
      <c r="K620">
        <v>1.75</v>
      </c>
      <c r="L620">
        <v>92.75</v>
      </c>
      <c r="M620" t="s">
        <v>17</v>
      </c>
      <c r="N620">
        <v>8</v>
      </c>
      <c r="O620">
        <v>80</v>
      </c>
      <c r="P620">
        <v>140</v>
      </c>
      <c r="Q620">
        <v>140</v>
      </c>
      <c r="R620">
        <v>92.75</v>
      </c>
      <c r="S620">
        <v>232.75</v>
      </c>
      <c r="T620">
        <v>232.75</v>
      </c>
      <c r="U620" t="s">
        <v>1051</v>
      </c>
      <c r="V620" t="s">
        <v>1050</v>
      </c>
      <c r="W620">
        <f>IF(Table1[[#This Row],[WorkDate]]-Table1[[#This Row],[ReqDate]]&gt;=0,Table1[[#This Row],[WorkDate]]-Table1[[#This Row],[ReqDate]],"NA")</f>
        <v>8</v>
      </c>
      <c r="X620" t="str">
        <f>IF(Table1[[#This Row],[Rush]]="","NO","Yes")</f>
        <v>NO</v>
      </c>
      <c r="Y620" t="str">
        <f>IF(Table1[[#This Row],[WtyLbr]]="","NO","Yes")</f>
        <v>NO</v>
      </c>
    </row>
    <row r="621" spans="1:25" x14ac:dyDescent="0.35">
      <c r="A621" t="s">
        <v>666</v>
      </c>
      <c r="B621" t="s">
        <v>40</v>
      </c>
      <c r="C621" t="s">
        <v>7</v>
      </c>
      <c r="D621" t="s">
        <v>13</v>
      </c>
      <c r="F621" s="5">
        <v>44314</v>
      </c>
      <c r="G621" s="5">
        <v>44336</v>
      </c>
      <c r="H621">
        <v>2</v>
      </c>
      <c r="K621">
        <v>0.5</v>
      </c>
      <c r="L621">
        <v>174.76169999999999</v>
      </c>
      <c r="M621" t="s">
        <v>17</v>
      </c>
      <c r="N621">
        <v>22</v>
      </c>
      <c r="O621">
        <v>140</v>
      </c>
      <c r="P621">
        <v>70</v>
      </c>
      <c r="Q621">
        <v>70</v>
      </c>
      <c r="R621">
        <v>174.76169999999999</v>
      </c>
      <c r="S621">
        <v>244.76169999999999</v>
      </c>
      <c r="T621">
        <v>244.76169999999999</v>
      </c>
      <c r="U621" t="s">
        <v>1051</v>
      </c>
      <c r="V621" t="s">
        <v>1050</v>
      </c>
      <c r="W621">
        <f>IF(Table1[[#This Row],[WorkDate]]-Table1[[#This Row],[ReqDate]]&gt;=0,Table1[[#This Row],[WorkDate]]-Table1[[#This Row],[ReqDate]],"NA")</f>
        <v>22</v>
      </c>
      <c r="X621" t="str">
        <f>IF(Table1[[#This Row],[Rush]]="","NO","Yes")</f>
        <v>NO</v>
      </c>
      <c r="Y621" t="str">
        <f>IF(Table1[[#This Row],[WtyLbr]]="","NO","Yes")</f>
        <v>NO</v>
      </c>
    </row>
    <row r="622" spans="1:25" x14ac:dyDescent="0.35">
      <c r="A622" t="s">
        <v>667</v>
      </c>
      <c r="B622" t="s">
        <v>42</v>
      </c>
      <c r="C622" t="s">
        <v>8</v>
      </c>
      <c r="D622" t="s">
        <v>12</v>
      </c>
      <c r="F622" s="5">
        <v>44314</v>
      </c>
      <c r="G622" s="5">
        <v>44340</v>
      </c>
      <c r="H622">
        <v>1</v>
      </c>
      <c r="K622">
        <v>0.25</v>
      </c>
      <c r="L622">
        <v>33.571800000000003</v>
      </c>
      <c r="M622" t="s">
        <v>18</v>
      </c>
      <c r="N622">
        <v>26</v>
      </c>
      <c r="O622">
        <v>80</v>
      </c>
      <c r="P622">
        <v>20</v>
      </c>
      <c r="Q622">
        <v>20</v>
      </c>
      <c r="R622">
        <v>33.571800000000003</v>
      </c>
      <c r="S622">
        <v>53.571800000000003</v>
      </c>
      <c r="T622">
        <v>53.571800000000003</v>
      </c>
      <c r="U622" t="s">
        <v>1051</v>
      </c>
      <c r="V622" t="s">
        <v>1053</v>
      </c>
      <c r="W622">
        <f>IF(Table1[[#This Row],[WorkDate]]-Table1[[#This Row],[ReqDate]]&gt;=0,Table1[[#This Row],[WorkDate]]-Table1[[#This Row],[ReqDate]],"NA")</f>
        <v>26</v>
      </c>
      <c r="X622" t="str">
        <f>IF(Table1[[#This Row],[Rush]]="","NO","Yes")</f>
        <v>NO</v>
      </c>
      <c r="Y622" t="str">
        <f>IF(Table1[[#This Row],[WtyLbr]]="","NO","Yes")</f>
        <v>NO</v>
      </c>
    </row>
    <row r="623" spans="1:25" x14ac:dyDescent="0.35">
      <c r="A623" t="s">
        <v>668</v>
      </c>
      <c r="B623" t="s">
        <v>39</v>
      </c>
      <c r="C623" t="s">
        <v>9</v>
      </c>
      <c r="D623" t="s">
        <v>11</v>
      </c>
      <c r="F623" s="5">
        <v>44314</v>
      </c>
      <c r="G623" s="5">
        <v>44357</v>
      </c>
      <c r="H623">
        <v>1</v>
      </c>
      <c r="I623" t="s">
        <v>3</v>
      </c>
      <c r="J623" t="s">
        <v>3</v>
      </c>
      <c r="K623">
        <v>0.25</v>
      </c>
      <c r="L623">
        <v>222.3365</v>
      </c>
      <c r="M623" t="s">
        <v>20</v>
      </c>
      <c r="N623">
        <v>43</v>
      </c>
      <c r="O623">
        <v>80</v>
      </c>
      <c r="P623">
        <v>20</v>
      </c>
      <c r="Q623">
        <v>0</v>
      </c>
      <c r="R623">
        <v>0</v>
      </c>
      <c r="S623">
        <v>242.3365</v>
      </c>
      <c r="T623">
        <v>0</v>
      </c>
      <c r="U623" t="s">
        <v>1051</v>
      </c>
      <c r="V623" t="s">
        <v>1050</v>
      </c>
      <c r="W623">
        <f>IF(Table1[[#This Row],[WorkDate]]-Table1[[#This Row],[ReqDate]]&gt;=0,Table1[[#This Row],[WorkDate]]-Table1[[#This Row],[ReqDate]],"NA")</f>
        <v>43</v>
      </c>
      <c r="X623" t="str">
        <f>IF(Table1[[#This Row],[Rush]]="","NO","Yes")</f>
        <v>NO</v>
      </c>
      <c r="Y623" t="str">
        <f>IF(Table1[[#This Row],[WtyLbr]]="","NO","Yes")</f>
        <v>Yes</v>
      </c>
    </row>
    <row r="624" spans="1:25" x14ac:dyDescent="0.35">
      <c r="A624" t="s">
        <v>669</v>
      </c>
      <c r="B624" t="s">
        <v>34</v>
      </c>
      <c r="C624" t="s">
        <v>9</v>
      </c>
      <c r="D624" t="s">
        <v>13</v>
      </c>
      <c r="F624" s="5">
        <v>44315</v>
      </c>
      <c r="G624" s="5">
        <v>44329</v>
      </c>
      <c r="H624">
        <v>1</v>
      </c>
      <c r="K624">
        <v>1.25</v>
      </c>
      <c r="L624">
        <v>153.941</v>
      </c>
      <c r="M624" t="s">
        <v>18</v>
      </c>
      <c r="N624">
        <v>14</v>
      </c>
      <c r="O624">
        <v>80</v>
      </c>
      <c r="P624">
        <v>100</v>
      </c>
      <c r="Q624">
        <v>100</v>
      </c>
      <c r="R624">
        <v>153.941</v>
      </c>
      <c r="S624">
        <v>253.941</v>
      </c>
      <c r="T624">
        <v>253.941</v>
      </c>
      <c r="U624" t="s">
        <v>1050</v>
      </c>
      <c r="V624" t="s">
        <v>1050</v>
      </c>
      <c r="W624">
        <f>IF(Table1[[#This Row],[WorkDate]]-Table1[[#This Row],[ReqDate]]&gt;=0,Table1[[#This Row],[WorkDate]]-Table1[[#This Row],[ReqDate]],"NA")</f>
        <v>14</v>
      </c>
      <c r="X624" t="str">
        <f>IF(Table1[[#This Row],[Rush]]="","NO","Yes")</f>
        <v>NO</v>
      </c>
      <c r="Y624" t="str">
        <f>IF(Table1[[#This Row],[WtyLbr]]="","NO","Yes")</f>
        <v>NO</v>
      </c>
    </row>
    <row r="625" spans="1:25" x14ac:dyDescent="0.35">
      <c r="A625" t="s">
        <v>670</v>
      </c>
      <c r="B625" t="s">
        <v>35</v>
      </c>
      <c r="C625" t="s">
        <v>8</v>
      </c>
      <c r="D625" t="s">
        <v>12</v>
      </c>
      <c r="F625" s="5">
        <v>44315</v>
      </c>
      <c r="G625" s="5">
        <v>44328</v>
      </c>
      <c r="H625">
        <v>1</v>
      </c>
      <c r="K625">
        <v>0.75</v>
      </c>
      <c r="L625">
        <v>30</v>
      </c>
      <c r="M625" t="s">
        <v>18</v>
      </c>
      <c r="N625">
        <v>13</v>
      </c>
      <c r="O625">
        <v>80</v>
      </c>
      <c r="P625">
        <v>60</v>
      </c>
      <c r="Q625">
        <v>60</v>
      </c>
      <c r="R625">
        <v>30</v>
      </c>
      <c r="S625">
        <v>90</v>
      </c>
      <c r="T625">
        <v>90</v>
      </c>
      <c r="U625" t="s">
        <v>1050</v>
      </c>
      <c r="V625" t="s">
        <v>1051</v>
      </c>
      <c r="W625">
        <f>IF(Table1[[#This Row],[WorkDate]]-Table1[[#This Row],[ReqDate]]&gt;=0,Table1[[#This Row],[WorkDate]]-Table1[[#This Row],[ReqDate]],"NA")</f>
        <v>13</v>
      </c>
      <c r="X625" t="str">
        <f>IF(Table1[[#This Row],[Rush]]="","NO","Yes")</f>
        <v>NO</v>
      </c>
      <c r="Y625" t="str">
        <f>IF(Table1[[#This Row],[WtyLbr]]="","NO","Yes")</f>
        <v>NO</v>
      </c>
    </row>
    <row r="626" spans="1:25" x14ac:dyDescent="0.35">
      <c r="A626" t="s">
        <v>671</v>
      </c>
      <c r="B626" t="s">
        <v>36</v>
      </c>
      <c r="C626" t="s">
        <v>7</v>
      </c>
      <c r="D626" t="s">
        <v>11</v>
      </c>
      <c r="F626" s="5">
        <v>44315</v>
      </c>
      <c r="G626" s="5">
        <v>44329</v>
      </c>
      <c r="H626">
        <v>1</v>
      </c>
      <c r="K626">
        <v>0.25</v>
      </c>
      <c r="L626">
        <v>19</v>
      </c>
      <c r="M626" t="s">
        <v>17</v>
      </c>
      <c r="N626">
        <v>14</v>
      </c>
      <c r="O626">
        <v>80</v>
      </c>
      <c r="P626">
        <v>20</v>
      </c>
      <c r="Q626">
        <v>20</v>
      </c>
      <c r="R626">
        <v>19</v>
      </c>
      <c r="S626">
        <v>39</v>
      </c>
      <c r="T626">
        <v>39</v>
      </c>
      <c r="U626" t="s">
        <v>1050</v>
      </c>
      <c r="V626" t="s">
        <v>1050</v>
      </c>
      <c r="W626">
        <f>IF(Table1[[#This Row],[WorkDate]]-Table1[[#This Row],[ReqDate]]&gt;=0,Table1[[#This Row],[WorkDate]]-Table1[[#This Row],[ReqDate]],"NA")</f>
        <v>14</v>
      </c>
      <c r="X626" t="str">
        <f>IF(Table1[[#This Row],[Rush]]="","NO","Yes")</f>
        <v>NO</v>
      </c>
      <c r="Y626" t="str">
        <f>IF(Table1[[#This Row],[WtyLbr]]="","NO","Yes")</f>
        <v>NO</v>
      </c>
    </row>
    <row r="627" spans="1:25" x14ac:dyDescent="0.35">
      <c r="A627" t="s">
        <v>672</v>
      </c>
      <c r="B627" t="s">
        <v>39</v>
      </c>
      <c r="C627" t="s">
        <v>44</v>
      </c>
      <c r="D627" t="s">
        <v>12</v>
      </c>
      <c r="F627" s="5">
        <v>44315</v>
      </c>
      <c r="G627" s="5">
        <v>44333</v>
      </c>
      <c r="H627">
        <v>1</v>
      </c>
      <c r="K627">
        <v>0.25</v>
      </c>
      <c r="L627">
        <v>75.180800000000005</v>
      </c>
      <c r="M627" t="s">
        <v>17</v>
      </c>
      <c r="N627">
        <v>18</v>
      </c>
      <c r="O627">
        <v>80</v>
      </c>
      <c r="P627">
        <v>20</v>
      </c>
      <c r="Q627">
        <v>20</v>
      </c>
      <c r="R627">
        <v>75.180800000000005</v>
      </c>
      <c r="S627">
        <v>95.180800000000005</v>
      </c>
      <c r="T627">
        <v>95.180800000000005</v>
      </c>
      <c r="U627" t="s">
        <v>1050</v>
      </c>
      <c r="V627" t="s">
        <v>1053</v>
      </c>
      <c r="W627">
        <f>IF(Table1[[#This Row],[WorkDate]]-Table1[[#This Row],[ReqDate]]&gt;=0,Table1[[#This Row],[WorkDate]]-Table1[[#This Row],[ReqDate]],"NA")</f>
        <v>18</v>
      </c>
      <c r="X627" t="str">
        <f>IF(Table1[[#This Row],[Rush]]="","NO","Yes")</f>
        <v>NO</v>
      </c>
      <c r="Y627" t="str">
        <f>IF(Table1[[#This Row],[WtyLbr]]="","NO","Yes")</f>
        <v>NO</v>
      </c>
    </row>
    <row r="628" spans="1:25" x14ac:dyDescent="0.35">
      <c r="A628" t="s">
        <v>673</v>
      </c>
      <c r="B628" t="s">
        <v>37</v>
      </c>
      <c r="C628" t="s">
        <v>43</v>
      </c>
      <c r="D628" t="s">
        <v>12</v>
      </c>
      <c r="F628" s="5">
        <v>44315</v>
      </c>
      <c r="G628" s="5">
        <v>44354</v>
      </c>
      <c r="H628">
        <v>1</v>
      </c>
      <c r="K628">
        <v>0.75</v>
      </c>
      <c r="L628">
        <v>1180.1566</v>
      </c>
      <c r="M628" t="s">
        <v>17</v>
      </c>
      <c r="N628">
        <v>39</v>
      </c>
      <c r="O628">
        <v>80</v>
      </c>
      <c r="P628">
        <v>60</v>
      </c>
      <c r="Q628">
        <v>60</v>
      </c>
      <c r="R628">
        <v>1180.1566</v>
      </c>
      <c r="S628">
        <v>1240.1566</v>
      </c>
      <c r="T628">
        <v>1240.1566</v>
      </c>
      <c r="U628" t="s">
        <v>1050</v>
      </c>
      <c r="V628" t="s">
        <v>1053</v>
      </c>
      <c r="W628">
        <f>IF(Table1[[#This Row],[WorkDate]]-Table1[[#This Row],[ReqDate]]&gt;=0,Table1[[#This Row],[WorkDate]]-Table1[[#This Row],[ReqDate]],"NA")</f>
        <v>39</v>
      </c>
      <c r="X628" t="str">
        <f>IF(Table1[[#This Row],[Rush]]="","NO","Yes")</f>
        <v>NO</v>
      </c>
      <c r="Y628" t="str">
        <f>IF(Table1[[#This Row],[WtyLbr]]="","NO","Yes")</f>
        <v>NO</v>
      </c>
    </row>
    <row r="629" spans="1:25" x14ac:dyDescent="0.35">
      <c r="A629" t="s">
        <v>674</v>
      </c>
      <c r="B629" t="s">
        <v>34</v>
      </c>
      <c r="C629" t="s">
        <v>44</v>
      </c>
      <c r="D629" t="s">
        <v>2</v>
      </c>
      <c r="F629" s="5">
        <v>44315</v>
      </c>
      <c r="G629" s="5">
        <v>44350</v>
      </c>
      <c r="H629">
        <v>2</v>
      </c>
      <c r="J629" t="s">
        <v>3</v>
      </c>
      <c r="K629">
        <v>2</v>
      </c>
      <c r="L629">
        <v>125.7766</v>
      </c>
      <c r="M629" t="s">
        <v>18</v>
      </c>
      <c r="N629">
        <v>35</v>
      </c>
      <c r="O629">
        <v>140</v>
      </c>
      <c r="P629">
        <v>280</v>
      </c>
      <c r="Q629">
        <v>280</v>
      </c>
      <c r="R629">
        <v>0</v>
      </c>
      <c r="S629">
        <v>405.77660000000003</v>
      </c>
      <c r="T629">
        <v>280</v>
      </c>
      <c r="U629" t="s">
        <v>1050</v>
      </c>
      <c r="V629" t="s">
        <v>1050</v>
      </c>
      <c r="W629">
        <f>IF(Table1[[#This Row],[WorkDate]]-Table1[[#This Row],[ReqDate]]&gt;=0,Table1[[#This Row],[WorkDate]]-Table1[[#This Row],[ReqDate]],"NA")</f>
        <v>35</v>
      </c>
      <c r="X629" t="str">
        <f>IF(Table1[[#This Row],[Rush]]="","NO","Yes")</f>
        <v>NO</v>
      </c>
      <c r="Y629" t="str">
        <f>IF(Table1[[#This Row],[WtyLbr]]="","NO","Yes")</f>
        <v>NO</v>
      </c>
    </row>
    <row r="630" spans="1:25" x14ac:dyDescent="0.35">
      <c r="A630" t="s">
        <v>675</v>
      </c>
      <c r="B630" t="s">
        <v>36</v>
      </c>
      <c r="C630" t="s">
        <v>7</v>
      </c>
      <c r="D630" t="s">
        <v>11</v>
      </c>
      <c r="F630" s="5">
        <v>44315</v>
      </c>
      <c r="G630" s="5">
        <v>44356</v>
      </c>
      <c r="H630">
        <v>1</v>
      </c>
      <c r="K630">
        <v>0.25</v>
      </c>
      <c r="L630">
        <v>75.0822</v>
      </c>
      <c r="M630" t="s">
        <v>17</v>
      </c>
      <c r="N630">
        <v>41</v>
      </c>
      <c r="O630">
        <v>80</v>
      </c>
      <c r="P630">
        <v>20</v>
      </c>
      <c r="Q630">
        <v>20</v>
      </c>
      <c r="R630">
        <v>75.0822</v>
      </c>
      <c r="S630">
        <v>95.0822</v>
      </c>
      <c r="T630">
        <v>95.0822</v>
      </c>
      <c r="U630" t="s">
        <v>1050</v>
      </c>
      <c r="V630" t="s">
        <v>1051</v>
      </c>
      <c r="W630">
        <f>IF(Table1[[#This Row],[WorkDate]]-Table1[[#This Row],[ReqDate]]&gt;=0,Table1[[#This Row],[WorkDate]]-Table1[[#This Row],[ReqDate]],"NA")</f>
        <v>41</v>
      </c>
      <c r="X630" t="str">
        <f>IF(Table1[[#This Row],[Rush]]="","NO","Yes")</f>
        <v>NO</v>
      </c>
      <c r="Y630" t="str">
        <f>IF(Table1[[#This Row],[WtyLbr]]="","NO","Yes")</f>
        <v>NO</v>
      </c>
    </row>
    <row r="631" spans="1:25" x14ac:dyDescent="0.35">
      <c r="A631" t="s">
        <v>676</v>
      </c>
      <c r="B631" t="s">
        <v>41</v>
      </c>
      <c r="C631" t="s">
        <v>7</v>
      </c>
      <c r="D631" t="s">
        <v>13</v>
      </c>
      <c r="F631" s="5">
        <v>44315</v>
      </c>
      <c r="G631" s="5">
        <v>44372</v>
      </c>
      <c r="H631">
        <v>2</v>
      </c>
      <c r="K631">
        <v>0.5</v>
      </c>
      <c r="L631">
        <v>103.18</v>
      </c>
      <c r="M631" t="s">
        <v>18</v>
      </c>
      <c r="N631">
        <v>57</v>
      </c>
      <c r="O631">
        <v>140</v>
      </c>
      <c r="P631">
        <v>70</v>
      </c>
      <c r="Q631">
        <v>70</v>
      </c>
      <c r="R631">
        <v>103.18</v>
      </c>
      <c r="S631">
        <v>173.18</v>
      </c>
      <c r="T631">
        <v>173.18</v>
      </c>
      <c r="U631" t="s">
        <v>1050</v>
      </c>
      <c r="V631" t="s">
        <v>1049</v>
      </c>
      <c r="W631">
        <f>IF(Table1[[#This Row],[WorkDate]]-Table1[[#This Row],[ReqDate]]&gt;=0,Table1[[#This Row],[WorkDate]]-Table1[[#This Row],[ReqDate]],"NA")</f>
        <v>57</v>
      </c>
      <c r="X631" t="str">
        <f>IF(Table1[[#This Row],[Rush]]="","NO","Yes")</f>
        <v>NO</v>
      </c>
      <c r="Y631" t="str">
        <f>IF(Table1[[#This Row],[WtyLbr]]="","NO","Yes")</f>
        <v>NO</v>
      </c>
    </row>
    <row r="632" spans="1:25" x14ac:dyDescent="0.35">
      <c r="A632" t="s">
        <v>677</v>
      </c>
      <c r="B632" t="s">
        <v>35</v>
      </c>
      <c r="C632" t="s">
        <v>8</v>
      </c>
      <c r="D632" t="s">
        <v>12</v>
      </c>
      <c r="F632" s="5">
        <v>44315</v>
      </c>
      <c r="H632">
        <v>2</v>
      </c>
      <c r="L632">
        <v>591.75</v>
      </c>
      <c r="M632" t="s">
        <v>17</v>
      </c>
      <c r="N632" t="s">
        <v>1054</v>
      </c>
      <c r="O632">
        <v>140</v>
      </c>
      <c r="P632">
        <v>0</v>
      </c>
      <c r="Q632">
        <v>0</v>
      </c>
      <c r="R632">
        <v>591.75</v>
      </c>
      <c r="S632">
        <v>591.75</v>
      </c>
      <c r="T632">
        <v>591.75</v>
      </c>
      <c r="U632" t="s">
        <v>1050</v>
      </c>
      <c r="V632" t="s">
        <v>1052</v>
      </c>
      <c r="W632" t="str">
        <f>IF(Table1[[#This Row],[WorkDate]]-Table1[[#This Row],[ReqDate]]&gt;=0,Table1[[#This Row],[WorkDate]]-Table1[[#This Row],[ReqDate]],"NA")</f>
        <v>NA</v>
      </c>
      <c r="X632" t="str">
        <f>IF(Table1[[#This Row],[Rush]]="","NO","Yes")</f>
        <v>NO</v>
      </c>
      <c r="Y632" t="str">
        <f>IF(Table1[[#This Row],[WtyLbr]]="","NO","Yes")</f>
        <v>NO</v>
      </c>
    </row>
    <row r="633" spans="1:25" x14ac:dyDescent="0.35">
      <c r="A633" t="s">
        <v>678</v>
      </c>
      <c r="B633" t="s">
        <v>39</v>
      </c>
      <c r="C633" t="s">
        <v>8</v>
      </c>
      <c r="D633" t="s">
        <v>12</v>
      </c>
      <c r="F633" s="5">
        <v>44319</v>
      </c>
      <c r="G633" s="5">
        <v>44330</v>
      </c>
      <c r="H633">
        <v>1</v>
      </c>
      <c r="K633">
        <v>0.25</v>
      </c>
      <c r="L633">
        <v>25.711400000000001</v>
      </c>
      <c r="M633" t="s">
        <v>18</v>
      </c>
      <c r="N633">
        <v>11</v>
      </c>
      <c r="O633">
        <v>80</v>
      </c>
      <c r="P633">
        <v>20</v>
      </c>
      <c r="Q633">
        <v>20</v>
      </c>
      <c r="R633">
        <v>25.711400000000001</v>
      </c>
      <c r="S633">
        <v>45.711399999999998</v>
      </c>
      <c r="T633">
        <v>45.711399999999998</v>
      </c>
      <c r="U633" t="s">
        <v>1053</v>
      </c>
      <c r="V633" t="s">
        <v>1049</v>
      </c>
      <c r="W633">
        <f>IF(Table1[[#This Row],[WorkDate]]-Table1[[#This Row],[ReqDate]]&gt;=0,Table1[[#This Row],[WorkDate]]-Table1[[#This Row],[ReqDate]],"NA")</f>
        <v>11</v>
      </c>
      <c r="X633" t="str">
        <f>IF(Table1[[#This Row],[Rush]]="","NO","Yes")</f>
        <v>NO</v>
      </c>
      <c r="Y633" t="str">
        <f>IF(Table1[[#This Row],[WtyLbr]]="","NO","Yes")</f>
        <v>NO</v>
      </c>
    </row>
    <row r="634" spans="1:25" x14ac:dyDescent="0.35">
      <c r="A634" t="s">
        <v>679</v>
      </c>
      <c r="B634" t="s">
        <v>36</v>
      </c>
      <c r="C634" t="s">
        <v>7</v>
      </c>
      <c r="D634" t="s">
        <v>11</v>
      </c>
      <c r="F634" s="5">
        <v>44319</v>
      </c>
      <c r="G634" s="5">
        <v>44329</v>
      </c>
      <c r="H634">
        <v>1</v>
      </c>
      <c r="K634">
        <v>0.25</v>
      </c>
      <c r="L634">
        <v>36.754399999999997</v>
      </c>
      <c r="M634" t="s">
        <v>17</v>
      </c>
      <c r="N634">
        <v>10</v>
      </c>
      <c r="O634">
        <v>80</v>
      </c>
      <c r="P634">
        <v>20</v>
      </c>
      <c r="Q634">
        <v>20</v>
      </c>
      <c r="R634">
        <v>36.754399999999997</v>
      </c>
      <c r="S634">
        <v>56.754399999999997</v>
      </c>
      <c r="T634">
        <v>56.754399999999997</v>
      </c>
      <c r="U634" t="s">
        <v>1053</v>
      </c>
      <c r="V634" t="s">
        <v>1050</v>
      </c>
      <c r="W634">
        <f>IF(Table1[[#This Row],[WorkDate]]-Table1[[#This Row],[ReqDate]]&gt;=0,Table1[[#This Row],[WorkDate]]-Table1[[#This Row],[ReqDate]],"NA")</f>
        <v>10</v>
      </c>
      <c r="X634" t="str">
        <f>IF(Table1[[#This Row],[Rush]]="","NO","Yes")</f>
        <v>NO</v>
      </c>
      <c r="Y634" t="str">
        <f>IF(Table1[[#This Row],[WtyLbr]]="","NO","Yes")</f>
        <v>NO</v>
      </c>
    </row>
    <row r="635" spans="1:25" x14ac:dyDescent="0.35">
      <c r="A635" t="s">
        <v>680</v>
      </c>
      <c r="B635" t="s">
        <v>34</v>
      </c>
      <c r="C635" t="s">
        <v>8</v>
      </c>
      <c r="D635" t="s">
        <v>11</v>
      </c>
      <c r="F635" s="5">
        <v>44319</v>
      </c>
      <c r="G635" s="5">
        <v>44329</v>
      </c>
      <c r="H635">
        <v>1</v>
      </c>
      <c r="K635">
        <v>0.25</v>
      </c>
      <c r="L635">
        <v>128.6842</v>
      </c>
      <c r="M635" t="s">
        <v>18</v>
      </c>
      <c r="N635">
        <v>10</v>
      </c>
      <c r="O635">
        <v>80</v>
      </c>
      <c r="P635">
        <v>20</v>
      </c>
      <c r="Q635">
        <v>20</v>
      </c>
      <c r="R635">
        <v>128.6842</v>
      </c>
      <c r="S635">
        <v>148.6842</v>
      </c>
      <c r="T635">
        <v>148.6842</v>
      </c>
      <c r="U635" t="s">
        <v>1053</v>
      </c>
      <c r="V635" t="s">
        <v>1050</v>
      </c>
      <c r="W635">
        <f>IF(Table1[[#This Row],[WorkDate]]-Table1[[#This Row],[ReqDate]]&gt;=0,Table1[[#This Row],[WorkDate]]-Table1[[#This Row],[ReqDate]],"NA")</f>
        <v>10</v>
      </c>
      <c r="X635" t="str">
        <f>IF(Table1[[#This Row],[Rush]]="","NO","Yes")</f>
        <v>NO</v>
      </c>
      <c r="Y635" t="str">
        <f>IF(Table1[[#This Row],[WtyLbr]]="","NO","Yes")</f>
        <v>NO</v>
      </c>
    </row>
    <row r="636" spans="1:25" x14ac:dyDescent="0.35">
      <c r="A636" t="s">
        <v>681</v>
      </c>
      <c r="B636" t="s">
        <v>39</v>
      </c>
      <c r="C636" t="s">
        <v>8</v>
      </c>
      <c r="D636" t="s">
        <v>12</v>
      </c>
      <c r="F636" s="5">
        <v>44319</v>
      </c>
      <c r="G636" s="5">
        <v>44329</v>
      </c>
      <c r="H636">
        <v>1</v>
      </c>
      <c r="K636">
        <v>1.25</v>
      </c>
      <c r="L636">
        <v>240.54859999999999</v>
      </c>
      <c r="M636" t="s">
        <v>17</v>
      </c>
      <c r="N636">
        <v>10</v>
      </c>
      <c r="O636">
        <v>80</v>
      </c>
      <c r="P636">
        <v>100</v>
      </c>
      <c r="Q636">
        <v>100</v>
      </c>
      <c r="R636">
        <v>240.54859999999999</v>
      </c>
      <c r="S636">
        <v>340.54859999999996</v>
      </c>
      <c r="T636">
        <v>340.54859999999996</v>
      </c>
      <c r="U636" t="s">
        <v>1053</v>
      </c>
      <c r="V636" t="s">
        <v>1050</v>
      </c>
      <c r="W636">
        <f>IF(Table1[[#This Row],[WorkDate]]-Table1[[#This Row],[ReqDate]]&gt;=0,Table1[[#This Row],[WorkDate]]-Table1[[#This Row],[ReqDate]],"NA")</f>
        <v>10</v>
      </c>
      <c r="X636" t="str">
        <f>IF(Table1[[#This Row],[Rush]]="","NO","Yes")</f>
        <v>NO</v>
      </c>
      <c r="Y636" t="str">
        <f>IF(Table1[[#This Row],[WtyLbr]]="","NO","Yes")</f>
        <v>NO</v>
      </c>
    </row>
    <row r="637" spans="1:25" x14ac:dyDescent="0.35">
      <c r="A637" t="s">
        <v>682</v>
      </c>
      <c r="B637" t="s">
        <v>35</v>
      </c>
      <c r="C637" t="s">
        <v>9</v>
      </c>
      <c r="D637" t="s">
        <v>12</v>
      </c>
      <c r="F637" s="5">
        <v>44319</v>
      </c>
      <c r="G637" s="5">
        <v>44329</v>
      </c>
      <c r="H637">
        <v>2</v>
      </c>
      <c r="K637">
        <v>0.5</v>
      </c>
      <c r="L637">
        <v>357.9837</v>
      </c>
      <c r="M637" t="s">
        <v>18</v>
      </c>
      <c r="N637">
        <v>10</v>
      </c>
      <c r="O637">
        <v>140</v>
      </c>
      <c r="P637">
        <v>70</v>
      </c>
      <c r="Q637">
        <v>70</v>
      </c>
      <c r="R637">
        <v>357.9837</v>
      </c>
      <c r="S637">
        <v>427.9837</v>
      </c>
      <c r="T637">
        <v>427.9837</v>
      </c>
      <c r="U637" t="s">
        <v>1053</v>
      </c>
      <c r="V637" t="s">
        <v>1050</v>
      </c>
      <c r="W637">
        <f>IF(Table1[[#This Row],[WorkDate]]-Table1[[#This Row],[ReqDate]]&gt;=0,Table1[[#This Row],[WorkDate]]-Table1[[#This Row],[ReqDate]],"NA")</f>
        <v>10</v>
      </c>
      <c r="X637" t="str">
        <f>IF(Table1[[#This Row],[Rush]]="","NO","Yes")</f>
        <v>NO</v>
      </c>
      <c r="Y637" t="str">
        <f>IF(Table1[[#This Row],[WtyLbr]]="","NO","Yes")</f>
        <v>NO</v>
      </c>
    </row>
    <row r="638" spans="1:25" x14ac:dyDescent="0.35">
      <c r="A638" t="s">
        <v>683</v>
      </c>
      <c r="B638" t="s">
        <v>34</v>
      </c>
      <c r="C638" t="s">
        <v>8</v>
      </c>
      <c r="D638" t="s">
        <v>13</v>
      </c>
      <c r="F638" s="5">
        <v>44319</v>
      </c>
      <c r="G638" s="5">
        <v>44334</v>
      </c>
      <c r="H638">
        <v>1</v>
      </c>
      <c r="K638">
        <v>0.5</v>
      </c>
      <c r="L638">
        <v>6.399</v>
      </c>
      <c r="M638" t="s">
        <v>18</v>
      </c>
      <c r="N638">
        <v>15</v>
      </c>
      <c r="O638">
        <v>80</v>
      </c>
      <c r="P638">
        <v>40</v>
      </c>
      <c r="Q638">
        <v>40</v>
      </c>
      <c r="R638">
        <v>6.399</v>
      </c>
      <c r="S638">
        <v>46.399000000000001</v>
      </c>
      <c r="T638">
        <v>46.399000000000001</v>
      </c>
      <c r="U638" t="s">
        <v>1053</v>
      </c>
      <c r="V638" t="s">
        <v>1048</v>
      </c>
      <c r="W638">
        <f>IF(Table1[[#This Row],[WorkDate]]-Table1[[#This Row],[ReqDate]]&gt;=0,Table1[[#This Row],[WorkDate]]-Table1[[#This Row],[ReqDate]],"NA")</f>
        <v>15</v>
      </c>
      <c r="X638" t="str">
        <f>IF(Table1[[#This Row],[Rush]]="","NO","Yes")</f>
        <v>NO</v>
      </c>
      <c r="Y638" t="str">
        <f>IF(Table1[[#This Row],[WtyLbr]]="","NO","Yes")</f>
        <v>NO</v>
      </c>
    </row>
    <row r="639" spans="1:25" x14ac:dyDescent="0.35">
      <c r="A639" t="s">
        <v>684</v>
      </c>
      <c r="B639" t="s">
        <v>39</v>
      </c>
      <c r="C639" t="s">
        <v>9</v>
      </c>
      <c r="D639" t="s">
        <v>13</v>
      </c>
      <c r="F639" s="5">
        <v>44319</v>
      </c>
      <c r="G639" s="5">
        <v>44335</v>
      </c>
      <c r="H639">
        <v>2</v>
      </c>
      <c r="I639" t="s">
        <v>3</v>
      </c>
      <c r="J639" t="s">
        <v>3</v>
      </c>
      <c r="K639">
        <v>1</v>
      </c>
      <c r="L639">
        <v>182.08340000000001</v>
      </c>
      <c r="M639" t="s">
        <v>20</v>
      </c>
      <c r="N639">
        <v>16</v>
      </c>
      <c r="O639">
        <v>140</v>
      </c>
      <c r="P639">
        <v>140</v>
      </c>
      <c r="Q639">
        <v>0</v>
      </c>
      <c r="R639">
        <v>0</v>
      </c>
      <c r="S639">
        <v>322.08339999999998</v>
      </c>
      <c r="T639">
        <v>0</v>
      </c>
      <c r="U639" t="s">
        <v>1053</v>
      </c>
      <c r="V639" t="s">
        <v>1051</v>
      </c>
      <c r="W639">
        <f>IF(Table1[[#This Row],[WorkDate]]-Table1[[#This Row],[ReqDate]]&gt;=0,Table1[[#This Row],[WorkDate]]-Table1[[#This Row],[ReqDate]],"NA")</f>
        <v>16</v>
      </c>
      <c r="X639" t="str">
        <f>IF(Table1[[#This Row],[Rush]]="","NO","Yes")</f>
        <v>NO</v>
      </c>
      <c r="Y639" t="str">
        <f>IF(Table1[[#This Row],[WtyLbr]]="","NO","Yes")</f>
        <v>Yes</v>
      </c>
    </row>
    <row r="640" spans="1:25" x14ac:dyDescent="0.35">
      <c r="A640" t="s">
        <v>685</v>
      </c>
      <c r="B640" t="s">
        <v>36</v>
      </c>
      <c r="C640" t="s">
        <v>7</v>
      </c>
      <c r="D640" t="s">
        <v>11</v>
      </c>
      <c r="F640" s="5">
        <v>44319</v>
      </c>
      <c r="G640" s="5">
        <v>44334</v>
      </c>
      <c r="H640">
        <v>2</v>
      </c>
      <c r="K640">
        <v>0.25</v>
      </c>
      <c r="L640">
        <v>149.24420000000001</v>
      </c>
      <c r="M640" t="s">
        <v>17</v>
      </c>
      <c r="N640">
        <v>15</v>
      </c>
      <c r="O640">
        <v>140</v>
      </c>
      <c r="P640">
        <v>35</v>
      </c>
      <c r="Q640">
        <v>35</v>
      </c>
      <c r="R640">
        <v>149.24420000000001</v>
      </c>
      <c r="S640">
        <v>184.24420000000001</v>
      </c>
      <c r="T640">
        <v>184.24420000000001</v>
      </c>
      <c r="U640" t="s">
        <v>1053</v>
      </c>
      <c r="V640" t="s">
        <v>1048</v>
      </c>
      <c r="W640">
        <f>IF(Table1[[#This Row],[WorkDate]]-Table1[[#This Row],[ReqDate]]&gt;=0,Table1[[#This Row],[WorkDate]]-Table1[[#This Row],[ReqDate]],"NA")</f>
        <v>15</v>
      </c>
      <c r="X640" t="str">
        <f>IF(Table1[[#This Row],[Rush]]="","NO","Yes")</f>
        <v>NO</v>
      </c>
      <c r="Y640" t="str">
        <f>IF(Table1[[#This Row],[WtyLbr]]="","NO","Yes")</f>
        <v>NO</v>
      </c>
    </row>
    <row r="641" spans="1:25" x14ac:dyDescent="0.35">
      <c r="A641" t="s">
        <v>686</v>
      </c>
      <c r="B641" t="s">
        <v>41</v>
      </c>
      <c r="C641" t="s">
        <v>7</v>
      </c>
      <c r="D641" t="s">
        <v>12</v>
      </c>
      <c r="F641" s="5">
        <v>44319</v>
      </c>
      <c r="G641" s="5">
        <v>44336</v>
      </c>
      <c r="H641">
        <v>2</v>
      </c>
      <c r="K641">
        <v>0.25</v>
      </c>
      <c r="L641">
        <v>26.59</v>
      </c>
      <c r="M641" t="s">
        <v>21</v>
      </c>
      <c r="N641">
        <v>17</v>
      </c>
      <c r="O641">
        <v>140</v>
      </c>
      <c r="P641">
        <v>35</v>
      </c>
      <c r="Q641">
        <v>35</v>
      </c>
      <c r="R641">
        <v>26.59</v>
      </c>
      <c r="S641">
        <v>61.59</v>
      </c>
      <c r="T641">
        <v>61.59</v>
      </c>
      <c r="U641" t="s">
        <v>1053</v>
      </c>
      <c r="V641" t="s">
        <v>1050</v>
      </c>
      <c r="W641">
        <f>IF(Table1[[#This Row],[WorkDate]]-Table1[[#This Row],[ReqDate]]&gt;=0,Table1[[#This Row],[WorkDate]]-Table1[[#This Row],[ReqDate]],"NA")</f>
        <v>17</v>
      </c>
      <c r="X641" t="str">
        <f>IF(Table1[[#This Row],[Rush]]="","NO","Yes")</f>
        <v>NO</v>
      </c>
      <c r="Y641" t="str">
        <f>IF(Table1[[#This Row],[WtyLbr]]="","NO","Yes")</f>
        <v>NO</v>
      </c>
    </row>
    <row r="642" spans="1:25" x14ac:dyDescent="0.35">
      <c r="A642" t="s">
        <v>687</v>
      </c>
      <c r="B642" t="s">
        <v>38</v>
      </c>
      <c r="C642" t="s">
        <v>8</v>
      </c>
      <c r="D642" t="s">
        <v>13</v>
      </c>
      <c r="F642" s="5">
        <v>44319</v>
      </c>
      <c r="G642" s="5">
        <v>44349</v>
      </c>
      <c r="H642">
        <v>1</v>
      </c>
      <c r="K642">
        <v>0.5</v>
      </c>
      <c r="L642">
        <v>29.727799999999998</v>
      </c>
      <c r="M642" t="s">
        <v>17</v>
      </c>
      <c r="N642">
        <v>30</v>
      </c>
      <c r="O642">
        <v>80</v>
      </c>
      <c r="P642">
        <v>40</v>
      </c>
      <c r="Q642">
        <v>40</v>
      </c>
      <c r="R642">
        <v>29.727799999999998</v>
      </c>
      <c r="S642">
        <v>69.727800000000002</v>
      </c>
      <c r="T642">
        <v>69.727800000000002</v>
      </c>
      <c r="U642" t="s">
        <v>1053</v>
      </c>
      <c r="V642" t="s">
        <v>1051</v>
      </c>
      <c r="W642">
        <f>IF(Table1[[#This Row],[WorkDate]]-Table1[[#This Row],[ReqDate]]&gt;=0,Table1[[#This Row],[WorkDate]]-Table1[[#This Row],[ReqDate]],"NA")</f>
        <v>30</v>
      </c>
      <c r="X642" t="str">
        <f>IF(Table1[[#This Row],[Rush]]="","NO","Yes")</f>
        <v>NO</v>
      </c>
      <c r="Y642" t="str">
        <f>IF(Table1[[#This Row],[WtyLbr]]="","NO","Yes")</f>
        <v>NO</v>
      </c>
    </row>
    <row r="643" spans="1:25" x14ac:dyDescent="0.35">
      <c r="A643" t="s">
        <v>688</v>
      </c>
      <c r="B643" t="s">
        <v>36</v>
      </c>
      <c r="C643" t="s">
        <v>7</v>
      </c>
      <c r="D643" t="s">
        <v>11</v>
      </c>
      <c r="F643" s="5">
        <v>44319</v>
      </c>
      <c r="G643" s="5">
        <v>44354</v>
      </c>
      <c r="H643">
        <v>1</v>
      </c>
      <c r="K643">
        <v>0.25</v>
      </c>
      <c r="L643">
        <v>21.33</v>
      </c>
      <c r="M643" t="s">
        <v>17</v>
      </c>
      <c r="N643">
        <v>35</v>
      </c>
      <c r="O643">
        <v>80</v>
      </c>
      <c r="P643">
        <v>20</v>
      </c>
      <c r="Q643">
        <v>20</v>
      </c>
      <c r="R643">
        <v>21.33</v>
      </c>
      <c r="S643">
        <v>41.33</v>
      </c>
      <c r="T643">
        <v>41.33</v>
      </c>
      <c r="U643" t="s">
        <v>1053</v>
      </c>
      <c r="V643" t="s">
        <v>1053</v>
      </c>
      <c r="W643">
        <f>IF(Table1[[#This Row],[WorkDate]]-Table1[[#This Row],[ReqDate]]&gt;=0,Table1[[#This Row],[WorkDate]]-Table1[[#This Row],[ReqDate]],"NA")</f>
        <v>35</v>
      </c>
      <c r="X643" t="str">
        <f>IF(Table1[[#This Row],[Rush]]="","NO","Yes")</f>
        <v>NO</v>
      </c>
      <c r="Y643" t="str">
        <f>IF(Table1[[#This Row],[WtyLbr]]="","NO","Yes")</f>
        <v>NO</v>
      </c>
    </row>
    <row r="644" spans="1:25" x14ac:dyDescent="0.35">
      <c r="A644" t="s">
        <v>689</v>
      </c>
      <c r="B644" t="s">
        <v>40</v>
      </c>
      <c r="C644" t="s">
        <v>7</v>
      </c>
      <c r="D644" t="s">
        <v>11</v>
      </c>
      <c r="F644" s="5">
        <v>44319</v>
      </c>
      <c r="G644" s="5">
        <v>44361</v>
      </c>
      <c r="H644">
        <v>1</v>
      </c>
      <c r="K644">
        <v>0.25</v>
      </c>
      <c r="L644">
        <v>64.171000000000006</v>
      </c>
      <c r="M644" t="s">
        <v>17</v>
      </c>
      <c r="N644">
        <v>42</v>
      </c>
      <c r="O644">
        <v>80</v>
      </c>
      <c r="P644">
        <v>20</v>
      </c>
      <c r="Q644">
        <v>20</v>
      </c>
      <c r="R644">
        <v>64.171000000000006</v>
      </c>
      <c r="S644">
        <v>84.171000000000006</v>
      </c>
      <c r="T644">
        <v>84.171000000000006</v>
      </c>
      <c r="U644" t="s">
        <v>1053</v>
      </c>
      <c r="V644" t="s">
        <v>1053</v>
      </c>
      <c r="W644">
        <f>IF(Table1[[#This Row],[WorkDate]]-Table1[[#This Row],[ReqDate]]&gt;=0,Table1[[#This Row],[WorkDate]]-Table1[[#This Row],[ReqDate]],"NA")</f>
        <v>42</v>
      </c>
      <c r="X644" t="str">
        <f>IF(Table1[[#This Row],[Rush]]="","NO","Yes")</f>
        <v>NO</v>
      </c>
      <c r="Y644" t="str">
        <f>IF(Table1[[#This Row],[WtyLbr]]="","NO","Yes")</f>
        <v>NO</v>
      </c>
    </row>
    <row r="645" spans="1:25" x14ac:dyDescent="0.35">
      <c r="A645" t="s">
        <v>690</v>
      </c>
      <c r="B645" t="s">
        <v>38</v>
      </c>
      <c r="C645" t="s">
        <v>8</v>
      </c>
      <c r="D645" t="s">
        <v>11</v>
      </c>
      <c r="F645" s="5">
        <v>44319</v>
      </c>
      <c r="G645" s="5">
        <v>44368</v>
      </c>
      <c r="H645">
        <v>1</v>
      </c>
      <c r="K645">
        <v>0.25</v>
      </c>
      <c r="L645">
        <v>70.8215</v>
      </c>
      <c r="M645" t="s">
        <v>19</v>
      </c>
      <c r="N645">
        <v>49</v>
      </c>
      <c r="O645">
        <v>80</v>
      </c>
      <c r="P645">
        <v>20</v>
      </c>
      <c r="Q645">
        <v>20</v>
      </c>
      <c r="R645">
        <v>70.8215</v>
      </c>
      <c r="S645">
        <v>90.8215</v>
      </c>
      <c r="T645">
        <v>90.8215</v>
      </c>
      <c r="U645" t="s">
        <v>1053</v>
      </c>
      <c r="V645" t="s">
        <v>1053</v>
      </c>
      <c r="W645">
        <f>IF(Table1[[#This Row],[WorkDate]]-Table1[[#This Row],[ReqDate]]&gt;=0,Table1[[#This Row],[WorkDate]]-Table1[[#This Row],[ReqDate]],"NA")</f>
        <v>49</v>
      </c>
      <c r="X645" t="str">
        <f>IF(Table1[[#This Row],[Rush]]="","NO","Yes")</f>
        <v>NO</v>
      </c>
      <c r="Y645" t="str">
        <f>IF(Table1[[#This Row],[WtyLbr]]="","NO","Yes")</f>
        <v>NO</v>
      </c>
    </row>
    <row r="646" spans="1:25" x14ac:dyDescent="0.35">
      <c r="A646" t="s">
        <v>691</v>
      </c>
      <c r="B646" t="s">
        <v>42</v>
      </c>
      <c r="C646" t="s">
        <v>9</v>
      </c>
      <c r="D646" t="s">
        <v>13</v>
      </c>
      <c r="F646" s="5">
        <v>44319</v>
      </c>
      <c r="G646" s="5">
        <v>44389</v>
      </c>
      <c r="H646">
        <v>1</v>
      </c>
      <c r="K646">
        <v>2.5</v>
      </c>
      <c r="L646">
        <v>271.90960000000001</v>
      </c>
      <c r="M646" t="s">
        <v>18</v>
      </c>
      <c r="N646">
        <v>70</v>
      </c>
      <c r="O646">
        <v>80</v>
      </c>
      <c r="P646">
        <v>200</v>
      </c>
      <c r="Q646">
        <v>200</v>
      </c>
      <c r="R646">
        <v>271.90960000000001</v>
      </c>
      <c r="S646">
        <v>471.90960000000001</v>
      </c>
      <c r="T646">
        <v>471.90960000000001</v>
      </c>
      <c r="U646" t="s">
        <v>1053</v>
      </c>
      <c r="V646" t="s">
        <v>1053</v>
      </c>
      <c r="W646">
        <f>IF(Table1[[#This Row],[WorkDate]]-Table1[[#This Row],[ReqDate]]&gt;=0,Table1[[#This Row],[WorkDate]]-Table1[[#This Row],[ReqDate]],"NA")</f>
        <v>70</v>
      </c>
      <c r="X646" t="str">
        <f>IF(Table1[[#This Row],[Rush]]="","NO","Yes")</f>
        <v>NO</v>
      </c>
      <c r="Y646" t="str">
        <f>IF(Table1[[#This Row],[WtyLbr]]="","NO","Yes")</f>
        <v>NO</v>
      </c>
    </row>
    <row r="647" spans="1:25" x14ac:dyDescent="0.35">
      <c r="A647" t="s">
        <v>692</v>
      </c>
      <c r="B647" t="s">
        <v>34</v>
      </c>
      <c r="C647" t="s">
        <v>8</v>
      </c>
      <c r="D647" t="s">
        <v>12</v>
      </c>
      <c r="F647" s="5">
        <v>44320</v>
      </c>
      <c r="G647" s="5">
        <v>44329</v>
      </c>
      <c r="H647">
        <v>1</v>
      </c>
      <c r="K647">
        <v>0.75</v>
      </c>
      <c r="L647">
        <v>146.2002</v>
      </c>
      <c r="M647" t="s">
        <v>18</v>
      </c>
      <c r="N647">
        <v>9</v>
      </c>
      <c r="O647">
        <v>80</v>
      </c>
      <c r="P647">
        <v>60</v>
      </c>
      <c r="Q647">
        <v>60</v>
      </c>
      <c r="R647">
        <v>146.2002</v>
      </c>
      <c r="S647">
        <v>206.2002</v>
      </c>
      <c r="T647">
        <v>206.2002</v>
      </c>
      <c r="U647" t="s">
        <v>1048</v>
      </c>
      <c r="V647" t="s">
        <v>1050</v>
      </c>
      <c r="W647">
        <f>IF(Table1[[#This Row],[WorkDate]]-Table1[[#This Row],[ReqDate]]&gt;=0,Table1[[#This Row],[WorkDate]]-Table1[[#This Row],[ReqDate]],"NA")</f>
        <v>9</v>
      </c>
      <c r="X647" t="str">
        <f>IF(Table1[[#This Row],[Rush]]="","NO","Yes")</f>
        <v>NO</v>
      </c>
      <c r="Y647" t="str">
        <f>IF(Table1[[#This Row],[WtyLbr]]="","NO","Yes")</f>
        <v>NO</v>
      </c>
    </row>
    <row r="648" spans="1:25" x14ac:dyDescent="0.35">
      <c r="A648" t="s">
        <v>693</v>
      </c>
      <c r="B648" t="s">
        <v>34</v>
      </c>
      <c r="C648" t="s">
        <v>8</v>
      </c>
      <c r="D648" t="s">
        <v>13</v>
      </c>
      <c r="F648" s="5">
        <v>44320</v>
      </c>
      <c r="G648" s="5">
        <v>44336</v>
      </c>
      <c r="H648">
        <v>1</v>
      </c>
      <c r="K648">
        <v>0.5</v>
      </c>
      <c r="L648">
        <v>150</v>
      </c>
      <c r="M648" t="s">
        <v>17</v>
      </c>
      <c r="N648">
        <v>16</v>
      </c>
      <c r="O648">
        <v>80</v>
      </c>
      <c r="P648">
        <v>40</v>
      </c>
      <c r="Q648">
        <v>40</v>
      </c>
      <c r="R648">
        <v>150</v>
      </c>
      <c r="S648">
        <v>190</v>
      </c>
      <c r="T648">
        <v>190</v>
      </c>
      <c r="U648" t="s">
        <v>1048</v>
      </c>
      <c r="V648" t="s">
        <v>1050</v>
      </c>
      <c r="W648">
        <f>IF(Table1[[#This Row],[WorkDate]]-Table1[[#This Row],[ReqDate]]&gt;=0,Table1[[#This Row],[WorkDate]]-Table1[[#This Row],[ReqDate]],"NA")</f>
        <v>16</v>
      </c>
      <c r="X648" t="str">
        <f>IF(Table1[[#This Row],[Rush]]="","NO","Yes")</f>
        <v>NO</v>
      </c>
      <c r="Y648" t="str">
        <f>IF(Table1[[#This Row],[WtyLbr]]="","NO","Yes")</f>
        <v>NO</v>
      </c>
    </row>
    <row r="649" spans="1:25" x14ac:dyDescent="0.35">
      <c r="A649" t="s">
        <v>694</v>
      </c>
      <c r="B649" t="s">
        <v>34</v>
      </c>
      <c r="C649" t="s">
        <v>44</v>
      </c>
      <c r="D649" t="s">
        <v>11</v>
      </c>
      <c r="F649" s="5">
        <v>44320</v>
      </c>
      <c r="G649" s="5">
        <v>44350</v>
      </c>
      <c r="H649">
        <v>1</v>
      </c>
      <c r="K649">
        <v>0.25</v>
      </c>
      <c r="L649">
        <v>140.5</v>
      </c>
      <c r="M649" t="s">
        <v>18</v>
      </c>
      <c r="N649">
        <v>30</v>
      </c>
      <c r="O649">
        <v>80</v>
      </c>
      <c r="P649">
        <v>20</v>
      </c>
      <c r="Q649">
        <v>20</v>
      </c>
      <c r="R649">
        <v>140.5</v>
      </c>
      <c r="S649">
        <v>160.5</v>
      </c>
      <c r="T649">
        <v>160.5</v>
      </c>
      <c r="U649" t="s">
        <v>1048</v>
      </c>
      <c r="V649" t="s">
        <v>1050</v>
      </c>
      <c r="W649">
        <f>IF(Table1[[#This Row],[WorkDate]]-Table1[[#This Row],[ReqDate]]&gt;=0,Table1[[#This Row],[WorkDate]]-Table1[[#This Row],[ReqDate]],"NA")</f>
        <v>30</v>
      </c>
      <c r="X649" t="str">
        <f>IF(Table1[[#This Row],[Rush]]="","NO","Yes")</f>
        <v>NO</v>
      </c>
      <c r="Y649" t="str">
        <f>IF(Table1[[#This Row],[WtyLbr]]="","NO","Yes")</f>
        <v>NO</v>
      </c>
    </row>
    <row r="650" spans="1:25" x14ac:dyDescent="0.35">
      <c r="A650" t="s">
        <v>695</v>
      </c>
      <c r="B650" t="s">
        <v>37</v>
      </c>
      <c r="C650" t="s">
        <v>43</v>
      </c>
      <c r="D650" t="s">
        <v>11</v>
      </c>
      <c r="F650" s="5">
        <v>44320</v>
      </c>
      <c r="G650" s="5">
        <v>44357</v>
      </c>
      <c r="H650">
        <v>1</v>
      </c>
      <c r="K650">
        <v>0.25</v>
      </c>
      <c r="L650">
        <v>39</v>
      </c>
      <c r="M650" t="s">
        <v>17</v>
      </c>
      <c r="N650">
        <v>37</v>
      </c>
      <c r="O650">
        <v>80</v>
      </c>
      <c r="P650">
        <v>20</v>
      </c>
      <c r="Q650">
        <v>20</v>
      </c>
      <c r="R650">
        <v>39</v>
      </c>
      <c r="S650">
        <v>59</v>
      </c>
      <c r="T650">
        <v>59</v>
      </c>
      <c r="U650" t="s">
        <v>1048</v>
      </c>
      <c r="V650" t="s">
        <v>1050</v>
      </c>
      <c r="W650">
        <f>IF(Table1[[#This Row],[WorkDate]]-Table1[[#This Row],[ReqDate]]&gt;=0,Table1[[#This Row],[WorkDate]]-Table1[[#This Row],[ReqDate]],"NA")</f>
        <v>37</v>
      </c>
      <c r="X650" t="str">
        <f>IF(Table1[[#This Row],[Rush]]="","NO","Yes")</f>
        <v>NO</v>
      </c>
      <c r="Y650" t="str">
        <f>IF(Table1[[#This Row],[WtyLbr]]="","NO","Yes")</f>
        <v>NO</v>
      </c>
    </row>
    <row r="651" spans="1:25" x14ac:dyDescent="0.35">
      <c r="A651" t="s">
        <v>696</v>
      </c>
      <c r="B651" t="s">
        <v>36</v>
      </c>
      <c r="C651" t="s">
        <v>8</v>
      </c>
      <c r="D651" t="s">
        <v>2</v>
      </c>
      <c r="F651" s="5">
        <v>44320</v>
      </c>
      <c r="G651" s="5">
        <v>44389</v>
      </c>
      <c r="H651">
        <v>2</v>
      </c>
      <c r="K651">
        <v>2.25</v>
      </c>
      <c r="L651">
        <v>716.98710000000005</v>
      </c>
      <c r="M651" t="s">
        <v>18</v>
      </c>
      <c r="N651">
        <v>69</v>
      </c>
      <c r="O651">
        <v>140</v>
      </c>
      <c r="P651">
        <v>315</v>
      </c>
      <c r="Q651">
        <v>315</v>
      </c>
      <c r="R651">
        <v>716.98710000000005</v>
      </c>
      <c r="S651">
        <v>1031.9871000000001</v>
      </c>
      <c r="T651">
        <v>1031.9871000000001</v>
      </c>
      <c r="U651" t="s">
        <v>1048</v>
      </c>
      <c r="V651" t="s">
        <v>1053</v>
      </c>
      <c r="W651">
        <f>IF(Table1[[#This Row],[WorkDate]]-Table1[[#This Row],[ReqDate]]&gt;=0,Table1[[#This Row],[WorkDate]]-Table1[[#This Row],[ReqDate]],"NA")</f>
        <v>69</v>
      </c>
      <c r="X651" t="str">
        <f>IF(Table1[[#This Row],[Rush]]="","NO","Yes")</f>
        <v>NO</v>
      </c>
      <c r="Y651" t="str">
        <f>IF(Table1[[#This Row],[WtyLbr]]="","NO","Yes")</f>
        <v>NO</v>
      </c>
    </row>
    <row r="652" spans="1:25" x14ac:dyDescent="0.35">
      <c r="A652" t="s">
        <v>697</v>
      </c>
      <c r="B652" t="s">
        <v>41</v>
      </c>
      <c r="C652" t="s">
        <v>7</v>
      </c>
      <c r="D652" t="s">
        <v>11</v>
      </c>
      <c r="F652" s="5">
        <v>44320</v>
      </c>
      <c r="H652">
        <v>1</v>
      </c>
      <c r="L652">
        <v>118.8969</v>
      </c>
      <c r="M652" t="s">
        <v>17</v>
      </c>
      <c r="N652" t="s">
        <v>1054</v>
      </c>
      <c r="O652">
        <v>80</v>
      </c>
      <c r="P652">
        <v>0</v>
      </c>
      <c r="Q652">
        <v>0</v>
      </c>
      <c r="R652">
        <v>118.8969</v>
      </c>
      <c r="S652">
        <v>118.8969</v>
      </c>
      <c r="T652">
        <v>118.8969</v>
      </c>
      <c r="U652" t="s">
        <v>1048</v>
      </c>
      <c r="V652" t="s">
        <v>1052</v>
      </c>
      <c r="W652" t="str">
        <f>IF(Table1[[#This Row],[WorkDate]]-Table1[[#This Row],[ReqDate]]&gt;=0,Table1[[#This Row],[WorkDate]]-Table1[[#This Row],[ReqDate]],"NA")</f>
        <v>NA</v>
      </c>
      <c r="X652" t="str">
        <f>IF(Table1[[#This Row],[Rush]]="","NO","Yes")</f>
        <v>NO</v>
      </c>
      <c r="Y652" t="str">
        <f>IF(Table1[[#This Row],[WtyLbr]]="","NO","Yes")</f>
        <v>NO</v>
      </c>
    </row>
    <row r="653" spans="1:25" x14ac:dyDescent="0.35">
      <c r="A653" t="s">
        <v>698</v>
      </c>
      <c r="B653" t="s">
        <v>37</v>
      </c>
      <c r="C653" t="s">
        <v>9</v>
      </c>
      <c r="D653" t="s">
        <v>12</v>
      </c>
      <c r="F653" s="5">
        <v>44321</v>
      </c>
      <c r="G653" s="5">
        <v>44333</v>
      </c>
      <c r="H653">
        <v>2</v>
      </c>
      <c r="J653" t="s">
        <v>3</v>
      </c>
      <c r="K653">
        <v>0.25</v>
      </c>
      <c r="L653">
        <v>24</v>
      </c>
      <c r="M653" t="s">
        <v>18</v>
      </c>
      <c r="N653">
        <v>12</v>
      </c>
      <c r="O653">
        <v>140</v>
      </c>
      <c r="P653">
        <v>35</v>
      </c>
      <c r="Q653">
        <v>35</v>
      </c>
      <c r="R653">
        <v>0</v>
      </c>
      <c r="S653">
        <v>59</v>
      </c>
      <c r="T653">
        <v>35</v>
      </c>
      <c r="U653" t="s">
        <v>1051</v>
      </c>
      <c r="V653" t="s">
        <v>1053</v>
      </c>
      <c r="W653">
        <f>IF(Table1[[#This Row],[WorkDate]]-Table1[[#This Row],[ReqDate]]&gt;=0,Table1[[#This Row],[WorkDate]]-Table1[[#This Row],[ReqDate]],"NA")</f>
        <v>12</v>
      </c>
      <c r="X653" t="str">
        <f>IF(Table1[[#This Row],[Rush]]="","NO","Yes")</f>
        <v>NO</v>
      </c>
      <c r="Y653" t="str">
        <f>IF(Table1[[#This Row],[WtyLbr]]="","NO","Yes")</f>
        <v>NO</v>
      </c>
    </row>
    <row r="654" spans="1:25" x14ac:dyDescent="0.35">
      <c r="A654" t="s">
        <v>699</v>
      </c>
      <c r="B654" t="s">
        <v>39</v>
      </c>
      <c r="C654" t="s">
        <v>44</v>
      </c>
      <c r="D654" t="s">
        <v>12</v>
      </c>
      <c r="F654" s="5">
        <v>44321</v>
      </c>
      <c r="G654" s="5">
        <v>44333</v>
      </c>
      <c r="H654">
        <v>1</v>
      </c>
      <c r="K654">
        <v>0.25</v>
      </c>
      <c r="L654">
        <v>28.036799999999999</v>
      </c>
      <c r="M654" t="s">
        <v>17</v>
      </c>
      <c r="N654">
        <v>12</v>
      </c>
      <c r="O654">
        <v>80</v>
      </c>
      <c r="P654">
        <v>20</v>
      </c>
      <c r="Q654">
        <v>20</v>
      </c>
      <c r="R654">
        <v>28.036799999999999</v>
      </c>
      <c r="S654">
        <v>48.036799999999999</v>
      </c>
      <c r="T654">
        <v>48.036799999999999</v>
      </c>
      <c r="U654" t="s">
        <v>1051</v>
      </c>
      <c r="V654" t="s">
        <v>1053</v>
      </c>
      <c r="W654">
        <f>IF(Table1[[#This Row],[WorkDate]]-Table1[[#This Row],[ReqDate]]&gt;=0,Table1[[#This Row],[WorkDate]]-Table1[[#This Row],[ReqDate]],"NA")</f>
        <v>12</v>
      </c>
      <c r="X654" t="str">
        <f>IF(Table1[[#This Row],[Rush]]="","NO","Yes")</f>
        <v>NO</v>
      </c>
      <c r="Y654" t="str">
        <f>IF(Table1[[#This Row],[WtyLbr]]="","NO","Yes")</f>
        <v>NO</v>
      </c>
    </row>
    <row r="655" spans="1:25" x14ac:dyDescent="0.35">
      <c r="A655" t="s">
        <v>700</v>
      </c>
      <c r="B655" t="s">
        <v>37</v>
      </c>
      <c r="C655" t="s">
        <v>9</v>
      </c>
      <c r="D655" t="s">
        <v>12</v>
      </c>
      <c r="F655" s="5">
        <v>44321</v>
      </c>
      <c r="G655" s="5">
        <v>44333</v>
      </c>
      <c r="H655">
        <v>2</v>
      </c>
      <c r="K655">
        <v>0.5</v>
      </c>
      <c r="L655">
        <v>291.10989999999998</v>
      </c>
      <c r="M655" t="s">
        <v>18</v>
      </c>
      <c r="N655">
        <v>12</v>
      </c>
      <c r="O655">
        <v>140</v>
      </c>
      <c r="P655">
        <v>70</v>
      </c>
      <c r="Q655">
        <v>70</v>
      </c>
      <c r="R655">
        <v>291.10989999999998</v>
      </c>
      <c r="S655">
        <v>361.10989999999998</v>
      </c>
      <c r="T655">
        <v>361.10989999999998</v>
      </c>
      <c r="U655" t="s">
        <v>1051</v>
      </c>
      <c r="V655" t="s">
        <v>1053</v>
      </c>
      <c r="W655">
        <f>IF(Table1[[#This Row],[WorkDate]]-Table1[[#This Row],[ReqDate]]&gt;=0,Table1[[#This Row],[WorkDate]]-Table1[[#This Row],[ReqDate]],"NA")</f>
        <v>12</v>
      </c>
      <c r="X655" t="str">
        <f>IF(Table1[[#This Row],[Rush]]="","NO","Yes")</f>
        <v>NO</v>
      </c>
      <c r="Y655" t="str">
        <f>IF(Table1[[#This Row],[WtyLbr]]="","NO","Yes")</f>
        <v>NO</v>
      </c>
    </row>
    <row r="656" spans="1:25" x14ac:dyDescent="0.35">
      <c r="A656" t="s">
        <v>701</v>
      </c>
      <c r="B656" t="s">
        <v>41</v>
      </c>
      <c r="C656" t="s">
        <v>7</v>
      </c>
      <c r="D656" t="s">
        <v>12</v>
      </c>
      <c r="F656" s="5">
        <v>44321</v>
      </c>
      <c r="G656" s="5">
        <v>44340</v>
      </c>
      <c r="H656">
        <v>2</v>
      </c>
      <c r="K656">
        <v>0.25</v>
      </c>
      <c r="L656">
        <v>36.3384</v>
      </c>
      <c r="M656" t="s">
        <v>17</v>
      </c>
      <c r="N656">
        <v>19</v>
      </c>
      <c r="O656">
        <v>140</v>
      </c>
      <c r="P656">
        <v>35</v>
      </c>
      <c r="Q656">
        <v>35</v>
      </c>
      <c r="R656">
        <v>36.3384</v>
      </c>
      <c r="S656">
        <v>71.338400000000007</v>
      </c>
      <c r="T656">
        <v>71.338400000000007</v>
      </c>
      <c r="U656" t="s">
        <v>1051</v>
      </c>
      <c r="V656" t="s">
        <v>1053</v>
      </c>
      <c r="W656">
        <f>IF(Table1[[#This Row],[WorkDate]]-Table1[[#This Row],[ReqDate]]&gt;=0,Table1[[#This Row],[WorkDate]]-Table1[[#This Row],[ReqDate]],"NA")</f>
        <v>19</v>
      </c>
      <c r="X656" t="str">
        <f>IF(Table1[[#This Row],[Rush]]="","NO","Yes")</f>
        <v>NO</v>
      </c>
      <c r="Y656" t="str">
        <f>IF(Table1[[#This Row],[WtyLbr]]="","NO","Yes")</f>
        <v>NO</v>
      </c>
    </row>
    <row r="657" spans="1:25" x14ac:dyDescent="0.35">
      <c r="A657" t="s">
        <v>702</v>
      </c>
      <c r="B657" t="s">
        <v>34</v>
      </c>
      <c r="C657" t="s">
        <v>9</v>
      </c>
      <c r="D657" t="s">
        <v>2</v>
      </c>
      <c r="F657" s="5">
        <v>44321</v>
      </c>
      <c r="G657" s="5">
        <v>44343</v>
      </c>
      <c r="H657">
        <v>1</v>
      </c>
      <c r="K657">
        <v>1</v>
      </c>
      <c r="L657">
        <v>26.84</v>
      </c>
      <c r="M657" t="s">
        <v>18</v>
      </c>
      <c r="N657">
        <v>22</v>
      </c>
      <c r="O657">
        <v>80</v>
      </c>
      <c r="P657">
        <v>80</v>
      </c>
      <c r="Q657">
        <v>80</v>
      </c>
      <c r="R657">
        <v>26.84</v>
      </c>
      <c r="S657">
        <v>106.84</v>
      </c>
      <c r="T657">
        <v>106.84</v>
      </c>
      <c r="U657" t="s">
        <v>1051</v>
      </c>
      <c r="V657" t="s">
        <v>1050</v>
      </c>
      <c r="W657">
        <f>IF(Table1[[#This Row],[WorkDate]]-Table1[[#This Row],[ReqDate]]&gt;=0,Table1[[#This Row],[WorkDate]]-Table1[[#This Row],[ReqDate]],"NA")</f>
        <v>22</v>
      </c>
      <c r="X657" t="str">
        <f>IF(Table1[[#This Row],[Rush]]="","NO","Yes")</f>
        <v>NO</v>
      </c>
      <c r="Y657" t="str">
        <f>IF(Table1[[#This Row],[WtyLbr]]="","NO","Yes")</f>
        <v>NO</v>
      </c>
    </row>
    <row r="658" spans="1:25" x14ac:dyDescent="0.35">
      <c r="A658" t="s">
        <v>703</v>
      </c>
      <c r="B658" t="s">
        <v>34</v>
      </c>
      <c r="C658" t="s">
        <v>8</v>
      </c>
      <c r="D658" t="s">
        <v>11</v>
      </c>
      <c r="F658" s="5">
        <v>44322</v>
      </c>
      <c r="G658" s="5">
        <v>44336</v>
      </c>
      <c r="H658">
        <v>1</v>
      </c>
      <c r="K658">
        <v>0.25</v>
      </c>
      <c r="L658">
        <v>56.107500000000002</v>
      </c>
      <c r="M658" t="s">
        <v>17</v>
      </c>
      <c r="N658">
        <v>14</v>
      </c>
      <c r="O658">
        <v>80</v>
      </c>
      <c r="P658">
        <v>20</v>
      </c>
      <c r="Q658">
        <v>20</v>
      </c>
      <c r="R658">
        <v>56.107500000000002</v>
      </c>
      <c r="S658">
        <v>76.107500000000002</v>
      </c>
      <c r="T658">
        <v>76.107500000000002</v>
      </c>
      <c r="U658" t="s">
        <v>1050</v>
      </c>
      <c r="V658" t="s">
        <v>1050</v>
      </c>
      <c r="W658">
        <f>IF(Table1[[#This Row],[WorkDate]]-Table1[[#This Row],[ReqDate]]&gt;=0,Table1[[#This Row],[WorkDate]]-Table1[[#This Row],[ReqDate]],"NA")</f>
        <v>14</v>
      </c>
      <c r="X658" t="str">
        <f>IF(Table1[[#This Row],[Rush]]="","NO","Yes")</f>
        <v>NO</v>
      </c>
      <c r="Y658" t="str">
        <f>IF(Table1[[#This Row],[WtyLbr]]="","NO","Yes")</f>
        <v>NO</v>
      </c>
    </row>
    <row r="659" spans="1:25" x14ac:dyDescent="0.35">
      <c r="A659" t="s">
        <v>704</v>
      </c>
      <c r="B659" t="s">
        <v>36</v>
      </c>
      <c r="C659" t="s">
        <v>7</v>
      </c>
      <c r="D659" t="s">
        <v>13</v>
      </c>
      <c r="F659" s="5">
        <v>44322</v>
      </c>
      <c r="G659" s="5">
        <v>44335</v>
      </c>
      <c r="H659">
        <v>2</v>
      </c>
      <c r="K659">
        <v>0.5</v>
      </c>
      <c r="L659">
        <v>205.53</v>
      </c>
      <c r="M659" t="s">
        <v>17</v>
      </c>
      <c r="N659">
        <v>13</v>
      </c>
      <c r="O659">
        <v>140</v>
      </c>
      <c r="P659">
        <v>70</v>
      </c>
      <c r="Q659">
        <v>70</v>
      </c>
      <c r="R659">
        <v>205.53</v>
      </c>
      <c r="S659">
        <v>275.52999999999997</v>
      </c>
      <c r="T659">
        <v>275.52999999999997</v>
      </c>
      <c r="U659" t="s">
        <v>1050</v>
      </c>
      <c r="V659" t="s">
        <v>1051</v>
      </c>
      <c r="W659">
        <f>IF(Table1[[#This Row],[WorkDate]]-Table1[[#This Row],[ReqDate]]&gt;=0,Table1[[#This Row],[WorkDate]]-Table1[[#This Row],[ReqDate]],"NA")</f>
        <v>13</v>
      </c>
      <c r="X659" t="str">
        <f>IF(Table1[[#This Row],[Rush]]="","NO","Yes")</f>
        <v>NO</v>
      </c>
      <c r="Y659" t="str">
        <f>IF(Table1[[#This Row],[WtyLbr]]="","NO","Yes")</f>
        <v>NO</v>
      </c>
    </row>
    <row r="660" spans="1:25" x14ac:dyDescent="0.35">
      <c r="A660" t="s">
        <v>705</v>
      </c>
      <c r="B660" t="s">
        <v>35</v>
      </c>
      <c r="C660" t="s">
        <v>44</v>
      </c>
      <c r="D660" t="s">
        <v>2</v>
      </c>
      <c r="F660" s="5">
        <v>44322</v>
      </c>
      <c r="G660" s="5">
        <v>44342</v>
      </c>
      <c r="H660">
        <v>1</v>
      </c>
      <c r="K660">
        <v>1</v>
      </c>
      <c r="L660">
        <v>77.805000000000007</v>
      </c>
      <c r="M660" t="s">
        <v>18</v>
      </c>
      <c r="N660">
        <v>20</v>
      </c>
      <c r="O660">
        <v>80</v>
      </c>
      <c r="P660">
        <v>80</v>
      </c>
      <c r="Q660">
        <v>80</v>
      </c>
      <c r="R660">
        <v>77.805000000000007</v>
      </c>
      <c r="S660">
        <v>157.80500000000001</v>
      </c>
      <c r="T660">
        <v>157.80500000000001</v>
      </c>
      <c r="U660" t="s">
        <v>1050</v>
      </c>
      <c r="V660" t="s">
        <v>1051</v>
      </c>
      <c r="W660">
        <f>IF(Table1[[#This Row],[WorkDate]]-Table1[[#This Row],[ReqDate]]&gt;=0,Table1[[#This Row],[WorkDate]]-Table1[[#This Row],[ReqDate]],"NA")</f>
        <v>20</v>
      </c>
      <c r="X660" t="str">
        <f>IF(Table1[[#This Row],[Rush]]="","NO","Yes")</f>
        <v>NO</v>
      </c>
      <c r="Y660" t="str">
        <f>IF(Table1[[#This Row],[WtyLbr]]="","NO","Yes")</f>
        <v>NO</v>
      </c>
    </row>
    <row r="661" spans="1:25" x14ac:dyDescent="0.35">
      <c r="A661" t="s">
        <v>706</v>
      </c>
      <c r="B661" t="s">
        <v>39</v>
      </c>
      <c r="C661" t="s">
        <v>44</v>
      </c>
      <c r="D661" t="s">
        <v>13</v>
      </c>
      <c r="F661" s="5">
        <v>44322</v>
      </c>
      <c r="G661" s="5">
        <v>44343</v>
      </c>
      <c r="H661">
        <v>1</v>
      </c>
      <c r="K661">
        <v>0.5</v>
      </c>
      <c r="L661">
        <v>205.06549999999999</v>
      </c>
      <c r="M661" t="s">
        <v>18</v>
      </c>
      <c r="N661">
        <v>21</v>
      </c>
      <c r="O661">
        <v>80</v>
      </c>
      <c r="P661">
        <v>40</v>
      </c>
      <c r="Q661">
        <v>40</v>
      </c>
      <c r="R661">
        <v>205.06549999999999</v>
      </c>
      <c r="S661">
        <v>245.06549999999999</v>
      </c>
      <c r="T661">
        <v>245.06549999999999</v>
      </c>
      <c r="U661" t="s">
        <v>1050</v>
      </c>
      <c r="V661" t="s">
        <v>1050</v>
      </c>
      <c r="W661">
        <f>IF(Table1[[#This Row],[WorkDate]]-Table1[[#This Row],[ReqDate]]&gt;=0,Table1[[#This Row],[WorkDate]]-Table1[[#This Row],[ReqDate]],"NA")</f>
        <v>21</v>
      </c>
      <c r="X661" t="str">
        <f>IF(Table1[[#This Row],[Rush]]="","NO","Yes")</f>
        <v>NO</v>
      </c>
      <c r="Y661" t="str">
        <f>IF(Table1[[#This Row],[WtyLbr]]="","NO","Yes")</f>
        <v>NO</v>
      </c>
    </row>
    <row r="662" spans="1:25" x14ac:dyDescent="0.35">
      <c r="A662" t="s">
        <v>707</v>
      </c>
      <c r="B662" t="s">
        <v>39</v>
      </c>
      <c r="C662" t="s">
        <v>44</v>
      </c>
      <c r="D662" t="s">
        <v>2</v>
      </c>
      <c r="F662" s="5">
        <v>44323</v>
      </c>
      <c r="G662" s="5">
        <v>44397</v>
      </c>
      <c r="H662">
        <v>1</v>
      </c>
      <c r="K662">
        <v>1.25</v>
      </c>
      <c r="L662">
        <v>30</v>
      </c>
      <c r="M662" t="s">
        <v>18</v>
      </c>
      <c r="N662">
        <v>74</v>
      </c>
      <c r="O662">
        <v>80</v>
      </c>
      <c r="P662">
        <v>100</v>
      </c>
      <c r="Q662">
        <v>100</v>
      </c>
      <c r="R662">
        <v>30</v>
      </c>
      <c r="S662">
        <v>130</v>
      </c>
      <c r="T662">
        <v>130</v>
      </c>
      <c r="U662" t="s">
        <v>1049</v>
      </c>
      <c r="V662" t="s">
        <v>1048</v>
      </c>
      <c r="W662">
        <f>IF(Table1[[#This Row],[WorkDate]]-Table1[[#This Row],[ReqDate]]&gt;=0,Table1[[#This Row],[WorkDate]]-Table1[[#This Row],[ReqDate]],"NA")</f>
        <v>74</v>
      </c>
      <c r="X662" t="str">
        <f>IF(Table1[[#This Row],[Rush]]="","NO","Yes")</f>
        <v>NO</v>
      </c>
      <c r="Y662" t="str">
        <f>IF(Table1[[#This Row],[WtyLbr]]="","NO","Yes")</f>
        <v>NO</v>
      </c>
    </row>
    <row r="663" spans="1:25" x14ac:dyDescent="0.35">
      <c r="A663" t="s">
        <v>708</v>
      </c>
      <c r="B663" t="s">
        <v>37</v>
      </c>
      <c r="C663" t="s">
        <v>43</v>
      </c>
      <c r="D663" t="s">
        <v>12</v>
      </c>
      <c r="F663" s="5">
        <v>44326</v>
      </c>
      <c r="G663" s="5">
        <v>44335</v>
      </c>
      <c r="H663">
        <v>1</v>
      </c>
      <c r="K663">
        <v>0.5</v>
      </c>
      <c r="L663">
        <v>92.585999999999999</v>
      </c>
      <c r="M663" t="s">
        <v>19</v>
      </c>
      <c r="N663">
        <v>9</v>
      </c>
      <c r="O663">
        <v>80</v>
      </c>
      <c r="P663">
        <v>40</v>
      </c>
      <c r="Q663">
        <v>40</v>
      </c>
      <c r="R663">
        <v>92.585999999999999</v>
      </c>
      <c r="S663">
        <v>132.58600000000001</v>
      </c>
      <c r="T663">
        <v>132.58600000000001</v>
      </c>
      <c r="U663" t="s">
        <v>1053</v>
      </c>
      <c r="V663" t="s">
        <v>1051</v>
      </c>
      <c r="W663">
        <f>IF(Table1[[#This Row],[WorkDate]]-Table1[[#This Row],[ReqDate]]&gt;=0,Table1[[#This Row],[WorkDate]]-Table1[[#This Row],[ReqDate]],"NA")</f>
        <v>9</v>
      </c>
      <c r="X663" t="str">
        <f>IF(Table1[[#This Row],[Rush]]="","NO","Yes")</f>
        <v>NO</v>
      </c>
      <c r="Y663" t="str">
        <f>IF(Table1[[#This Row],[WtyLbr]]="","NO","Yes")</f>
        <v>NO</v>
      </c>
    </row>
    <row r="664" spans="1:25" x14ac:dyDescent="0.35">
      <c r="A664" t="s">
        <v>709</v>
      </c>
      <c r="B664" t="s">
        <v>36</v>
      </c>
      <c r="C664" t="s">
        <v>7</v>
      </c>
      <c r="D664" t="s">
        <v>12</v>
      </c>
      <c r="F664" s="5">
        <v>44326</v>
      </c>
      <c r="G664" s="5">
        <v>44347</v>
      </c>
      <c r="H664">
        <v>1</v>
      </c>
      <c r="K664">
        <v>0.25</v>
      </c>
      <c r="L664">
        <v>58.24</v>
      </c>
      <c r="M664" t="s">
        <v>17</v>
      </c>
      <c r="N664">
        <v>21</v>
      </c>
      <c r="O664">
        <v>80</v>
      </c>
      <c r="P664">
        <v>20</v>
      </c>
      <c r="Q664">
        <v>20</v>
      </c>
      <c r="R664">
        <v>58.24</v>
      </c>
      <c r="S664">
        <v>78.240000000000009</v>
      </c>
      <c r="T664">
        <v>78.240000000000009</v>
      </c>
      <c r="U664" t="s">
        <v>1053</v>
      </c>
      <c r="V664" t="s">
        <v>1053</v>
      </c>
      <c r="W664">
        <f>IF(Table1[[#This Row],[WorkDate]]-Table1[[#This Row],[ReqDate]]&gt;=0,Table1[[#This Row],[WorkDate]]-Table1[[#This Row],[ReqDate]],"NA")</f>
        <v>21</v>
      </c>
      <c r="X664" t="str">
        <f>IF(Table1[[#This Row],[Rush]]="","NO","Yes")</f>
        <v>NO</v>
      </c>
      <c r="Y664" t="str">
        <f>IF(Table1[[#This Row],[WtyLbr]]="","NO","Yes")</f>
        <v>NO</v>
      </c>
    </row>
    <row r="665" spans="1:25" x14ac:dyDescent="0.35">
      <c r="A665" t="s">
        <v>710</v>
      </c>
      <c r="B665" t="s">
        <v>35</v>
      </c>
      <c r="C665" t="s">
        <v>9</v>
      </c>
      <c r="D665" t="s">
        <v>13</v>
      </c>
      <c r="E665" t="s">
        <v>3</v>
      </c>
      <c r="F665" s="5">
        <v>44326</v>
      </c>
      <c r="G665" s="5">
        <v>44352</v>
      </c>
      <c r="H665">
        <v>2</v>
      </c>
      <c r="K665">
        <v>0.5</v>
      </c>
      <c r="L665">
        <v>69.6571</v>
      </c>
      <c r="M665" t="s">
        <v>19</v>
      </c>
      <c r="N665">
        <v>26</v>
      </c>
      <c r="O665">
        <v>140</v>
      </c>
      <c r="P665">
        <v>70</v>
      </c>
      <c r="Q665">
        <v>70</v>
      </c>
      <c r="R665">
        <v>69.6571</v>
      </c>
      <c r="S665">
        <v>139.65710000000001</v>
      </c>
      <c r="T665">
        <v>139.65710000000001</v>
      </c>
      <c r="U665" t="s">
        <v>1053</v>
      </c>
      <c r="V665" t="s">
        <v>1052</v>
      </c>
      <c r="W665">
        <f>IF(Table1[[#This Row],[WorkDate]]-Table1[[#This Row],[ReqDate]]&gt;=0,Table1[[#This Row],[WorkDate]]-Table1[[#This Row],[ReqDate]],"NA")</f>
        <v>26</v>
      </c>
      <c r="X665" t="str">
        <f>IF(Table1[[#This Row],[Rush]]="","NO","Yes")</f>
        <v>Yes</v>
      </c>
      <c r="Y665" t="str">
        <f>IF(Table1[[#This Row],[WtyLbr]]="","NO","Yes")</f>
        <v>NO</v>
      </c>
    </row>
    <row r="666" spans="1:25" x14ac:dyDescent="0.35">
      <c r="A666" t="s">
        <v>711</v>
      </c>
      <c r="B666" t="s">
        <v>34</v>
      </c>
      <c r="C666" t="s">
        <v>44</v>
      </c>
      <c r="D666" t="s">
        <v>1</v>
      </c>
      <c r="E666" t="s">
        <v>3</v>
      </c>
      <c r="F666" s="5">
        <v>44326</v>
      </c>
      <c r="G666" s="5">
        <v>44349</v>
      </c>
      <c r="H666">
        <v>2</v>
      </c>
      <c r="K666">
        <v>1</v>
      </c>
      <c r="L666">
        <v>51.8767</v>
      </c>
      <c r="M666" t="s">
        <v>18</v>
      </c>
      <c r="N666">
        <v>23</v>
      </c>
      <c r="O666">
        <v>140</v>
      </c>
      <c r="P666">
        <v>140</v>
      </c>
      <c r="Q666">
        <v>140</v>
      </c>
      <c r="R666">
        <v>51.8767</v>
      </c>
      <c r="S666">
        <v>191.8767</v>
      </c>
      <c r="T666">
        <v>191.8767</v>
      </c>
      <c r="U666" t="s">
        <v>1053</v>
      </c>
      <c r="V666" t="s">
        <v>1051</v>
      </c>
      <c r="W666">
        <f>IF(Table1[[#This Row],[WorkDate]]-Table1[[#This Row],[ReqDate]]&gt;=0,Table1[[#This Row],[WorkDate]]-Table1[[#This Row],[ReqDate]],"NA")</f>
        <v>23</v>
      </c>
      <c r="X666" t="str">
        <f>IF(Table1[[#This Row],[Rush]]="","NO","Yes")</f>
        <v>Yes</v>
      </c>
      <c r="Y666" t="str">
        <f>IF(Table1[[#This Row],[WtyLbr]]="","NO","Yes")</f>
        <v>NO</v>
      </c>
    </row>
    <row r="667" spans="1:25" x14ac:dyDescent="0.35">
      <c r="A667" t="s">
        <v>712</v>
      </c>
      <c r="B667" t="s">
        <v>42</v>
      </c>
      <c r="C667" t="s">
        <v>44</v>
      </c>
      <c r="D667" t="s">
        <v>12</v>
      </c>
      <c r="F667" s="5">
        <v>44326</v>
      </c>
      <c r="G667" s="5">
        <v>44357</v>
      </c>
      <c r="H667">
        <v>2</v>
      </c>
      <c r="K667">
        <v>0.5</v>
      </c>
      <c r="L667">
        <v>103.1811</v>
      </c>
      <c r="M667" t="s">
        <v>18</v>
      </c>
      <c r="N667">
        <v>31</v>
      </c>
      <c r="O667">
        <v>140</v>
      </c>
      <c r="P667">
        <v>70</v>
      </c>
      <c r="Q667">
        <v>70</v>
      </c>
      <c r="R667">
        <v>103.1811</v>
      </c>
      <c r="S667">
        <v>173.18110000000001</v>
      </c>
      <c r="T667">
        <v>173.18110000000001</v>
      </c>
      <c r="U667" t="s">
        <v>1053</v>
      </c>
      <c r="V667" t="s">
        <v>1050</v>
      </c>
      <c r="W667">
        <f>IF(Table1[[#This Row],[WorkDate]]-Table1[[#This Row],[ReqDate]]&gt;=0,Table1[[#This Row],[WorkDate]]-Table1[[#This Row],[ReqDate]],"NA")</f>
        <v>31</v>
      </c>
      <c r="X667" t="str">
        <f>IF(Table1[[#This Row],[Rush]]="","NO","Yes")</f>
        <v>NO</v>
      </c>
      <c r="Y667" t="str">
        <f>IF(Table1[[#This Row],[WtyLbr]]="","NO","Yes")</f>
        <v>NO</v>
      </c>
    </row>
    <row r="668" spans="1:25" x14ac:dyDescent="0.35">
      <c r="A668" t="s">
        <v>713</v>
      </c>
      <c r="B668" t="s">
        <v>36</v>
      </c>
      <c r="C668" t="s">
        <v>7</v>
      </c>
      <c r="D668" t="s">
        <v>12</v>
      </c>
      <c r="F668" s="5">
        <v>44326</v>
      </c>
      <c r="G668" s="5">
        <v>44357</v>
      </c>
      <c r="H668">
        <v>2</v>
      </c>
      <c r="K668">
        <v>0.25</v>
      </c>
      <c r="L668">
        <v>122.633</v>
      </c>
      <c r="M668" t="s">
        <v>18</v>
      </c>
      <c r="N668">
        <v>31</v>
      </c>
      <c r="O668">
        <v>140</v>
      </c>
      <c r="P668">
        <v>35</v>
      </c>
      <c r="Q668">
        <v>35</v>
      </c>
      <c r="R668">
        <v>122.633</v>
      </c>
      <c r="S668">
        <v>157.63299999999998</v>
      </c>
      <c r="T668">
        <v>157.63299999999998</v>
      </c>
      <c r="U668" t="s">
        <v>1053</v>
      </c>
      <c r="V668" t="s">
        <v>1050</v>
      </c>
      <c r="W668">
        <f>IF(Table1[[#This Row],[WorkDate]]-Table1[[#This Row],[ReqDate]]&gt;=0,Table1[[#This Row],[WorkDate]]-Table1[[#This Row],[ReqDate]],"NA")</f>
        <v>31</v>
      </c>
      <c r="X668" t="str">
        <f>IF(Table1[[#This Row],[Rush]]="","NO","Yes")</f>
        <v>NO</v>
      </c>
      <c r="Y668" t="str">
        <f>IF(Table1[[#This Row],[WtyLbr]]="","NO","Yes")</f>
        <v>NO</v>
      </c>
    </row>
    <row r="669" spans="1:25" x14ac:dyDescent="0.35">
      <c r="A669" t="s">
        <v>714</v>
      </c>
      <c r="B669" t="s">
        <v>39</v>
      </c>
      <c r="C669" t="s">
        <v>44</v>
      </c>
      <c r="D669" t="s">
        <v>12</v>
      </c>
      <c r="F669" s="5">
        <v>44326</v>
      </c>
      <c r="G669" s="5">
        <v>44361</v>
      </c>
      <c r="H669">
        <v>1</v>
      </c>
      <c r="K669">
        <v>0.25</v>
      </c>
      <c r="L669">
        <v>73.810299999999998</v>
      </c>
      <c r="M669" t="s">
        <v>18</v>
      </c>
      <c r="N669">
        <v>35</v>
      </c>
      <c r="O669">
        <v>80</v>
      </c>
      <c r="P669">
        <v>20</v>
      </c>
      <c r="Q669">
        <v>20</v>
      </c>
      <c r="R669">
        <v>73.810299999999998</v>
      </c>
      <c r="S669">
        <v>93.810299999999998</v>
      </c>
      <c r="T669">
        <v>93.810299999999998</v>
      </c>
      <c r="U669" t="s">
        <v>1053</v>
      </c>
      <c r="V669" t="s">
        <v>1053</v>
      </c>
      <c r="W669">
        <f>IF(Table1[[#This Row],[WorkDate]]-Table1[[#This Row],[ReqDate]]&gt;=0,Table1[[#This Row],[WorkDate]]-Table1[[#This Row],[ReqDate]],"NA")</f>
        <v>35</v>
      </c>
      <c r="X669" t="str">
        <f>IF(Table1[[#This Row],[Rush]]="","NO","Yes")</f>
        <v>NO</v>
      </c>
      <c r="Y669" t="str">
        <f>IF(Table1[[#This Row],[WtyLbr]]="","NO","Yes")</f>
        <v>NO</v>
      </c>
    </row>
    <row r="670" spans="1:25" x14ac:dyDescent="0.35">
      <c r="A670" t="s">
        <v>715</v>
      </c>
      <c r="B670" t="s">
        <v>35</v>
      </c>
      <c r="C670" t="s">
        <v>9</v>
      </c>
      <c r="D670" t="s">
        <v>11</v>
      </c>
      <c r="F670" s="5">
        <v>44327</v>
      </c>
      <c r="G670" s="5">
        <v>44340</v>
      </c>
      <c r="H670">
        <v>2</v>
      </c>
      <c r="K670">
        <v>0.25</v>
      </c>
      <c r="L670">
        <v>479.36</v>
      </c>
      <c r="M670" t="s">
        <v>17</v>
      </c>
      <c r="N670">
        <v>13</v>
      </c>
      <c r="O670">
        <v>140</v>
      </c>
      <c r="P670">
        <v>35</v>
      </c>
      <c r="Q670">
        <v>35</v>
      </c>
      <c r="R670">
        <v>479.36</v>
      </c>
      <c r="S670">
        <v>514.36</v>
      </c>
      <c r="T670">
        <v>514.36</v>
      </c>
      <c r="U670" t="s">
        <v>1048</v>
      </c>
      <c r="V670" t="s">
        <v>1053</v>
      </c>
      <c r="W670">
        <f>IF(Table1[[#This Row],[WorkDate]]-Table1[[#This Row],[ReqDate]]&gt;=0,Table1[[#This Row],[WorkDate]]-Table1[[#This Row],[ReqDate]],"NA")</f>
        <v>13</v>
      </c>
      <c r="X670" t="str">
        <f>IF(Table1[[#This Row],[Rush]]="","NO","Yes")</f>
        <v>NO</v>
      </c>
      <c r="Y670" t="str">
        <f>IF(Table1[[#This Row],[WtyLbr]]="","NO","Yes")</f>
        <v>NO</v>
      </c>
    </row>
    <row r="671" spans="1:25" x14ac:dyDescent="0.35">
      <c r="A671" t="s">
        <v>716</v>
      </c>
      <c r="B671" t="s">
        <v>38</v>
      </c>
      <c r="C671" t="s">
        <v>8</v>
      </c>
      <c r="D671" t="s">
        <v>12</v>
      </c>
      <c r="F671" s="5">
        <v>44327</v>
      </c>
      <c r="G671" s="5">
        <v>44349</v>
      </c>
      <c r="H671">
        <v>1</v>
      </c>
      <c r="K671">
        <v>0.25</v>
      </c>
      <c r="L671">
        <v>180</v>
      </c>
      <c r="M671" t="s">
        <v>19</v>
      </c>
      <c r="N671">
        <v>22</v>
      </c>
      <c r="O671">
        <v>80</v>
      </c>
      <c r="P671">
        <v>20</v>
      </c>
      <c r="Q671">
        <v>20</v>
      </c>
      <c r="R671">
        <v>180</v>
      </c>
      <c r="S671">
        <v>200</v>
      </c>
      <c r="T671">
        <v>200</v>
      </c>
      <c r="U671" t="s">
        <v>1048</v>
      </c>
      <c r="V671" t="s">
        <v>1051</v>
      </c>
      <c r="W671">
        <f>IF(Table1[[#This Row],[WorkDate]]-Table1[[#This Row],[ReqDate]]&gt;=0,Table1[[#This Row],[WorkDate]]-Table1[[#This Row],[ReqDate]],"NA")</f>
        <v>22</v>
      </c>
      <c r="X671" t="str">
        <f>IF(Table1[[#This Row],[Rush]]="","NO","Yes")</f>
        <v>NO</v>
      </c>
      <c r="Y671" t="str">
        <f>IF(Table1[[#This Row],[WtyLbr]]="","NO","Yes")</f>
        <v>NO</v>
      </c>
    </row>
    <row r="672" spans="1:25" x14ac:dyDescent="0.35">
      <c r="A672" t="s">
        <v>717</v>
      </c>
      <c r="B672" t="s">
        <v>34</v>
      </c>
      <c r="C672" t="s">
        <v>44</v>
      </c>
      <c r="D672" t="s">
        <v>13</v>
      </c>
      <c r="E672" t="s">
        <v>3</v>
      </c>
      <c r="F672" s="5">
        <v>44327</v>
      </c>
      <c r="G672" s="5">
        <v>44399</v>
      </c>
      <c r="H672">
        <v>1</v>
      </c>
      <c r="K672">
        <v>1</v>
      </c>
      <c r="L672">
        <v>117.44840000000001</v>
      </c>
      <c r="M672" t="s">
        <v>17</v>
      </c>
      <c r="N672">
        <v>72</v>
      </c>
      <c r="O672">
        <v>80</v>
      </c>
      <c r="P672">
        <v>80</v>
      </c>
      <c r="Q672">
        <v>80</v>
      </c>
      <c r="R672">
        <v>117.44840000000001</v>
      </c>
      <c r="S672">
        <v>197.44839999999999</v>
      </c>
      <c r="T672">
        <v>197.44839999999999</v>
      </c>
      <c r="U672" t="s">
        <v>1048</v>
      </c>
      <c r="V672" t="s">
        <v>1050</v>
      </c>
      <c r="W672">
        <f>IF(Table1[[#This Row],[WorkDate]]-Table1[[#This Row],[ReqDate]]&gt;=0,Table1[[#This Row],[WorkDate]]-Table1[[#This Row],[ReqDate]],"NA")</f>
        <v>72</v>
      </c>
      <c r="X672" t="str">
        <f>IF(Table1[[#This Row],[Rush]]="","NO","Yes")</f>
        <v>Yes</v>
      </c>
      <c r="Y672" t="str">
        <f>IF(Table1[[#This Row],[WtyLbr]]="","NO","Yes")</f>
        <v>NO</v>
      </c>
    </row>
    <row r="673" spans="1:25" x14ac:dyDescent="0.35">
      <c r="A673" t="s">
        <v>718</v>
      </c>
      <c r="B673" t="s">
        <v>38</v>
      </c>
      <c r="C673" t="s">
        <v>8</v>
      </c>
      <c r="D673" t="s">
        <v>12</v>
      </c>
      <c r="F673" s="5">
        <v>44328</v>
      </c>
      <c r="G673" s="5">
        <v>44349</v>
      </c>
      <c r="H673">
        <v>1</v>
      </c>
      <c r="K673">
        <v>0.25</v>
      </c>
      <c r="L673">
        <v>240.28399999999999</v>
      </c>
      <c r="M673" t="s">
        <v>19</v>
      </c>
      <c r="N673">
        <v>21</v>
      </c>
      <c r="O673">
        <v>80</v>
      </c>
      <c r="P673">
        <v>20</v>
      </c>
      <c r="Q673">
        <v>20</v>
      </c>
      <c r="R673">
        <v>240.28399999999999</v>
      </c>
      <c r="S673">
        <v>260.28399999999999</v>
      </c>
      <c r="T673">
        <v>260.28399999999999</v>
      </c>
      <c r="U673" t="s">
        <v>1051</v>
      </c>
      <c r="V673" t="s">
        <v>1051</v>
      </c>
      <c r="W673">
        <f>IF(Table1[[#This Row],[WorkDate]]-Table1[[#This Row],[ReqDate]]&gt;=0,Table1[[#This Row],[WorkDate]]-Table1[[#This Row],[ReqDate]],"NA")</f>
        <v>21</v>
      </c>
      <c r="X673" t="str">
        <f>IF(Table1[[#This Row],[Rush]]="","NO","Yes")</f>
        <v>NO</v>
      </c>
      <c r="Y673" t="str">
        <f>IF(Table1[[#This Row],[WtyLbr]]="","NO","Yes")</f>
        <v>NO</v>
      </c>
    </row>
    <row r="674" spans="1:25" x14ac:dyDescent="0.35">
      <c r="A674" t="s">
        <v>719</v>
      </c>
      <c r="B674" t="s">
        <v>42</v>
      </c>
      <c r="C674" t="s">
        <v>8</v>
      </c>
      <c r="D674" t="s">
        <v>13</v>
      </c>
      <c r="F674" s="5">
        <v>44328</v>
      </c>
      <c r="G674" s="5">
        <v>44363</v>
      </c>
      <c r="H674">
        <v>2</v>
      </c>
      <c r="K674">
        <v>0.5</v>
      </c>
      <c r="L674">
        <v>176.31290000000001</v>
      </c>
      <c r="M674" t="s">
        <v>18</v>
      </c>
      <c r="N674">
        <v>35</v>
      </c>
      <c r="O674">
        <v>140</v>
      </c>
      <c r="P674">
        <v>70</v>
      </c>
      <c r="Q674">
        <v>70</v>
      </c>
      <c r="R674">
        <v>176.31290000000001</v>
      </c>
      <c r="S674">
        <v>246.31290000000001</v>
      </c>
      <c r="T674">
        <v>246.31290000000001</v>
      </c>
      <c r="U674" t="s">
        <v>1051</v>
      </c>
      <c r="V674" t="s">
        <v>1051</v>
      </c>
      <c r="W674">
        <f>IF(Table1[[#This Row],[WorkDate]]-Table1[[#This Row],[ReqDate]]&gt;=0,Table1[[#This Row],[WorkDate]]-Table1[[#This Row],[ReqDate]],"NA")</f>
        <v>35</v>
      </c>
      <c r="X674" t="str">
        <f>IF(Table1[[#This Row],[Rush]]="","NO","Yes")</f>
        <v>NO</v>
      </c>
      <c r="Y674" t="str">
        <f>IF(Table1[[#This Row],[WtyLbr]]="","NO","Yes")</f>
        <v>NO</v>
      </c>
    </row>
    <row r="675" spans="1:25" x14ac:dyDescent="0.35">
      <c r="A675" t="s">
        <v>720</v>
      </c>
      <c r="B675" t="s">
        <v>34</v>
      </c>
      <c r="C675" t="s">
        <v>44</v>
      </c>
      <c r="D675" t="s">
        <v>12</v>
      </c>
      <c r="F675" s="5">
        <v>44328</v>
      </c>
      <c r="G675" s="5">
        <v>44370</v>
      </c>
      <c r="H675">
        <v>1</v>
      </c>
      <c r="K675">
        <v>0.5</v>
      </c>
      <c r="L675">
        <v>280</v>
      </c>
      <c r="M675" t="s">
        <v>17</v>
      </c>
      <c r="N675">
        <v>42</v>
      </c>
      <c r="O675">
        <v>80</v>
      </c>
      <c r="P675">
        <v>40</v>
      </c>
      <c r="Q675">
        <v>40</v>
      </c>
      <c r="R675">
        <v>280</v>
      </c>
      <c r="S675">
        <v>320</v>
      </c>
      <c r="T675">
        <v>320</v>
      </c>
      <c r="U675" t="s">
        <v>1051</v>
      </c>
      <c r="V675" t="s">
        <v>1051</v>
      </c>
      <c r="W675">
        <f>IF(Table1[[#This Row],[WorkDate]]-Table1[[#This Row],[ReqDate]]&gt;=0,Table1[[#This Row],[WorkDate]]-Table1[[#This Row],[ReqDate]],"NA")</f>
        <v>42</v>
      </c>
      <c r="X675" t="str">
        <f>IF(Table1[[#This Row],[Rush]]="","NO","Yes")</f>
        <v>NO</v>
      </c>
      <c r="Y675" t="str">
        <f>IF(Table1[[#This Row],[WtyLbr]]="","NO","Yes")</f>
        <v>NO</v>
      </c>
    </row>
    <row r="676" spans="1:25" x14ac:dyDescent="0.35">
      <c r="A676" t="s">
        <v>721</v>
      </c>
      <c r="B676" t="s">
        <v>34</v>
      </c>
      <c r="C676" t="s">
        <v>8</v>
      </c>
      <c r="D676" t="s">
        <v>2</v>
      </c>
      <c r="F676" s="5">
        <v>44328</v>
      </c>
      <c r="G676" s="5">
        <v>44397</v>
      </c>
      <c r="H676">
        <v>2</v>
      </c>
      <c r="K676">
        <v>2</v>
      </c>
      <c r="L676">
        <v>345.72890000000001</v>
      </c>
      <c r="M676" t="s">
        <v>18</v>
      </c>
      <c r="N676">
        <v>69</v>
      </c>
      <c r="O676">
        <v>140</v>
      </c>
      <c r="P676">
        <v>280</v>
      </c>
      <c r="Q676">
        <v>280</v>
      </c>
      <c r="R676">
        <v>345.72890000000001</v>
      </c>
      <c r="S676">
        <v>625.72890000000007</v>
      </c>
      <c r="T676">
        <v>625.72890000000007</v>
      </c>
      <c r="U676" t="s">
        <v>1051</v>
      </c>
      <c r="V676" t="s">
        <v>1048</v>
      </c>
      <c r="W676">
        <f>IF(Table1[[#This Row],[WorkDate]]-Table1[[#This Row],[ReqDate]]&gt;=0,Table1[[#This Row],[WorkDate]]-Table1[[#This Row],[ReqDate]],"NA")</f>
        <v>69</v>
      </c>
      <c r="X676" t="str">
        <f>IF(Table1[[#This Row],[Rush]]="","NO","Yes")</f>
        <v>NO</v>
      </c>
      <c r="Y676" t="str">
        <f>IF(Table1[[#This Row],[WtyLbr]]="","NO","Yes")</f>
        <v>NO</v>
      </c>
    </row>
    <row r="677" spans="1:25" x14ac:dyDescent="0.35">
      <c r="A677" t="s">
        <v>722</v>
      </c>
      <c r="B677" t="s">
        <v>36</v>
      </c>
      <c r="C677" t="s">
        <v>7</v>
      </c>
      <c r="D677" t="s">
        <v>13</v>
      </c>
      <c r="F677" s="5">
        <v>44329</v>
      </c>
      <c r="G677" s="5">
        <v>44347</v>
      </c>
      <c r="H677">
        <v>2</v>
      </c>
      <c r="K677">
        <v>1</v>
      </c>
      <c r="L677">
        <v>158.29130000000001</v>
      </c>
      <c r="M677" t="s">
        <v>17</v>
      </c>
      <c r="N677">
        <v>18</v>
      </c>
      <c r="O677">
        <v>140</v>
      </c>
      <c r="P677">
        <v>140</v>
      </c>
      <c r="Q677">
        <v>140</v>
      </c>
      <c r="R677">
        <v>158.29130000000001</v>
      </c>
      <c r="S677">
        <v>298.29129999999998</v>
      </c>
      <c r="T677">
        <v>298.29129999999998</v>
      </c>
      <c r="U677" t="s">
        <v>1050</v>
      </c>
      <c r="V677" t="s">
        <v>1053</v>
      </c>
      <c r="W677">
        <f>IF(Table1[[#This Row],[WorkDate]]-Table1[[#This Row],[ReqDate]]&gt;=0,Table1[[#This Row],[WorkDate]]-Table1[[#This Row],[ReqDate]],"NA")</f>
        <v>18</v>
      </c>
      <c r="X677" t="str">
        <f>IF(Table1[[#This Row],[Rush]]="","NO","Yes")</f>
        <v>NO</v>
      </c>
      <c r="Y677" t="str">
        <f>IF(Table1[[#This Row],[WtyLbr]]="","NO","Yes")</f>
        <v>NO</v>
      </c>
    </row>
    <row r="678" spans="1:25" x14ac:dyDescent="0.35">
      <c r="A678" t="s">
        <v>723</v>
      </c>
      <c r="B678" t="s">
        <v>35</v>
      </c>
      <c r="C678" t="s">
        <v>44</v>
      </c>
      <c r="D678" t="s">
        <v>13</v>
      </c>
      <c r="F678" s="5">
        <v>44329</v>
      </c>
      <c r="G678" s="5">
        <v>44348</v>
      </c>
      <c r="H678">
        <v>1</v>
      </c>
      <c r="K678">
        <v>0.5</v>
      </c>
      <c r="L678">
        <v>14.42</v>
      </c>
      <c r="M678" t="s">
        <v>17</v>
      </c>
      <c r="N678">
        <v>19</v>
      </c>
      <c r="O678">
        <v>80</v>
      </c>
      <c r="P678">
        <v>40</v>
      </c>
      <c r="Q678">
        <v>40</v>
      </c>
      <c r="R678">
        <v>14.42</v>
      </c>
      <c r="S678">
        <v>54.42</v>
      </c>
      <c r="T678">
        <v>54.42</v>
      </c>
      <c r="U678" t="s">
        <v>1050</v>
      </c>
      <c r="V678" t="s">
        <v>1048</v>
      </c>
      <c r="W678">
        <f>IF(Table1[[#This Row],[WorkDate]]-Table1[[#This Row],[ReqDate]]&gt;=0,Table1[[#This Row],[WorkDate]]-Table1[[#This Row],[ReqDate]],"NA")</f>
        <v>19</v>
      </c>
      <c r="X678" t="str">
        <f>IF(Table1[[#This Row],[Rush]]="","NO","Yes")</f>
        <v>NO</v>
      </c>
      <c r="Y678" t="str">
        <f>IF(Table1[[#This Row],[WtyLbr]]="","NO","Yes")</f>
        <v>NO</v>
      </c>
    </row>
    <row r="679" spans="1:25" x14ac:dyDescent="0.35">
      <c r="A679" t="s">
        <v>724</v>
      </c>
      <c r="B679" t="s">
        <v>37</v>
      </c>
      <c r="C679" t="s">
        <v>43</v>
      </c>
      <c r="D679" t="s">
        <v>13</v>
      </c>
      <c r="F679" s="5">
        <v>44329</v>
      </c>
      <c r="G679" s="5">
        <v>44355</v>
      </c>
      <c r="H679">
        <v>1</v>
      </c>
      <c r="K679">
        <v>0.75</v>
      </c>
      <c r="L679">
        <v>62.970199999999998</v>
      </c>
      <c r="M679" t="s">
        <v>17</v>
      </c>
      <c r="N679">
        <v>26</v>
      </c>
      <c r="O679">
        <v>80</v>
      </c>
      <c r="P679">
        <v>60</v>
      </c>
      <c r="Q679">
        <v>60</v>
      </c>
      <c r="R679">
        <v>62.970199999999998</v>
      </c>
      <c r="S679">
        <v>122.97020000000001</v>
      </c>
      <c r="T679">
        <v>122.97020000000001</v>
      </c>
      <c r="U679" t="s">
        <v>1050</v>
      </c>
      <c r="V679" t="s">
        <v>1048</v>
      </c>
      <c r="W679">
        <f>IF(Table1[[#This Row],[WorkDate]]-Table1[[#This Row],[ReqDate]]&gt;=0,Table1[[#This Row],[WorkDate]]-Table1[[#This Row],[ReqDate]],"NA")</f>
        <v>26</v>
      </c>
      <c r="X679" t="str">
        <f>IF(Table1[[#This Row],[Rush]]="","NO","Yes")</f>
        <v>NO</v>
      </c>
      <c r="Y679" t="str">
        <f>IF(Table1[[#This Row],[WtyLbr]]="","NO","Yes")</f>
        <v>NO</v>
      </c>
    </row>
    <row r="680" spans="1:25" x14ac:dyDescent="0.35">
      <c r="A680" t="s">
        <v>725</v>
      </c>
      <c r="B680" t="s">
        <v>36</v>
      </c>
      <c r="C680" t="s">
        <v>7</v>
      </c>
      <c r="D680" t="s">
        <v>12</v>
      </c>
      <c r="F680" s="5">
        <v>44329</v>
      </c>
      <c r="G680" s="5">
        <v>44355</v>
      </c>
      <c r="H680">
        <v>2</v>
      </c>
      <c r="K680">
        <v>0.25</v>
      </c>
      <c r="L680">
        <v>63.441299999999998</v>
      </c>
      <c r="M680" t="s">
        <v>17</v>
      </c>
      <c r="N680">
        <v>26</v>
      </c>
      <c r="O680">
        <v>140</v>
      </c>
      <c r="P680">
        <v>35</v>
      </c>
      <c r="Q680">
        <v>35</v>
      </c>
      <c r="R680">
        <v>63.441299999999998</v>
      </c>
      <c r="S680">
        <v>98.441299999999998</v>
      </c>
      <c r="T680">
        <v>98.441299999999998</v>
      </c>
      <c r="U680" t="s">
        <v>1050</v>
      </c>
      <c r="V680" t="s">
        <v>1048</v>
      </c>
      <c r="W680">
        <f>IF(Table1[[#This Row],[WorkDate]]-Table1[[#This Row],[ReqDate]]&gt;=0,Table1[[#This Row],[WorkDate]]-Table1[[#This Row],[ReqDate]],"NA")</f>
        <v>26</v>
      </c>
      <c r="X680" t="str">
        <f>IF(Table1[[#This Row],[Rush]]="","NO","Yes")</f>
        <v>NO</v>
      </c>
      <c r="Y680" t="str">
        <f>IF(Table1[[#This Row],[WtyLbr]]="","NO","Yes")</f>
        <v>NO</v>
      </c>
    </row>
    <row r="681" spans="1:25" x14ac:dyDescent="0.35">
      <c r="A681" t="s">
        <v>726</v>
      </c>
      <c r="B681" t="s">
        <v>34</v>
      </c>
      <c r="C681" t="s">
        <v>44</v>
      </c>
      <c r="D681" t="s">
        <v>13</v>
      </c>
      <c r="F681" s="5">
        <v>44329</v>
      </c>
      <c r="G681" s="5">
        <v>44363</v>
      </c>
      <c r="H681">
        <v>1</v>
      </c>
      <c r="K681">
        <v>0.5</v>
      </c>
      <c r="L681">
        <v>30</v>
      </c>
      <c r="M681" t="s">
        <v>18</v>
      </c>
      <c r="N681">
        <v>34</v>
      </c>
      <c r="O681">
        <v>80</v>
      </c>
      <c r="P681">
        <v>40</v>
      </c>
      <c r="Q681">
        <v>40</v>
      </c>
      <c r="R681">
        <v>30</v>
      </c>
      <c r="S681">
        <v>70</v>
      </c>
      <c r="T681">
        <v>70</v>
      </c>
      <c r="U681" t="s">
        <v>1050</v>
      </c>
      <c r="V681" t="s">
        <v>1051</v>
      </c>
      <c r="W681">
        <f>IF(Table1[[#This Row],[WorkDate]]-Table1[[#This Row],[ReqDate]]&gt;=0,Table1[[#This Row],[WorkDate]]-Table1[[#This Row],[ReqDate]],"NA")</f>
        <v>34</v>
      </c>
      <c r="X681" t="str">
        <f>IF(Table1[[#This Row],[Rush]]="","NO","Yes")</f>
        <v>NO</v>
      </c>
      <c r="Y681" t="str">
        <f>IF(Table1[[#This Row],[WtyLbr]]="","NO","Yes")</f>
        <v>NO</v>
      </c>
    </row>
    <row r="682" spans="1:25" x14ac:dyDescent="0.35">
      <c r="A682" t="s">
        <v>727</v>
      </c>
      <c r="B682" t="s">
        <v>41</v>
      </c>
      <c r="C682" t="s">
        <v>7</v>
      </c>
      <c r="D682" t="s">
        <v>13</v>
      </c>
      <c r="F682" s="5">
        <v>44329</v>
      </c>
      <c r="G682" s="5">
        <v>44364</v>
      </c>
      <c r="H682">
        <v>1</v>
      </c>
      <c r="K682">
        <v>0.5</v>
      </c>
      <c r="L682">
        <v>496</v>
      </c>
      <c r="M682" t="s">
        <v>17</v>
      </c>
      <c r="N682">
        <v>35</v>
      </c>
      <c r="O682">
        <v>80</v>
      </c>
      <c r="P682">
        <v>40</v>
      </c>
      <c r="Q682">
        <v>40</v>
      </c>
      <c r="R682">
        <v>496</v>
      </c>
      <c r="S682">
        <v>536</v>
      </c>
      <c r="T682">
        <v>536</v>
      </c>
      <c r="U682" t="s">
        <v>1050</v>
      </c>
      <c r="V682" t="s">
        <v>1050</v>
      </c>
      <c r="W682">
        <f>IF(Table1[[#This Row],[WorkDate]]-Table1[[#This Row],[ReqDate]]&gt;=0,Table1[[#This Row],[WorkDate]]-Table1[[#This Row],[ReqDate]],"NA")</f>
        <v>35</v>
      </c>
      <c r="X682" t="str">
        <f>IF(Table1[[#This Row],[Rush]]="","NO","Yes")</f>
        <v>NO</v>
      </c>
      <c r="Y682" t="str">
        <f>IF(Table1[[#This Row],[WtyLbr]]="","NO","Yes")</f>
        <v>NO</v>
      </c>
    </row>
    <row r="683" spans="1:25" x14ac:dyDescent="0.35">
      <c r="A683" t="s">
        <v>728</v>
      </c>
      <c r="B683" t="s">
        <v>35</v>
      </c>
      <c r="C683" t="s">
        <v>44</v>
      </c>
      <c r="D683" t="s">
        <v>13</v>
      </c>
      <c r="E683" t="s">
        <v>3</v>
      </c>
      <c r="F683" s="5">
        <v>44329</v>
      </c>
      <c r="H683">
        <v>1</v>
      </c>
      <c r="J683" t="s">
        <v>3</v>
      </c>
      <c r="L683">
        <v>126.81</v>
      </c>
      <c r="M683" t="s">
        <v>18</v>
      </c>
      <c r="N683" t="s">
        <v>1054</v>
      </c>
      <c r="O683">
        <v>80</v>
      </c>
      <c r="P683">
        <v>0</v>
      </c>
      <c r="Q683">
        <v>0</v>
      </c>
      <c r="R683">
        <v>0</v>
      </c>
      <c r="S683">
        <v>126.81</v>
      </c>
      <c r="T683">
        <v>0</v>
      </c>
      <c r="U683" t="s">
        <v>1050</v>
      </c>
      <c r="V683" t="s">
        <v>1052</v>
      </c>
      <c r="W683" t="str">
        <f>IF(Table1[[#This Row],[WorkDate]]-Table1[[#This Row],[ReqDate]]&gt;=0,Table1[[#This Row],[WorkDate]]-Table1[[#This Row],[ReqDate]],"NA")</f>
        <v>NA</v>
      </c>
      <c r="X683" t="str">
        <f>IF(Table1[[#This Row],[Rush]]="","NO","Yes")</f>
        <v>Yes</v>
      </c>
      <c r="Y683" t="str">
        <f>IF(Table1[[#This Row],[WtyLbr]]="","NO","Yes")</f>
        <v>NO</v>
      </c>
    </row>
    <row r="684" spans="1:25" x14ac:dyDescent="0.35">
      <c r="A684" t="s">
        <v>729</v>
      </c>
      <c r="B684" t="s">
        <v>38</v>
      </c>
      <c r="C684" t="s">
        <v>8</v>
      </c>
      <c r="D684" t="s">
        <v>1</v>
      </c>
      <c r="F684" s="5">
        <v>44329</v>
      </c>
      <c r="H684">
        <v>2</v>
      </c>
      <c r="L684">
        <v>144</v>
      </c>
      <c r="M684" t="s">
        <v>18</v>
      </c>
      <c r="N684" t="s">
        <v>1054</v>
      </c>
      <c r="O684">
        <v>140</v>
      </c>
      <c r="P684">
        <v>0</v>
      </c>
      <c r="Q684">
        <v>0</v>
      </c>
      <c r="R684">
        <v>144</v>
      </c>
      <c r="S684">
        <v>144</v>
      </c>
      <c r="T684">
        <v>144</v>
      </c>
      <c r="U684" t="s">
        <v>1050</v>
      </c>
      <c r="V684" t="s">
        <v>1052</v>
      </c>
      <c r="W684" t="str">
        <f>IF(Table1[[#This Row],[WorkDate]]-Table1[[#This Row],[ReqDate]]&gt;=0,Table1[[#This Row],[WorkDate]]-Table1[[#This Row],[ReqDate]],"NA")</f>
        <v>NA</v>
      </c>
      <c r="X684" t="str">
        <f>IF(Table1[[#This Row],[Rush]]="","NO","Yes")</f>
        <v>NO</v>
      </c>
      <c r="Y684" t="str">
        <f>IF(Table1[[#This Row],[WtyLbr]]="","NO","Yes")</f>
        <v>NO</v>
      </c>
    </row>
    <row r="685" spans="1:25" x14ac:dyDescent="0.35">
      <c r="A685" t="s">
        <v>730</v>
      </c>
      <c r="B685" t="s">
        <v>40</v>
      </c>
      <c r="C685" t="s">
        <v>7</v>
      </c>
      <c r="D685" t="s">
        <v>13</v>
      </c>
      <c r="F685" s="5">
        <v>44331</v>
      </c>
      <c r="G685" s="5">
        <v>44354</v>
      </c>
      <c r="H685">
        <v>2</v>
      </c>
      <c r="J685" t="s">
        <v>3</v>
      </c>
      <c r="K685">
        <v>0.5</v>
      </c>
      <c r="L685">
        <v>494.92989999999998</v>
      </c>
      <c r="M685" t="s">
        <v>18</v>
      </c>
      <c r="N685">
        <v>23</v>
      </c>
      <c r="O685">
        <v>140</v>
      </c>
      <c r="P685">
        <v>70</v>
      </c>
      <c r="Q685">
        <v>70</v>
      </c>
      <c r="R685">
        <v>0</v>
      </c>
      <c r="S685">
        <v>564.92989999999998</v>
      </c>
      <c r="T685">
        <v>70</v>
      </c>
      <c r="U685" t="s">
        <v>1052</v>
      </c>
      <c r="V685" t="s">
        <v>1053</v>
      </c>
      <c r="W685">
        <f>IF(Table1[[#This Row],[WorkDate]]-Table1[[#This Row],[ReqDate]]&gt;=0,Table1[[#This Row],[WorkDate]]-Table1[[#This Row],[ReqDate]],"NA")</f>
        <v>23</v>
      </c>
      <c r="X685" t="str">
        <f>IF(Table1[[#This Row],[Rush]]="","NO","Yes")</f>
        <v>NO</v>
      </c>
      <c r="Y685" t="str">
        <f>IF(Table1[[#This Row],[WtyLbr]]="","NO","Yes")</f>
        <v>NO</v>
      </c>
    </row>
    <row r="686" spans="1:25" x14ac:dyDescent="0.35">
      <c r="A686" t="s">
        <v>731</v>
      </c>
      <c r="B686" t="s">
        <v>36</v>
      </c>
      <c r="C686" t="s">
        <v>7</v>
      </c>
      <c r="D686" t="s">
        <v>12</v>
      </c>
      <c r="F686" s="5">
        <v>44331</v>
      </c>
      <c r="G686" s="5">
        <v>44355</v>
      </c>
      <c r="H686">
        <v>2</v>
      </c>
      <c r="K686">
        <v>0.25</v>
      </c>
      <c r="L686">
        <v>30.0473</v>
      </c>
      <c r="M686" t="s">
        <v>18</v>
      </c>
      <c r="N686">
        <v>24</v>
      </c>
      <c r="O686">
        <v>140</v>
      </c>
      <c r="P686">
        <v>35</v>
      </c>
      <c r="Q686">
        <v>35</v>
      </c>
      <c r="R686">
        <v>30.0473</v>
      </c>
      <c r="S686">
        <v>65.047300000000007</v>
      </c>
      <c r="T686">
        <v>65.047300000000007</v>
      </c>
      <c r="U686" t="s">
        <v>1052</v>
      </c>
      <c r="V686" t="s">
        <v>1048</v>
      </c>
      <c r="W686">
        <f>IF(Table1[[#This Row],[WorkDate]]-Table1[[#This Row],[ReqDate]]&gt;=0,Table1[[#This Row],[WorkDate]]-Table1[[#This Row],[ReqDate]],"NA")</f>
        <v>24</v>
      </c>
      <c r="X686" t="str">
        <f>IF(Table1[[#This Row],[Rush]]="","NO","Yes")</f>
        <v>NO</v>
      </c>
      <c r="Y686" t="str">
        <f>IF(Table1[[#This Row],[WtyLbr]]="","NO","Yes")</f>
        <v>NO</v>
      </c>
    </row>
    <row r="687" spans="1:25" x14ac:dyDescent="0.35">
      <c r="A687" t="s">
        <v>732</v>
      </c>
      <c r="B687" t="s">
        <v>39</v>
      </c>
      <c r="C687" t="s">
        <v>9</v>
      </c>
      <c r="D687" t="s">
        <v>12</v>
      </c>
      <c r="E687" t="s">
        <v>3</v>
      </c>
      <c r="F687" s="5">
        <v>44333</v>
      </c>
      <c r="G687" s="5">
        <v>44341</v>
      </c>
      <c r="H687">
        <v>1</v>
      </c>
      <c r="K687">
        <v>0.25</v>
      </c>
      <c r="L687">
        <v>147.63820000000001</v>
      </c>
      <c r="M687" t="s">
        <v>17</v>
      </c>
      <c r="N687">
        <v>8</v>
      </c>
      <c r="O687">
        <v>80</v>
      </c>
      <c r="P687">
        <v>20</v>
      </c>
      <c r="Q687">
        <v>20</v>
      </c>
      <c r="R687">
        <v>147.63820000000001</v>
      </c>
      <c r="S687">
        <v>167.63820000000001</v>
      </c>
      <c r="T687">
        <v>167.63820000000001</v>
      </c>
      <c r="U687" t="s">
        <v>1053</v>
      </c>
      <c r="V687" t="s">
        <v>1048</v>
      </c>
      <c r="W687">
        <f>IF(Table1[[#This Row],[WorkDate]]-Table1[[#This Row],[ReqDate]]&gt;=0,Table1[[#This Row],[WorkDate]]-Table1[[#This Row],[ReqDate]],"NA")</f>
        <v>8</v>
      </c>
      <c r="X687" t="str">
        <f>IF(Table1[[#This Row],[Rush]]="","NO","Yes")</f>
        <v>Yes</v>
      </c>
      <c r="Y687" t="str">
        <f>IF(Table1[[#This Row],[WtyLbr]]="","NO","Yes")</f>
        <v>NO</v>
      </c>
    </row>
    <row r="688" spans="1:25" x14ac:dyDescent="0.35">
      <c r="A688" t="s">
        <v>733</v>
      </c>
      <c r="B688" t="s">
        <v>36</v>
      </c>
      <c r="C688" t="s">
        <v>7</v>
      </c>
      <c r="D688" t="s">
        <v>13</v>
      </c>
      <c r="F688" s="5">
        <v>44333</v>
      </c>
      <c r="G688" s="5">
        <v>44344</v>
      </c>
      <c r="H688">
        <v>2</v>
      </c>
      <c r="K688">
        <v>0.5</v>
      </c>
      <c r="L688">
        <v>37.44</v>
      </c>
      <c r="M688" t="s">
        <v>18</v>
      </c>
      <c r="N688">
        <v>11</v>
      </c>
      <c r="O688">
        <v>140</v>
      </c>
      <c r="P688">
        <v>70</v>
      </c>
      <c r="Q688">
        <v>70</v>
      </c>
      <c r="R688">
        <v>37.44</v>
      </c>
      <c r="S688">
        <v>107.44</v>
      </c>
      <c r="T688">
        <v>107.44</v>
      </c>
      <c r="U688" t="s">
        <v>1053</v>
      </c>
      <c r="V688" t="s">
        <v>1049</v>
      </c>
      <c r="W688">
        <f>IF(Table1[[#This Row],[WorkDate]]-Table1[[#This Row],[ReqDate]]&gt;=0,Table1[[#This Row],[WorkDate]]-Table1[[#This Row],[ReqDate]],"NA")</f>
        <v>11</v>
      </c>
      <c r="X688" t="str">
        <f>IF(Table1[[#This Row],[Rush]]="","NO","Yes")</f>
        <v>NO</v>
      </c>
      <c r="Y688" t="str">
        <f>IF(Table1[[#This Row],[WtyLbr]]="","NO","Yes")</f>
        <v>NO</v>
      </c>
    </row>
    <row r="689" spans="1:25" x14ac:dyDescent="0.35">
      <c r="A689" t="s">
        <v>734</v>
      </c>
      <c r="B689" t="s">
        <v>41</v>
      </c>
      <c r="C689" t="s">
        <v>7</v>
      </c>
      <c r="D689" t="s">
        <v>12</v>
      </c>
      <c r="F689" s="5">
        <v>44333</v>
      </c>
      <c r="G689" s="5">
        <v>44349</v>
      </c>
      <c r="H689">
        <v>2</v>
      </c>
      <c r="K689">
        <v>0.5</v>
      </c>
      <c r="L689">
        <v>288</v>
      </c>
      <c r="M689" t="s">
        <v>17</v>
      </c>
      <c r="N689">
        <v>16</v>
      </c>
      <c r="O689">
        <v>140</v>
      </c>
      <c r="P689">
        <v>70</v>
      </c>
      <c r="Q689">
        <v>70</v>
      </c>
      <c r="R689">
        <v>288</v>
      </c>
      <c r="S689">
        <v>358</v>
      </c>
      <c r="T689">
        <v>358</v>
      </c>
      <c r="U689" t="s">
        <v>1053</v>
      </c>
      <c r="V689" t="s">
        <v>1051</v>
      </c>
      <c r="W689">
        <f>IF(Table1[[#This Row],[WorkDate]]-Table1[[#This Row],[ReqDate]]&gt;=0,Table1[[#This Row],[WorkDate]]-Table1[[#This Row],[ReqDate]],"NA")</f>
        <v>16</v>
      </c>
      <c r="X689" t="str">
        <f>IF(Table1[[#This Row],[Rush]]="","NO","Yes")</f>
        <v>NO</v>
      </c>
      <c r="Y689" t="str">
        <f>IF(Table1[[#This Row],[WtyLbr]]="","NO","Yes")</f>
        <v>NO</v>
      </c>
    </row>
    <row r="690" spans="1:25" x14ac:dyDescent="0.35">
      <c r="A690" t="s">
        <v>735</v>
      </c>
      <c r="B690" t="s">
        <v>35</v>
      </c>
      <c r="C690" t="s">
        <v>44</v>
      </c>
      <c r="D690" t="s">
        <v>12</v>
      </c>
      <c r="F690" s="5">
        <v>44333</v>
      </c>
      <c r="G690" s="5">
        <v>44349</v>
      </c>
      <c r="H690">
        <v>2</v>
      </c>
      <c r="K690">
        <v>1</v>
      </c>
      <c r="L690">
        <v>150</v>
      </c>
      <c r="M690" t="s">
        <v>18</v>
      </c>
      <c r="N690">
        <v>16</v>
      </c>
      <c r="O690">
        <v>140</v>
      </c>
      <c r="P690">
        <v>140</v>
      </c>
      <c r="Q690">
        <v>140</v>
      </c>
      <c r="R690">
        <v>150</v>
      </c>
      <c r="S690">
        <v>290</v>
      </c>
      <c r="T690">
        <v>290</v>
      </c>
      <c r="U690" t="s">
        <v>1053</v>
      </c>
      <c r="V690" t="s">
        <v>1051</v>
      </c>
      <c r="W690">
        <f>IF(Table1[[#This Row],[WorkDate]]-Table1[[#This Row],[ReqDate]]&gt;=0,Table1[[#This Row],[WorkDate]]-Table1[[#This Row],[ReqDate]],"NA")</f>
        <v>16</v>
      </c>
      <c r="X690" t="str">
        <f>IF(Table1[[#This Row],[Rush]]="","NO","Yes")</f>
        <v>NO</v>
      </c>
      <c r="Y690" t="str">
        <f>IF(Table1[[#This Row],[WtyLbr]]="","NO","Yes")</f>
        <v>NO</v>
      </c>
    </row>
    <row r="691" spans="1:25" x14ac:dyDescent="0.35">
      <c r="A691" t="s">
        <v>736</v>
      </c>
      <c r="B691" t="s">
        <v>36</v>
      </c>
      <c r="C691" t="s">
        <v>7</v>
      </c>
      <c r="D691" t="s">
        <v>11</v>
      </c>
      <c r="F691" s="5">
        <v>44333</v>
      </c>
      <c r="G691" s="5">
        <v>44355</v>
      </c>
      <c r="H691">
        <v>1</v>
      </c>
      <c r="K691">
        <v>0.25</v>
      </c>
      <c r="L691">
        <v>42.66</v>
      </c>
      <c r="M691" t="s">
        <v>17</v>
      </c>
      <c r="N691">
        <v>22</v>
      </c>
      <c r="O691">
        <v>80</v>
      </c>
      <c r="P691">
        <v>20</v>
      </c>
      <c r="Q691">
        <v>20</v>
      </c>
      <c r="R691">
        <v>42.66</v>
      </c>
      <c r="S691">
        <v>62.66</v>
      </c>
      <c r="T691">
        <v>62.66</v>
      </c>
      <c r="U691" t="s">
        <v>1053</v>
      </c>
      <c r="V691" t="s">
        <v>1048</v>
      </c>
      <c r="W691">
        <f>IF(Table1[[#This Row],[WorkDate]]-Table1[[#This Row],[ReqDate]]&gt;=0,Table1[[#This Row],[WorkDate]]-Table1[[#This Row],[ReqDate]],"NA")</f>
        <v>22</v>
      </c>
      <c r="X691" t="str">
        <f>IF(Table1[[#This Row],[Rush]]="","NO","Yes")</f>
        <v>NO</v>
      </c>
      <c r="Y691" t="str">
        <f>IF(Table1[[#This Row],[WtyLbr]]="","NO","Yes")</f>
        <v>NO</v>
      </c>
    </row>
    <row r="692" spans="1:25" x14ac:dyDescent="0.35">
      <c r="A692" t="s">
        <v>737</v>
      </c>
      <c r="B692" t="s">
        <v>36</v>
      </c>
      <c r="C692" t="s">
        <v>7</v>
      </c>
      <c r="D692" t="s">
        <v>12</v>
      </c>
      <c r="F692" s="5">
        <v>44333</v>
      </c>
      <c r="G692" s="5">
        <v>44355</v>
      </c>
      <c r="H692">
        <v>1</v>
      </c>
      <c r="K692">
        <v>0.25</v>
      </c>
      <c r="L692">
        <v>287.25</v>
      </c>
      <c r="M692" t="s">
        <v>17</v>
      </c>
      <c r="N692">
        <v>22</v>
      </c>
      <c r="O692">
        <v>80</v>
      </c>
      <c r="P692">
        <v>20</v>
      </c>
      <c r="Q692">
        <v>20</v>
      </c>
      <c r="R692">
        <v>287.25</v>
      </c>
      <c r="S692">
        <v>307.25</v>
      </c>
      <c r="T692">
        <v>307.25</v>
      </c>
      <c r="U692" t="s">
        <v>1053</v>
      </c>
      <c r="V692" t="s">
        <v>1048</v>
      </c>
      <c r="W692">
        <f>IF(Table1[[#This Row],[WorkDate]]-Table1[[#This Row],[ReqDate]]&gt;=0,Table1[[#This Row],[WorkDate]]-Table1[[#This Row],[ReqDate]],"NA")</f>
        <v>22</v>
      </c>
      <c r="X692" t="str">
        <f>IF(Table1[[#This Row],[Rush]]="","NO","Yes")</f>
        <v>NO</v>
      </c>
      <c r="Y692" t="str">
        <f>IF(Table1[[#This Row],[WtyLbr]]="","NO","Yes")</f>
        <v>NO</v>
      </c>
    </row>
    <row r="693" spans="1:25" x14ac:dyDescent="0.35">
      <c r="A693" t="s">
        <v>738</v>
      </c>
      <c r="B693" t="s">
        <v>38</v>
      </c>
      <c r="C693" t="s">
        <v>44</v>
      </c>
      <c r="D693" t="s">
        <v>11</v>
      </c>
      <c r="F693" s="5">
        <v>44333</v>
      </c>
      <c r="G693" s="5">
        <v>44358</v>
      </c>
      <c r="H693">
        <v>2</v>
      </c>
      <c r="K693">
        <v>0.25</v>
      </c>
      <c r="L693">
        <v>147.4015</v>
      </c>
      <c r="M693" t="s">
        <v>18</v>
      </c>
      <c r="N693">
        <v>25</v>
      </c>
      <c r="O693">
        <v>140</v>
      </c>
      <c r="P693">
        <v>35</v>
      </c>
      <c r="Q693">
        <v>35</v>
      </c>
      <c r="R693">
        <v>147.4015</v>
      </c>
      <c r="S693">
        <v>182.4015</v>
      </c>
      <c r="T693">
        <v>182.4015</v>
      </c>
      <c r="U693" t="s">
        <v>1053</v>
      </c>
      <c r="V693" t="s">
        <v>1049</v>
      </c>
      <c r="W693">
        <f>IF(Table1[[#This Row],[WorkDate]]-Table1[[#This Row],[ReqDate]]&gt;=0,Table1[[#This Row],[WorkDate]]-Table1[[#This Row],[ReqDate]],"NA")</f>
        <v>25</v>
      </c>
      <c r="X693" t="str">
        <f>IF(Table1[[#This Row],[Rush]]="","NO","Yes")</f>
        <v>NO</v>
      </c>
      <c r="Y693" t="str">
        <f>IF(Table1[[#This Row],[WtyLbr]]="","NO","Yes")</f>
        <v>NO</v>
      </c>
    </row>
    <row r="694" spans="1:25" x14ac:dyDescent="0.35">
      <c r="A694" t="s">
        <v>739</v>
      </c>
      <c r="B694" t="s">
        <v>36</v>
      </c>
      <c r="C694" t="s">
        <v>7</v>
      </c>
      <c r="D694" t="s">
        <v>11</v>
      </c>
      <c r="F694" s="5">
        <v>44333</v>
      </c>
      <c r="G694" s="5">
        <v>44366</v>
      </c>
      <c r="H694">
        <v>1</v>
      </c>
      <c r="K694">
        <v>0.25</v>
      </c>
      <c r="L694">
        <v>59.242100000000001</v>
      </c>
      <c r="M694" t="s">
        <v>18</v>
      </c>
      <c r="N694">
        <v>33</v>
      </c>
      <c r="O694">
        <v>80</v>
      </c>
      <c r="P694">
        <v>20</v>
      </c>
      <c r="Q694">
        <v>20</v>
      </c>
      <c r="R694">
        <v>59.242100000000001</v>
      </c>
      <c r="S694">
        <v>79.242099999999994</v>
      </c>
      <c r="T694">
        <v>79.242099999999994</v>
      </c>
      <c r="U694" t="s">
        <v>1053</v>
      </c>
      <c r="V694" t="s">
        <v>1052</v>
      </c>
      <c r="W694">
        <f>IF(Table1[[#This Row],[WorkDate]]-Table1[[#This Row],[ReqDate]]&gt;=0,Table1[[#This Row],[WorkDate]]-Table1[[#This Row],[ReqDate]],"NA")</f>
        <v>33</v>
      </c>
      <c r="X694" t="str">
        <f>IF(Table1[[#This Row],[Rush]]="","NO","Yes")</f>
        <v>NO</v>
      </c>
      <c r="Y694" t="str">
        <f>IF(Table1[[#This Row],[WtyLbr]]="","NO","Yes")</f>
        <v>NO</v>
      </c>
    </row>
    <row r="695" spans="1:25" x14ac:dyDescent="0.35">
      <c r="A695" t="s">
        <v>740</v>
      </c>
      <c r="B695" t="s">
        <v>36</v>
      </c>
      <c r="C695" t="s">
        <v>7</v>
      </c>
      <c r="D695" t="s">
        <v>12</v>
      </c>
      <c r="F695" s="5">
        <v>44333</v>
      </c>
      <c r="G695" s="5">
        <v>44361</v>
      </c>
      <c r="H695">
        <v>1</v>
      </c>
      <c r="K695">
        <v>0.25</v>
      </c>
      <c r="L695">
        <v>240</v>
      </c>
      <c r="M695" t="s">
        <v>17</v>
      </c>
      <c r="N695">
        <v>28</v>
      </c>
      <c r="O695">
        <v>80</v>
      </c>
      <c r="P695">
        <v>20</v>
      </c>
      <c r="Q695">
        <v>20</v>
      </c>
      <c r="R695">
        <v>240</v>
      </c>
      <c r="S695">
        <v>260</v>
      </c>
      <c r="T695">
        <v>260</v>
      </c>
      <c r="U695" t="s">
        <v>1053</v>
      </c>
      <c r="V695" t="s">
        <v>1053</v>
      </c>
      <c r="W695">
        <f>IF(Table1[[#This Row],[WorkDate]]-Table1[[#This Row],[ReqDate]]&gt;=0,Table1[[#This Row],[WorkDate]]-Table1[[#This Row],[ReqDate]],"NA")</f>
        <v>28</v>
      </c>
      <c r="X695" t="str">
        <f>IF(Table1[[#This Row],[Rush]]="","NO","Yes")</f>
        <v>NO</v>
      </c>
      <c r="Y695" t="str">
        <f>IF(Table1[[#This Row],[WtyLbr]]="","NO","Yes")</f>
        <v>NO</v>
      </c>
    </row>
    <row r="696" spans="1:25" x14ac:dyDescent="0.35">
      <c r="A696" t="s">
        <v>741</v>
      </c>
      <c r="B696" t="s">
        <v>36</v>
      </c>
      <c r="C696" t="s">
        <v>7</v>
      </c>
      <c r="D696" t="s">
        <v>11</v>
      </c>
      <c r="F696" s="5">
        <v>44333</v>
      </c>
      <c r="G696" s="5">
        <v>44369</v>
      </c>
      <c r="H696">
        <v>2</v>
      </c>
      <c r="K696">
        <v>0.25</v>
      </c>
      <c r="L696">
        <v>197.47</v>
      </c>
      <c r="M696" t="s">
        <v>18</v>
      </c>
      <c r="N696">
        <v>36</v>
      </c>
      <c r="O696">
        <v>140</v>
      </c>
      <c r="P696">
        <v>35</v>
      </c>
      <c r="Q696">
        <v>35</v>
      </c>
      <c r="R696">
        <v>197.47</v>
      </c>
      <c r="S696">
        <v>232.47</v>
      </c>
      <c r="T696">
        <v>232.47</v>
      </c>
      <c r="U696" t="s">
        <v>1053</v>
      </c>
      <c r="V696" t="s">
        <v>1048</v>
      </c>
      <c r="W696">
        <f>IF(Table1[[#This Row],[WorkDate]]-Table1[[#This Row],[ReqDate]]&gt;=0,Table1[[#This Row],[WorkDate]]-Table1[[#This Row],[ReqDate]],"NA")</f>
        <v>36</v>
      </c>
      <c r="X696" t="str">
        <f>IF(Table1[[#This Row],[Rush]]="","NO","Yes")</f>
        <v>NO</v>
      </c>
      <c r="Y696" t="str">
        <f>IF(Table1[[#This Row],[WtyLbr]]="","NO","Yes")</f>
        <v>NO</v>
      </c>
    </row>
    <row r="697" spans="1:25" x14ac:dyDescent="0.35">
      <c r="A697" t="s">
        <v>742</v>
      </c>
      <c r="B697" t="s">
        <v>41</v>
      </c>
      <c r="C697" t="s">
        <v>7</v>
      </c>
      <c r="D697" t="s">
        <v>12</v>
      </c>
      <c r="F697" s="5">
        <v>44333</v>
      </c>
      <c r="G697" s="5">
        <v>44393</v>
      </c>
      <c r="H697">
        <v>2</v>
      </c>
      <c r="K697">
        <v>0.5</v>
      </c>
      <c r="L697">
        <v>304.19459999999998</v>
      </c>
      <c r="M697" t="s">
        <v>18</v>
      </c>
      <c r="N697">
        <v>60</v>
      </c>
      <c r="O697">
        <v>140</v>
      </c>
      <c r="P697">
        <v>70</v>
      </c>
      <c r="Q697">
        <v>70</v>
      </c>
      <c r="R697">
        <v>304.19459999999998</v>
      </c>
      <c r="S697">
        <v>374.19459999999998</v>
      </c>
      <c r="T697">
        <v>374.19459999999998</v>
      </c>
      <c r="U697" t="s">
        <v>1053</v>
      </c>
      <c r="V697" t="s">
        <v>1049</v>
      </c>
      <c r="W697">
        <f>IF(Table1[[#This Row],[WorkDate]]-Table1[[#This Row],[ReqDate]]&gt;=0,Table1[[#This Row],[WorkDate]]-Table1[[#This Row],[ReqDate]],"NA")</f>
        <v>60</v>
      </c>
      <c r="X697" t="str">
        <f>IF(Table1[[#This Row],[Rush]]="","NO","Yes")</f>
        <v>NO</v>
      </c>
      <c r="Y697" t="str">
        <f>IF(Table1[[#This Row],[WtyLbr]]="","NO","Yes")</f>
        <v>NO</v>
      </c>
    </row>
    <row r="698" spans="1:25" x14ac:dyDescent="0.35">
      <c r="A698" t="s">
        <v>743</v>
      </c>
      <c r="B698" t="s">
        <v>39</v>
      </c>
      <c r="C698" t="s">
        <v>9</v>
      </c>
      <c r="D698" t="s">
        <v>13</v>
      </c>
      <c r="F698" s="5">
        <v>44334</v>
      </c>
      <c r="G698" s="5">
        <v>44343</v>
      </c>
      <c r="H698">
        <v>1</v>
      </c>
      <c r="K698">
        <v>0.5</v>
      </c>
      <c r="L698">
        <v>64.342100000000002</v>
      </c>
      <c r="M698" t="s">
        <v>17</v>
      </c>
      <c r="N698">
        <v>9</v>
      </c>
      <c r="O698">
        <v>80</v>
      </c>
      <c r="P698">
        <v>40</v>
      </c>
      <c r="Q698">
        <v>40</v>
      </c>
      <c r="R698">
        <v>64.342100000000002</v>
      </c>
      <c r="S698">
        <v>104.3421</v>
      </c>
      <c r="T698">
        <v>104.3421</v>
      </c>
      <c r="U698" t="s">
        <v>1048</v>
      </c>
      <c r="V698" t="s">
        <v>1050</v>
      </c>
      <c r="W698">
        <f>IF(Table1[[#This Row],[WorkDate]]-Table1[[#This Row],[ReqDate]]&gt;=0,Table1[[#This Row],[WorkDate]]-Table1[[#This Row],[ReqDate]],"NA")</f>
        <v>9</v>
      </c>
      <c r="X698" t="str">
        <f>IF(Table1[[#This Row],[Rush]]="","NO","Yes")</f>
        <v>NO</v>
      </c>
      <c r="Y698" t="str">
        <f>IF(Table1[[#This Row],[WtyLbr]]="","NO","Yes")</f>
        <v>NO</v>
      </c>
    </row>
    <row r="699" spans="1:25" x14ac:dyDescent="0.35">
      <c r="A699" t="s">
        <v>744</v>
      </c>
      <c r="B699" t="s">
        <v>37</v>
      </c>
      <c r="C699" t="s">
        <v>43</v>
      </c>
      <c r="D699" t="s">
        <v>13</v>
      </c>
      <c r="F699" s="5">
        <v>44334</v>
      </c>
      <c r="G699" s="5">
        <v>44347</v>
      </c>
      <c r="H699">
        <v>1</v>
      </c>
      <c r="K699">
        <v>0.5</v>
      </c>
      <c r="L699">
        <v>10.27</v>
      </c>
      <c r="M699" t="s">
        <v>17</v>
      </c>
      <c r="N699">
        <v>13</v>
      </c>
      <c r="O699">
        <v>80</v>
      </c>
      <c r="P699">
        <v>40</v>
      </c>
      <c r="Q699">
        <v>40</v>
      </c>
      <c r="R699">
        <v>10.27</v>
      </c>
      <c r="S699">
        <v>50.269999999999996</v>
      </c>
      <c r="T699">
        <v>50.269999999999996</v>
      </c>
      <c r="U699" t="s">
        <v>1048</v>
      </c>
      <c r="V699" t="s">
        <v>1053</v>
      </c>
      <c r="W699">
        <f>IF(Table1[[#This Row],[WorkDate]]-Table1[[#This Row],[ReqDate]]&gt;=0,Table1[[#This Row],[WorkDate]]-Table1[[#This Row],[ReqDate]],"NA")</f>
        <v>13</v>
      </c>
      <c r="X699" t="str">
        <f>IF(Table1[[#This Row],[Rush]]="","NO","Yes")</f>
        <v>NO</v>
      </c>
      <c r="Y699" t="str">
        <f>IF(Table1[[#This Row],[WtyLbr]]="","NO","Yes")</f>
        <v>NO</v>
      </c>
    </row>
    <row r="700" spans="1:25" x14ac:dyDescent="0.35">
      <c r="A700" t="s">
        <v>745</v>
      </c>
      <c r="B700" t="s">
        <v>35</v>
      </c>
      <c r="C700" t="s">
        <v>9</v>
      </c>
      <c r="D700" t="s">
        <v>12</v>
      </c>
      <c r="F700" s="5">
        <v>44334</v>
      </c>
      <c r="G700" s="5">
        <v>44350</v>
      </c>
      <c r="H700">
        <v>2</v>
      </c>
      <c r="K700">
        <v>0.75</v>
      </c>
      <c r="L700">
        <v>319.02080000000001</v>
      </c>
      <c r="M700" t="s">
        <v>18</v>
      </c>
      <c r="N700">
        <v>16</v>
      </c>
      <c r="O700">
        <v>140</v>
      </c>
      <c r="P700">
        <v>105</v>
      </c>
      <c r="Q700">
        <v>105</v>
      </c>
      <c r="R700">
        <v>319.02080000000001</v>
      </c>
      <c r="S700">
        <v>424.02080000000001</v>
      </c>
      <c r="T700">
        <v>424.02080000000001</v>
      </c>
      <c r="U700" t="s">
        <v>1048</v>
      </c>
      <c r="V700" t="s">
        <v>1050</v>
      </c>
      <c r="W700">
        <f>IF(Table1[[#This Row],[WorkDate]]-Table1[[#This Row],[ReqDate]]&gt;=0,Table1[[#This Row],[WorkDate]]-Table1[[#This Row],[ReqDate]],"NA")</f>
        <v>16</v>
      </c>
      <c r="X700" t="str">
        <f>IF(Table1[[#This Row],[Rush]]="","NO","Yes")</f>
        <v>NO</v>
      </c>
      <c r="Y700" t="str">
        <f>IF(Table1[[#This Row],[WtyLbr]]="","NO","Yes")</f>
        <v>NO</v>
      </c>
    </row>
    <row r="701" spans="1:25" x14ac:dyDescent="0.35">
      <c r="A701" t="s">
        <v>746</v>
      </c>
      <c r="B701" t="s">
        <v>35</v>
      </c>
      <c r="C701" t="s">
        <v>8</v>
      </c>
      <c r="D701" t="s">
        <v>13</v>
      </c>
      <c r="F701" s="5">
        <v>44334</v>
      </c>
      <c r="G701" s="5">
        <v>44348</v>
      </c>
      <c r="H701">
        <v>1</v>
      </c>
      <c r="K701">
        <v>0.75</v>
      </c>
      <c r="L701">
        <v>131</v>
      </c>
      <c r="M701" t="s">
        <v>18</v>
      </c>
      <c r="N701">
        <v>14</v>
      </c>
      <c r="O701">
        <v>80</v>
      </c>
      <c r="P701">
        <v>60</v>
      </c>
      <c r="Q701">
        <v>60</v>
      </c>
      <c r="R701">
        <v>131</v>
      </c>
      <c r="S701">
        <v>191</v>
      </c>
      <c r="T701">
        <v>191</v>
      </c>
      <c r="U701" t="s">
        <v>1048</v>
      </c>
      <c r="V701" t="s">
        <v>1048</v>
      </c>
      <c r="W701">
        <f>IF(Table1[[#This Row],[WorkDate]]-Table1[[#This Row],[ReqDate]]&gt;=0,Table1[[#This Row],[WorkDate]]-Table1[[#This Row],[ReqDate]],"NA")</f>
        <v>14</v>
      </c>
      <c r="X701" t="str">
        <f>IF(Table1[[#This Row],[Rush]]="","NO","Yes")</f>
        <v>NO</v>
      </c>
      <c r="Y701" t="str">
        <f>IF(Table1[[#This Row],[WtyLbr]]="","NO","Yes")</f>
        <v>NO</v>
      </c>
    </row>
    <row r="702" spans="1:25" x14ac:dyDescent="0.35">
      <c r="A702" t="s">
        <v>747</v>
      </c>
      <c r="B702" t="s">
        <v>36</v>
      </c>
      <c r="C702" t="s">
        <v>7</v>
      </c>
      <c r="D702" t="s">
        <v>12</v>
      </c>
      <c r="F702" s="5">
        <v>44334</v>
      </c>
      <c r="G702" s="5">
        <v>44349</v>
      </c>
      <c r="H702">
        <v>2</v>
      </c>
      <c r="K702">
        <v>0.25</v>
      </c>
      <c r="L702">
        <v>167</v>
      </c>
      <c r="M702" t="s">
        <v>17</v>
      </c>
      <c r="N702">
        <v>15</v>
      </c>
      <c r="O702">
        <v>140</v>
      </c>
      <c r="P702">
        <v>35</v>
      </c>
      <c r="Q702">
        <v>35</v>
      </c>
      <c r="R702">
        <v>167</v>
      </c>
      <c r="S702">
        <v>202</v>
      </c>
      <c r="T702">
        <v>202</v>
      </c>
      <c r="U702" t="s">
        <v>1048</v>
      </c>
      <c r="V702" t="s">
        <v>1051</v>
      </c>
      <c r="W702">
        <f>IF(Table1[[#This Row],[WorkDate]]-Table1[[#This Row],[ReqDate]]&gt;=0,Table1[[#This Row],[WorkDate]]-Table1[[#This Row],[ReqDate]],"NA")</f>
        <v>15</v>
      </c>
      <c r="X702" t="str">
        <f>IF(Table1[[#This Row],[Rush]]="","NO","Yes")</f>
        <v>NO</v>
      </c>
      <c r="Y702" t="str">
        <f>IF(Table1[[#This Row],[WtyLbr]]="","NO","Yes")</f>
        <v>NO</v>
      </c>
    </row>
    <row r="703" spans="1:25" x14ac:dyDescent="0.35">
      <c r="A703" t="s">
        <v>748</v>
      </c>
      <c r="B703" t="s">
        <v>39</v>
      </c>
      <c r="C703" t="s">
        <v>9</v>
      </c>
      <c r="D703" t="s">
        <v>13</v>
      </c>
      <c r="F703" s="5">
        <v>44334</v>
      </c>
      <c r="G703" s="5">
        <v>44356</v>
      </c>
      <c r="H703">
        <v>1</v>
      </c>
      <c r="K703">
        <v>0.5</v>
      </c>
      <c r="L703">
        <v>91.041700000000006</v>
      </c>
      <c r="M703" t="s">
        <v>17</v>
      </c>
      <c r="N703">
        <v>22</v>
      </c>
      <c r="O703">
        <v>80</v>
      </c>
      <c r="P703">
        <v>40</v>
      </c>
      <c r="Q703">
        <v>40</v>
      </c>
      <c r="R703">
        <v>91.041700000000006</v>
      </c>
      <c r="S703">
        <v>131.04169999999999</v>
      </c>
      <c r="T703">
        <v>131.04169999999999</v>
      </c>
      <c r="U703" t="s">
        <v>1048</v>
      </c>
      <c r="V703" t="s">
        <v>1051</v>
      </c>
      <c r="W703">
        <f>IF(Table1[[#This Row],[WorkDate]]-Table1[[#This Row],[ReqDate]]&gt;=0,Table1[[#This Row],[WorkDate]]-Table1[[#This Row],[ReqDate]],"NA")</f>
        <v>22</v>
      </c>
      <c r="X703" t="str">
        <f>IF(Table1[[#This Row],[Rush]]="","NO","Yes")</f>
        <v>NO</v>
      </c>
      <c r="Y703" t="str">
        <f>IF(Table1[[#This Row],[WtyLbr]]="","NO","Yes")</f>
        <v>NO</v>
      </c>
    </row>
    <row r="704" spans="1:25" x14ac:dyDescent="0.35">
      <c r="A704" t="s">
        <v>749</v>
      </c>
      <c r="B704" t="s">
        <v>38</v>
      </c>
      <c r="C704" t="s">
        <v>8</v>
      </c>
      <c r="D704" t="s">
        <v>12</v>
      </c>
      <c r="F704" s="5">
        <v>44334</v>
      </c>
      <c r="G704" s="5">
        <v>44369</v>
      </c>
      <c r="H704">
        <v>1</v>
      </c>
      <c r="K704">
        <v>0.25</v>
      </c>
      <c r="L704">
        <v>44.9221</v>
      </c>
      <c r="M704" t="s">
        <v>18</v>
      </c>
      <c r="N704">
        <v>35</v>
      </c>
      <c r="O704">
        <v>80</v>
      </c>
      <c r="P704">
        <v>20</v>
      </c>
      <c r="Q704">
        <v>20</v>
      </c>
      <c r="R704">
        <v>44.9221</v>
      </c>
      <c r="S704">
        <v>64.9221</v>
      </c>
      <c r="T704">
        <v>64.9221</v>
      </c>
      <c r="U704" t="s">
        <v>1048</v>
      </c>
      <c r="V704" t="s">
        <v>1048</v>
      </c>
      <c r="W704">
        <f>IF(Table1[[#This Row],[WorkDate]]-Table1[[#This Row],[ReqDate]]&gt;=0,Table1[[#This Row],[WorkDate]]-Table1[[#This Row],[ReqDate]],"NA")</f>
        <v>35</v>
      </c>
      <c r="X704" t="str">
        <f>IF(Table1[[#This Row],[Rush]]="","NO","Yes")</f>
        <v>NO</v>
      </c>
      <c r="Y704" t="str">
        <f>IF(Table1[[#This Row],[WtyLbr]]="","NO","Yes")</f>
        <v>NO</v>
      </c>
    </row>
    <row r="705" spans="1:25" x14ac:dyDescent="0.35">
      <c r="A705" t="s">
        <v>750</v>
      </c>
      <c r="B705" t="s">
        <v>35</v>
      </c>
      <c r="C705" t="s">
        <v>44</v>
      </c>
      <c r="D705" t="s">
        <v>13</v>
      </c>
      <c r="F705" s="5">
        <v>44334</v>
      </c>
      <c r="G705" s="5">
        <v>44400</v>
      </c>
      <c r="H705">
        <v>1</v>
      </c>
      <c r="I705" t="s">
        <v>3</v>
      </c>
      <c r="J705" t="s">
        <v>3</v>
      </c>
      <c r="K705">
        <v>1</v>
      </c>
      <c r="L705">
        <v>163.92760000000001</v>
      </c>
      <c r="M705" t="s">
        <v>20</v>
      </c>
      <c r="N705">
        <v>66</v>
      </c>
      <c r="O705">
        <v>80</v>
      </c>
      <c r="P705">
        <v>80</v>
      </c>
      <c r="Q705">
        <v>0</v>
      </c>
      <c r="R705">
        <v>0</v>
      </c>
      <c r="S705">
        <v>243.92760000000001</v>
      </c>
      <c r="T705">
        <v>0</v>
      </c>
      <c r="U705" t="s">
        <v>1048</v>
      </c>
      <c r="V705" t="s">
        <v>1049</v>
      </c>
      <c r="W705">
        <f>IF(Table1[[#This Row],[WorkDate]]-Table1[[#This Row],[ReqDate]]&gt;=0,Table1[[#This Row],[WorkDate]]-Table1[[#This Row],[ReqDate]],"NA")</f>
        <v>66</v>
      </c>
      <c r="X705" t="str">
        <f>IF(Table1[[#This Row],[Rush]]="","NO","Yes")</f>
        <v>NO</v>
      </c>
      <c r="Y705" t="str">
        <f>IF(Table1[[#This Row],[WtyLbr]]="","NO","Yes")</f>
        <v>Yes</v>
      </c>
    </row>
    <row r="706" spans="1:25" x14ac:dyDescent="0.35">
      <c r="A706" t="s">
        <v>751</v>
      </c>
      <c r="B706" t="s">
        <v>39</v>
      </c>
      <c r="C706" t="s">
        <v>44</v>
      </c>
      <c r="D706" t="s">
        <v>1</v>
      </c>
      <c r="F706" s="5">
        <v>44334</v>
      </c>
      <c r="H706">
        <v>2</v>
      </c>
      <c r="L706">
        <v>281.61579999999998</v>
      </c>
      <c r="M706" t="s">
        <v>17</v>
      </c>
      <c r="N706" t="s">
        <v>1054</v>
      </c>
      <c r="O706">
        <v>140</v>
      </c>
      <c r="P706">
        <v>0</v>
      </c>
      <c r="Q706">
        <v>0</v>
      </c>
      <c r="R706">
        <v>281.61579999999998</v>
      </c>
      <c r="S706">
        <v>281.61579999999998</v>
      </c>
      <c r="T706">
        <v>281.61579999999998</v>
      </c>
      <c r="U706" t="s">
        <v>1048</v>
      </c>
      <c r="V706" t="s">
        <v>1052</v>
      </c>
      <c r="W706" t="str">
        <f>IF(Table1[[#This Row],[WorkDate]]-Table1[[#This Row],[ReqDate]]&gt;=0,Table1[[#This Row],[WorkDate]]-Table1[[#This Row],[ReqDate]],"NA")</f>
        <v>NA</v>
      </c>
      <c r="X706" t="str">
        <f>IF(Table1[[#This Row],[Rush]]="","NO","Yes")</f>
        <v>NO</v>
      </c>
      <c r="Y706" t="str">
        <f>IF(Table1[[#This Row],[WtyLbr]]="","NO","Yes")</f>
        <v>NO</v>
      </c>
    </row>
    <row r="707" spans="1:25" x14ac:dyDescent="0.35">
      <c r="A707" t="s">
        <v>752</v>
      </c>
      <c r="B707" t="s">
        <v>37</v>
      </c>
      <c r="C707" t="s">
        <v>43</v>
      </c>
      <c r="D707" t="s">
        <v>12</v>
      </c>
      <c r="F707" s="5">
        <v>44335</v>
      </c>
      <c r="G707" s="5">
        <v>44347</v>
      </c>
      <c r="H707">
        <v>1</v>
      </c>
      <c r="K707">
        <v>0.5</v>
      </c>
      <c r="L707">
        <v>7.02</v>
      </c>
      <c r="M707" t="s">
        <v>19</v>
      </c>
      <c r="N707">
        <v>12</v>
      </c>
      <c r="O707">
        <v>80</v>
      </c>
      <c r="P707">
        <v>40</v>
      </c>
      <c r="Q707">
        <v>40</v>
      </c>
      <c r="R707">
        <v>7.02</v>
      </c>
      <c r="S707">
        <v>47.019999999999996</v>
      </c>
      <c r="T707">
        <v>47.019999999999996</v>
      </c>
      <c r="U707" t="s">
        <v>1051</v>
      </c>
      <c r="V707" t="s">
        <v>1053</v>
      </c>
      <c r="W707">
        <f>IF(Table1[[#This Row],[WorkDate]]-Table1[[#This Row],[ReqDate]]&gt;=0,Table1[[#This Row],[WorkDate]]-Table1[[#This Row],[ReqDate]],"NA")</f>
        <v>12</v>
      </c>
      <c r="X707" t="str">
        <f>IF(Table1[[#This Row],[Rush]]="","NO","Yes")</f>
        <v>NO</v>
      </c>
      <c r="Y707" t="str">
        <f>IF(Table1[[#This Row],[WtyLbr]]="","NO","Yes")</f>
        <v>NO</v>
      </c>
    </row>
    <row r="708" spans="1:25" x14ac:dyDescent="0.35">
      <c r="A708" t="s">
        <v>753</v>
      </c>
      <c r="B708" t="s">
        <v>37</v>
      </c>
      <c r="C708" t="s">
        <v>43</v>
      </c>
      <c r="D708" t="s">
        <v>12</v>
      </c>
      <c r="F708" s="5">
        <v>44335</v>
      </c>
      <c r="G708" s="5">
        <v>44347</v>
      </c>
      <c r="H708">
        <v>1</v>
      </c>
      <c r="K708">
        <v>0.5</v>
      </c>
      <c r="L708">
        <v>28.996500000000001</v>
      </c>
      <c r="M708" t="s">
        <v>17</v>
      </c>
      <c r="N708">
        <v>12</v>
      </c>
      <c r="O708">
        <v>80</v>
      </c>
      <c r="P708">
        <v>40</v>
      </c>
      <c r="Q708">
        <v>40</v>
      </c>
      <c r="R708">
        <v>28.996500000000001</v>
      </c>
      <c r="S708">
        <v>68.996499999999997</v>
      </c>
      <c r="T708">
        <v>68.996499999999997</v>
      </c>
      <c r="U708" t="s">
        <v>1051</v>
      </c>
      <c r="V708" t="s">
        <v>1053</v>
      </c>
      <c r="W708">
        <f>IF(Table1[[#This Row],[WorkDate]]-Table1[[#This Row],[ReqDate]]&gt;=0,Table1[[#This Row],[WorkDate]]-Table1[[#This Row],[ReqDate]],"NA")</f>
        <v>12</v>
      </c>
      <c r="X708" t="str">
        <f>IF(Table1[[#This Row],[Rush]]="","NO","Yes")</f>
        <v>NO</v>
      </c>
      <c r="Y708" t="str">
        <f>IF(Table1[[#This Row],[WtyLbr]]="","NO","Yes")</f>
        <v>NO</v>
      </c>
    </row>
    <row r="709" spans="1:25" x14ac:dyDescent="0.35">
      <c r="A709" t="s">
        <v>754</v>
      </c>
      <c r="B709" t="s">
        <v>37</v>
      </c>
      <c r="C709" t="s">
        <v>43</v>
      </c>
      <c r="D709" t="s">
        <v>12</v>
      </c>
      <c r="F709" s="5">
        <v>44335</v>
      </c>
      <c r="G709" s="5">
        <v>44347</v>
      </c>
      <c r="H709">
        <v>1</v>
      </c>
      <c r="K709">
        <v>0.5</v>
      </c>
      <c r="L709">
        <v>50.57</v>
      </c>
      <c r="M709" t="s">
        <v>19</v>
      </c>
      <c r="N709">
        <v>12</v>
      </c>
      <c r="O709">
        <v>80</v>
      </c>
      <c r="P709">
        <v>40</v>
      </c>
      <c r="Q709">
        <v>40</v>
      </c>
      <c r="R709">
        <v>50.57</v>
      </c>
      <c r="S709">
        <v>90.57</v>
      </c>
      <c r="T709">
        <v>90.57</v>
      </c>
      <c r="U709" t="s">
        <v>1051</v>
      </c>
      <c r="V709" t="s">
        <v>1053</v>
      </c>
      <c r="W709">
        <f>IF(Table1[[#This Row],[WorkDate]]-Table1[[#This Row],[ReqDate]]&gt;=0,Table1[[#This Row],[WorkDate]]-Table1[[#This Row],[ReqDate]],"NA")</f>
        <v>12</v>
      </c>
      <c r="X709" t="str">
        <f>IF(Table1[[#This Row],[Rush]]="","NO","Yes")</f>
        <v>NO</v>
      </c>
      <c r="Y709" t="str">
        <f>IF(Table1[[#This Row],[WtyLbr]]="","NO","Yes")</f>
        <v>NO</v>
      </c>
    </row>
    <row r="710" spans="1:25" x14ac:dyDescent="0.35">
      <c r="A710" t="s">
        <v>755</v>
      </c>
      <c r="B710" t="s">
        <v>40</v>
      </c>
      <c r="C710" t="s">
        <v>7</v>
      </c>
      <c r="D710" t="s">
        <v>13</v>
      </c>
      <c r="F710" s="5">
        <v>44335</v>
      </c>
      <c r="G710" s="5">
        <v>44350</v>
      </c>
      <c r="H710">
        <v>2</v>
      </c>
      <c r="K710">
        <v>0.5</v>
      </c>
      <c r="L710">
        <v>271.791</v>
      </c>
      <c r="M710" t="s">
        <v>18</v>
      </c>
      <c r="N710">
        <v>15</v>
      </c>
      <c r="O710">
        <v>140</v>
      </c>
      <c r="P710">
        <v>70</v>
      </c>
      <c r="Q710">
        <v>70</v>
      </c>
      <c r="R710">
        <v>271.791</v>
      </c>
      <c r="S710">
        <v>341.791</v>
      </c>
      <c r="T710">
        <v>341.791</v>
      </c>
      <c r="U710" t="s">
        <v>1051</v>
      </c>
      <c r="V710" t="s">
        <v>1050</v>
      </c>
      <c r="W710">
        <f>IF(Table1[[#This Row],[WorkDate]]-Table1[[#This Row],[ReqDate]]&gt;=0,Table1[[#This Row],[WorkDate]]-Table1[[#This Row],[ReqDate]],"NA")</f>
        <v>15</v>
      </c>
      <c r="X710" t="str">
        <f>IF(Table1[[#This Row],[Rush]]="","NO","Yes")</f>
        <v>NO</v>
      </c>
      <c r="Y710" t="str">
        <f>IF(Table1[[#This Row],[WtyLbr]]="","NO","Yes")</f>
        <v>NO</v>
      </c>
    </row>
    <row r="711" spans="1:25" x14ac:dyDescent="0.35">
      <c r="A711" t="s">
        <v>756</v>
      </c>
      <c r="B711" t="s">
        <v>40</v>
      </c>
      <c r="C711" t="s">
        <v>7</v>
      </c>
      <c r="D711" t="s">
        <v>12</v>
      </c>
      <c r="F711" s="5">
        <v>44335</v>
      </c>
      <c r="G711" s="5">
        <v>44376</v>
      </c>
      <c r="H711">
        <v>2</v>
      </c>
      <c r="I711" t="s">
        <v>3</v>
      </c>
      <c r="J711" t="s">
        <v>3</v>
      </c>
      <c r="K711">
        <v>0.25</v>
      </c>
      <c r="L711">
        <v>14.702999999999999</v>
      </c>
      <c r="M711" t="s">
        <v>20</v>
      </c>
      <c r="N711">
        <v>41</v>
      </c>
      <c r="O711">
        <v>140</v>
      </c>
      <c r="P711">
        <v>35</v>
      </c>
      <c r="Q711">
        <v>0</v>
      </c>
      <c r="R711">
        <v>0</v>
      </c>
      <c r="S711">
        <v>49.703000000000003</v>
      </c>
      <c r="T711">
        <v>0</v>
      </c>
      <c r="U711" t="s">
        <v>1051</v>
      </c>
      <c r="V711" t="s">
        <v>1048</v>
      </c>
      <c r="W711">
        <f>IF(Table1[[#This Row],[WorkDate]]-Table1[[#This Row],[ReqDate]]&gt;=0,Table1[[#This Row],[WorkDate]]-Table1[[#This Row],[ReqDate]],"NA")</f>
        <v>41</v>
      </c>
      <c r="X711" t="str">
        <f>IF(Table1[[#This Row],[Rush]]="","NO","Yes")</f>
        <v>NO</v>
      </c>
      <c r="Y711" t="str">
        <f>IF(Table1[[#This Row],[WtyLbr]]="","NO","Yes")</f>
        <v>Yes</v>
      </c>
    </row>
    <row r="712" spans="1:25" x14ac:dyDescent="0.35">
      <c r="A712" t="s">
        <v>757</v>
      </c>
      <c r="B712" t="s">
        <v>39</v>
      </c>
      <c r="C712" t="s">
        <v>44</v>
      </c>
      <c r="D712" t="s">
        <v>13</v>
      </c>
      <c r="F712" s="5">
        <v>44336</v>
      </c>
      <c r="G712" s="5">
        <v>44355</v>
      </c>
      <c r="H712">
        <v>2</v>
      </c>
      <c r="J712" t="s">
        <v>3</v>
      </c>
      <c r="K712">
        <v>3.25</v>
      </c>
      <c r="L712">
        <v>311.3621</v>
      </c>
      <c r="M712" t="s">
        <v>18</v>
      </c>
      <c r="N712">
        <v>19</v>
      </c>
      <c r="O712">
        <v>140</v>
      </c>
      <c r="P712">
        <v>455</v>
      </c>
      <c r="Q712">
        <v>455</v>
      </c>
      <c r="R712">
        <v>0</v>
      </c>
      <c r="S712">
        <v>766.36210000000005</v>
      </c>
      <c r="T712">
        <v>455</v>
      </c>
      <c r="U712" t="s">
        <v>1050</v>
      </c>
      <c r="V712" t="s">
        <v>1048</v>
      </c>
      <c r="W712">
        <f>IF(Table1[[#This Row],[WorkDate]]-Table1[[#This Row],[ReqDate]]&gt;=0,Table1[[#This Row],[WorkDate]]-Table1[[#This Row],[ReqDate]],"NA")</f>
        <v>19</v>
      </c>
      <c r="X712" t="str">
        <f>IF(Table1[[#This Row],[Rush]]="","NO","Yes")</f>
        <v>NO</v>
      </c>
      <c r="Y712" t="str">
        <f>IF(Table1[[#This Row],[WtyLbr]]="","NO","Yes")</f>
        <v>NO</v>
      </c>
    </row>
    <row r="713" spans="1:25" x14ac:dyDescent="0.35">
      <c r="A713" t="s">
        <v>758</v>
      </c>
      <c r="B713" t="s">
        <v>34</v>
      </c>
      <c r="C713" t="s">
        <v>44</v>
      </c>
      <c r="D713" t="s">
        <v>13</v>
      </c>
      <c r="F713" s="5">
        <v>44336</v>
      </c>
      <c r="G713" s="5">
        <v>44358</v>
      </c>
      <c r="H713">
        <v>1</v>
      </c>
      <c r="K713">
        <v>0.75</v>
      </c>
      <c r="L713">
        <v>189.31800000000001</v>
      </c>
      <c r="M713" t="s">
        <v>18</v>
      </c>
      <c r="N713">
        <v>22</v>
      </c>
      <c r="O713">
        <v>80</v>
      </c>
      <c r="P713">
        <v>60</v>
      </c>
      <c r="Q713">
        <v>60</v>
      </c>
      <c r="R713">
        <v>189.31800000000001</v>
      </c>
      <c r="S713">
        <v>249.31800000000001</v>
      </c>
      <c r="T713">
        <v>249.31800000000001</v>
      </c>
      <c r="U713" t="s">
        <v>1050</v>
      </c>
      <c r="V713" t="s">
        <v>1049</v>
      </c>
      <c r="W713">
        <f>IF(Table1[[#This Row],[WorkDate]]-Table1[[#This Row],[ReqDate]]&gt;=0,Table1[[#This Row],[WorkDate]]-Table1[[#This Row],[ReqDate]],"NA")</f>
        <v>22</v>
      </c>
      <c r="X713" t="str">
        <f>IF(Table1[[#This Row],[Rush]]="","NO","Yes")</f>
        <v>NO</v>
      </c>
      <c r="Y713" t="str">
        <f>IF(Table1[[#This Row],[WtyLbr]]="","NO","Yes")</f>
        <v>NO</v>
      </c>
    </row>
    <row r="714" spans="1:25" x14ac:dyDescent="0.35">
      <c r="A714" t="s">
        <v>759</v>
      </c>
      <c r="B714" t="s">
        <v>35</v>
      </c>
      <c r="C714" t="s">
        <v>44</v>
      </c>
      <c r="D714" t="s">
        <v>12</v>
      </c>
      <c r="F714" s="5">
        <v>44336</v>
      </c>
      <c r="G714" s="5">
        <v>44364</v>
      </c>
      <c r="H714">
        <v>1</v>
      </c>
      <c r="K714">
        <v>0.5</v>
      </c>
      <c r="L714">
        <v>74.532399999999996</v>
      </c>
      <c r="M714" t="s">
        <v>17</v>
      </c>
      <c r="N714">
        <v>28</v>
      </c>
      <c r="O714">
        <v>80</v>
      </c>
      <c r="P714">
        <v>40</v>
      </c>
      <c r="Q714">
        <v>40</v>
      </c>
      <c r="R714">
        <v>74.532399999999996</v>
      </c>
      <c r="S714">
        <v>114.5324</v>
      </c>
      <c r="T714">
        <v>114.5324</v>
      </c>
      <c r="U714" t="s">
        <v>1050</v>
      </c>
      <c r="V714" t="s">
        <v>1050</v>
      </c>
      <c r="W714">
        <f>IF(Table1[[#This Row],[WorkDate]]-Table1[[#This Row],[ReqDate]]&gt;=0,Table1[[#This Row],[WorkDate]]-Table1[[#This Row],[ReqDate]],"NA")</f>
        <v>28</v>
      </c>
      <c r="X714" t="str">
        <f>IF(Table1[[#This Row],[Rush]]="","NO","Yes")</f>
        <v>NO</v>
      </c>
      <c r="Y714" t="str">
        <f>IF(Table1[[#This Row],[WtyLbr]]="","NO","Yes")</f>
        <v>NO</v>
      </c>
    </row>
    <row r="715" spans="1:25" x14ac:dyDescent="0.35">
      <c r="A715" t="s">
        <v>760</v>
      </c>
      <c r="B715" t="s">
        <v>34</v>
      </c>
      <c r="C715" t="s">
        <v>44</v>
      </c>
      <c r="D715" t="s">
        <v>2</v>
      </c>
      <c r="F715" s="5">
        <v>44336</v>
      </c>
      <c r="G715" s="5">
        <v>44375</v>
      </c>
      <c r="H715">
        <v>1</v>
      </c>
      <c r="K715">
        <v>1.5</v>
      </c>
      <c r="L715">
        <v>673.21600000000001</v>
      </c>
      <c r="M715" t="s">
        <v>18</v>
      </c>
      <c r="N715">
        <v>39</v>
      </c>
      <c r="O715">
        <v>80</v>
      </c>
      <c r="P715">
        <v>120</v>
      </c>
      <c r="Q715">
        <v>120</v>
      </c>
      <c r="R715">
        <v>673.21600000000001</v>
      </c>
      <c r="S715">
        <v>793.21600000000001</v>
      </c>
      <c r="T715">
        <v>793.21600000000001</v>
      </c>
      <c r="U715" t="s">
        <v>1050</v>
      </c>
      <c r="V715" t="s">
        <v>1053</v>
      </c>
      <c r="W715">
        <f>IF(Table1[[#This Row],[WorkDate]]-Table1[[#This Row],[ReqDate]]&gt;=0,Table1[[#This Row],[WorkDate]]-Table1[[#This Row],[ReqDate]],"NA")</f>
        <v>39</v>
      </c>
      <c r="X715" t="str">
        <f>IF(Table1[[#This Row],[Rush]]="","NO","Yes")</f>
        <v>NO</v>
      </c>
      <c r="Y715" t="str">
        <f>IF(Table1[[#This Row],[WtyLbr]]="","NO","Yes")</f>
        <v>NO</v>
      </c>
    </row>
    <row r="716" spans="1:25" x14ac:dyDescent="0.35">
      <c r="A716" t="s">
        <v>761</v>
      </c>
      <c r="B716" t="s">
        <v>34</v>
      </c>
      <c r="C716" t="s">
        <v>9</v>
      </c>
      <c r="D716" t="s">
        <v>2</v>
      </c>
      <c r="F716" s="5">
        <v>44336</v>
      </c>
      <c r="G716" s="5">
        <v>44384</v>
      </c>
      <c r="H716">
        <v>2</v>
      </c>
      <c r="K716">
        <v>3.5</v>
      </c>
      <c r="L716">
        <v>230.39570000000001</v>
      </c>
      <c r="M716" t="s">
        <v>18</v>
      </c>
      <c r="N716">
        <v>48</v>
      </c>
      <c r="O716">
        <v>140</v>
      </c>
      <c r="P716">
        <v>490</v>
      </c>
      <c r="Q716">
        <v>490</v>
      </c>
      <c r="R716">
        <v>230.39570000000001</v>
      </c>
      <c r="S716">
        <v>720.39570000000003</v>
      </c>
      <c r="T716">
        <v>720.39570000000003</v>
      </c>
      <c r="U716" t="s">
        <v>1050</v>
      </c>
      <c r="V716" t="s">
        <v>1051</v>
      </c>
      <c r="W716">
        <f>IF(Table1[[#This Row],[WorkDate]]-Table1[[#This Row],[ReqDate]]&gt;=0,Table1[[#This Row],[WorkDate]]-Table1[[#This Row],[ReqDate]],"NA")</f>
        <v>48</v>
      </c>
      <c r="X716" t="str">
        <f>IF(Table1[[#This Row],[Rush]]="","NO","Yes")</f>
        <v>NO</v>
      </c>
      <c r="Y716" t="str">
        <f>IF(Table1[[#This Row],[WtyLbr]]="","NO","Yes")</f>
        <v>NO</v>
      </c>
    </row>
    <row r="717" spans="1:25" x14ac:dyDescent="0.35">
      <c r="A717" t="s">
        <v>762</v>
      </c>
      <c r="B717" t="s">
        <v>36</v>
      </c>
      <c r="C717" t="s">
        <v>7</v>
      </c>
      <c r="D717" t="s">
        <v>12</v>
      </c>
      <c r="F717" s="5">
        <v>44336</v>
      </c>
      <c r="G717" s="5">
        <v>44393</v>
      </c>
      <c r="H717">
        <v>2</v>
      </c>
      <c r="K717">
        <v>0.25</v>
      </c>
      <c r="L717">
        <v>14.42</v>
      </c>
      <c r="M717" t="s">
        <v>17</v>
      </c>
      <c r="N717">
        <v>57</v>
      </c>
      <c r="O717">
        <v>140</v>
      </c>
      <c r="P717">
        <v>35</v>
      </c>
      <c r="Q717">
        <v>35</v>
      </c>
      <c r="R717">
        <v>14.42</v>
      </c>
      <c r="S717">
        <v>49.42</v>
      </c>
      <c r="T717">
        <v>49.42</v>
      </c>
      <c r="U717" t="s">
        <v>1050</v>
      </c>
      <c r="V717" t="s">
        <v>1049</v>
      </c>
      <c r="W717">
        <f>IF(Table1[[#This Row],[WorkDate]]-Table1[[#This Row],[ReqDate]]&gt;=0,Table1[[#This Row],[WorkDate]]-Table1[[#This Row],[ReqDate]],"NA")</f>
        <v>57</v>
      </c>
      <c r="X717" t="str">
        <f>IF(Table1[[#This Row],[Rush]]="","NO","Yes")</f>
        <v>NO</v>
      </c>
      <c r="Y717" t="str">
        <f>IF(Table1[[#This Row],[WtyLbr]]="","NO","Yes")</f>
        <v>NO</v>
      </c>
    </row>
    <row r="718" spans="1:25" x14ac:dyDescent="0.35">
      <c r="A718" t="s">
        <v>763</v>
      </c>
      <c r="B718" t="s">
        <v>42</v>
      </c>
      <c r="C718" t="s">
        <v>9</v>
      </c>
      <c r="D718" t="s">
        <v>2</v>
      </c>
      <c r="F718" s="5">
        <v>44336</v>
      </c>
      <c r="H718">
        <v>2</v>
      </c>
      <c r="L718">
        <v>852.54669999999999</v>
      </c>
      <c r="M718" t="s">
        <v>18</v>
      </c>
      <c r="N718" t="s">
        <v>1054</v>
      </c>
      <c r="O718">
        <v>140</v>
      </c>
      <c r="P718">
        <v>0</v>
      </c>
      <c r="Q718">
        <v>0</v>
      </c>
      <c r="R718">
        <v>852.54669999999999</v>
      </c>
      <c r="S718">
        <v>852.54669999999999</v>
      </c>
      <c r="T718">
        <v>852.54669999999999</v>
      </c>
      <c r="U718" t="s">
        <v>1050</v>
      </c>
      <c r="V718" t="s">
        <v>1052</v>
      </c>
      <c r="W718" t="str">
        <f>IF(Table1[[#This Row],[WorkDate]]-Table1[[#This Row],[ReqDate]]&gt;=0,Table1[[#This Row],[WorkDate]]-Table1[[#This Row],[ReqDate]],"NA")</f>
        <v>NA</v>
      </c>
      <c r="X718" t="str">
        <f>IF(Table1[[#This Row],[Rush]]="","NO","Yes")</f>
        <v>NO</v>
      </c>
      <c r="Y718" t="str">
        <f>IF(Table1[[#This Row],[WtyLbr]]="","NO","Yes")</f>
        <v>NO</v>
      </c>
    </row>
    <row r="719" spans="1:25" x14ac:dyDescent="0.35">
      <c r="A719" t="s">
        <v>764</v>
      </c>
      <c r="B719" t="s">
        <v>35</v>
      </c>
      <c r="C719" t="s">
        <v>9</v>
      </c>
      <c r="D719" t="s">
        <v>13</v>
      </c>
      <c r="E719" t="s">
        <v>3</v>
      </c>
      <c r="F719" s="5">
        <v>44337</v>
      </c>
      <c r="G719" s="5">
        <v>44348</v>
      </c>
      <c r="H719">
        <v>1</v>
      </c>
      <c r="K719">
        <v>0.5</v>
      </c>
      <c r="L719">
        <v>36.754399999999997</v>
      </c>
      <c r="M719" t="s">
        <v>17</v>
      </c>
      <c r="N719">
        <v>11</v>
      </c>
      <c r="O719">
        <v>80</v>
      </c>
      <c r="P719">
        <v>40</v>
      </c>
      <c r="Q719">
        <v>40</v>
      </c>
      <c r="R719">
        <v>36.754399999999997</v>
      </c>
      <c r="S719">
        <v>76.754400000000004</v>
      </c>
      <c r="T719">
        <v>76.754400000000004</v>
      </c>
      <c r="U719" t="s">
        <v>1049</v>
      </c>
      <c r="V719" t="s">
        <v>1048</v>
      </c>
      <c r="W719">
        <f>IF(Table1[[#This Row],[WorkDate]]-Table1[[#This Row],[ReqDate]]&gt;=0,Table1[[#This Row],[WorkDate]]-Table1[[#This Row],[ReqDate]],"NA")</f>
        <v>11</v>
      </c>
      <c r="X719" t="str">
        <f>IF(Table1[[#This Row],[Rush]]="","NO","Yes")</f>
        <v>Yes</v>
      </c>
      <c r="Y719" t="str">
        <f>IF(Table1[[#This Row],[WtyLbr]]="","NO","Yes")</f>
        <v>NO</v>
      </c>
    </row>
    <row r="720" spans="1:25" x14ac:dyDescent="0.35">
      <c r="A720" t="s">
        <v>765</v>
      </c>
      <c r="B720" t="s">
        <v>35</v>
      </c>
      <c r="C720" t="s">
        <v>44</v>
      </c>
      <c r="D720" t="s">
        <v>1</v>
      </c>
      <c r="F720" s="5">
        <v>44337</v>
      </c>
      <c r="G720" s="5">
        <v>44369</v>
      </c>
      <c r="H720">
        <v>1</v>
      </c>
      <c r="K720">
        <v>1</v>
      </c>
      <c r="L720">
        <v>57.966200000000001</v>
      </c>
      <c r="M720" t="s">
        <v>19</v>
      </c>
      <c r="N720">
        <v>32</v>
      </c>
      <c r="O720">
        <v>80</v>
      </c>
      <c r="P720">
        <v>80</v>
      </c>
      <c r="Q720">
        <v>80</v>
      </c>
      <c r="R720">
        <v>57.966200000000001</v>
      </c>
      <c r="S720">
        <v>137.96620000000001</v>
      </c>
      <c r="T720">
        <v>137.96620000000001</v>
      </c>
      <c r="U720" t="s">
        <v>1049</v>
      </c>
      <c r="V720" t="s">
        <v>1048</v>
      </c>
      <c r="W720">
        <f>IF(Table1[[#This Row],[WorkDate]]-Table1[[#This Row],[ReqDate]]&gt;=0,Table1[[#This Row],[WorkDate]]-Table1[[#This Row],[ReqDate]],"NA")</f>
        <v>32</v>
      </c>
      <c r="X720" t="str">
        <f>IF(Table1[[#This Row],[Rush]]="","NO","Yes")</f>
        <v>NO</v>
      </c>
      <c r="Y720" t="str">
        <f>IF(Table1[[#This Row],[WtyLbr]]="","NO","Yes")</f>
        <v>NO</v>
      </c>
    </row>
    <row r="721" spans="1:25" x14ac:dyDescent="0.35">
      <c r="A721" t="s">
        <v>766</v>
      </c>
      <c r="B721" t="s">
        <v>35</v>
      </c>
      <c r="C721" t="s">
        <v>44</v>
      </c>
      <c r="D721" t="s">
        <v>13</v>
      </c>
      <c r="F721" s="5">
        <v>44337</v>
      </c>
      <c r="H721">
        <v>1</v>
      </c>
      <c r="L721">
        <v>90</v>
      </c>
      <c r="M721" t="s">
        <v>19</v>
      </c>
      <c r="N721" t="s">
        <v>1054</v>
      </c>
      <c r="O721">
        <v>80</v>
      </c>
      <c r="P721">
        <v>0</v>
      </c>
      <c r="Q721">
        <v>0</v>
      </c>
      <c r="R721">
        <v>90</v>
      </c>
      <c r="S721">
        <v>90</v>
      </c>
      <c r="T721">
        <v>90</v>
      </c>
      <c r="U721" t="s">
        <v>1049</v>
      </c>
      <c r="V721" t="s">
        <v>1052</v>
      </c>
      <c r="W721" t="str">
        <f>IF(Table1[[#This Row],[WorkDate]]-Table1[[#This Row],[ReqDate]]&gt;=0,Table1[[#This Row],[WorkDate]]-Table1[[#This Row],[ReqDate]],"NA")</f>
        <v>NA</v>
      </c>
      <c r="X721" t="str">
        <f>IF(Table1[[#This Row],[Rush]]="","NO","Yes")</f>
        <v>NO</v>
      </c>
      <c r="Y721" t="str">
        <f>IF(Table1[[#This Row],[WtyLbr]]="","NO","Yes")</f>
        <v>NO</v>
      </c>
    </row>
    <row r="722" spans="1:25" x14ac:dyDescent="0.35">
      <c r="A722" t="s">
        <v>767</v>
      </c>
      <c r="B722" t="s">
        <v>35</v>
      </c>
      <c r="C722" t="s">
        <v>9</v>
      </c>
      <c r="D722" t="s">
        <v>13</v>
      </c>
      <c r="E722" t="s">
        <v>3</v>
      </c>
      <c r="F722" s="5">
        <v>44338</v>
      </c>
      <c r="H722">
        <v>1</v>
      </c>
      <c r="L722">
        <v>108.51300000000001</v>
      </c>
      <c r="M722" t="s">
        <v>18</v>
      </c>
      <c r="N722" t="s">
        <v>1054</v>
      </c>
      <c r="O722">
        <v>80</v>
      </c>
      <c r="P722">
        <v>0</v>
      </c>
      <c r="Q722">
        <v>0</v>
      </c>
      <c r="R722">
        <v>108.51300000000001</v>
      </c>
      <c r="S722">
        <v>108.51300000000001</v>
      </c>
      <c r="T722">
        <v>108.51300000000001</v>
      </c>
      <c r="U722" t="s">
        <v>1052</v>
      </c>
      <c r="V722" t="s">
        <v>1052</v>
      </c>
      <c r="W722" t="str">
        <f>IF(Table1[[#This Row],[WorkDate]]-Table1[[#This Row],[ReqDate]]&gt;=0,Table1[[#This Row],[WorkDate]]-Table1[[#This Row],[ReqDate]],"NA")</f>
        <v>NA</v>
      </c>
      <c r="X722" t="str">
        <f>IF(Table1[[#This Row],[Rush]]="","NO","Yes")</f>
        <v>Yes</v>
      </c>
      <c r="Y722" t="str">
        <f>IF(Table1[[#This Row],[WtyLbr]]="","NO","Yes")</f>
        <v>NO</v>
      </c>
    </row>
    <row r="723" spans="1:25" x14ac:dyDescent="0.35">
      <c r="A723" t="s">
        <v>768</v>
      </c>
      <c r="B723" t="s">
        <v>36</v>
      </c>
      <c r="C723" t="s">
        <v>7</v>
      </c>
      <c r="D723" t="s">
        <v>11</v>
      </c>
      <c r="F723" s="5">
        <v>44340</v>
      </c>
      <c r="G723" s="5">
        <v>44349</v>
      </c>
      <c r="H723">
        <v>1</v>
      </c>
      <c r="K723">
        <v>0.25</v>
      </c>
      <c r="L723">
        <v>22</v>
      </c>
      <c r="M723" t="s">
        <v>17</v>
      </c>
      <c r="N723">
        <v>9</v>
      </c>
      <c r="O723">
        <v>80</v>
      </c>
      <c r="P723">
        <v>20</v>
      </c>
      <c r="Q723">
        <v>20</v>
      </c>
      <c r="R723">
        <v>22</v>
      </c>
      <c r="S723">
        <v>42</v>
      </c>
      <c r="T723">
        <v>42</v>
      </c>
      <c r="U723" t="s">
        <v>1053</v>
      </c>
      <c r="V723" t="s">
        <v>1051</v>
      </c>
      <c r="W723">
        <f>IF(Table1[[#This Row],[WorkDate]]-Table1[[#This Row],[ReqDate]]&gt;=0,Table1[[#This Row],[WorkDate]]-Table1[[#This Row],[ReqDate]],"NA")</f>
        <v>9</v>
      </c>
      <c r="X723" t="str">
        <f>IF(Table1[[#This Row],[Rush]]="","NO","Yes")</f>
        <v>NO</v>
      </c>
      <c r="Y723" t="str">
        <f>IF(Table1[[#This Row],[WtyLbr]]="","NO","Yes")</f>
        <v>NO</v>
      </c>
    </row>
    <row r="724" spans="1:25" x14ac:dyDescent="0.35">
      <c r="A724" t="s">
        <v>769</v>
      </c>
      <c r="B724" t="s">
        <v>39</v>
      </c>
      <c r="C724" t="s">
        <v>44</v>
      </c>
      <c r="D724" t="s">
        <v>11</v>
      </c>
      <c r="F724" s="5">
        <v>44340</v>
      </c>
      <c r="G724" s="5">
        <v>44350</v>
      </c>
      <c r="H724">
        <v>1</v>
      </c>
      <c r="K724">
        <v>0.25</v>
      </c>
      <c r="L724">
        <v>66.864900000000006</v>
      </c>
      <c r="M724" t="s">
        <v>18</v>
      </c>
      <c r="N724">
        <v>10</v>
      </c>
      <c r="O724">
        <v>80</v>
      </c>
      <c r="P724">
        <v>20</v>
      </c>
      <c r="Q724">
        <v>20</v>
      </c>
      <c r="R724">
        <v>66.864900000000006</v>
      </c>
      <c r="S724">
        <v>86.864900000000006</v>
      </c>
      <c r="T724">
        <v>86.864900000000006</v>
      </c>
      <c r="U724" t="s">
        <v>1053</v>
      </c>
      <c r="V724" t="s">
        <v>1050</v>
      </c>
      <c r="W724">
        <f>IF(Table1[[#This Row],[WorkDate]]-Table1[[#This Row],[ReqDate]]&gt;=0,Table1[[#This Row],[WorkDate]]-Table1[[#This Row],[ReqDate]],"NA")</f>
        <v>10</v>
      </c>
      <c r="X724" t="str">
        <f>IF(Table1[[#This Row],[Rush]]="","NO","Yes")</f>
        <v>NO</v>
      </c>
      <c r="Y724" t="str">
        <f>IF(Table1[[#This Row],[WtyLbr]]="","NO","Yes")</f>
        <v>NO</v>
      </c>
    </row>
    <row r="725" spans="1:25" x14ac:dyDescent="0.35">
      <c r="A725" t="s">
        <v>770</v>
      </c>
      <c r="B725" t="s">
        <v>37</v>
      </c>
      <c r="C725" t="s">
        <v>43</v>
      </c>
      <c r="D725" t="s">
        <v>13</v>
      </c>
      <c r="F725" s="5">
        <v>44340</v>
      </c>
      <c r="G725" s="5">
        <v>44362</v>
      </c>
      <c r="H725">
        <v>1</v>
      </c>
      <c r="K725">
        <v>0.75</v>
      </c>
      <c r="L725">
        <v>111.15</v>
      </c>
      <c r="M725" t="s">
        <v>17</v>
      </c>
      <c r="N725">
        <v>22</v>
      </c>
      <c r="O725">
        <v>80</v>
      </c>
      <c r="P725">
        <v>60</v>
      </c>
      <c r="Q725">
        <v>60</v>
      </c>
      <c r="R725">
        <v>111.15</v>
      </c>
      <c r="S725">
        <v>171.15</v>
      </c>
      <c r="T725">
        <v>171.15</v>
      </c>
      <c r="U725" t="s">
        <v>1053</v>
      </c>
      <c r="V725" t="s">
        <v>1048</v>
      </c>
      <c r="W725">
        <f>IF(Table1[[#This Row],[WorkDate]]-Table1[[#This Row],[ReqDate]]&gt;=0,Table1[[#This Row],[WorkDate]]-Table1[[#This Row],[ReqDate]],"NA")</f>
        <v>22</v>
      </c>
      <c r="X725" t="str">
        <f>IF(Table1[[#This Row],[Rush]]="","NO","Yes")</f>
        <v>NO</v>
      </c>
      <c r="Y725" t="str">
        <f>IF(Table1[[#This Row],[WtyLbr]]="","NO","Yes")</f>
        <v>NO</v>
      </c>
    </row>
    <row r="726" spans="1:25" x14ac:dyDescent="0.35">
      <c r="A726" t="s">
        <v>771</v>
      </c>
      <c r="B726" t="s">
        <v>37</v>
      </c>
      <c r="C726" t="s">
        <v>9</v>
      </c>
      <c r="D726" t="s">
        <v>12</v>
      </c>
      <c r="F726" s="5">
        <v>44340</v>
      </c>
      <c r="G726" s="5">
        <v>44389</v>
      </c>
      <c r="H726">
        <v>2</v>
      </c>
      <c r="K726">
        <v>0.75</v>
      </c>
      <c r="L726">
        <v>239.54249999999999</v>
      </c>
      <c r="M726" t="s">
        <v>17</v>
      </c>
      <c r="N726">
        <v>49</v>
      </c>
      <c r="O726">
        <v>140</v>
      </c>
      <c r="P726">
        <v>105</v>
      </c>
      <c r="Q726">
        <v>105</v>
      </c>
      <c r="R726">
        <v>239.54249999999999</v>
      </c>
      <c r="S726">
        <v>344.54250000000002</v>
      </c>
      <c r="T726">
        <v>344.54250000000002</v>
      </c>
      <c r="U726" t="s">
        <v>1053</v>
      </c>
      <c r="V726" t="s">
        <v>1053</v>
      </c>
      <c r="W726">
        <f>IF(Table1[[#This Row],[WorkDate]]-Table1[[#This Row],[ReqDate]]&gt;=0,Table1[[#This Row],[WorkDate]]-Table1[[#This Row],[ReqDate]],"NA")</f>
        <v>49</v>
      </c>
      <c r="X726" t="str">
        <f>IF(Table1[[#This Row],[Rush]]="","NO","Yes")</f>
        <v>NO</v>
      </c>
      <c r="Y726" t="str">
        <f>IF(Table1[[#This Row],[WtyLbr]]="","NO","Yes")</f>
        <v>NO</v>
      </c>
    </row>
    <row r="727" spans="1:25" x14ac:dyDescent="0.35">
      <c r="A727" t="s">
        <v>772</v>
      </c>
      <c r="B727" t="s">
        <v>34</v>
      </c>
      <c r="C727" t="s">
        <v>44</v>
      </c>
      <c r="D727" t="s">
        <v>13</v>
      </c>
      <c r="F727" s="5">
        <v>44340</v>
      </c>
      <c r="G727" s="5">
        <v>44392</v>
      </c>
      <c r="H727">
        <v>1</v>
      </c>
      <c r="K727">
        <v>0.5</v>
      </c>
      <c r="L727">
        <v>657.69</v>
      </c>
      <c r="M727" t="s">
        <v>18</v>
      </c>
      <c r="N727">
        <v>52</v>
      </c>
      <c r="O727">
        <v>80</v>
      </c>
      <c r="P727">
        <v>40</v>
      </c>
      <c r="Q727">
        <v>40</v>
      </c>
      <c r="R727">
        <v>657.69</v>
      </c>
      <c r="S727">
        <v>697.69</v>
      </c>
      <c r="T727">
        <v>697.69</v>
      </c>
      <c r="U727" t="s">
        <v>1053</v>
      </c>
      <c r="V727" t="s">
        <v>1050</v>
      </c>
      <c r="W727">
        <f>IF(Table1[[#This Row],[WorkDate]]-Table1[[#This Row],[ReqDate]]&gt;=0,Table1[[#This Row],[WorkDate]]-Table1[[#This Row],[ReqDate]],"NA")</f>
        <v>52</v>
      </c>
      <c r="X727" t="str">
        <f>IF(Table1[[#This Row],[Rush]]="","NO","Yes")</f>
        <v>NO</v>
      </c>
      <c r="Y727" t="str">
        <f>IF(Table1[[#This Row],[WtyLbr]]="","NO","Yes")</f>
        <v>NO</v>
      </c>
    </row>
    <row r="728" spans="1:25" x14ac:dyDescent="0.35">
      <c r="A728" t="s">
        <v>773</v>
      </c>
      <c r="B728" t="s">
        <v>39</v>
      </c>
      <c r="C728" t="s">
        <v>9</v>
      </c>
      <c r="D728" t="s">
        <v>12</v>
      </c>
      <c r="F728" s="5">
        <v>44340</v>
      </c>
      <c r="G728" s="5">
        <v>44396</v>
      </c>
      <c r="H728">
        <v>1</v>
      </c>
      <c r="K728">
        <v>0.25</v>
      </c>
      <c r="L728">
        <v>30</v>
      </c>
      <c r="M728" t="s">
        <v>18</v>
      </c>
      <c r="N728">
        <v>56</v>
      </c>
      <c r="O728">
        <v>80</v>
      </c>
      <c r="P728">
        <v>20</v>
      </c>
      <c r="Q728">
        <v>20</v>
      </c>
      <c r="R728">
        <v>30</v>
      </c>
      <c r="S728">
        <v>50</v>
      </c>
      <c r="T728">
        <v>50</v>
      </c>
      <c r="U728" t="s">
        <v>1053</v>
      </c>
      <c r="V728" t="s">
        <v>1053</v>
      </c>
      <c r="W728">
        <f>IF(Table1[[#This Row],[WorkDate]]-Table1[[#This Row],[ReqDate]]&gt;=0,Table1[[#This Row],[WorkDate]]-Table1[[#This Row],[ReqDate]],"NA")</f>
        <v>56</v>
      </c>
      <c r="X728" t="str">
        <f>IF(Table1[[#This Row],[Rush]]="","NO","Yes")</f>
        <v>NO</v>
      </c>
      <c r="Y728" t="str">
        <f>IF(Table1[[#This Row],[WtyLbr]]="","NO","Yes")</f>
        <v>NO</v>
      </c>
    </row>
    <row r="729" spans="1:25" x14ac:dyDescent="0.35">
      <c r="A729" t="s">
        <v>774</v>
      </c>
      <c r="B729" t="s">
        <v>39</v>
      </c>
      <c r="C729" t="s">
        <v>8</v>
      </c>
      <c r="D729" t="s">
        <v>12</v>
      </c>
      <c r="F729" s="5">
        <v>44341</v>
      </c>
      <c r="G729" s="5">
        <v>44366</v>
      </c>
      <c r="H729">
        <v>1</v>
      </c>
      <c r="K729">
        <v>0.5</v>
      </c>
      <c r="L729">
        <v>26.567499999999999</v>
      </c>
      <c r="M729" t="s">
        <v>18</v>
      </c>
      <c r="N729">
        <v>25</v>
      </c>
      <c r="O729">
        <v>80</v>
      </c>
      <c r="P729">
        <v>40</v>
      </c>
      <c r="Q729">
        <v>40</v>
      </c>
      <c r="R729">
        <v>26.567499999999999</v>
      </c>
      <c r="S729">
        <v>66.567499999999995</v>
      </c>
      <c r="T729">
        <v>66.567499999999995</v>
      </c>
      <c r="U729" t="s">
        <v>1048</v>
      </c>
      <c r="V729" t="s">
        <v>1052</v>
      </c>
      <c r="W729">
        <f>IF(Table1[[#This Row],[WorkDate]]-Table1[[#This Row],[ReqDate]]&gt;=0,Table1[[#This Row],[WorkDate]]-Table1[[#This Row],[ReqDate]],"NA")</f>
        <v>25</v>
      </c>
      <c r="X729" t="str">
        <f>IF(Table1[[#This Row],[Rush]]="","NO","Yes")</f>
        <v>NO</v>
      </c>
      <c r="Y729" t="str">
        <f>IF(Table1[[#This Row],[WtyLbr]]="","NO","Yes")</f>
        <v>NO</v>
      </c>
    </row>
    <row r="730" spans="1:25" x14ac:dyDescent="0.35">
      <c r="A730" t="s">
        <v>775</v>
      </c>
      <c r="B730" t="s">
        <v>38</v>
      </c>
      <c r="C730" t="s">
        <v>9</v>
      </c>
      <c r="D730" t="s">
        <v>12</v>
      </c>
      <c r="F730" s="5">
        <v>44341</v>
      </c>
      <c r="G730" s="5">
        <v>44361</v>
      </c>
      <c r="H730">
        <v>2</v>
      </c>
      <c r="K730">
        <v>1.25</v>
      </c>
      <c r="L730">
        <v>9.6</v>
      </c>
      <c r="M730" t="s">
        <v>18</v>
      </c>
      <c r="N730">
        <v>20</v>
      </c>
      <c r="O730">
        <v>140</v>
      </c>
      <c r="P730">
        <v>175</v>
      </c>
      <c r="Q730">
        <v>175</v>
      </c>
      <c r="R730">
        <v>9.6</v>
      </c>
      <c r="S730">
        <v>184.6</v>
      </c>
      <c r="T730">
        <v>184.6</v>
      </c>
      <c r="U730" t="s">
        <v>1048</v>
      </c>
      <c r="V730" t="s">
        <v>1053</v>
      </c>
      <c r="W730">
        <f>IF(Table1[[#This Row],[WorkDate]]-Table1[[#This Row],[ReqDate]]&gt;=0,Table1[[#This Row],[WorkDate]]-Table1[[#This Row],[ReqDate]],"NA")</f>
        <v>20</v>
      </c>
      <c r="X730" t="str">
        <f>IF(Table1[[#This Row],[Rush]]="","NO","Yes")</f>
        <v>NO</v>
      </c>
      <c r="Y730" t="str">
        <f>IF(Table1[[#This Row],[WtyLbr]]="","NO","Yes")</f>
        <v>NO</v>
      </c>
    </row>
    <row r="731" spans="1:25" x14ac:dyDescent="0.35">
      <c r="A731" t="s">
        <v>776</v>
      </c>
      <c r="B731" t="s">
        <v>38</v>
      </c>
      <c r="C731" t="s">
        <v>8</v>
      </c>
      <c r="D731" t="s">
        <v>12</v>
      </c>
      <c r="F731" s="5">
        <v>44341</v>
      </c>
      <c r="G731" s="5">
        <v>44363</v>
      </c>
      <c r="H731">
        <v>2</v>
      </c>
      <c r="K731">
        <v>0.25</v>
      </c>
      <c r="L731">
        <v>396.29149999999998</v>
      </c>
      <c r="M731" t="s">
        <v>18</v>
      </c>
      <c r="N731">
        <v>22</v>
      </c>
      <c r="O731">
        <v>140</v>
      </c>
      <c r="P731">
        <v>35</v>
      </c>
      <c r="Q731">
        <v>35</v>
      </c>
      <c r="R731">
        <v>396.29149999999998</v>
      </c>
      <c r="S731">
        <v>431.29149999999998</v>
      </c>
      <c r="T731">
        <v>431.29149999999998</v>
      </c>
      <c r="U731" t="s">
        <v>1048</v>
      </c>
      <c r="V731" t="s">
        <v>1051</v>
      </c>
      <c r="W731">
        <f>IF(Table1[[#This Row],[WorkDate]]-Table1[[#This Row],[ReqDate]]&gt;=0,Table1[[#This Row],[WorkDate]]-Table1[[#This Row],[ReqDate]],"NA")</f>
        <v>22</v>
      </c>
      <c r="X731" t="str">
        <f>IF(Table1[[#This Row],[Rush]]="","NO","Yes")</f>
        <v>NO</v>
      </c>
      <c r="Y731" t="str">
        <f>IF(Table1[[#This Row],[WtyLbr]]="","NO","Yes")</f>
        <v>NO</v>
      </c>
    </row>
    <row r="732" spans="1:25" x14ac:dyDescent="0.35">
      <c r="A732" t="s">
        <v>777</v>
      </c>
      <c r="B732" t="s">
        <v>40</v>
      </c>
      <c r="C732" t="s">
        <v>7</v>
      </c>
      <c r="D732" t="s">
        <v>13</v>
      </c>
      <c r="F732" s="5">
        <v>44341</v>
      </c>
      <c r="G732" s="5">
        <v>44382</v>
      </c>
      <c r="H732">
        <v>2</v>
      </c>
      <c r="K732">
        <v>0.5</v>
      </c>
      <c r="L732">
        <v>108</v>
      </c>
      <c r="M732" t="s">
        <v>18</v>
      </c>
      <c r="N732">
        <v>41</v>
      </c>
      <c r="O732">
        <v>140</v>
      </c>
      <c r="P732">
        <v>70</v>
      </c>
      <c r="Q732">
        <v>70</v>
      </c>
      <c r="R732">
        <v>108</v>
      </c>
      <c r="S732">
        <v>178</v>
      </c>
      <c r="T732">
        <v>178</v>
      </c>
      <c r="U732" t="s">
        <v>1048</v>
      </c>
      <c r="V732" t="s">
        <v>1053</v>
      </c>
      <c r="W732">
        <f>IF(Table1[[#This Row],[WorkDate]]-Table1[[#This Row],[ReqDate]]&gt;=0,Table1[[#This Row],[WorkDate]]-Table1[[#This Row],[ReqDate]],"NA")</f>
        <v>41</v>
      </c>
      <c r="X732" t="str">
        <f>IF(Table1[[#This Row],[Rush]]="","NO","Yes")</f>
        <v>NO</v>
      </c>
      <c r="Y732" t="str">
        <f>IF(Table1[[#This Row],[WtyLbr]]="","NO","Yes")</f>
        <v>NO</v>
      </c>
    </row>
    <row r="733" spans="1:25" x14ac:dyDescent="0.35">
      <c r="A733" t="s">
        <v>778</v>
      </c>
      <c r="B733" t="s">
        <v>35</v>
      </c>
      <c r="C733" t="s">
        <v>44</v>
      </c>
      <c r="D733" t="s">
        <v>12</v>
      </c>
      <c r="F733" s="5">
        <v>44341</v>
      </c>
      <c r="G733" s="5">
        <v>44396</v>
      </c>
      <c r="H733">
        <v>1</v>
      </c>
      <c r="K733">
        <v>0.5</v>
      </c>
      <c r="L733">
        <v>147.2441</v>
      </c>
      <c r="M733" t="s">
        <v>18</v>
      </c>
      <c r="N733">
        <v>55</v>
      </c>
      <c r="O733">
        <v>80</v>
      </c>
      <c r="P733">
        <v>40</v>
      </c>
      <c r="Q733">
        <v>40</v>
      </c>
      <c r="R733">
        <v>147.2441</v>
      </c>
      <c r="S733">
        <v>187.2441</v>
      </c>
      <c r="T733">
        <v>187.2441</v>
      </c>
      <c r="U733" t="s">
        <v>1048</v>
      </c>
      <c r="V733" t="s">
        <v>1053</v>
      </c>
      <c r="W733">
        <f>IF(Table1[[#This Row],[WorkDate]]-Table1[[#This Row],[ReqDate]]&gt;=0,Table1[[#This Row],[WorkDate]]-Table1[[#This Row],[ReqDate]],"NA")</f>
        <v>55</v>
      </c>
      <c r="X733" t="str">
        <f>IF(Table1[[#This Row],[Rush]]="","NO","Yes")</f>
        <v>NO</v>
      </c>
      <c r="Y733" t="str">
        <f>IF(Table1[[#This Row],[WtyLbr]]="","NO","Yes")</f>
        <v>NO</v>
      </c>
    </row>
    <row r="734" spans="1:25" x14ac:dyDescent="0.35">
      <c r="A734" t="s">
        <v>779</v>
      </c>
      <c r="B734" t="s">
        <v>34</v>
      </c>
      <c r="C734" t="s">
        <v>9</v>
      </c>
      <c r="D734" t="s">
        <v>1</v>
      </c>
      <c r="F734" s="5">
        <v>44341</v>
      </c>
      <c r="H734">
        <v>1</v>
      </c>
      <c r="J734" t="s">
        <v>3</v>
      </c>
      <c r="L734">
        <v>151.28020000000001</v>
      </c>
      <c r="M734" t="s">
        <v>18</v>
      </c>
      <c r="N734" t="s">
        <v>1054</v>
      </c>
      <c r="O734">
        <v>80</v>
      </c>
      <c r="P734">
        <v>0</v>
      </c>
      <c r="Q734">
        <v>0</v>
      </c>
      <c r="R734">
        <v>0</v>
      </c>
      <c r="S734">
        <v>151.28020000000001</v>
      </c>
      <c r="T734">
        <v>0</v>
      </c>
      <c r="U734" t="s">
        <v>1048</v>
      </c>
      <c r="V734" t="s">
        <v>1052</v>
      </c>
      <c r="W734" t="str">
        <f>IF(Table1[[#This Row],[WorkDate]]-Table1[[#This Row],[ReqDate]]&gt;=0,Table1[[#This Row],[WorkDate]]-Table1[[#This Row],[ReqDate]],"NA")</f>
        <v>NA</v>
      </c>
      <c r="X734" t="str">
        <f>IF(Table1[[#This Row],[Rush]]="","NO","Yes")</f>
        <v>NO</v>
      </c>
      <c r="Y734" t="str">
        <f>IF(Table1[[#This Row],[WtyLbr]]="","NO","Yes")</f>
        <v>NO</v>
      </c>
    </row>
    <row r="735" spans="1:25" x14ac:dyDescent="0.35">
      <c r="A735" t="s">
        <v>780</v>
      </c>
      <c r="B735" t="s">
        <v>35</v>
      </c>
      <c r="C735" t="s">
        <v>44</v>
      </c>
      <c r="D735" t="s">
        <v>13</v>
      </c>
      <c r="F735" s="5">
        <v>44341</v>
      </c>
      <c r="H735">
        <v>1</v>
      </c>
      <c r="L735">
        <v>47.046399999999998</v>
      </c>
      <c r="M735" t="s">
        <v>19</v>
      </c>
      <c r="N735" t="s">
        <v>1054</v>
      </c>
      <c r="O735">
        <v>80</v>
      </c>
      <c r="P735">
        <v>0</v>
      </c>
      <c r="Q735">
        <v>0</v>
      </c>
      <c r="R735">
        <v>47.046399999999998</v>
      </c>
      <c r="S735">
        <v>47.046399999999998</v>
      </c>
      <c r="T735">
        <v>47.046399999999998</v>
      </c>
      <c r="U735" t="s">
        <v>1048</v>
      </c>
      <c r="V735" t="s">
        <v>1052</v>
      </c>
      <c r="W735" t="str">
        <f>IF(Table1[[#This Row],[WorkDate]]-Table1[[#This Row],[ReqDate]]&gt;=0,Table1[[#This Row],[WorkDate]]-Table1[[#This Row],[ReqDate]],"NA")</f>
        <v>NA</v>
      </c>
      <c r="X735" t="str">
        <f>IF(Table1[[#This Row],[Rush]]="","NO","Yes")</f>
        <v>NO</v>
      </c>
      <c r="Y735" t="str">
        <f>IF(Table1[[#This Row],[WtyLbr]]="","NO","Yes")</f>
        <v>NO</v>
      </c>
    </row>
    <row r="736" spans="1:25" x14ac:dyDescent="0.35">
      <c r="A736" t="s">
        <v>781</v>
      </c>
      <c r="B736" t="s">
        <v>35</v>
      </c>
      <c r="C736" t="s">
        <v>9</v>
      </c>
      <c r="D736" t="s">
        <v>11</v>
      </c>
      <c r="F736" s="5">
        <v>44342</v>
      </c>
      <c r="G736" s="5">
        <v>44352</v>
      </c>
      <c r="H736">
        <v>1</v>
      </c>
      <c r="K736">
        <v>0.25</v>
      </c>
      <c r="L736">
        <v>51.73</v>
      </c>
      <c r="M736" t="s">
        <v>18</v>
      </c>
      <c r="N736">
        <v>10</v>
      </c>
      <c r="O736">
        <v>80</v>
      </c>
      <c r="P736">
        <v>20</v>
      </c>
      <c r="Q736">
        <v>20</v>
      </c>
      <c r="R736">
        <v>51.73</v>
      </c>
      <c r="S736">
        <v>71.72999999999999</v>
      </c>
      <c r="T736">
        <v>71.72999999999999</v>
      </c>
      <c r="U736" t="s">
        <v>1051</v>
      </c>
      <c r="V736" t="s">
        <v>1052</v>
      </c>
      <c r="W736">
        <f>IF(Table1[[#This Row],[WorkDate]]-Table1[[#This Row],[ReqDate]]&gt;=0,Table1[[#This Row],[WorkDate]]-Table1[[#This Row],[ReqDate]],"NA")</f>
        <v>10</v>
      </c>
      <c r="X736" t="str">
        <f>IF(Table1[[#This Row],[Rush]]="","NO","Yes")</f>
        <v>NO</v>
      </c>
      <c r="Y736" t="str">
        <f>IF(Table1[[#This Row],[WtyLbr]]="","NO","Yes")</f>
        <v>NO</v>
      </c>
    </row>
    <row r="737" spans="1:25" x14ac:dyDescent="0.35">
      <c r="A737" t="s">
        <v>782</v>
      </c>
      <c r="B737" t="s">
        <v>39</v>
      </c>
      <c r="C737" t="s">
        <v>44</v>
      </c>
      <c r="D737" t="s">
        <v>12</v>
      </c>
      <c r="F737" s="5">
        <v>44342</v>
      </c>
      <c r="G737" s="5">
        <v>44349</v>
      </c>
      <c r="H737">
        <v>2</v>
      </c>
      <c r="K737">
        <v>0.25</v>
      </c>
      <c r="L737">
        <v>445.78460000000001</v>
      </c>
      <c r="M737" t="s">
        <v>17</v>
      </c>
      <c r="N737">
        <v>7</v>
      </c>
      <c r="O737">
        <v>140</v>
      </c>
      <c r="P737">
        <v>35</v>
      </c>
      <c r="Q737">
        <v>35</v>
      </c>
      <c r="R737">
        <v>445.78460000000001</v>
      </c>
      <c r="S737">
        <v>480.78460000000001</v>
      </c>
      <c r="T737">
        <v>480.78460000000001</v>
      </c>
      <c r="U737" t="s">
        <v>1051</v>
      </c>
      <c r="V737" t="s">
        <v>1051</v>
      </c>
      <c r="W737">
        <f>IF(Table1[[#This Row],[WorkDate]]-Table1[[#This Row],[ReqDate]]&gt;=0,Table1[[#This Row],[WorkDate]]-Table1[[#This Row],[ReqDate]],"NA")</f>
        <v>7</v>
      </c>
      <c r="X737" t="str">
        <f>IF(Table1[[#This Row],[Rush]]="","NO","Yes")</f>
        <v>NO</v>
      </c>
      <c r="Y737" t="str">
        <f>IF(Table1[[#This Row],[WtyLbr]]="","NO","Yes")</f>
        <v>NO</v>
      </c>
    </row>
    <row r="738" spans="1:25" x14ac:dyDescent="0.35">
      <c r="A738" t="s">
        <v>783</v>
      </c>
      <c r="B738" t="s">
        <v>39</v>
      </c>
      <c r="C738" t="s">
        <v>44</v>
      </c>
      <c r="D738" t="s">
        <v>12</v>
      </c>
      <c r="F738" s="5">
        <v>44342</v>
      </c>
      <c r="G738" s="5">
        <v>44361</v>
      </c>
      <c r="H738">
        <v>2</v>
      </c>
      <c r="J738" t="s">
        <v>3</v>
      </c>
      <c r="K738">
        <v>0.25</v>
      </c>
      <c r="L738">
        <v>27.486699999999999</v>
      </c>
      <c r="M738" t="s">
        <v>18</v>
      </c>
      <c r="N738">
        <v>19</v>
      </c>
      <c r="O738">
        <v>140</v>
      </c>
      <c r="P738">
        <v>35</v>
      </c>
      <c r="Q738">
        <v>35</v>
      </c>
      <c r="R738">
        <v>0</v>
      </c>
      <c r="S738">
        <v>62.486699999999999</v>
      </c>
      <c r="T738">
        <v>35</v>
      </c>
      <c r="U738" t="s">
        <v>1051</v>
      </c>
      <c r="V738" t="s">
        <v>1053</v>
      </c>
      <c r="W738">
        <f>IF(Table1[[#This Row],[WorkDate]]-Table1[[#This Row],[ReqDate]]&gt;=0,Table1[[#This Row],[WorkDate]]-Table1[[#This Row],[ReqDate]],"NA")</f>
        <v>19</v>
      </c>
      <c r="X738" t="str">
        <f>IF(Table1[[#This Row],[Rush]]="","NO","Yes")</f>
        <v>NO</v>
      </c>
      <c r="Y738" t="str">
        <f>IF(Table1[[#This Row],[WtyLbr]]="","NO","Yes")</f>
        <v>NO</v>
      </c>
    </row>
    <row r="739" spans="1:25" x14ac:dyDescent="0.35">
      <c r="A739" t="s">
        <v>784</v>
      </c>
      <c r="B739" t="s">
        <v>38</v>
      </c>
      <c r="C739" t="s">
        <v>9</v>
      </c>
      <c r="D739" t="s">
        <v>12</v>
      </c>
      <c r="F739" s="5">
        <v>44342</v>
      </c>
      <c r="G739" s="5">
        <v>44361</v>
      </c>
      <c r="H739">
        <v>1</v>
      </c>
      <c r="K739">
        <v>0.25</v>
      </c>
      <c r="L739">
        <v>42.66</v>
      </c>
      <c r="M739" t="s">
        <v>17</v>
      </c>
      <c r="N739">
        <v>19</v>
      </c>
      <c r="O739">
        <v>80</v>
      </c>
      <c r="P739">
        <v>20</v>
      </c>
      <c r="Q739">
        <v>20</v>
      </c>
      <c r="R739">
        <v>42.66</v>
      </c>
      <c r="S739">
        <v>62.66</v>
      </c>
      <c r="T739">
        <v>62.66</v>
      </c>
      <c r="U739" t="s">
        <v>1051</v>
      </c>
      <c r="V739" t="s">
        <v>1053</v>
      </c>
      <c r="W739">
        <f>IF(Table1[[#This Row],[WorkDate]]-Table1[[#This Row],[ReqDate]]&gt;=0,Table1[[#This Row],[WorkDate]]-Table1[[#This Row],[ReqDate]],"NA")</f>
        <v>19</v>
      </c>
      <c r="X739" t="str">
        <f>IF(Table1[[#This Row],[Rush]]="","NO","Yes")</f>
        <v>NO</v>
      </c>
      <c r="Y739" t="str">
        <f>IF(Table1[[#This Row],[WtyLbr]]="","NO","Yes")</f>
        <v>NO</v>
      </c>
    </row>
    <row r="740" spans="1:25" x14ac:dyDescent="0.35">
      <c r="A740" t="s">
        <v>785</v>
      </c>
      <c r="B740" t="s">
        <v>39</v>
      </c>
      <c r="C740" t="s">
        <v>44</v>
      </c>
      <c r="D740" t="s">
        <v>11</v>
      </c>
      <c r="F740" s="5">
        <v>44342</v>
      </c>
      <c r="G740" s="5">
        <v>44361</v>
      </c>
      <c r="H740">
        <v>1</v>
      </c>
      <c r="K740">
        <v>0.25</v>
      </c>
      <c r="L740">
        <v>185.11340000000001</v>
      </c>
      <c r="M740" t="s">
        <v>18</v>
      </c>
      <c r="N740">
        <v>19</v>
      </c>
      <c r="O740">
        <v>80</v>
      </c>
      <c r="P740">
        <v>20</v>
      </c>
      <c r="Q740">
        <v>20</v>
      </c>
      <c r="R740">
        <v>185.11340000000001</v>
      </c>
      <c r="S740">
        <v>205.11340000000001</v>
      </c>
      <c r="T740">
        <v>205.11340000000001</v>
      </c>
      <c r="U740" t="s">
        <v>1051</v>
      </c>
      <c r="V740" t="s">
        <v>1053</v>
      </c>
      <c r="W740">
        <f>IF(Table1[[#This Row],[WorkDate]]-Table1[[#This Row],[ReqDate]]&gt;=0,Table1[[#This Row],[WorkDate]]-Table1[[#This Row],[ReqDate]],"NA")</f>
        <v>19</v>
      </c>
      <c r="X740" t="str">
        <f>IF(Table1[[#This Row],[Rush]]="","NO","Yes")</f>
        <v>NO</v>
      </c>
      <c r="Y740" t="str">
        <f>IF(Table1[[#This Row],[WtyLbr]]="","NO","Yes")</f>
        <v>NO</v>
      </c>
    </row>
    <row r="741" spans="1:25" x14ac:dyDescent="0.35">
      <c r="A741" t="s">
        <v>786</v>
      </c>
      <c r="B741" t="s">
        <v>35</v>
      </c>
      <c r="C741" t="s">
        <v>44</v>
      </c>
      <c r="D741" t="s">
        <v>13</v>
      </c>
      <c r="F741" s="5">
        <v>44342</v>
      </c>
      <c r="G741" s="5">
        <v>44364</v>
      </c>
      <c r="H741">
        <v>1</v>
      </c>
      <c r="J741" t="s">
        <v>3</v>
      </c>
      <c r="K741">
        <v>0.75</v>
      </c>
      <c r="L741">
        <v>70</v>
      </c>
      <c r="M741" t="s">
        <v>18</v>
      </c>
      <c r="N741">
        <v>22</v>
      </c>
      <c r="O741">
        <v>80</v>
      </c>
      <c r="P741">
        <v>60</v>
      </c>
      <c r="Q741">
        <v>60</v>
      </c>
      <c r="R741">
        <v>0</v>
      </c>
      <c r="S741">
        <v>130</v>
      </c>
      <c r="T741">
        <v>60</v>
      </c>
      <c r="U741" t="s">
        <v>1051</v>
      </c>
      <c r="V741" t="s">
        <v>1050</v>
      </c>
      <c r="W741">
        <f>IF(Table1[[#This Row],[WorkDate]]-Table1[[#This Row],[ReqDate]]&gt;=0,Table1[[#This Row],[WorkDate]]-Table1[[#This Row],[ReqDate]],"NA")</f>
        <v>22</v>
      </c>
      <c r="X741" t="str">
        <f>IF(Table1[[#This Row],[Rush]]="","NO","Yes")</f>
        <v>NO</v>
      </c>
      <c r="Y741" t="str">
        <f>IF(Table1[[#This Row],[WtyLbr]]="","NO","Yes")</f>
        <v>NO</v>
      </c>
    </row>
    <row r="742" spans="1:25" x14ac:dyDescent="0.35">
      <c r="A742" t="s">
        <v>787</v>
      </c>
      <c r="B742" t="s">
        <v>39</v>
      </c>
      <c r="C742" t="s">
        <v>44</v>
      </c>
      <c r="D742" t="s">
        <v>12</v>
      </c>
      <c r="F742" s="5">
        <v>44342</v>
      </c>
      <c r="G742" s="5">
        <v>44369</v>
      </c>
      <c r="H742">
        <v>1</v>
      </c>
      <c r="K742">
        <v>0.25</v>
      </c>
      <c r="L742">
        <v>120</v>
      </c>
      <c r="M742" t="s">
        <v>17</v>
      </c>
      <c r="N742">
        <v>27</v>
      </c>
      <c r="O742">
        <v>80</v>
      </c>
      <c r="P742">
        <v>20</v>
      </c>
      <c r="Q742">
        <v>20</v>
      </c>
      <c r="R742">
        <v>120</v>
      </c>
      <c r="S742">
        <v>140</v>
      </c>
      <c r="T742">
        <v>140</v>
      </c>
      <c r="U742" t="s">
        <v>1051</v>
      </c>
      <c r="V742" t="s">
        <v>1048</v>
      </c>
      <c r="W742">
        <f>IF(Table1[[#This Row],[WorkDate]]-Table1[[#This Row],[ReqDate]]&gt;=0,Table1[[#This Row],[WorkDate]]-Table1[[#This Row],[ReqDate]],"NA")</f>
        <v>27</v>
      </c>
      <c r="X742" t="str">
        <f>IF(Table1[[#This Row],[Rush]]="","NO","Yes")</f>
        <v>NO</v>
      </c>
      <c r="Y742" t="str">
        <f>IF(Table1[[#This Row],[WtyLbr]]="","NO","Yes")</f>
        <v>NO</v>
      </c>
    </row>
    <row r="743" spans="1:25" x14ac:dyDescent="0.35">
      <c r="A743" t="s">
        <v>788</v>
      </c>
      <c r="B743" t="s">
        <v>39</v>
      </c>
      <c r="C743" t="s">
        <v>44</v>
      </c>
      <c r="D743" t="s">
        <v>12</v>
      </c>
      <c r="F743" s="5">
        <v>44342</v>
      </c>
      <c r="G743" s="5">
        <v>44377</v>
      </c>
      <c r="H743">
        <v>1</v>
      </c>
      <c r="K743">
        <v>0.25</v>
      </c>
      <c r="L743">
        <v>178.36179999999999</v>
      </c>
      <c r="M743" t="s">
        <v>18</v>
      </c>
      <c r="N743">
        <v>35</v>
      </c>
      <c r="O743">
        <v>80</v>
      </c>
      <c r="P743">
        <v>20</v>
      </c>
      <c r="Q743">
        <v>20</v>
      </c>
      <c r="R743">
        <v>178.36179999999999</v>
      </c>
      <c r="S743">
        <v>198.36179999999999</v>
      </c>
      <c r="T743">
        <v>198.36179999999999</v>
      </c>
      <c r="U743" t="s">
        <v>1051</v>
      </c>
      <c r="V743" t="s">
        <v>1051</v>
      </c>
      <c r="W743">
        <f>IF(Table1[[#This Row],[WorkDate]]-Table1[[#This Row],[ReqDate]]&gt;=0,Table1[[#This Row],[WorkDate]]-Table1[[#This Row],[ReqDate]],"NA")</f>
        <v>35</v>
      </c>
      <c r="X743" t="str">
        <f>IF(Table1[[#This Row],[Rush]]="","NO","Yes")</f>
        <v>NO</v>
      </c>
      <c r="Y743" t="str">
        <f>IF(Table1[[#This Row],[WtyLbr]]="","NO","Yes")</f>
        <v>NO</v>
      </c>
    </row>
    <row r="744" spans="1:25" x14ac:dyDescent="0.35">
      <c r="A744" t="s">
        <v>789</v>
      </c>
      <c r="B744" t="s">
        <v>41</v>
      </c>
      <c r="C744" t="s">
        <v>8</v>
      </c>
      <c r="D744" t="s">
        <v>1</v>
      </c>
      <c r="F744" s="5">
        <v>44342</v>
      </c>
      <c r="G744" s="5">
        <v>44375</v>
      </c>
      <c r="H744">
        <v>1</v>
      </c>
      <c r="I744" t="s">
        <v>3</v>
      </c>
      <c r="J744" t="s">
        <v>3</v>
      </c>
      <c r="K744">
        <v>1.5</v>
      </c>
      <c r="L744">
        <v>477.78149999999999</v>
      </c>
      <c r="M744" t="s">
        <v>20</v>
      </c>
      <c r="N744">
        <v>33</v>
      </c>
      <c r="O744">
        <v>80</v>
      </c>
      <c r="P744">
        <v>120</v>
      </c>
      <c r="Q744">
        <v>0</v>
      </c>
      <c r="R744">
        <v>0</v>
      </c>
      <c r="S744">
        <v>597.78150000000005</v>
      </c>
      <c r="T744">
        <v>0</v>
      </c>
      <c r="U744" t="s">
        <v>1051</v>
      </c>
      <c r="V744" t="s">
        <v>1053</v>
      </c>
      <c r="W744">
        <f>IF(Table1[[#This Row],[WorkDate]]-Table1[[#This Row],[ReqDate]]&gt;=0,Table1[[#This Row],[WorkDate]]-Table1[[#This Row],[ReqDate]],"NA")</f>
        <v>33</v>
      </c>
      <c r="X744" t="str">
        <f>IF(Table1[[#This Row],[Rush]]="","NO","Yes")</f>
        <v>NO</v>
      </c>
      <c r="Y744" t="str">
        <f>IF(Table1[[#This Row],[WtyLbr]]="","NO","Yes")</f>
        <v>Yes</v>
      </c>
    </row>
    <row r="745" spans="1:25" x14ac:dyDescent="0.35">
      <c r="A745" t="s">
        <v>790</v>
      </c>
      <c r="B745" t="s">
        <v>35</v>
      </c>
      <c r="C745" t="s">
        <v>8</v>
      </c>
      <c r="D745" t="s">
        <v>2</v>
      </c>
      <c r="E745" t="s">
        <v>3</v>
      </c>
      <c r="F745" s="5">
        <v>44342</v>
      </c>
      <c r="G745" s="5">
        <v>44377</v>
      </c>
      <c r="H745">
        <v>1</v>
      </c>
      <c r="K745">
        <v>1</v>
      </c>
      <c r="L745">
        <v>67.969700000000003</v>
      </c>
      <c r="M745" t="s">
        <v>19</v>
      </c>
      <c r="N745">
        <v>35</v>
      </c>
      <c r="O745">
        <v>80</v>
      </c>
      <c r="P745">
        <v>80</v>
      </c>
      <c r="Q745">
        <v>80</v>
      </c>
      <c r="R745">
        <v>67.969700000000003</v>
      </c>
      <c r="S745">
        <v>147.96969999999999</v>
      </c>
      <c r="T745">
        <v>147.96969999999999</v>
      </c>
      <c r="U745" t="s">
        <v>1051</v>
      </c>
      <c r="V745" t="s">
        <v>1051</v>
      </c>
      <c r="W745">
        <f>IF(Table1[[#This Row],[WorkDate]]-Table1[[#This Row],[ReqDate]]&gt;=0,Table1[[#This Row],[WorkDate]]-Table1[[#This Row],[ReqDate]],"NA")</f>
        <v>35</v>
      </c>
      <c r="X745" t="str">
        <f>IF(Table1[[#This Row],[Rush]]="","NO","Yes")</f>
        <v>Yes</v>
      </c>
      <c r="Y745" t="str">
        <f>IF(Table1[[#This Row],[WtyLbr]]="","NO","Yes")</f>
        <v>NO</v>
      </c>
    </row>
    <row r="746" spans="1:25" x14ac:dyDescent="0.35">
      <c r="A746" t="s">
        <v>791</v>
      </c>
      <c r="B746" t="s">
        <v>37</v>
      </c>
      <c r="C746" t="s">
        <v>9</v>
      </c>
      <c r="D746" t="s">
        <v>12</v>
      </c>
      <c r="F746" s="5">
        <v>44342</v>
      </c>
      <c r="G746" s="5">
        <v>44382</v>
      </c>
      <c r="H746">
        <v>2</v>
      </c>
      <c r="J746" t="s">
        <v>3</v>
      </c>
      <c r="K746">
        <v>1.25</v>
      </c>
      <c r="L746">
        <v>300.72309999999999</v>
      </c>
      <c r="M746" t="s">
        <v>18</v>
      </c>
      <c r="N746">
        <v>40</v>
      </c>
      <c r="O746">
        <v>140</v>
      </c>
      <c r="P746">
        <v>175</v>
      </c>
      <c r="Q746">
        <v>175</v>
      </c>
      <c r="R746">
        <v>0</v>
      </c>
      <c r="S746">
        <v>475.72309999999999</v>
      </c>
      <c r="T746">
        <v>175</v>
      </c>
      <c r="U746" t="s">
        <v>1051</v>
      </c>
      <c r="V746" t="s">
        <v>1053</v>
      </c>
      <c r="W746">
        <f>IF(Table1[[#This Row],[WorkDate]]-Table1[[#This Row],[ReqDate]]&gt;=0,Table1[[#This Row],[WorkDate]]-Table1[[#This Row],[ReqDate]],"NA")</f>
        <v>40</v>
      </c>
      <c r="X746" t="str">
        <f>IF(Table1[[#This Row],[Rush]]="","NO","Yes")</f>
        <v>NO</v>
      </c>
      <c r="Y746" t="str">
        <f>IF(Table1[[#This Row],[WtyLbr]]="","NO","Yes")</f>
        <v>NO</v>
      </c>
    </row>
    <row r="747" spans="1:25" x14ac:dyDescent="0.35">
      <c r="A747" t="s">
        <v>792</v>
      </c>
      <c r="B747" t="s">
        <v>34</v>
      </c>
      <c r="C747" t="s">
        <v>9</v>
      </c>
      <c r="D747" t="s">
        <v>12</v>
      </c>
      <c r="F747" s="5">
        <v>44342</v>
      </c>
      <c r="H747">
        <v>1</v>
      </c>
      <c r="L747">
        <v>377.6</v>
      </c>
      <c r="M747" t="s">
        <v>17</v>
      </c>
      <c r="N747" t="s">
        <v>1054</v>
      </c>
      <c r="O747">
        <v>80</v>
      </c>
      <c r="P747">
        <v>0</v>
      </c>
      <c r="Q747">
        <v>0</v>
      </c>
      <c r="R747">
        <v>377.6</v>
      </c>
      <c r="S747">
        <v>377.6</v>
      </c>
      <c r="T747">
        <v>377.6</v>
      </c>
      <c r="U747" t="s">
        <v>1051</v>
      </c>
      <c r="V747" t="s">
        <v>1052</v>
      </c>
      <c r="W747" t="str">
        <f>IF(Table1[[#This Row],[WorkDate]]-Table1[[#This Row],[ReqDate]]&gt;=0,Table1[[#This Row],[WorkDate]]-Table1[[#This Row],[ReqDate]],"NA")</f>
        <v>NA</v>
      </c>
      <c r="X747" t="str">
        <f>IF(Table1[[#This Row],[Rush]]="","NO","Yes")</f>
        <v>NO</v>
      </c>
      <c r="Y747" t="str">
        <f>IF(Table1[[#This Row],[WtyLbr]]="","NO","Yes")</f>
        <v>NO</v>
      </c>
    </row>
    <row r="748" spans="1:25" x14ac:dyDescent="0.35">
      <c r="A748" t="s">
        <v>793</v>
      </c>
      <c r="B748" t="s">
        <v>35</v>
      </c>
      <c r="C748" t="s">
        <v>44</v>
      </c>
      <c r="D748" t="s">
        <v>12</v>
      </c>
      <c r="F748" s="5">
        <v>44342</v>
      </c>
      <c r="H748">
        <v>1</v>
      </c>
      <c r="L748">
        <v>70</v>
      </c>
      <c r="M748" t="s">
        <v>19</v>
      </c>
      <c r="N748" t="s">
        <v>1054</v>
      </c>
      <c r="O748">
        <v>80</v>
      </c>
      <c r="P748">
        <v>0</v>
      </c>
      <c r="Q748">
        <v>0</v>
      </c>
      <c r="R748">
        <v>70</v>
      </c>
      <c r="S748">
        <v>70</v>
      </c>
      <c r="T748">
        <v>70</v>
      </c>
      <c r="U748" t="s">
        <v>1051</v>
      </c>
      <c r="V748" t="s">
        <v>1052</v>
      </c>
      <c r="W748" t="str">
        <f>IF(Table1[[#This Row],[WorkDate]]-Table1[[#This Row],[ReqDate]]&gt;=0,Table1[[#This Row],[WorkDate]]-Table1[[#This Row],[ReqDate]],"NA")</f>
        <v>NA</v>
      </c>
      <c r="X748" t="str">
        <f>IF(Table1[[#This Row],[Rush]]="","NO","Yes")</f>
        <v>NO</v>
      </c>
      <c r="Y748" t="str">
        <f>IF(Table1[[#This Row],[WtyLbr]]="","NO","Yes")</f>
        <v>NO</v>
      </c>
    </row>
    <row r="749" spans="1:25" x14ac:dyDescent="0.35">
      <c r="A749" t="s">
        <v>794</v>
      </c>
      <c r="B749" t="s">
        <v>35</v>
      </c>
      <c r="C749" t="s">
        <v>44</v>
      </c>
      <c r="D749" t="s">
        <v>13</v>
      </c>
      <c r="F749" s="5">
        <v>44342</v>
      </c>
      <c r="H749">
        <v>1</v>
      </c>
      <c r="L749">
        <v>177.0504</v>
      </c>
      <c r="M749" t="s">
        <v>19</v>
      </c>
      <c r="N749" t="s">
        <v>1054</v>
      </c>
      <c r="O749">
        <v>80</v>
      </c>
      <c r="P749">
        <v>0</v>
      </c>
      <c r="Q749">
        <v>0</v>
      </c>
      <c r="R749">
        <v>177.0504</v>
      </c>
      <c r="S749">
        <v>177.0504</v>
      </c>
      <c r="T749">
        <v>177.0504</v>
      </c>
      <c r="U749" t="s">
        <v>1051</v>
      </c>
      <c r="V749" t="s">
        <v>1052</v>
      </c>
      <c r="W749" t="str">
        <f>IF(Table1[[#This Row],[WorkDate]]-Table1[[#This Row],[ReqDate]]&gt;=0,Table1[[#This Row],[WorkDate]]-Table1[[#This Row],[ReqDate]],"NA")</f>
        <v>NA</v>
      </c>
      <c r="X749" t="str">
        <f>IF(Table1[[#This Row],[Rush]]="","NO","Yes")</f>
        <v>NO</v>
      </c>
      <c r="Y749" t="str">
        <f>IF(Table1[[#This Row],[WtyLbr]]="","NO","Yes")</f>
        <v>NO</v>
      </c>
    </row>
    <row r="750" spans="1:25" x14ac:dyDescent="0.35">
      <c r="A750" t="s">
        <v>795</v>
      </c>
      <c r="B750" t="s">
        <v>34</v>
      </c>
      <c r="C750" t="s">
        <v>9</v>
      </c>
      <c r="D750" t="s">
        <v>13</v>
      </c>
      <c r="F750" s="5">
        <v>44342</v>
      </c>
      <c r="H750">
        <v>2</v>
      </c>
      <c r="L750">
        <v>839.67849999999999</v>
      </c>
      <c r="M750" t="s">
        <v>18</v>
      </c>
      <c r="N750" t="s">
        <v>1054</v>
      </c>
      <c r="O750">
        <v>140</v>
      </c>
      <c r="P750">
        <v>0</v>
      </c>
      <c r="Q750">
        <v>0</v>
      </c>
      <c r="R750">
        <v>839.67849999999999</v>
      </c>
      <c r="S750">
        <v>839.67849999999999</v>
      </c>
      <c r="T750">
        <v>839.67849999999999</v>
      </c>
      <c r="U750" t="s">
        <v>1051</v>
      </c>
      <c r="V750" t="s">
        <v>1052</v>
      </c>
      <c r="W750" t="str">
        <f>IF(Table1[[#This Row],[WorkDate]]-Table1[[#This Row],[ReqDate]]&gt;=0,Table1[[#This Row],[WorkDate]]-Table1[[#This Row],[ReqDate]],"NA")</f>
        <v>NA</v>
      </c>
      <c r="X750" t="str">
        <f>IF(Table1[[#This Row],[Rush]]="","NO","Yes")</f>
        <v>NO</v>
      </c>
      <c r="Y750" t="str">
        <f>IF(Table1[[#This Row],[WtyLbr]]="","NO","Yes")</f>
        <v>NO</v>
      </c>
    </row>
    <row r="751" spans="1:25" x14ac:dyDescent="0.35">
      <c r="A751" t="s">
        <v>796</v>
      </c>
      <c r="B751" t="s">
        <v>36</v>
      </c>
      <c r="C751" t="s">
        <v>7</v>
      </c>
      <c r="D751" t="s">
        <v>12</v>
      </c>
      <c r="F751" s="5">
        <v>44343</v>
      </c>
      <c r="G751" s="5">
        <v>44350</v>
      </c>
      <c r="H751">
        <v>1</v>
      </c>
      <c r="K751">
        <v>0.25</v>
      </c>
      <c r="L751">
        <v>120</v>
      </c>
      <c r="M751" t="s">
        <v>17</v>
      </c>
      <c r="N751">
        <v>7</v>
      </c>
      <c r="O751">
        <v>80</v>
      </c>
      <c r="P751">
        <v>20</v>
      </c>
      <c r="Q751">
        <v>20</v>
      </c>
      <c r="R751">
        <v>120</v>
      </c>
      <c r="S751">
        <v>140</v>
      </c>
      <c r="T751">
        <v>140</v>
      </c>
      <c r="U751" t="s">
        <v>1050</v>
      </c>
      <c r="V751" t="s">
        <v>1050</v>
      </c>
      <c r="W751">
        <f>IF(Table1[[#This Row],[WorkDate]]-Table1[[#This Row],[ReqDate]]&gt;=0,Table1[[#This Row],[WorkDate]]-Table1[[#This Row],[ReqDate]],"NA")</f>
        <v>7</v>
      </c>
      <c r="X751" t="str">
        <f>IF(Table1[[#This Row],[Rush]]="","NO","Yes")</f>
        <v>NO</v>
      </c>
      <c r="Y751" t="str">
        <f>IF(Table1[[#This Row],[WtyLbr]]="","NO","Yes")</f>
        <v>NO</v>
      </c>
    </row>
    <row r="752" spans="1:25" x14ac:dyDescent="0.35">
      <c r="A752" t="s">
        <v>797</v>
      </c>
      <c r="B752" t="s">
        <v>41</v>
      </c>
      <c r="C752" t="s">
        <v>8</v>
      </c>
      <c r="D752" t="s">
        <v>12</v>
      </c>
      <c r="F752" s="5">
        <v>44343</v>
      </c>
      <c r="G752" s="5">
        <v>44357</v>
      </c>
      <c r="H752">
        <v>1</v>
      </c>
      <c r="K752">
        <v>0.25</v>
      </c>
      <c r="L752">
        <v>156.4932</v>
      </c>
      <c r="M752" t="s">
        <v>18</v>
      </c>
      <c r="N752">
        <v>14</v>
      </c>
      <c r="O752">
        <v>80</v>
      </c>
      <c r="P752">
        <v>20</v>
      </c>
      <c r="Q752">
        <v>20</v>
      </c>
      <c r="R752">
        <v>156.4932</v>
      </c>
      <c r="S752">
        <v>176.4932</v>
      </c>
      <c r="T752">
        <v>176.4932</v>
      </c>
      <c r="U752" t="s">
        <v>1050</v>
      </c>
      <c r="V752" t="s">
        <v>1050</v>
      </c>
      <c r="W752">
        <f>IF(Table1[[#This Row],[WorkDate]]-Table1[[#This Row],[ReqDate]]&gt;=0,Table1[[#This Row],[WorkDate]]-Table1[[#This Row],[ReqDate]],"NA")</f>
        <v>14</v>
      </c>
      <c r="X752" t="str">
        <f>IF(Table1[[#This Row],[Rush]]="","NO","Yes")</f>
        <v>NO</v>
      </c>
      <c r="Y752" t="str">
        <f>IF(Table1[[#This Row],[WtyLbr]]="","NO","Yes")</f>
        <v>NO</v>
      </c>
    </row>
    <row r="753" spans="1:25" x14ac:dyDescent="0.35">
      <c r="A753" t="s">
        <v>798</v>
      </c>
      <c r="B753" t="s">
        <v>36</v>
      </c>
      <c r="C753" t="s">
        <v>7</v>
      </c>
      <c r="D753" t="s">
        <v>11</v>
      </c>
      <c r="F753" s="5">
        <v>44343</v>
      </c>
      <c r="G753" s="5">
        <v>44362</v>
      </c>
      <c r="H753">
        <v>2</v>
      </c>
      <c r="K753">
        <v>0.25</v>
      </c>
      <c r="L753">
        <v>155</v>
      </c>
      <c r="M753" t="s">
        <v>17</v>
      </c>
      <c r="N753">
        <v>19</v>
      </c>
      <c r="O753">
        <v>140</v>
      </c>
      <c r="P753">
        <v>35</v>
      </c>
      <c r="Q753">
        <v>35</v>
      </c>
      <c r="R753">
        <v>155</v>
      </c>
      <c r="S753">
        <v>190</v>
      </c>
      <c r="T753">
        <v>190</v>
      </c>
      <c r="U753" t="s">
        <v>1050</v>
      </c>
      <c r="V753" t="s">
        <v>1048</v>
      </c>
      <c r="W753">
        <f>IF(Table1[[#This Row],[WorkDate]]-Table1[[#This Row],[ReqDate]]&gt;=0,Table1[[#This Row],[WorkDate]]-Table1[[#This Row],[ReqDate]],"NA")</f>
        <v>19</v>
      </c>
      <c r="X753" t="str">
        <f>IF(Table1[[#This Row],[Rush]]="","NO","Yes")</f>
        <v>NO</v>
      </c>
      <c r="Y753" t="str">
        <f>IF(Table1[[#This Row],[WtyLbr]]="","NO","Yes")</f>
        <v>NO</v>
      </c>
    </row>
    <row r="754" spans="1:25" x14ac:dyDescent="0.35">
      <c r="A754" t="s">
        <v>799</v>
      </c>
      <c r="B754" t="s">
        <v>34</v>
      </c>
      <c r="C754" t="s">
        <v>8</v>
      </c>
      <c r="D754" t="s">
        <v>13</v>
      </c>
      <c r="F754" s="5">
        <v>44343</v>
      </c>
      <c r="G754" s="5">
        <v>44364</v>
      </c>
      <c r="H754">
        <v>1</v>
      </c>
      <c r="K754">
        <v>0.5</v>
      </c>
      <c r="L754">
        <v>20.83</v>
      </c>
      <c r="M754" t="s">
        <v>17</v>
      </c>
      <c r="N754">
        <v>21</v>
      </c>
      <c r="O754">
        <v>80</v>
      </c>
      <c r="P754">
        <v>40</v>
      </c>
      <c r="Q754">
        <v>40</v>
      </c>
      <c r="R754">
        <v>20.83</v>
      </c>
      <c r="S754">
        <v>60.83</v>
      </c>
      <c r="T754">
        <v>60.83</v>
      </c>
      <c r="U754" t="s">
        <v>1050</v>
      </c>
      <c r="V754" t="s">
        <v>1050</v>
      </c>
      <c r="W754">
        <f>IF(Table1[[#This Row],[WorkDate]]-Table1[[#This Row],[ReqDate]]&gt;=0,Table1[[#This Row],[WorkDate]]-Table1[[#This Row],[ReqDate]],"NA")</f>
        <v>21</v>
      </c>
      <c r="X754" t="str">
        <f>IF(Table1[[#This Row],[Rush]]="","NO","Yes")</f>
        <v>NO</v>
      </c>
      <c r="Y754" t="str">
        <f>IF(Table1[[#This Row],[WtyLbr]]="","NO","Yes")</f>
        <v>NO</v>
      </c>
    </row>
    <row r="755" spans="1:25" x14ac:dyDescent="0.35">
      <c r="A755" t="s">
        <v>800</v>
      </c>
      <c r="B755" t="s">
        <v>34</v>
      </c>
      <c r="C755" t="s">
        <v>44</v>
      </c>
      <c r="D755" t="s">
        <v>12</v>
      </c>
      <c r="E755" t="s">
        <v>3</v>
      </c>
      <c r="F755" s="5">
        <v>44343</v>
      </c>
      <c r="G755" s="5">
        <v>44369</v>
      </c>
      <c r="H755">
        <v>1</v>
      </c>
      <c r="I755" t="s">
        <v>3</v>
      </c>
      <c r="J755" t="s">
        <v>3</v>
      </c>
      <c r="K755">
        <v>0.5</v>
      </c>
      <c r="L755">
        <v>50</v>
      </c>
      <c r="M755" t="s">
        <v>20</v>
      </c>
      <c r="N755">
        <v>26</v>
      </c>
      <c r="O755">
        <v>80</v>
      </c>
      <c r="P755">
        <v>40</v>
      </c>
      <c r="Q755">
        <v>0</v>
      </c>
      <c r="R755">
        <v>0</v>
      </c>
      <c r="S755">
        <v>90</v>
      </c>
      <c r="T755">
        <v>0</v>
      </c>
      <c r="U755" t="s">
        <v>1050</v>
      </c>
      <c r="V755" t="s">
        <v>1048</v>
      </c>
      <c r="W755">
        <f>IF(Table1[[#This Row],[WorkDate]]-Table1[[#This Row],[ReqDate]]&gt;=0,Table1[[#This Row],[WorkDate]]-Table1[[#This Row],[ReqDate]],"NA")</f>
        <v>26</v>
      </c>
      <c r="X755" t="str">
        <f>IF(Table1[[#This Row],[Rush]]="","NO","Yes")</f>
        <v>Yes</v>
      </c>
      <c r="Y755" t="str">
        <f>IF(Table1[[#This Row],[WtyLbr]]="","NO","Yes")</f>
        <v>Yes</v>
      </c>
    </row>
    <row r="756" spans="1:25" x14ac:dyDescent="0.35">
      <c r="A756" t="s">
        <v>801</v>
      </c>
      <c r="B756" t="s">
        <v>37</v>
      </c>
      <c r="C756" t="s">
        <v>9</v>
      </c>
      <c r="D756" t="s">
        <v>11</v>
      </c>
      <c r="F756" s="5">
        <v>44343</v>
      </c>
      <c r="G756" s="5">
        <v>44390</v>
      </c>
      <c r="H756">
        <v>1</v>
      </c>
      <c r="K756">
        <v>0.25</v>
      </c>
      <c r="L756">
        <v>120</v>
      </c>
      <c r="M756" t="s">
        <v>18</v>
      </c>
      <c r="N756">
        <v>47</v>
      </c>
      <c r="O756">
        <v>80</v>
      </c>
      <c r="P756">
        <v>20</v>
      </c>
      <c r="Q756">
        <v>20</v>
      </c>
      <c r="R756">
        <v>120</v>
      </c>
      <c r="S756">
        <v>140</v>
      </c>
      <c r="T756">
        <v>140</v>
      </c>
      <c r="U756" t="s">
        <v>1050</v>
      </c>
      <c r="V756" t="s">
        <v>1048</v>
      </c>
      <c r="W756">
        <f>IF(Table1[[#This Row],[WorkDate]]-Table1[[#This Row],[ReqDate]]&gt;=0,Table1[[#This Row],[WorkDate]]-Table1[[#This Row],[ReqDate]],"NA")</f>
        <v>47</v>
      </c>
      <c r="X756" t="str">
        <f>IF(Table1[[#This Row],[Rush]]="","NO","Yes")</f>
        <v>NO</v>
      </c>
      <c r="Y756" t="str">
        <f>IF(Table1[[#This Row],[WtyLbr]]="","NO","Yes")</f>
        <v>NO</v>
      </c>
    </row>
    <row r="757" spans="1:25" x14ac:dyDescent="0.35">
      <c r="A757" t="s">
        <v>802</v>
      </c>
      <c r="B757" t="s">
        <v>34</v>
      </c>
      <c r="C757" t="s">
        <v>9</v>
      </c>
      <c r="D757" t="s">
        <v>2</v>
      </c>
      <c r="F757" s="5">
        <v>44344</v>
      </c>
      <c r="H757">
        <v>1</v>
      </c>
      <c r="J757" t="s">
        <v>3</v>
      </c>
      <c r="L757">
        <v>17.064</v>
      </c>
      <c r="M757" t="s">
        <v>18</v>
      </c>
      <c r="N757" t="s">
        <v>1054</v>
      </c>
      <c r="O757">
        <v>80</v>
      </c>
      <c r="P757">
        <v>0</v>
      </c>
      <c r="Q757">
        <v>0</v>
      </c>
      <c r="R757">
        <v>0</v>
      </c>
      <c r="S757">
        <v>17.064</v>
      </c>
      <c r="T757">
        <v>0</v>
      </c>
      <c r="U757" t="s">
        <v>1049</v>
      </c>
      <c r="V757" t="s">
        <v>1052</v>
      </c>
      <c r="W757" t="str">
        <f>IF(Table1[[#This Row],[WorkDate]]-Table1[[#This Row],[ReqDate]]&gt;=0,Table1[[#This Row],[WorkDate]]-Table1[[#This Row],[ReqDate]],"NA")</f>
        <v>NA</v>
      </c>
      <c r="X757" t="str">
        <f>IF(Table1[[#This Row],[Rush]]="","NO","Yes")</f>
        <v>NO</v>
      </c>
      <c r="Y757" t="str">
        <f>IF(Table1[[#This Row],[WtyLbr]]="","NO","Yes")</f>
        <v>NO</v>
      </c>
    </row>
    <row r="758" spans="1:25" x14ac:dyDescent="0.35">
      <c r="A758" t="s">
        <v>803</v>
      </c>
      <c r="B758" t="s">
        <v>39</v>
      </c>
      <c r="C758" t="s">
        <v>9</v>
      </c>
      <c r="D758" t="s">
        <v>12</v>
      </c>
      <c r="F758" s="5">
        <v>44347</v>
      </c>
      <c r="G758" s="5">
        <v>44356</v>
      </c>
      <c r="H758">
        <v>1</v>
      </c>
      <c r="K758">
        <v>0.25</v>
      </c>
      <c r="L758">
        <v>182.08340000000001</v>
      </c>
      <c r="M758" t="s">
        <v>18</v>
      </c>
      <c r="N758">
        <v>9</v>
      </c>
      <c r="O758">
        <v>80</v>
      </c>
      <c r="P758">
        <v>20</v>
      </c>
      <c r="Q758">
        <v>20</v>
      </c>
      <c r="R758">
        <v>182.08340000000001</v>
      </c>
      <c r="S758">
        <v>202.08340000000001</v>
      </c>
      <c r="T758">
        <v>202.08340000000001</v>
      </c>
      <c r="U758" t="s">
        <v>1053</v>
      </c>
      <c r="V758" t="s">
        <v>1051</v>
      </c>
      <c r="W758">
        <f>IF(Table1[[#This Row],[WorkDate]]-Table1[[#This Row],[ReqDate]]&gt;=0,Table1[[#This Row],[WorkDate]]-Table1[[#This Row],[ReqDate]],"NA")</f>
        <v>9</v>
      </c>
      <c r="X758" t="str">
        <f>IF(Table1[[#This Row],[Rush]]="","NO","Yes")</f>
        <v>NO</v>
      </c>
      <c r="Y758" t="str">
        <f>IF(Table1[[#This Row],[WtyLbr]]="","NO","Yes")</f>
        <v>NO</v>
      </c>
    </row>
    <row r="759" spans="1:25" x14ac:dyDescent="0.35">
      <c r="A759" t="s">
        <v>804</v>
      </c>
      <c r="B759" t="s">
        <v>36</v>
      </c>
      <c r="C759" t="s">
        <v>7</v>
      </c>
      <c r="D759" t="s">
        <v>12</v>
      </c>
      <c r="F759" s="5">
        <v>44347</v>
      </c>
      <c r="G759" s="5">
        <v>44368</v>
      </c>
      <c r="H759">
        <v>2</v>
      </c>
      <c r="K759">
        <v>0.25</v>
      </c>
      <c r="L759">
        <v>19.548100000000002</v>
      </c>
      <c r="M759" t="s">
        <v>17</v>
      </c>
      <c r="N759">
        <v>21</v>
      </c>
      <c r="O759">
        <v>140</v>
      </c>
      <c r="P759">
        <v>35</v>
      </c>
      <c r="Q759">
        <v>35</v>
      </c>
      <c r="R759">
        <v>19.548100000000002</v>
      </c>
      <c r="S759">
        <v>54.548100000000005</v>
      </c>
      <c r="T759">
        <v>54.548100000000005</v>
      </c>
      <c r="U759" t="s">
        <v>1053</v>
      </c>
      <c r="V759" t="s">
        <v>1053</v>
      </c>
      <c r="W759">
        <f>IF(Table1[[#This Row],[WorkDate]]-Table1[[#This Row],[ReqDate]]&gt;=0,Table1[[#This Row],[WorkDate]]-Table1[[#This Row],[ReqDate]],"NA")</f>
        <v>21</v>
      </c>
      <c r="X759" t="str">
        <f>IF(Table1[[#This Row],[Rush]]="","NO","Yes")</f>
        <v>NO</v>
      </c>
      <c r="Y759" t="str">
        <f>IF(Table1[[#This Row],[WtyLbr]]="","NO","Yes")</f>
        <v>NO</v>
      </c>
    </row>
    <row r="760" spans="1:25" x14ac:dyDescent="0.35">
      <c r="A760" t="s">
        <v>805</v>
      </c>
      <c r="B760" t="s">
        <v>36</v>
      </c>
      <c r="C760" t="s">
        <v>7</v>
      </c>
      <c r="D760" t="s">
        <v>12</v>
      </c>
      <c r="F760" s="5">
        <v>44347</v>
      </c>
      <c r="G760" s="5">
        <v>44368</v>
      </c>
      <c r="H760">
        <v>2</v>
      </c>
      <c r="K760">
        <v>0.5</v>
      </c>
      <c r="L760">
        <v>144</v>
      </c>
      <c r="M760" t="s">
        <v>18</v>
      </c>
      <c r="N760">
        <v>21</v>
      </c>
      <c r="O760">
        <v>140</v>
      </c>
      <c r="P760">
        <v>70</v>
      </c>
      <c r="Q760">
        <v>70</v>
      </c>
      <c r="R760">
        <v>144</v>
      </c>
      <c r="S760">
        <v>214</v>
      </c>
      <c r="T760">
        <v>214</v>
      </c>
      <c r="U760" t="s">
        <v>1053</v>
      </c>
      <c r="V760" t="s">
        <v>1053</v>
      </c>
      <c r="W760">
        <f>IF(Table1[[#This Row],[WorkDate]]-Table1[[#This Row],[ReqDate]]&gt;=0,Table1[[#This Row],[WorkDate]]-Table1[[#This Row],[ReqDate]],"NA")</f>
        <v>21</v>
      </c>
      <c r="X760" t="str">
        <f>IF(Table1[[#This Row],[Rush]]="","NO","Yes")</f>
        <v>NO</v>
      </c>
      <c r="Y760" t="str">
        <f>IF(Table1[[#This Row],[WtyLbr]]="","NO","Yes")</f>
        <v>NO</v>
      </c>
    </row>
    <row r="761" spans="1:25" x14ac:dyDescent="0.35">
      <c r="A761" t="s">
        <v>806</v>
      </c>
      <c r="B761" t="s">
        <v>38</v>
      </c>
      <c r="C761" t="s">
        <v>43</v>
      </c>
      <c r="D761" t="s">
        <v>12</v>
      </c>
      <c r="F761" s="5">
        <v>44347</v>
      </c>
      <c r="G761" s="5">
        <v>44371</v>
      </c>
      <c r="H761">
        <v>1</v>
      </c>
      <c r="K761">
        <v>0.75</v>
      </c>
      <c r="L761">
        <v>86.4786</v>
      </c>
      <c r="M761" t="s">
        <v>19</v>
      </c>
      <c r="N761">
        <v>24</v>
      </c>
      <c r="O761">
        <v>80</v>
      </c>
      <c r="P761">
        <v>60</v>
      </c>
      <c r="Q761">
        <v>60</v>
      </c>
      <c r="R761">
        <v>86.4786</v>
      </c>
      <c r="S761">
        <v>146.4786</v>
      </c>
      <c r="T761">
        <v>146.4786</v>
      </c>
      <c r="U761" t="s">
        <v>1053</v>
      </c>
      <c r="V761" t="s">
        <v>1050</v>
      </c>
      <c r="W761">
        <f>IF(Table1[[#This Row],[WorkDate]]-Table1[[#This Row],[ReqDate]]&gt;=0,Table1[[#This Row],[WorkDate]]-Table1[[#This Row],[ReqDate]],"NA")</f>
        <v>24</v>
      </c>
      <c r="X761" t="str">
        <f>IF(Table1[[#This Row],[Rush]]="","NO","Yes")</f>
        <v>NO</v>
      </c>
      <c r="Y761" t="str">
        <f>IF(Table1[[#This Row],[WtyLbr]]="","NO","Yes")</f>
        <v>NO</v>
      </c>
    </row>
    <row r="762" spans="1:25" x14ac:dyDescent="0.35">
      <c r="A762" t="s">
        <v>807</v>
      </c>
      <c r="B762" t="s">
        <v>39</v>
      </c>
      <c r="C762" t="s">
        <v>44</v>
      </c>
      <c r="D762" t="s">
        <v>12</v>
      </c>
      <c r="F762" s="5">
        <v>44347</v>
      </c>
      <c r="G762" s="5">
        <v>44371</v>
      </c>
      <c r="H762">
        <v>1</v>
      </c>
      <c r="J762" t="s">
        <v>3</v>
      </c>
      <c r="K762">
        <v>0.25</v>
      </c>
      <c r="L762">
        <v>69.154700000000005</v>
      </c>
      <c r="M762" t="s">
        <v>18</v>
      </c>
      <c r="N762">
        <v>24</v>
      </c>
      <c r="O762">
        <v>80</v>
      </c>
      <c r="P762">
        <v>20</v>
      </c>
      <c r="Q762">
        <v>20</v>
      </c>
      <c r="R762">
        <v>0</v>
      </c>
      <c r="S762">
        <v>89.154700000000005</v>
      </c>
      <c r="T762">
        <v>20</v>
      </c>
      <c r="U762" t="s">
        <v>1053</v>
      </c>
      <c r="V762" t="s">
        <v>1050</v>
      </c>
      <c r="W762">
        <f>IF(Table1[[#This Row],[WorkDate]]-Table1[[#This Row],[ReqDate]]&gt;=0,Table1[[#This Row],[WorkDate]]-Table1[[#This Row],[ReqDate]],"NA")</f>
        <v>24</v>
      </c>
      <c r="X762" t="str">
        <f>IF(Table1[[#This Row],[Rush]]="","NO","Yes")</f>
        <v>NO</v>
      </c>
      <c r="Y762" t="str">
        <f>IF(Table1[[#This Row],[WtyLbr]]="","NO","Yes")</f>
        <v>NO</v>
      </c>
    </row>
    <row r="763" spans="1:25" x14ac:dyDescent="0.35">
      <c r="A763" t="s">
        <v>808</v>
      </c>
      <c r="B763" t="s">
        <v>36</v>
      </c>
      <c r="C763" t="s">
        <v>7</v>
      </c>
      <c r="D763" t="s">
        <v>2</v>
      </c>
      <c r="F763" s="5">
        <v>44347</v>
      </c>
      <c r="G763" s="5">
        <v>44389</v>
      </c>
      <c r="H763">
        <v>2</v>
      </c>
      <c r="K763">
        <v>1.25</v>
      </c>
      <c r="L763">
        <v>156</v>
      </c>
      <c r="M763" t="s">
        <v>18</v>
      </c>
      <c r="N763">
        <v>42</v>
      </c>
      <c r="O763">
        <v>140</v>
      </c>
      <c r="P763">
        <v>175</v>
      </c>
      <c r="Q763">
        <v>175</v>
      </c>
      <c r="R763">
        <v>156</v>
      </c>
      <c r="S763">
        <v>331</v>
      </c>
      <c r="T763">
        <v>331</v>
      </c>
      <c r="U763" t="s">
        <v>1053</v>
      </c>
      <c r="V763" t="s">
        <v>1053</v>
      </c>
      <c r="W763">
        <f>IF(Table1[[#This Row],[WorkDate]]-Table1[[#This Row],[ReqDate]]&gt;=0,Table1[[#This Row],[WorkDate]]-Table1[[#This Row],[ReqDate]],"NA")</f>
        <v>42</v>
      </c>
      <c r="X763" t="str">
        <f>IF(Table1[[#This Row],[Rush]]="","NO","Yes")</f>
        <v>NO</v>
      </c>
      <c r="Y763" t="str">
        <f>IF(Table1[[#This Row],[WtyLbr]]="","NO","Yes")</f>
        <v>NO</v>
      </c>
    </row>
    <row r="764" spans="1:25" x14ac:dyDescent="0.35">
      <c r="A764" t="s">
        <v>809</v>
      </c>
      <c r="B764" t="s">
        <v>38</v>
      </c>
      <c r="C764" t="s">
        <v>8</v>
      </c>
      <c r="D764" t="s">
        <v>13</v>
      </c>
      <c r="F764" s="5">
        <v>44347</v>
      </c>
      <c r="H764">
        <v>2</v>
      </c>
      <c r="L764">
        <v>72.350099999999998</v>
      </c>
      <c r="M764" t="s">
        <v>17</v>
      </c>
      <c r="N764" t="s">
        <v>1054</v>
      </c>
      <c r="O764">
        <v>140</v>
      </c>
      <c r="P764">
        <v>0</v>
      </c>
      <c r="Q764">
        <v>0</v>
      </c>
      <c r="R764">
        <v>72.350099999999998</v>
      </c>
      <c r="S764">
        <v>72.350099999999998</v>
      </c>
      <c r="T764">
        <v>72.350099999999998</v>
      </c>
      <c r="U764" t="s">
        <v>1053</v>
      </c>
      <c r="V764" t="s">
        <v>1052</v>
      </c>
      <c r="W764" t="str">
        <f>IF(Table1[[#This Row],[WorkDate]]-Table1[[#This Row],[ReqDate]]&gt;=0,Table1[[#This Row],[WorkDate]]-Table1[[#This Row],[ReqDate]],"NA")</f>
        <v>NA</v>
      </c>
      <c r="X764" t="str">
        <f>IF(Table1[[#This Row],[Rush]]="","NO","Yes")</f>
        <v>NO</v>
      </c>
      <c r="Y764" t="str">
        <f>IF(Table1[[#This Row],[WtyLbr]]="","NO","Yes")</f>
        <v>NO</v>
      </c>
    </row>
    <row r="765" spans="1:25" x14ac:dyDescent="0.35">
      <c r="A765" t="s">
        <v>810</v>
      </c>
      <c r="B765" t="s">
        <v>36</v>
      </c>
      <c r="C765" t="s">
        <v>7</v>
      </c>
      <c r="D765" t="s">
        <v>11</v>
      </c>
      <c r="F765" s="5">
        <v>44348</v>
      </c>
      <c r="G765" s="5">
        <v>44362</v>
      </c>
      <c r="H765">
        <v>1</v>
      </c>
      <c r="I765" t="s">
        <v>3</v>
      </c>
      <c r="J765" t="s">
        <v>3</v>
      </c>
      <c r="K765">
        <v>0.25</v>
      </c>
      <c r="L765">
        <v>240</v>
      </c>
      <c r="M765" t="s">
        <v>20</v>
      </c>
      <c r="N765">
        <v>14</v>
      </c>
      <c r="O765">
        <v>80</v>
      </c>
      <c r="P765">
        <v>20</v>
      </c>
      <c r="Q765">
        <v>0</v>
      </c>
      <c r="R765">
        <v>0</v>
      </c>
      <c r="S765">
        <v>260</v>
      </c>
      <c r="T765">
        <v>0</v>
      </c>
      <c r="U765" t="s">
        <v>1048</v>
      </c>
      <c r="V765" t="s">
        <v>1048</v>
      </c>
      <c r="W765">
        <f>IF(Table1[[#This Row],[WorkDate]]-Table1[[#This Row],[ReqDate]]&gt;=0,Table1[[#This Row],[WorkDate]]-Table1[[#This Row],[ReqDate]],"NA")</f>
        <v>14</v>
      </c>
      <c r="X765" t="str">
        <f>IF(Table1[[#This Row],[Rush]]="","NO","Yes")</f>
        <v>NO</v>
      </c>
      <c r="Y765" t="str">
        <f>IF(Table1[[#This Row],[WtyLbr]]="","NO","Yes")</f>
        <v>Yes</v>
      </c>
    </row>
    <row r="766" spans="1:25" x14ac:dyDescent="0.35">
      <c r="A766" t="s">
        <v>811</v>
      </c>
      <c r="B766" t="s">
        <v>35</v>
      </c>
      <c r="C766" t="s">
        <v>8</v>
      </c>
      <c r="D766" t="s">
        <v>2</v>
      </c>
      <c r="F766" s="5">
        <v>44348</v>
      </c>
      <c r="G766" s="5">
        <v>44368</v>
      </c>
      <c r="H766">
        <v>1</v>
      </c>
      <c r="I766" t="s">
        <v>3</v>
      </c>
      <c r="J766" t="s">
        <v>3</v>
      </c>
      <c r="K766">
        <v>4.25</v>
      </c>
      <c r="L766">
        <v>558.10940000000005</v>
      </c>
      <c r="M766" t="s">
        <v>20</v>
      </c>
      <c r="N766">
        <v>20</v>
      </c>
      <c r="O766">
        <v>80</v>
      </c>
      <c r="P766">
        <v>340</v>
      </c>
      <c r="Q766">
        <v>0</v>
      </c>
      <c r="R766">
        <v>0</v>
      </c>
      <c r="S766">
        <v>898.10940000000005</v>
      </c>
      <c r="T766">
        <v>0</v>
      </c>
      <c r="U766" t="s">
        <v>1048</v>
      </c>
      <c r="V766" t="s">
        <v>1053</v>
      </c>
      <c r="W766">
        <f>IF(Table1[[#This Row],[WorkDate]]-Table1[[#This Row],[ReqDate]]&gt;=0,Table1[[#This Row],[WorkDate]]-Table1[[#This Row],[ReqDate]],"NA")</f>
        <v>20</v>
      </c>
      <c r="X766" t="str">
        <f>IF(Table1[[#This Row],[Rush]]="","NO","Yes")</f>
        <v>NO</v>
      </c>
      <c r="Y766" t="str">
        <f>IF(Table1[[#This Row],[WtyLbr]]="","NO","Yes")</f>
        <v>Yes</v>
      </c>
    </row>
    <row r="767" spans="1:25" x14ac:dyDescent="0.35">
      <c r="A767" t="s">
        <v>812</v>
      </c>
      <c r="B767" t="s">
        <v>35</v>
      </c>
      <c r="C767" t="s">
        <v>44</v>
      </c>
      <c r="D767" t="s">
        <v>12</v>
      </c>
      <c r="F767" s="5">
        <v>44348</v>
      </c>
      <c r="G767" s="5">
        <v>44376</v>
      </c>
      <c r="H767">
        <v>1</v>
      </c>
      <c r="I767" t="s">
        <v>3</v>
      </c>
      <c r="J767" t="s">
        <v>3</v>
      </c>
      <c r="K767">
        <v>1</v>
      </c>
      <c r="L767">
        <v>43.433999999999997</v>
      </c>
      <c r="M767" t="s">
        <v>20</v>
      </c>
      <c r="N767">
        <v>28</v>
      </c>
      <c r="O767">
        <v>80</v>
      </c>
      <c r="P767">
        <v>80</v>
      </c>
      <c r="Q767">
        <v>0</v>
      </c>
      <c r="R767">
        <v>0</v>
      </c>
      <c r="S767">
        <v>123.434</v>
      </c>
      <c r="T767">
        <v>0</v>
      </c>
      <c r="U767" t="s">
        <v>1048</v>
      </c>
      <c r="V767" t="s">
        <v>1048</v>
      </c>
      <c r="W767">
        <f>IF(Table1[[#This Row],[WorkDate]]-Table1[[#This Row],[ReqDate]]&gt;=0,Table1[[#This Row],[WorkDate]]-Table1[[#This Row],[ReqDate]],"NA")</f>
        <v>28</v>
      </c>
      <c r="X767" t="str">
        <f>IF(Table1[[#This Row],[Rush]]="","NO","Yes")</f>
        <v>NO</v>
      </c>
      <c r="Y767" t="str">
        <f>IF(Table1[[#This Row],[WtyLbr]]="","NO","Yes")</f>
        <v>Yes</v>
      </c>
    </row>
    <row r="768" spans="1:25" x14ac:dyDescent="0.35">
      <c r="A768" t="s">
        <v>813</v>
      </c>
      <c r="B768" t="s">
        <v>37</v>
      </c>
      <c r="C768" t="s">
        <v>9</v>
      </c>
      <c r="D768" t="s">
        <v>11</v>
      </c>
      <c r="F768" s="5">
        <v>44348</v>
      </c>
      <c r="G768" s="5">
        <v>44382</v>
      </c>
      <c r="H768">
        <v>1</v>
      </c>
      <c r="I768" t="s">
        <v>3</v>
      </c>
      <c r="J768" t="s">
        <v>3</v>
      </c>
      <c r="K768">
        <v>0.25</v>
      </c>
      <c r="L768">
        <v>141.90299999999999</v>
      </c>
      <c r="M768" t="s">
        <v>20</v>
      </c>
      <c r="N768">
        <v>34</v>
      </c>
      <c r="O768">
        <v>80</v>
      </c>
      <c r="P768">
        <v>20</v>
      </c>
      <c r="Q768">
        <v>0</v>
      </c>
      <c r="R768">
        <v>0</v>
      </c>
      <c r="S768">
        <v>161.90299999999999</v>
      </c>
      <c r="T768">
        <v>0</v>
      </c>
      <c r="U768" t="s">
        <v>1048</v>
      </c>
      <c r="V768" t="s">
        <v>1053</v>
      </c>
      <c r="W768">
        <f>IF(Table1[[#This Row],[WorkDate]]-Table1[[#This Row],[ReqDate]]&gt;=0,Table1[[#This Row],[WorkDate]]-Table1[[#This Row],[ReqDate]],"NA")</f>
        <v>34</v>
      </c>
      <c r="X768" t="str">
        <f>IF(Table1[[#This Row],[Rush]]="","NO","Yes")</f>
        <v>NO</v>
      </c>
      <c r="Y768" t="str">
        <f>IF(Table1[[#This Row],[WtyLbr]]="","NO","Yes")</f>
        <v>Yes</v>
      </c>
    </row>
    <row r="769" spans="1:25" x14ac:dyDescent="0.35">
      <c r="A769" t="s">
        <v>814</v>
      </c>
      <c r="B769" t="s">
        <v>39</v>
      </c>
      <c r="C769" t="s">
        <v>8</v>
      </c>
      <c r="D769" t="s">
        <v>12</v>
      </c>
      <c r="F769" s="5">
        <v>44348</v>
      </c>
      <c r="G769" s="5">
        <v>44401</v>
      </c>
      <c r="H769">
        <v>2</v>
      </c>
      <c r="K769">
        <v>1</v>
      </c>
      <c r="L769">
        <v>136.70920000000001</v>
      </c>
      <c r="M769" t="s">
        <v>18</v>
      </c>
      <c r="N769">
        <v>53</v>
      </c>
      <c r="O769">
        <v>140</v>
      </c>
      <c r="P769">
        <v>140</v>
      </c>
      <c r="Q769">
        <v>140</v>
      </c>
      <c r="R769">
        <v>136.70920000000001</v>
      </c>
      <c r="S769">
        <v>276.70920000000001</v>
      </c>
      <c r="T769">
        <v>276.70920000000001</v>
      </c>
      <c r="U769" t="s">
        <v>1048</v>
      </c>
      <c r="V769" t="s">
        <v>1052</v>
      </c>
      <c r="W769">
        <f>IF(Table1[[#This Row],[WorkDate]]-Table1[[#This Row],[ReqDate]]&gt;=0,Table1[[#This Row],[WorkDate]]-Table1[[#This Row],[ReqDate]],"NA")</f>
        <v>53</v>
      </c>
      <c r="X769" t="str">
        <f>IF(Table1[[#This Row],[Rush]]="","NO","Yes")</f>
        <v>NO</v>
      </c>
      <c r="Y769" t="str">
        <f>IF(Table1[[#This Row],[WtyLbr]]="","NO","Yes")</f>
        <v>NO</v>
      </c>
    </row>
    <row r="770" spans="1:25" x14ac:dyDescent="0.35">
      <c r="A770" t="s">
        <v>815</v>
      </c>
      <c r="B770" t="s">
        <v>35</v>
      </c>
      <c r="C770" t="s">
        <v>44</v>
      </c>
      <c r="D770" t="s">
        <v>12</v>
      </c>
      <c r="F770" s="5">
        <v>44348</v>
      </c>
      <c r="H770">
        <v>2</v>
      </c>
      <c r="L770">
        <v>85.351200000000006</v>
      </c>
      <c r="M770" t="s">
        <v>19</v>
      </c>
      <c r="N770" t="s">
        <v>1054</v>
      </c>
      <c r="O770">
        <v>140</v>
      </c>
      <c r="P770">
        <v>0</v>
      </c>
      <c r="Q770">
        <v>0</v>
      </c>
      <c r="R770">
        <v>85.351200000000006</v>
      </c>
      <c r="S770">
        <v>85.351200000000006</v>
      </c>
      <c r="T770">
        <v>85.351200000000006</v>
      </c>
      <c r="U770" t="s">
        <v>1048</v>
      </c>
      <c r="V770" t="s">
        <v>1052</v>
      </c>
      <c r="W770" t="str">
        <f>IF(Table1[[#This Row],[WorkDate]]-Table1[[#This Row],[ReqDate]]&gt;=0,Table1[[#This Row],[WorkDate]]-Table1[[#This Row],[ReqDate]],"NA")</f>
        <v>NA</v>
      </c>
      <c r="X770" t="str">
        <f>IF(Table1[[#This Row],[Rush]]="","NO","Yes")</f>
        <v>NO</v>
      </c>
      <c r="Y770" t="str">
        <f>IF(Table1[[#This Row],[WtyLbr]]="","NO","Yes")</f>
        <v>NO</v>
      </c>
    </row>
    <row r="771" spans="1:25" x14ac:dyDescent="0.35">
      <c r="A771" t="s">
        <v>816</v>
      </c>
      <c r="B771" t="s">
        <v>40</v>
      </c>
      <c r="C771" t="s">
        <v>7</v>
      </c>
      <c r="D771" t="s">
        <v>12</v>
      </c>
      <c r="F771" s="5">
        <v>44349</v>
      </c>
      <c r="G771" s="5">
        <v>44354</v>
      </c>
      <c r="H771">
        <v>1</v>
      </c>
      <c r="K771">
        <v>0.5</v>
      </c>
      <c r="L771">
        <v>85.32</v>
      </c>
      <c r="M771" t="s">
        <v>18</v>
      </c>
      <c r="N771">
        <v>5</v>
      </c>
      <c r="O771">
        <v>80</v>
      </c>
      <c r="P771">
        <v>40</v>
      </c>
      <c r="Q771">
        <v>40</v>
      </c>
      <c r="R771">
        <v>85.32</v>
      </c>
      <c r="S771">
        <v>125.32</v>
      </c>
      <c r="T771">
        <v>125.32</v>
      </c>
      <c r="U771" t="s">
        <v>1051</v>
      </c>
      <c r="V771" t="s">
        <v>1053</v>
      </c>
      <c r="W771">
        <f>IF(Table1[[#This Row],[WorkDate]]-Table1[[#This Row],[ReqDate]]&gt;=0,Table1[[#This Row],[WorkDate]]-Table1[[#This Row],[ReqDate]],"NA")</f>
        <v>5</v>
      </c>
      <c r="X771" t="str">
        <f>IF(Table1[[#This Row],[Rush]]="","NO","Yes")</f>
        <v>NO</v>
      </c>
      <c r="Y771" t="str">
        <f>IF(Table1[[#This Row],[WtyLbr]]="","NO","Yes")</f>
        <v>NO</v>
      </c>
    </row>
    <row r="772" spans="1:25" x14ac:dyDescent="0.35">
      <c r="A772" t="s">
        <v>817</v>
      </c>
      <c r="B772" t="s">
        <v>37</v>
      </c>
      <c r="C772" t="s">
        <v>43</v>
      </c>
      <c r="D772" t="s">
        <v>13</v>
      </c>
      <c r="F772" s="5">
        <v>44349</v>
      </c>
      <c r="G772" s="5">
        <v>44364</v>
      </c>
      <c r="H772">
        <v>1</v>
      </c>
      <c r="K772">
        <v>0.75</v>
      </c>
      <c r="L772">
        <v>42.418999999999997</v>
      </c>
      <c r="M772" t="s">
        <v>17</v>
      </c>
      <c r="N772">
        <v>15</v>
      </c>
      <c r="O772">
        <v>80</v>
      </c>
      <c r="P772">
        <v>60</v>
      </c>
      <c r="Q772">
        <v>60</v>
      </c>
      <c r="R772">
        <v>42.418999999999997</v>
      </c>
      <c r="S772">
        <v>102.419</v>
      </c>
      <c r="T772">
        <v>102.419</v>
      </c>
      <c r="U772" t="s">
        <v>1051</v>
      </c>
      <c r="V772" t="s">
        <v>1050</v>
      </c>
      <c r="W772">
        <f>IF(Table1[[#This Row],[WorkDate]]-Table1[[#This Row],[ReqDate]]&gt;=0,Table1[[#This Row],[WorkDate]]-Table1[[#This Row],[ReqDate]],"NA")</f>
        <v>15</v>
      </c>
      <c r="X772" t="str">
        <f>IF(Table1[[#This Row],[Rush]]="","NO","Yes")</f>
        <v>NO</v>
      </c>
      <c r="Y772" t="str">
        <f>IF(Table1[[#This Row],[WtyLbr]]="","NO","Yes")</f>
        <v>NO</v>
      </c>
    </row>
    <row r="773" spans="1:25" x14ac:dyDescent="0.35">
      <c r="A773" t="s">
        <v>818</v>
      </c>
      <c r="B773" t="s">
        <v>39</v>
      </c>
      <c r="C773" t="s">
        <v>9</v>
      </c>
      <c r="D773" t="s">
        <v>13</v>
      </c>
      <c r="F773" s="5">
        <v>44349</v>
      </c>
      <c r="G773" s="5">
        <v>44364</v>
      </c>
      <c r="H773">
        <v>2</v>
      </c>
      <c r="K773">
        <v>0.75</v>
      </c>
      <c r="L773">
        <v>184.04640000000001</v>
      </c>
      <c r="M773" t="s">
        <v>18</v>
      </c>
      <c r="N773">
        <v>15</v>
      </c>
      <c r="O773">
        <v>140</v>
      </c>
      <c r="P773">
        <v>105</v>
      </c>
      <c r="Q773">
        <v>105</v>
      </c>
      <c r="R773">
        <v>184.04640000000001</v>
      </c>
      <c r="S773">
        <v>289.04640000000001</v>
      </c>
      <c r="T773">
        <v>289.04640000000001</v>
      </c>
      <c r="U773" t="s">
        <v>1051</v>
      </c>
      <c r="V773" t="s">
        <v>1050</v>
      </c>
      <c r="W773">
        <f>IF(Table1[[#This Row],[WorkDate]]-Table1[[#This Row],[ReqDate]]&gt;=0,Table1[[#This Row],[WorkDate]]-Table1[[#This Row],[ReqDate]],"NA")</f>
        <v>15</v>
      </c>
      <c r="X773" t="str">
        <f>IF(Table1[[#This Row],[Rush]]="","NO","Yes")</f>
        <v>NO</v>
      </c>
      <c r="Y773" t="str">
        <f>IF(Table1[[#This Row],[WtyLbr]]="","NO","Yes")</f>
        <v>NO</v>
      </c>
    </row>
    <row r="774" spans="1:25" x14ac:dyDescent="0.35">
      <c r="A774" t="s">
        <v>819</v>
      </c>
      <c r="B774" t="s">
        <v>34</v>
      </c>
      <c r="C774" t="s">
        <v>8</v>
      </c>
      <c r="D774" t="s">
        <v>2</v>
      </c>
      <c r="F774" s="5">
        <v>44349</v>
      </c>
      <c r="G774" s="5">
        <v>44364</v>
      </c>
      <c r="H774">
        <v>1</v>
      </c>
      <c r="K774">
        <v>1</v>
      </c>
      <c r="L774">
        <v>272.24990000000003</v>
      </c>
      <c r="M774" t="s">
        <v>18</v>
      </c>
      <c r="N774">
        <v>15</v>
      </c>
      <c r="O774">
        <v>80</v>
      </c>
      <c r="P774">
        <v>80</v>
      </c>
      <c r="Q774">
        <v>80</v>
      </c>
      <c r="R774">
        <v>272.24990000000003</v>
      </c>
      <c r="S774">
        <v>352.24990000000003</v>
      </c>
      <c r="T774">
        <v>352.24990000000003</v>
      </c>
      <c r="U774" t="s">
        <v>1051</v>
      </c>
      <c r="V774" t="s">
        <v>1050</v>
      </c>
      <c r="W774">
        <f>IF(Table1[[#This Row],[WorkDate]]-Table1[[#This Row],[ReqDate]]&gt;=0,Table1[[#This Row],[WorkDate]]-Table1[[#This Row],[ReqDate]],"NA")</f>
        <v>15</v>
      </c>
      <c r="X774" t="str">
        <f>IF(Table1[[#This Row],[Rush]]="","NO","Yes")</f>
        <v>NO</v>
      </c>
      <c r="Y774" t="str">
        <f>IF(Table1[[#This Row],[WtyLbr]]="","NO","Yes")</f>
        <v>NO</v>
      </c>
    </row>
    <row r="775" spans="1:25" x14ac:dyDescent="0.35">
      <c r="A775" t="s">
        <v>820</v>
      </c>
      <c r="B775" t="s">
        <v>38</v>
      </c>
      <c r="C775" t="s">
        <v>8</v>
      </c>
      <c r="D775" t="s">
        <v>11</v>
      </c>
      <c r="F775" s="5">
        <v>44349</v>
      </c>
      <c r="G775" s="5">
        <v>44368</v>
      </c>
      <c r="H775">
        <v>1</v>
      </c>
      <c r="K775">
        <v>0.25</v>
      </c>
      <c r="L775">
        <v>204.28399999999999</v>
      </c>
      <c r="M775" t="s">
        <v>17</v>
      </c>
      <c r="N775">
        <v>19</v>
      </c>
      <c r="O775">
        <v>80</v>
      </c>
      <c r="P775">
        <v>20</v>
      </c>
      <c r="Q775">
        <v>20</v>
      </c>
      <c r="R775">
        <v>204.28399999999999</v>
      </c>
      <c r="S775">
        <v>224.28399999999999</v>
      </c>
      <c r="T775">
        <v>224.28399999999999</v>
      </c>
      <c r="U775" t="s">
        <v>1051</v>
      </c>
      <c r="V775" t="s">
        <v>1053</v>
      </c>
      <c r="W775">
        <f>IF(Table1[[#This Row],[WorkDate]]-Table1[[#This Row],[ReqDate]]&gt;=0,Table1[[#This Row],[WorkDate]]-Table1[[#This Row],[ReqDate]],"NA")</f>
        <v>19</v>
      </c>
      <c r="X775" t="str">
        <f>IF(Table1[[#This Row],[Rush]]="","NO","Yes")</f>
        <v>NO</v>
      </c>
      <c r="Y775" t="str">
        <f>IF(Table1[[#This Row],[WtyLbr]]="","NO","Yes")</f>
        <v>NO</v>
      </c>
    </row>
    <row r="776" spans="1:25" x14ac:dyDescent="0.35">
      <c r="A776" t="s">
        <v>821</v>
      </c>
      <c r="B776" t="s">
        <v>37</v>
      </c>
      <c r="C776" t="s">
        <v>8</v>
      </c>
      <c r="D776" t="s">
        <v>11</v>
      </c>
      <c r="F776" s="5">
        <v>44349</v>
      </c>
      <c r="G776" s="5">
        <v>44370</v>
      </c>
      <c r="H776">
        <v>1</v>
      </c>
      <c r="K776">
        <v>0.25</v>
      </c>
      <c r="L776">
        <v>84.0779</v>
      </c>
      <c r="M776" t="s">
        <v>18</v>
      </c>
      <c r="N776">
        <v>21</v>
      </c>
      <c r="O776">
        <v>80</v>
      </c>
      <c r="P776">
        <v>20</v>
      </c>
      <c r="Q776">
        <v>20</v>
      </c>
      <c r="R776">
        <v>84.0779</v>
      </c>
      <c r="S776">
        <v>104.0779</v>
      </c>
      <c r="T776">
        <v>104.0779</v>
      </c>
      <c r="U776" t="s">
        <v>1051</v>
      </c>
      <c r="V776" t="s">
        <v>1051</v>
      </c>
      <c r="W776">
        <f>IF(Table1[[#This Row],[WorkDate]]-Table1[[#This Row],[ReqDate]]&gt;=0,Table1[[#This Row],[WorkDate]]-Table1[[#This Row],[ReqDate]],"NA")</f>
        <v>21</v>
      </c>
      <c r="X776" t="str">
        <f>IF(Table1[[#This Row],[Rush]]="","NO","Yes")</f>
        <v>NO</v>
      </c>
      <c r="Y776" t="str">
        <f>IF(Table1[[#This Row],[WtyLbr]]="","NO","Yes")</f>
        <v>NO</v>
      </c>
    </row>
    <row r="777" spans="1:25" x14ac:dyDescent="0.35">
      <c r="A777" t="s">
        <v>822</v>
      </c>
      <c r="B777" t="s">
        <v>36</v>
      </c>
      <c r="C777" t="s">
        <v>7</v>
      </c>
      <c r="D777" t="s">
        <v>12</v>
      </c>
      <c r="F777" s="5">
        <v>44349</v>
      </c>
      <c r="G777" s="5">
        <v>44380</v>
      </c>
      <c r="H777">
        <v>2</v>
      </c>
      <c r="K777">
        <v>0.25</v>
      </c>
      <c r="L777">
        <v>57.39</v>
      </c>
      <c r="M777" t="s">
        <v>17</v>
      </c>
      <c r="N777">
        <v>31</v>
      </c>
      <c r="O777">
        <v>140</v>
      </c>
      <c r="P777">
        <v>35</v>
      </c>
      <c r="Q777">
        <v>35</v>
      </c>
      <c r="R777">
        <v>57.39</v>
      </c>
      <c r="S777">
        <v>92.39</v>
      </c>
      <c r="T777">
        <v>92.39</v>
      </c>
      <c r="U777" t="s">
        <v>1051</v>
      </c>
      <c r="V777" t="s">
        <v>1052</v>
      </c>
      <c r="W777">
        <f>IF(Table1[[#This Row],[WorkDate]]-Table1[[#This Row],[ReqDate]]&gt;=0,Table1[[#This Row],[WorkDate]]-Table1[[#This Row],[ReqDate]],"NA")</f>
        <v>31</v>
      </c>
      <c r="X777" t="str">
        <f>IF(Table1[[#This Row],[Rush]]="","NO","Yes")</f>
        <v>NO</v>
      </c>
      <c r="Y777" t="str">
        <f>IF(Table1[[#This Row],[WtyLbr]]="","NO","Yes")</f>
        <v>NO</v>
      </c>
    </row>
    <row r="778" spans="1:25" x14ac:dyDescent="0.35">
      <c r="A778" t="s">
        <v>823</v>
      </c>
      <c r="B778" t="s">
        <v>34</v>
      </c>
      <c r="C778" t="s">
        <v>8</v>
      </c>
      <c r="D778" t="s">
        <v>2</v>
      </c>
      <c r="F778" s="5">
        <v>44349</v>
      </c>
      <c r="G778" s="5">
        <v>44380</v>
      </c>
      <c r="H778">
        <v>1</v>
      </c>
      <c r="K778">
        <v>2</v>
      </c>
      <c r="L778">
        <v>192.44470000000001</v>
      </c>
      <c r="M778" t="s">
        <v>18</v>
      </c>
      <c r="N778">
        <v>31</v>
      </c>
      <c r="O778">
        <v>80</v>
      </c>
      <c r="P778">
        <v>160</v>
      </c>
      <c r="Q778">
        <v>160</v>
      </c>
      <c r="R778">
        <v>192.44470000000001</v>
      </c>
      <c r="S778">
        <v>352.44470000000001</v>
      </c>
      <c r="T778">
        <v>352.44470000000001</v>
      </c>
      <c r="U778" t="s">
        <v>1051</v>
      </c>
      <c r="V778" t="s">
        <v>1052</v>
      </c>
      <c r="W778">
        <f>IF(Table1[[#This Row],[WorkDate]]-Table1[[#This Row],[ReqDate]]&gt;=0,Table1[[#This Row],[WorkDate]]-Table1[[#This Row],[ReqDate]],"NA")</f>
        <v>31</v>
      </c>
      <c r="X778" t="str">
        <f>IF(Table1[[#This Row],[Rush]]="","NO","Yes")</f>
        <v>NO</v>
      </c>
      <c r="Y778" t="str">
        <f>IF(Table1[[#This Row],[WtyLbr]]="","NO","Yes")</f>
        <v>NO</v>
      </c>
    </row>
    <row r="779" spans="1:25" x14ac:dyDescent="0.35">
      <c r="A779" t="s">
        <v>824</v>
      </c>
      <c r="B779" t="s">
        <v>39</v>
      </c>
      <c r="C779" t="s">
        <v>8</v>
      </c>
      <c r="D779" t="s">
        <v>12</v>
      </c>
      <c r="F779" s="5">
        <v>44349</v>
      </c>
      <c r="G779" s="5">
        <v>44377</v>
      </c>
      <c r="H779">
        <v>1</v>
      </c>
      <c r="K779">
        <v>0.5</v>
      </c>
      <c r="L779">
        <v>271.9169</v>
      </c>
      <c r="M779" t="s">
        <v>18</v>
      </c>
      <c r="N779">
        <v>28</v>
      </c>
      <c r="O779">
        <v>80</v>
      </c>
      <c r="P779">
        <v>40</v>
      </c>
      <c r="Q779">
        <v>40</v>
      </c>
      <c r="R779">
        <v>271.9169</v>
      </c>
      <c r="S779">
        <v>311.9169</v>
      </c>
      <c r="T779">
        <v>311.9169</v>
      </c>
      <c r="U779" t="s">
        <v>1051</v>
      </c>
      <c r="V779" t="s">
        <v>1051</v>
      </c>
      <c r="W779">
        <f>IF(Table1[[#This Row],[WorkDate]]-Table1[[#This Row],[ReqDate]]&gt;=0,Table1[[#This Row],[WorkDate]]-Table1[[#This Row],[ReqDate]],"NA")</f>
        <v>28</v>
      </c>
      <c r="X779" t="str">
        <f>IF(Table1[[#This Row],[Rush]]="","NO","Yes")</f>
        <v>NO</v>
      </c>
      <c r="Y779" t="str">
        <f>IF(Table1[[#This Row],[WtyLbr]]="","NO","Yes")</f>
        <v>NO</v>
      </c>
    </row>
    <row r="780" spans="1:25" x14ac:dyDescent="0.35">
      <c r="A780" t="s">
        <v>825</v>
      </c>
      <c r="B780" t="s">
        <v>34</v>
      </c>
      <c r="C780" t="s">
        <v>8</v>
      </c>
      <c r="D780" t="s">
        <v>12</v>
      </c>
      <c r="F780" s="5">
        <v>44349</v>
      </c>
      <c r="G780" s="5">
        <v>44377</v>
      </c>
      <c r="H780">
        <v>1</v>
      </c>
      <c r="K780">
        <v>0.5</v>
      </c>
      <c r="L780">
        <v>588.54999999999995</v>
      </c>
      <c r="M780" t="s">
        <v>17</v>
      </c>
      <c r="N780">
        <v>28</v>
      </c>
      <c r="O780">
        <v>80</v>
      </c>
      <c r="P780">
        <v>40</v>
      </c>
      <c r="Q780">
        <v>40</v>
      </c>
      <c r="R780">
        <v>588.54999999999995</v>
      </c>
      <c r="S780">
        <v>628.54999999999995</v>
      </c>
      <c r="T780">
        <v>628.54999999999995</v>
      </c>
      <c r="U780" t="s">
        <v>1051</v>
      </c>
      <c r="V780" t="s">
        <v>1051</v>
      </c>
      <c r="W780">
        <f>IF(Table1[[#This Row],[WorkDate]]-Table1[[#This Row],[ReqDate]]&gt;=0,Table1[[#This Row],[WorkDate]]-Table1[[#This Row],[ReqDate]],"NA")</f>
        <v>28</v>
      </c>
      <c r="X780" t="str">
        <f>IF(Table1[[#This Row],[Rush]]="","NO","Yes")</f>
        <v>NO</v>
      </c>
      <c r="Y780" t="str">
        <f>IF(Table1[[#This Row],[WtyLbr]]="","NO","Yes")</f>
        <v>NO</v>
      </c>
    </row>
    <row r="781" spans="1:25" x14ac:dyDescent="0.35">
      <c r="A781" t="s">
        <v>826</v>
      </c>
      <c r="B781" t="s">
        <v>36</v>
      </c>
      <c r="C781" t="s">
        <v>7</v>
      </c>
      <c r="D781" t="s">
        <v>11</v>
      </c>
      <c r="F781" s="5">
        <v>44349</v>
      </c>
      <c r="G781" s="5">
        <v>44375</v>
      </c>
      <c r="H781">
        <v>1</v>
      </c>
      <c r="K781">
        <v>0.25</v>
      </c>
      <c r="L781">
        <v>52.350099999999998</v>
      </c>
      <c r="M781" t="s">
        <v>17</v>
      </c>
      <c r="N781">
        <v>26</v>
      </c>
      <c r="O781">
        <v>80</v>
      </c>
      <c r="P781">
        <v>20</v>
      </c>
      <c r="Q781">
        <v>20</v>
      </c>
      <c r="R781">
        <v>52.350099999999998</v>
      </c>
      <c r="S781">
        <v>72.350099999999998</v>
      </c>
      <c r="T781">
        <v>72.350099999999998</v>
      </c>
      <c r="U781" t="s">
        <v>1051</v>
      </c>
      <c r="V781" t="s">
        <v>1053</v>
      </c>
      <c r="W781">
        <f>IF(Table1[[#This Row],[WorkDate]]-Table1[[#This Row],[ReqDate]]&gt;=0,Table1[[#This Row],[WorkDate]]-Table1[[#This Row],[ReqDate]],"NA")</f>
        <v>26</v>
      </c>
      <c r="X781" t="str">
        <f>IF(Table1[[#This Row],[Rush]]="","NO","Yes")</f>
        <v>NO</v>
      </c>
      <c r="Y781" t="str">
        <f>IF(Table1[[#This Row],[WtyLbr]]="","NO","Yes")</f>
        <v>NO</v>
      </c>
    </row>
    <row r="782" spans="1:25" x14ac:dyDescent="0.35">
      <c r="A782" t="s">
        <v>827</v>
      </c>
      <c r="B782" t="s">
        <v>37</v>
      </c>
      <c r="C782" t="s">
        <v>43</v>
      </c>
      <c r="D782" t="s">
        <v>12</v>
      </c>
      <c r="F782" s="5">
        <v>44349</v>
      </c>
      <c r="G782" s="5">
        <v>44384</v>
      </c>
      <c r="H782">
        <v>1</v>
      </c>
      <c r="K782">
        <v>0.5</v>
      </c>
      <c r="L782">
        <v>240.5908</v>
      </c>
      <c r="M782" t="s">
        <v>19</v>
      </c>
      <c r="N782">
        <v>35</v>
      </c>
      <c r="O782">
        <v>80</v>
      </c>
      <c r="P782">
        <v>40</v>
      </c>
      <c r="Q782">
        <v>40</v>
      </c>
      <c r="R782">
        <v>240.5908</v>
      </c>
      <c r="S782">
        <v>280.5908</v>
      </c>
      <c r="T782">
        <v>280.5908</v>
      </c>
      <c r="U782" t="s">
        <v>1051</v>
      </c>
      <c r="V782" t="s">
        <v>1051</v>
      </c>
      <c r="W782">
        <f>IF(Table1[[#This Row],[WorkDate]]-Table1[[#This Row],[ReqDate]]&gt;=0,Table1[[#This Row],[WorkDate]]-Table1[[#This Row],[ReqDate]],"NA")</f>
        <v>35</v>
      </c>
      <c r="X782" t="str">
        <f>IF(Table1[[#This Row],[Rush]]="","NO","Yes")</f>
        <v>NO</v>
      </c>
      <c r="Y782" t="str">
        <f>IF(Table1[[#This Row],[WtyLbr]]="","NO","Yes")</f>
        <v>NO</v>
      </c>
    </row>
    <row r="783" spans="1:25" x14ac:dyDescent="0.35">
      <c r="A783" t="s">
        <v>828</v>
      </c>
      <c r="B783" t="s">
        <v>38</v>
      </c>
      <c r="C783" t="s">
        <v>8</v>
      </c>
      <c r="D783" t="s">
        <v>11</v>
      </c>
      <c r="F783" s="5">
        <v>44349</v>
      </c>
      <c r="G783" s="5">
        <v>44391</v>
      </c>
      <c r="H783">
        <v>1</v>
      </c>
      <c r="K783">
        <v>0.25</v>
      </c>
      <c r="L783">
        <v>76.864900000000006</v>
      </c>
      <c r="M783" t="s">
        <v>18</v>
      </c>
      <c r="N783">
        <v>42</v>
      </c>
      <c r="O783">
        <v>80</v>
      </c>
      <c r="P783">
        <v>20</v>
      </c>
      <c r="Q783">
        <v>20</v>
      </c>
      <c r="R783">
        <v>76.864900000000006</v>
      </c>
      <c r="S783">
        <v>96.864900000000006</v>
      </c>
      <c r="T783">
        <v>96.864900000000006</v>
      </c>
      <c r="U783" t="s">
        <v>1051</v>
      </c>
      <c r="V783" t="s">
        <v>1051</v>
      </c>
      <c r="W783">
        <f>IF(Table1[[#This Row],[WorkDate]]-Table1[[#This Row],[ReqDate]]&gt;=0,Table1[[#This Row],[WorkDate]]-Table1[[#This Row],[ReqDate]],"NA")</f>
        <v>42</v>
      </c>
      <c r="X783" t="str">
        <f>IF(Table1[[#This Row],[Rush]]="","NO","Yes")</f>
        <v>NO</v>
      </c>
      <c r="Y783" t="str">
        <f>IF(Table1[[#This Row],[WtyLbr]]="","NO","Yes")</f>
        <v>NO</v>
      </c>
    </row>
    <row r="784" spans="1:25" x14ac:dyDescent="0.35">
      <c r="A784" t="s">
        <v>829</v>
      </c>
      <c r="B784" t="s">
        <v>34</v>
      </c>
      <c r="C784" t="s">
        <v>8</v>
      </c>
      <c r="D784" t="s">
        <v>13</v>
      </c>
      <c r="F784" s="5">
        <v>44349</v>
      </c>
      <c r="G784" s="5">
        <v>44401</v>
      </c>
      <c r="H784">
        <v>2</v>
      </c>
      <c r="K784">
        <v>0.5</v>
      </c>
      <c r="L784">
        <v>519.01250000000005</v>
      </c>
      <c r="M784" t="s">
        <v>18</v>
      </c>
      <c r="N784">
        <v>52</v>
      </c>
      <c r="O784">
        <v>140</v>
      </c>
      <c r="P784">
        <v>70</v>
      </c>
      <c r="Q784">
        <v>70</v>
      </c>
      <c r="R784">
        <v>519.01250000000005</v>
      </c>
      <c r="S784">
        <v>589.01250000000005</v>
      </c>
      <c r="T784">
        <v>589.01250000000005</v>
      </c>
      <c r="U784" t="s">
        <v>1051</v>
      </c>
      <c r="V784" t="s">
        <v>1052</v>
      </c>
      <c r="W784">
        <f>IF(Table1[[#This Row],[WorkDate]]-Table1[[#This Row],[ReqDate]]&gt;=0,Table1[[#This Row],[WorkDate]]-Table1[[#This Row],[ReqDate]],"NA")</f>
        <v>52</v>
      </c>
      <c r="X784" t="str">
        <f>IF(Table1[[#This Row],[Rush]]="","NO","Yes")</f>
        <v>NO</v>
      </c>
      <c r="Y784" t="str">
        <f>IF(Table1[[#This Row],[WtyLbr]]="","NO","Yes")</f>
        <v>NO</v>
      </c>
    </row>
    <row r="785" spans="1:25" x14ac:dyDescent="0.35">
      <c r="A785" t="s">
        <v>830</v>
      </c>
      <c r="B785" t="s">
        <v>37</v>
      </c>
      <c r="C785" t="s">
        <v>43</v>
      </c>
      <c r="D785" t="s">
        <v>12</v>
      </c>
      <c r="F785" s="5">
        <v>44350</v>
      </c>
      <c r="G785" s="5">
        <v>44357</v>
      </c>
      <c r="H785">
        <v>1</v>
      </c>
      <c r="K785">
        <v>0.25</v>
      </c>
      <c r="L785">
        <v>7.02</v>
      </c>
      <c r="M785" t="s">
        <v>19</v>
      </c>
      <c r="N785">
        <v>7</v>
      </c>
      <c r="O785">
        <v>80</v>
      </c>
      <c r="P785">
        <v>20</v>
      </c>
      <c r="Q785">
        <v>20</v>
      </c>
      <c r="R785">
        <v>7.02</v>
      </c>
      <c r="S785">
        <v>27.02</v>
      </c>
      <c r="T785">
        <v>27.02</v>
      </c>
      <c r="U785" t="s">
        <v>1050</v>
      </c>
      <c r="V785" t="s">
        <v>1050</v>
      </c>
      <c r="W785">
        <f>IF(Table1[[#This Row],[WorkDate]]-Table1[[#This Row],[ReqDate]]&gt;=0,Table1[[#This Row],[WorkDate]]-Table1[[#This Row],[ReqDate]],"NA")</f>
        <v>7</v>
      </c>
      <c r="X785" t="str">
        <f>IF(Table1[[#This Row],[Rush]]="","NO","Yes")</f>
        <v>NO</v>
      </c>
      <c r="Y785" t="str">
        <f>IF(Table1[[#This Row],[WtyLbr]]="","NO","Yes")</f>
        <v>NO</v>
      </c>
    </row>
    <row r="786" spans="1:25" x14ac:dyDescent="0.35">
      <c r="A786" t="s">
        <v>831</v>
      </c>
      <c r="B786" t="s">
        <v>36</v>
      </c>
      <c r="C786" t="s">
        <v>7</v>
      </c>
      <c r="D786" t="s">
        <v>11</v>
      </c>
      <c r="F786" s="5">
        <v>44350</v>
      </c>
      <c r="G786" s="5">
        <v>44364</v>
      </c>
      <c r="H786">
        <v>1</v>
      </c>
      <c r="K786">
        <v>0.25</v>
      </c>
      <c r="L786">
        <v>42.66</v>
      </c>
      <c r="M786" t="s">
        <v>17</v>
      </c>
      <c r="N786">
        <v>14</v>
      </c>
      <c r="O786">
        <v>80</v>
      </c>
      <c r="P786">
        <v>20</v>
      </c>
      <c r="Q786">
        <v>20</v>
      </c>
      <c r="R786">
        <v>42.66</v>
      </c>
      <c r="S786">
        <v>62.66</v>
      </c>
      <c r="T786">
        <v>62.66</v>
      </c>
      <c r="U786" t="s">
        <v>1050</v>
      </c>
      <c r="V786" t="s">
        <v>1050</v>
      </c>
      <c r="W786">
        <f>IF(Table1[[#This Row],[WorkDate]]-Table1[[#This Row],[ReqDate]]&gt;=0,Table1[[#This Row],[WorkDate]]-Table1[[#This Row],[ReqDate]],"NA")</f>
        <v>14</v>
      </c>
      <c r="X786" t="str">
        <f>IF(Table1[[#This Row],[Rush]]="","NO","Yes")</f>
        <v>NO</v>
      </c>
      <c r="Y786" t="str">
        <f>IF(Table1[[#This Row],[WtyLbr]]="","NO","Yes")</f>
        <v>NO</v>
      </c>
    </row>
    <row r="787" spans="1:25" x14ac:dyDescent="0.35">
      <c r="A787" t="s">
        <v>832</v>
      </c>
      <c r="B787" t="s">
        <v>39</v>
      </c>
      <c r="C787" t="s">
        <v>44</v>
      </c>
      <c r="D787" t="s">
        <v>12</v>
      </c>
      <c r="F787" s="5">
        <v>44350</v>
      </c>
      <c r="G787" s="5">
        <v>44371</v>
      </c>
      <c r="H787">
        <v>1</v>
      </c>
      <c r="K787">
        <v>0.25</v>
      </c>
      <c r="L787">
        <v>179.5359</v>
      </c>
      <c r="M787" t="s">
        <v>18</v>
      </c>
      <c r="N787">
        <v>21</v>
      </c>
      <c r="O787">
        <v>80</v>
      </c>
      <c r="P787">
        <v>20</v>
      </c>
      <c r="Q787">
        <v>20</v>
      </c>
      <c r="R787">
        <v>179.5359</v>
      </c>
      <c r="S787">
        <v>199.5359</v>
      </c>
      <c r="T787">
        <v>199.5359</v>
      </c>
      <c r="U787" t="s">
        <v>1050</v>
      </c>
      <c r="V787" t="s">
        <v>1050</v>
      </c>
      <c r="W787">
        <f>IF(Table1[[#This Row],[WorkDate]]-Table1[[#This Row],[ReqDate]]&gt;=0,Table1[[#This Row],[WorkDate]]-Table1[[#This Row],[ReqDate]],"NA")</f>
        <v>21</v>
      </c>
      <c r="X787" t="str">
        <f>IF(Table1[[#This Row],[Rush]]="","NO","Yes")</f>
        <v>NO</v>
      </c>
      <c r="Y787" t="str">
        <f>IF(Table1[[#This Row],[WtyLbr]]="","NO","Yes")</f>
        <v>NO</v>
      </c>
    </row>
    <row r="788" spans="1:25" x14ac:dyDescent="0.35">
      <c r="A788" t="s">
        <v>833</v>
      </c>
      <c r="B788" t="s">
        <v>39</v>
      </c>
      <c r="C788" t="s">
        <v>44</v>
      </c>
      <c r="D788" t="s">
        <v>12</v>
      </c>
      <c r="F788" s="5">
        <v>44350</v>
      </c>
      <c r="G788" s="5">
        <v>44375</v>
      </c>
      <c r="H788">
        <v>1</v>
      </c>
      <c r="K788">
        <v>0.25</v>
      </c>
      <c r="L788">
        <v>7.8</v>
      </c>
      <c r="M788" t="s">
        <v>18</v>
      </c>
      <c r="N788">
        <v>25</v>
      </c>
      <c r="O788">
        <v>80</v>
      </c>
      <c r="P788">
        <v>20</v>
      </c>
      <c r="Q788">
        <v>20</v>
      </c>
      <c r="R788">
        <v>7.8</v>
      </c>
      <c r="S788">
        <v>27.8</v>
      </c>
      <c r="T788">
        <v>27.8</v>
      </c>
      <c r="U788" t="s">
        <v>1050</v>
      </c>
      <c r="V788" t="s">
        <v>1053</v>
      </c>
      <c r="W788">
        <f>IF(Table1[[#This Row],[WorkDate]]-Table1[[#This Row],[ReqDate]]&gt;=0,Table1[[#This Row],[WorkDate]]-Table1[[#This Row],[ReqDate]],"NA")</f>
        <v>25</v>
      </c>
      <c r="X788" t="str">
        <f>IF(Table1[[#This Row],[Rush]]="","NO","Yes")</f>
        <v>NO</v>
      </c>
      <c r="Y788" t="str">
        <f>IF(Table1[[#This Row],[WtyLbr]]="","NO","Yes")</f>
        <v>NO</v>
      </c>
    </row>
    <row r="789" spans="1:25" x14ac:dyDescent="0.35">
      <c r="A789" t="s">
        <v>834</v>
      </c>
      <c r="B789" t="s">
        <v>36</v>
      </c>
      <c r="C789" t="s">
        <v>7</v>
      </c>
      <c r="D789" t="s">
        <v>11</v>
      </c>
      <c r="F789" s="5">
        <v>44350</v>
      </c>
      <c r="G789" s="5">
        <v>44384</v>
      </c>
      <c r="H789">
        <v>1</v>
      </c>
      <c r="K789">
        <v>0.25</v>
      </c>
      <c r="L789">
        <v>107.52</v>
      </c>
      <c r="M789" t="s">
        <v>18</v>
      </c>
      <c r="N789">
        <v>34</v>
      </c>
      <c r="O789">
        <v>80</v>
      </c>
      <c r="P789">
        <v>20</v>
      </c>
      <c r="Q789">
        <v>20</v>
      </c>
      <c r="R789">
        <v>107.52</v>
      </c>
      <c r="S789">
        <v>127.52</v>
      </c>
      <c r="T789">
        <v>127.52</v>
      </c>
      <c r="U789" t="s">
        <v>1050</v>
      </c>
      <c r="V789" t="s">
        <v>1051</v>
      </c>
      <c r="W789">
        <f>IF(Table1[[#This Row],[WorkDate]]-Table1[[#This Row],[ReqDate]]&gt;=0,Table1[[#This Row],[WorkDate]]-Table1[[#This Row],[ReqDate]],"NA")</f>
        <v>34</v>
      </c>
      <c r="X789" t="str">
        <f>IF(Table1[[#This Row],[Rush]]="","NO","Yes")</f>
        <v>NO</v>
      </c>
      <c r="Y789" t="str">
        <f>IF(Table1[[#This Row],[WtyLbr]]="","NO","Yes")</f>
        <v>NO</v>
      </c>
    </row>
    <row r="790" spans="1:25" x14ac:dyDescent="0.35">
      <c r="A790" t="s">
        <v>835</v>
      </c>
      <c r="B790" t="s">
        <v>35</v>
      </c>
      <c r="C790" t="s">
        <v>8</v>
      </c>
      <c r="D790" t="s">
        <v>13</v>
      </c>
      <c r="F790" s="5">
        <v>44350</v>
      </c>
      <c r="G790" s="5">
        <v>44398</v>
      </c>
      <c r="H790">
        <v>2</v>
      </c>
      <c r="K790">
        <v>0.5</v>
      </c>
      <c r="L790">
        <v>150</v>
      </c>
      <c r="M790" t="s">
        <v>17</v>
      </c>
      <c r="N790">
        <v>48</v>
      </c>
      <c r="O790">
        <v>140</v>
      </c>
      <c r="P790">
        <v>70</v>
      </c>
      <c r="Q790">
        <v>70</v>
      </c>
      <c r="R790">
        <v>150</v>
      </c>
      <c r="S790">
        <v>220</v>
      </c>
      <c r="T790">
        <v>220</v>
      </c>
      <c r="U790" t="s">
        <v>1050</v>
      </c>
      <c r="V790" t="s">
        <v>1051</v>
      </c>
      <c r="W790">
        <f>IF(Table1[[#This Row],[WorkDate]]-Table1[[#This Row],[ReqDate]]&gt;=0,Table1[[#This Row],[WorkDate]]-Table1[[#This Row],[ReqDate]],"NA")</f>
        <v>48</v>
      </c>
      <c r="X790" t="str">
        <f>IF(Table1[[#This Row],[Rush]]="","NO","Yes")</f>
        <v>NO</v>
      </c>
      <c r="Y790" t="str">
        <f>IF(Table1[[#This Row],[WtyLbr]]="","NO","Yes")</f>
        <v>NO</v>
      </c>
    </row>
    <row r="791" spans="1:25" x14ac:dyDescent="0.35">
      <c r="A791" t="s">
        <v>836</v>
      </c>
      <c r="B791" t="s">
        <v>36</v>
      </c>
      <c r="C791" t="s">
        <v>7</v>
      </c>
      <c r="D791" t="s">
        <v>13</v>
      </c>
      <c r="F791" s="5">
        <v>44350</v>
      </c>
      <c r="H791">
        <v>2</v>
      </c>
      <c r="L791">
        <v>42.66</v>
      </c>
      <c r="M791" t="s">
        <v>17</v>
      </c>
      <c r="N791" t="s">
        <v>1054</v>
      </c>
      <c r="O791">
        <v>140</v>
      </c>
      <c r="P791">
        <v>0</v>
      </c>
      <c r="Q791">
        <v>0</v>
      </c>
      <c r="R791">
        <v>42.66</v>
      </c>
      <c r="S791">
        <v>42.66</v>
      </c>
      <c r="T791">
        <v>42.66</v>
      </c>
      <c r="U791" t="s">
        <v>1050</v>
      </c>
      <c r="V791" t="s">
        <v>1052</v>
      </c>
      <c r="W791" t="str">
        <f>IF(Table1[[#This Row],[WorkDate]]-Table1[[#This Row],[ReqDate]]&gt;=0,Table1[[#This Row],[WorkDate]]-Table1[[#This Row],[ReqDate]],"NA")</f>
        <v>NA</v>
      </c>
      <c r="X791" t="str">
        <f>IF(Table1[[#This Row],[Rush]]="","NO","Yes")</f>
        <v>NO</v>
      </c>
      <c r="Y791" t="str">
        <f>IF(Table1[[#This Row],[WtyLbr]]="","NO","Yes")</f>
        <v>NO</v>
      </c>
    </row>
    <row r="792" spans="1:25" x14ac:dyDescent="0.35">
      <c r="A792" t="s">
        <v>837</v>
      </c>
      <c r="B792" t="s">
        <v>34</v>
      </c>
      <c r="C792" t="s">
        <v>44</v>
      </c>
      <c r="D792" t="s">
        <v>12</v>
      </c>
      <c r="F792" s="5">
        <v>44350</v>
      </c>
      <c r="H792">
        <v>2</v>
      </c>
      <c r="L792">
        <v>20.010000000000002</v>
      </c>
      <c r="M792" t="s">
        <v>18</v>
      </c>
      <c r="N792" t="s">
        <v>1054</v>
      </c>
      <c r="O792">
        <v>140</v>
      </c>
      <c r="P792">
        <v>0</v>
      </c>
      <c r="Q792">
        <v>0</v>
      </c>
      <c r="R792">
        <v>20.010000000000002</v>
      </c>
      <c r="S792">
        <v>20.010000000000002</v>
      </c>
      <c r="T792">
        <v>20.010000000000002</v>
      </c>
      <c r="U792" t="s">
        <v>1050</v>
      </c>
      <c r="V792" t="s">
        <v>1052</v>
      </c>
      <c r="W792" t="str">
        <f>IF(Table1[[#This Row],[WorkDate]]-Table1[[#This Row],[ReqDate]]&gt;=0,Table1[[#This Row],[WorkDate]]-Table1[[#This Row],[ReqDate]],"NA")</f>
        <v>NA</v>
      </c>
      <c r="X792" t="str">
        <f>IF(Table1[[#This Row],[Rush]]="","NO","Yes")</f>
        <v>NO</v>
      </c>
      <c r="Y792" t="str">
        <f>IF(Table1[[#This Row],[WtyLbr]]="","NO","Yes")</f>
        <v>NO</v>
      </c>
    </row>
    <row r="793" spans="1:25" x14ac:dyDescent="0.35">
      <c r="A793" t="s">
        <v>838</v>
      </c>
      <c r="B793" t="s">
        <v>38</v>
      </c>
      <c r="C793" t="s">
        <v>8</v>
      </c>
      <c r="D793" t="s">
        <v>11</v>
      </c>
      <c r="F793" s="5">
        <v>44351</v>
      </c>
      <c r="G793" s="5">
        <v>44396</v>
      </c>
      <c r="H793">
        <v>1</v>
      </c>
      <c r="K793">
        <v>0.25</v>
      </c>
      <c r="L793">
        <v>180</v>
      </c>
      <c r="M793" t="s">
        <v>18</v>
      </c>
      <c r="N793">
        <v>45</v>
      </c>
      <c r="O793">
        <v>80</v>
      </c>
      <c r="P793">
        <v>20</v>
      </c>
      <c r="Q793">
        <v>20</v>
      </c>
      <c r="R793">
        <v>180</v>
      </c>
      <c r="S793">
        <v>200</v>
      </c>
      <c r="T793">
        <v>200</v>
      </c>
      <c r="U793" t="s">
        <v>1049</v>
      </c>
      <c r="V793" t="s">
        <v>1053</v>
      </c>
      <c r="W793">
        <f>IF(Table1[[#This Row],[WorkDate]]-Table1[[#This Row],[ReqDate]]&gt;=0,Table1[[#This Row],[WorkDate]]-Table1[[#This Row],[ReqDate]],"NA")</f>
        <v>45</v>
      </c>
      <c r="X793" t="str">
        <f>IF(Table1[[#This Row],[Rush]]="","NO","Yes")</f>
        <v>NO</v>
      </c>
      <c r="Y793" t="str">
        <f>IF(Table1[[#This Row],[WtyLbr]]="","NO","Yes")</f>
        <v>NO</v>
      </c>
    </row>
    <row r="794" spans="1:25" x14ac:dyDescent="0.35">
      <c r="A794" t="s">
        <v>839</v>
      </c>
      <c r="B794" t="s">
        <v>39</v>
      </c>
      <c r="C794" t="s">
        <v>9</v>
      </c>
      <c r="D794" t="s">
        <v>11</v>
      </c>
      <c r="F794" s="5">
        <v>44352</v>
      </c>
      <c r="G794" s="5">
        <v>44370</v>
      </c>
      <c r="H794">
        <v>1</v>
      </c>
      <c r="K794">
        <v>0.25</v>
      </c>
      <c r="L794">
        <v>30</v>
      </c>
      <c r="M794" t="s">
        <v>18</v>
      </c>
      <c r="N794">
        <v>18</v>
      </c>
      <c r="O794">
        <v>80</v>
      </c>
      <c r="P794">
        <v>20</v>
      </c>
      <c r="Q794">
        <v>20</v>
      </c>
      <c r="R794">
        <v>30</v>
      </c>
      <c r="S794">
        <v>50</v>
      </c>
      <c r="T794">
        <v>50</v>
      </c>
      <c r="U794" t="s">
        <v>1052</v>
      </c>
      <c r="V794" t="s">
        <v>1051</v>
      </c>
      <c r="W794">
        <f>IF(Table1[[#This Row],[WorkDate]]-Table1[[#This Row],[ReqDate]]&gt;=0,Table1[[#This Row],[WorkDate]]-Table1[[#This Row],[ReqDate]],"NA")</f>
        <v>18</v>
      </c>
      <c r="X794" t="str">
        <f>IF(Table1[[#This Row],[Rush]]="","NO","Yes")</f>
        <v>NO</v>
      </c>
      <c r="Y794" t="str">
        <f>IF(Table1[[#This Row],[WtyLbr]]="","NO","Yes")</f>
        <v>NO</v>
      </c>
    </row>
    <row r="795" spans="1:25" x14ac:dyDescent="0.35">
      <c r="A795" t="s">
        <v>840</v>
      </c>
      <c r="B795" t="s">
        <v>36</v>
      </c>
      <c r="C795" t="s">
        <v>7</v>
      </c>
      <c r="D795" t="s">
        <v>11</v>
      </c>
      <c r="F795" s="5">
        <v>44354</v>
      </c>
      <c r="G795" s="5">
        <v>44357</v>
      </c>
      <c r="H795">
        <v>1</v>
      </c>
      <c r="K795">
        <v>0.25</v>
      </c>
      <c r="L795">
        <v>0.45600000000000002</v>
      </c>
      <c r="M795" t="s">
        <v>18</v>
      </c>
      <c r="N795">
        <v>3</v>
      </c>
      <c r="O795">
        <v>80</v>
      </c>
      <c r="P795">
        <v>20</v>
      </c>
      <c r="Q795">
        <v>20</v>
      </c>
      <c r="R795">
        <v>0.45600000000000002</v>
      </c>
      <c r="S795">
        <v>20.456</v>
      </c>
      <c r="T795">
        <v>20.456</v>
      </c>
      <c r="U795" t="s">
        <v>1053</v>
      </c>
      <c r="V795" t="s">
        <v>1050</v>
      </c>
      <c r="W795">
        <f>IF(Table1[[#This Row],[WorkDate]]-Table1[[#This Row],[ReqDate]]&gt;=0,Table1[[#This Row],[WorkDate]]-Table1[[#This Row],[ReqDate]],"NA")</f>
        <v>3</v>
      </c>
      <c r="X795" t="str">
        <f>IF(Table1[[#This Row],[Rush]]="","NO","Yes")</f>
        <v>NO</v>
      </c>
      <c r="Y795" t="str">
        <f>IF(Table1[[#This Row],[WtyLbr]]="","NO","Yes")</f>
        <v>NO</v>
      </c>
    </row>
    <row r="796" spans="1:25" x14ac:dyDescent="0.35">
      <c r="A796" t="s">
        <v>841</v>
      </c>
      <c r="B796" t="s">
        <v>34</v>
      </c>
      <c r="C796" t="s">
        <v>44</v>
      </c>
      <c r="D796" t="s">
        <v>12</v>
      </c>
      <c r="F796" s="5">
        <v>44354</v>
      </c>
      <c r="G796" s="5">
        <v>44361</v>
      </c>
      <c r="H796">
        <v>2</v>
      </c>
      <c r="J796" t="s">
        <v>3</v>
      </c>
      <c r="K796">
        <v>1.5</v>
      </c>
      <c r="L796">
        <v>105.9778</v>
      </c>
      <c r="M796" t="s">
        <v>18</v>
      </c>
      <c r="N796">
        <v>7</v>
      </c>
      <c r="O796">
        <v>140</v>
      </c>
      <c r="P796">
        <v>210</v>
      </c>
      <c r="Q796">
        <v>210</v>
      </c>
      <c r="R796">
        <v>0</v>
      </c>
      <c r="S796">
        <v>315.9778</v>
      </c>
      <c r="T796">
        <v>210</v>
      </c>
      <c r="U796" t="s">
        <v>1053</v>
      </c>
      <c r="V796" t="s">
        <v>1053</v>
      </c>
      <c r="W796">
        <f>IF(Table1[[#This Row],[WorkDate]]-Table1[[#This Row],[ReqDate]]&gt;=0,Table1[[#This Row],[WorkDate]]-Table1[[#This Row],[ReqDate]],"NA")</f>
        <v>7</v>
      </c>
      <c r="X796" t="str">
        <f>IF(Table1[[#This Row],[Rush]]="","NO","Yes")</f>
        <v>NO</v>
      </c>
      <c r="Y796" t="str">
        <f>IF(Table1[[#This Row],[WtyLbr]]="","NO","Yes")</f>
        <v>NO</v>
      </c>
    </row>
    <row r="797" spans="1:25" x14ac:dyDescent="0.35">
      <c r="A797" t="s">
        <v>842</v>
      </c>
      <c r="B797" t="s">
        <v>36</v>
      </c>
      <c r="C797" t="s">
        <v>7</v>
      </c>
      <c r="D797" t="s">
        <v>12</v>
      </c>
      <c r="F797" s="5">
        <v>44354</v>
      </c>
      <c r="G797" s="5">
        <v>44362</v>
      </c>
      <c r="H797">
        <v>2</v>
      </c>
      <c r="K797">
        <v>0.25</v>
      </c>
      <c r="L797">
        <v>19.196999999999999</v>
      </c>
      <c r="M797" t="s">
        <v>17</v>
      </c>
      <c r="N797">
        <v>8</v>
      </c>
      <c r="O797">
        <v>140</v>
      </c>
      <c r="P797">
        <v>35</v>
      </c>
      <c r="Q797">
        <v>35</v>
      </c>
      <c r="R797">
        <v>19.196999999999999</v>
      </c>
      <c r="S797">
        <v>54.197000000000003</v>
      </c>
      <c r="T797">
        <v>54.197000000000003</v>
      </c>
      <c r="U797" t="s">
        <v>1053</v>
      </c>
      <c r="V797" t="s">
        <v>1048</v>
      </c>
      <c r="W797">
        <f>IF(Table1[[#This Row],[WorkDate]]-Table1[[#This Row],[ReqDate]]&gt;=0,Table1[[#This Row],[WorkDate]]-Table1[[#This Row],[ReqDate]],"NA")</f>
        <v>8</v>
      </c>
      <c r="X797" t="str">
        <f>IF(Table1[[#This Row],[Rush]]="","NO","Yes")</f>
        <v>NO</v>
      </c>
      <c r="Y797" t="str">
        <f>IF(Table1[[#This Row],[WtyLbr]]="","NO","Yes")</f>
        <v>NO</v>
      </c>
    </row>
    <row r="798" spans="1:25" x14ac:dyDescent="0.35">
      <c r="A798" t="s">
        <v>843</v>
      </c>
      <c r="B798" t="s">
        <v>38</v>
      </c>
      <c r="C798" t="s">
        <v>8</v>
      </c>
      <c r="D798" t="s">
        <v>11</v>
      </c>
      <c r="F798" s="5">
        <v>44354</v>
      </c>
      <c r="G798" s="5">
        <v>44368</v>
      </c>
      <c r="H798">
        <v>1</v>
      </c>
      <c r="K798">
        <v>0.25</v>
      </c>
      <c r="L798">
        <v>180</v>
      </c>
      <c r="M798" t="s">
        <v>18</v>
      </c>
      <c r="N798">
        <v>14</v>
      </c>
      <c r="O798">
        <v>80</v>
      </c>
      <c r="P798">
        <v>20</v>
      </c>
      <c r="Q798">
        <v>20</v>
      </c>
      <c r="R798">
        <v>180</v>
      </c>
      <c r="S798">
        <v>200</v>
      </c>
      <c r="T798">
        <v>200</v>
      </c>
      <c r="U798" t="s">
        <v>1053</v>
      </c>
      <c r="V798" t="s">
        <v>1053</v>
      </c>
      <c r="W798">
        <f>IF(Table1[[#This Row],[WorkDate]]-Table1[[#This Row],[ReqDate]]&gt;=0,Table1[[#This Row],[WorkDate]]-Table1[[#This Row],[ReqDate]],"NA")</f>
        <v>14</v>
      </c>
      <c r="X798" t="str">
        <f>IF(Table1[[#This Row],[Rush]]="","NO","Yes")</f>
        <v>NO</v>
      </c>
      <c r="Y798" t="str">
        <f>IF(Table1[[#This Row],[WtyLbr]]="","NO","Yes")</f>
        <v>NO</v>
      </c>
    </row>
    <row r="799" spans="1:25" x14ac:dyDescent="0.35">
      <c r="A799" t="s">
        <v>844</v>
      </c>
      <c r="B799" t="s">
        <v>39</v>
      </c>
      <c r="C799" t="s">
        <v>9</v>
      </c>
      <c r="D799" t="s">
        <v>13</v>
      </c>
      <c r="F799" s="5">
        <v>44354</v>
      </c>
      <c r="G799" s="5">
        <v>44391</v>
      </c>
      <c r="H799">
        <v>1</v>
      </c>
      <c r="J799" t="s">
        <v>3</v>
      </c>
      <c r="K799">
        <v>0.5</v>
      </c>
      <c r="L799">
        <v>240.6737</v>
      </c>
      <c r="M799" t="s">
        <v>18</v>
      </c>
      <c r="N799">
        <v>37</v>
      </c>
      <c r="O799">
        <v>80</v>
      </c>
      <c r="P799">
        <v>40</v>
      </c>
      <c r="Q799">
        <v>40</v>
      </c>
      <c r="R799">
        <v>0</v>
      </c>
      <c r="S799">
        <v>280.6737</v>
      </c>
      <c r="T799">
        <v>40</v>
      </c>
      <c r="U799" t="s">
        <v>1053</v>
      </c>
      <c r="V799" t="s">
        <v>1051</v>
      </c>
      <c r="W799">
        <f>IF(Table1[[#This Row],[WorkDate]]-Table1[[#This Row],[ReqDate]]&gt;=0,Table1[[#This Row],[WorkDate]]-Table1[[#This Row],[ReqDate]],"NA")</f>
        <v>37</v>
      </c>
      <c r="X799" t="str">
        <f>IF(Table1[[#This Row],[Rush]]="","NO","Yes")</f>
        <v>NO</v>
      </c>
      <c r="Y799" t="str">
        <f>IF(Table1[[#This Row],[WtyLbr]]="","NO","Yes")</f>
        <v>NO</v>
      </c>
    </row>
    <row r="800" spans="1:25" x14ac:dyDescent="0.35">
      <c r="A800" t="s">
        <v>845</v>
      </c>
      <c r="B800" t="s">
        <v>34</v>
      </c>
      <c r="C800" t="s">
        <v>9</v>
      </c>
      <c r="D800" t="s">
        <v>13</v>
      </c>
      <c r="F800" s="5">
        <v>44354</v>
      </c>
      <c r="G800" s="5">
        <v>44398</v>
      </c>
      <c r="H800">
        <v>1</v>
      </c>
      <c r="K800">
        <v>2</v>
      </c>
      <c r="L800">
        <v>425.89949999999999</v>
      </c>
      <c r="M800" t="s">
        <v>18</v>
      </c>
      <c r="N800">
        <v>44</v>
      </c>
      <c r="O800">
        <v>80</v>
      </c>
      <c r="P800">
        <v>160</v>
      </c>
      <c r="Q800">
        <v>160</v>
      </c>
      <c r="R800">
        <v>425.89949999999999</v>
      </c>
      <c r="S800">
        <v>585.89949999999999</v>
      </c>
      <c r="T800">
        <v>585.89949999999999</v>
      </c>
      <c r="U800" t="s">
        <v>1053</v>
      </c>
      <c r="V800" t="s">
        <v>1051</v>
      </c>
      <c r="W800">
        <f>IF(Table1[[#This Row],[WorkDate]]-Table1[[#This Row],[ReqDate]]&gt;=0,Table1[[#This Row],[WorkDate]]-Table1[[#This Row],[ReqDate]],"NA")</f>
        <v>44</v>
      </c>
      <c r="X800" t="str">
        <f>IF(Table1[[#This Row],[Rush]]="","NO","Yes")</f>
        <v>NO</v>
      </c>
      <c r="Y800" t="str">
        <f>IF(Table1[[#This Row],[WtyLbr]]="","NO","Yes")</f>
        <v>NO</v>
      </c>
    </row>
    <row r="801" spans="1:25" x14ac:dyDescent="0.35">
      <c r="A801" t="s">
        <v>846</v>
      </c>
      <c r="B801" t="s">
        <v>35</v>
      </c>
      <c r="C801" t="s">
        <v>44</v>
      </c>
      <c r="D801" t="s">
        <v>1</v>
      </c>
      <c r="F801" s="5">
        <v>44354</v>
      </c>
      <c r="H801">
        <v>2</v>
      </c>
      <c r="L801">
        <v>346.24380000000002</v>
      </c>
      <c r="M801" t="s">
        <v>18</v>
      </c>
      <c r="N801" t="s">
        <v>1054</v>
      </c>
      <c r="O801">
        <v>140</v>
      </c>
      <c r="P801">
        <v>0</v>
      </c>
      <c r="Q801">
        <v>0</v>
      </c>
      <c r="R801">
        <v>346.24380000000002</v>
      </c>
      <c r="S801">
        <v>346.24380000000002</v>
      </c>
      <c r="T801">
        <v>346.24380000000002</v>
      </c>
      <c r="U801" t="s">
        <v>1053</v>
      </c>
      <c r="V801" t="s">
        <v>1052</v>
      </c>
      <c r="W801" t="str">
        <f>IF(Table1[[#This Row],[WorkDate]]-Table1[[#This Row],[ReqDate]]&gt;=0,Table1[[#This Row],[WorkDate]]-Table1[[#This Row],[ReqDate]],"NA")</f>
        <v>NA</v>
      </c>
      <c r="X801" t="str">
        <f>IF(Table1[[#This Row],[Rush]]="","NO","Yes")</f>
        <v>NO</v>
      </c>
      <c r="Y801" t="str">
        <f>IF(Table1[[#This Row],[WtyLbr]]="","NO","Yes")</f>
        <v>NO</v>
      </c>
    </row>
    <row r="802" spans="1:25" x14ac:dyDescent="0.35">
      <c r="A802" t="s">
        <v>847</v>
      </c>
      <c r="B802" t="s">
        <v>36</v>
      </c>
      <c r="C802" t="s">
        <v>7</v>
      </c>
      <c r="D802" t="s">
        <v>11</v>
      </c>
      <c r="F802" s="5">
        <v>44355</v>
      </c>
      <c r="G802" s="5">
        <v>44361</v>
      </c>
      <c r="H802">
        <v>2</v>
      </c>
      <c r="K802">
        <v>0.25</v>
      </c>
      <c r="L802">
        <v>146.75530000000001</v>
      </c>
      <c r="M802" t="s">
        <v>18</v>
      </c>
      <c r="N802">
        <v>6</v>
      </c>
      <c r="O802">
        <v>140</v>
      </c>
      <c r="P802">
        <v>35</v>
      </c>
      <c r="Q802">
        <v>35</v>
      </c>
      <c r="R802">
        <v>146.75530000000001</v>
      </c>
      <c r="S802">
        <v>181.75530000000001</v>
      </c>
      <c r="T802">
        <v>181.75530000000001</v>
      </c>
      <c r="U802" t="s">
        <v>1048</v>
      </c>
      <c r="V802" t="s">
        <v>1053</v>
      </c>
      <c r="W802">
        <f>IF(Table1[[#This Row],[WorkDate]]-Table1[[#This Row],[ReqDate]]&gt;=0,Table1[[#This Row],[WorkDate]]-Table1[[#This Row],[ReqDate]],"NA")</f>
        <v>6</v>
      </c>
      <c r="X802" t="str">
        <f>IF(Table1[[#This Row],[Rush]]="","NO","Yes")</f>
        <v>NO</v>
      </c>
      <c r="Y802" t="str">
        <f>IF(Table1[[#This Row],[WtyLbr]]="","NO","Yes")</f>
        <v>NO</v>
      </c>
    </row>
    <row r="803" spans="1:25" x14ac:dyDescent="0.35">
      <c r="A803" t="s">
        <v>848</v>
      </c>
      <c r="B803" t="s">
        <v>34</v>
      </c>
      <c r="C803" t="s">
        <v>44</v>
      </c>
      <c r="D803" t="s">
        <v>13</v>
      </c>
      <c r="F803" s="5">
        <v>44355</v>
      </c>
      <c r="G803" s="5">
        <v>44363</v>
      </c>
      <c r="H803">
        <v>1</v>
      </c>
      <c r="K803">
        <v>0.5</v>
      </c>
      <c r="L803">
        <v>120</v>
      </c>
      <c r="M803" t="s">
        <v>18</v>
      </c>
      <c r="N803">
        <v>8</v>
      </c>
      <c r="O803">
        <v>80</v>
      </c>
      <c r="P803">
        <v>40</v>
      </c>
      <c r="Q803">
        <v>40</v>
      </c>
      <c r="R803">
        <v>120</v>
      </c>
      <c r="S803">
        <v>160</v>
      </c>
      <c r="T803">
        <v>160</v>
      </c>
      <c r="U803" t="s">
        <v>1048</v>
      </c>
      <c r="V803" t="s">
        <v>1051</v>
      </c>
      <c r="W803">
        <f>IF(Table1[[#This Row],[WorkDate]]-Table1[[#This Row],[ReqDate]]&gt;=0,Table1[[#This Row],[WorkDate]]-Table1[[#This Row],[ReqDate]],"NA")</f>
        <v>8</v>
      </c>
      <c r="X803" t="str">
        <f>IF(Table1[[#This Row],[Rush]]="","NO","Yes")</f>
        <v>NO</v>
      </c>
      <c r="Y803" t="str">
        <f>IF(Table1[[#This Row],[WtyLbr]]="","NO","Yes")</f>
        <v>NO</v>
      </c>
    </row>
    <row r="804" spans="1:25" x14ac:dyDescent="0.35">
      <c r="A804" t="s">
        <v>849</v>
      </c>
      <c r="B804" t="s">
        <v>35</v>
      </c>
      <c r="C804" t="s">
        <v>44</v>
      </c>
      <c r="D804" t="s">
        <v>12</v>
      </c>
      <c r="F804" s="5">
        <v>44355</v>
      </c>
      <c r="G804" s="5">
        <v>44364</v>
      </c>
      <c r="H804">
        <v>1</v>
      </c>
      <c r="K804">
        <v>0.5</v>
      </c>
      <c r="L804">
        <v>45.877499999999998</v>
      </c>
      <c r="M804" t="s">
        <v>19</v>
      </c>
      <c r="N804">
        <v>9</v>
      </c>
      <c r="O804">
        <v>80</v>
      </c>
      <c r="P804">
        <v>40</v>
      </c>
      <c r="Q804">
        <v>40</v>
      </c>
      <c r="R804">
        <v>45.877499999999998</v>
      </c>
      <c r="S804">
        <v>85.877499999999998</v>
      </c>
      <c r="T804">
        <v>85.877499999999998</v>
      </c>
      <c r="U804" t="s">
        <v>1048</v>
      </c>
      <c r="V804" t="s">
        <v>1050</v>
      </c>
      <c r="W804">
        <f>IF(Table1[[#This Row],[WorkDate]]-Table1[[#This Row],[ReqDate]]&gt;=0,Table1[[#This Row],[WorkDate]]-Table1[[#This Row],[ReqDate]],"NA")</f>
        <v>9</v>
      </c>
      <c r="X804" t="str">
        <f>IF(Table1[[#This Row],[Rush]]="","NO","Yes")</f>
        <v>NO</v>
      </c>
      <c r="Y804" t="str">
        <f>IF(Table1[[#This Row],[WtyLbr]]="","NO","Yes")</f>
        <v>NO</v>
      </c>
    </row>
    <row r="805" spans="1:25" x14ac:dyDescent="0.35">
      <c r="A805" t="s">
        <v>850</v>
      </c>
      <c r="B805" t="s">
        <v>37</v>
      </c>
      <c r="C805" t="s">
        <v>43</v>
      </c>
      <c r="D805" t="s">
        <v>1</v>
      </c>
      <c r="F805" s="5">
        <v>44355</v>
      </c>
      <c r="G805" s="5">
        <v>44369</v>
      </c>
      <c r="H805">
        <v>1</v>
      </c>
      <c r="K805">
        <v>1.25</v>
      </c>
      <c r="L805">
        <v>30.42</v>
      </c>
      <c r="M805" t="s">
        <v>17</v>
      </c>
      <c r="N805">
        <v>14</v>
      </c>
      <c r="O805">
        <v>80</v>
      </c>
      <c r="P805">
        <v>100</v>
      </c>
      <c r="Q805">
        <v>100</v>
      </c>
      <c r="R805">
        <v>30.42</v>
      </c>
      <c r="S805">
        <v>130.42000000000002</v>
      </c>
      <c r="T805">
        <v>130.42000000000002</v>
      </c>
      <c r="U805" t="s">
        <v>1048</v>
      </c>
      <c r="V805" t="s">
        <v>1048</v>
      </c>
      <c r="W805">
        <f>IF(Table1[[#This Row],[WorkDate]]-Table1[[#This Row],[ReqDate]]&gt;=0,Table1[[#This Row],[WorkDate]]-Table1[[#This Row],[ReqDate]],"NA")</f>
        <v>14</v>
      </c>
      <c r="X805" t="str">
        <f>IF(Table1[[#This Row],[Rush]]="","NO","Yes")</f>
        <v>NO</v>
      </c>
      <c r="Y805" t="str">
        <f>IF(Table1[[#This Row],[WtyLbr]]="","NO","Yes")</f>
        <v>NO</v>
      </c>
    </row>
    <row r="806" spans="1:25" x14ac:dyDescent="0.35">
      <c r="A806" t="s">
        <v>851</v>
      </c>
      <c r="B806" t="s">
        <v>37</v>
      </c>
      <c r="C806" t="s">
        <v>43</v>
      </c>
      <c r="D806" t="s">
        <v>11</v>
      </c>
      <c r="F806" s="5">
        <v>44355</v>
      </c>
      <c r="G806" s="5">
        <v>44369</v>
      </c>
      <c r="H806">
        <v>1</v>
      </c>
      <c r="K806">
        <v>0.25</v>
      </c>
      <c r="L806">
        <v>30</v>
      </c>
      <c r="M806" t="s">
        <v>17</v>
      </c>
      <c r="N806">
        <v>14</v>
      </c>
      <c r="O806">
        <v>80</v>
      </c>
      <c r="P806">
        <v>20</v>
      </c>
      <c r="Q806">
        <v>20</v>
      </c>
      <c r="R806">
        <v>30</v>
      </c>
      <c r="S806">
        <v>50</v>
      </c>
      <c r="T806">
        <v>50</v>
      </c>
      <c r="U806" t="s">
        <v>1048</v>
      </c>
      <c r="V806" t="s">
        <v>1048</v>
      </c>
      <c r="W806">
        <f>IF(Table1[[#This Row],[WorkDate]]-Table1[[#This Row],[ReqDate]]&gt;=0,Table1[[#This Row],[WorkDate]]-Table1[[#This Row],[ReqDate]],"NA")</f>
        <v>14</v>
      </c>
      <c r="X806" t="str">
        <f>IF(Table1[[#This Row],[Rush]]="","NO","Yes")</f>
        <v>NO</v>
      </c>
      <c r="Y806" t="str">
        <f>IF(Table1[[#This Row],[WtyLbr]]="","NO","Yes")</f>
        <v>NO</v>
      </c>
    </row>
    <row r="807" spans="1:25" x14ac:dyDescent="0.35">
      <c r="A807" t="s">
        <v>852</v>
      </c>
      <c r="B807" t="s">
        <v>36</v>
      </c>
      <c r="C807" t="s">
        <v>7</v>
      </c>
      <c r="D807" t="s">
        <v>11</v>
      </c>
      <c r="F807" s="5">
        <v>44355</v>
      </c>
      <c r="G807" s="5">
        <v>44369</v>
      </c>
      <c r="H807">
        <v>1</v>
      </c>
      <c r="K807">
        <v>0.25</v>
      </c>
      <c r="L807">
        <v>90.630399999999995</v>
      </c>
      <c r="M807" t="s">
        <v>18</v>
      </c>
      <c r="N807">
        <v>14</v>
      </c>
      <c r="O807">
        <v>80</v>
      </c>
      <c r="P807">
        <v>20</v>
      </c>
      <c r="Q807">
        <v>20</v>
      </c>
      <c r="R807">
        <v>90.630399999999995</v>
      </c>
      <c r="S807">
        <v>110.63039999999999</v>
      </c>
      <c r="T807">
        <v>110.63039999999999</v>
      </c>
      <c r="U807" t="s">
        <v>1048</v>
      </c>
      <c r="V807" t="s">
        <v>1048</v>
      </c>
      <c r="W807">
        <f>IF(Table1[[#This Row],[WorkDate]]-Table1[[#This Row],[ReqDate]]&gt;=0,Table1[[#This Row],[WorkDate]]-Table1[[#This Row],[ReqDate]],"NA")</f>
        <v>14</v>
      </c>
      <c r="X807" t="str">
        <f>IF(Table1[[#This Row],[Rush]]="","NO","Yes")</f>
        <v>NO</v>
      </c>
      <c r="Y807" t="str">
        <f>IF(Table1[[#This Row],[WtyLbr]]="","NO","Yes")</f>
        <v>NO</v>
      </c>
    </row>
    <row r="808" spans="1:25" x14ac:dyDescent="0.35">
      <c r="A808" t="s">
        <v>853</v>
      </c>
      <c r="B808" t="s">
        <v>36</v>
      </c>
      <c r="C808" t="s">
        <v>7</v>
      </c>
      <c r="D808" t="s">
        <v>12</v>
      </c>
      <c r="F808" s="5">
        <v>44355</v>
      </c>
      <c r="G808" s="5">
        <v>44384</v>
      </c>
      <c r="H808">
        <v>2</v>
      </c>
      <c r="K808">
        <v>0.25</v>
      </c>
      <c r="L808">
        <v>120</v>
      </c>
      <c r="M808" t="s">
        <v>18</v>
      </c>
      <c r="N808">
        <v>29</v>
      </c>
      <c r="O808">
        <v>140</v>
      </c>
      <c r="P808">
        <v>35</v>
      </c>
      <c r="Q808">
        <v>35</v>
      </c>
      <c r="R808">
        <v>120</v>
      </c>
      <c r="S808">
        <v>155</v>
      </c>
      <c r="T808">
        <v>155</v>
      </c>
      <c r="U808" t="s">
        <v>1048</v>
      </c>
      <c r="V808" t="s">
        <v>1051</v>
      </c>
      <c r="W808">
        <f>IF(Table1[[#This Row],[WorkDate]]-Table1[[#This Row],[ReqDate]]&gt;=0,Table1[[#This Row],[WorkDate]]-Table1[[#This Row],[ReqDate]],"NA")</f>
        <v>29</v>
      </c>
      <c r="X808" t="str">
        <f>IF(Table1[[#This Row],[Rush]]="","NO","Yes")</f>
        <v>NO</v>
      </c>
      <c r="Y808" t="str">
        <f>IF(Table1[[#This Row],[WtyLbr]]="","NO","Yes")</f>
        <v>NO</v>
      </c>
    </row>
    <row r="809" spans="1:25" x14ac:dyDescent="0.35">
      <c r="A809" t="s">
        <v>854</v>
      </c>
      <c r="B809" t="s">
        <v>39</v>
      </c>
      <c r="C809" t="s">
        <v>8</v>
      </c>
      <c r="D809" t="s">
        <v>12</v>
      </c>
      <c r="E809" t="s">
        <v>3</v>
      </c>
      <c r="F809" s="5">
        <v>44355</v>
      </c>
      <c r="G809" s="5">
        <v>44389</v>
      </c>
      <c r="H809">
        <v>1</v>
      </c>
      <c r="K809">
        <v>0.75</v>
      </c>
      <c r="L809">
        <v>8.92</v>
      </c>
      <c r="M809" t="s">
        <v>17</v>
      </c>
      <c r="N809">
        <v>34</v>
      </c>
      <c r="O809">
        <v>80</v>
      </c>
      <c r="P809">
        <v>60</v>
      </c>
      <c r="Q809">
        <v>60</v>
      </c>
      <c r="R809">
        <v>8.92</v>
      </c>
      <c r="S809">
        <v>68.92</v>
      </c>
      <c r="T809">
        <v>68.92</v>
      </c>
      <c r="U809" t="s">
        <v>1048</v>
      </c>
      <c r="V809" t="s">
        <v>1053</v>
      </c>
      <c r="W809">
        <f>IF(Table1[[#This Row],[WorkDate]]-Table1[[#This Row],[ReqDate]]&gt;=0,Table1[[#This Row],[WorkDate]]-Table1[[#This Row],[ReqDate]],"NA")</f>
        <v>34</v>
      </c>
      <c r="X809" t="str">
        <f>IF(Table1[[#This Row],[Rush]]="","NO","Yes")</f>
        <v>Yes</v>
      </c>
      <c r="Y809" t="str">
        <f>IF(Table1[[#This Row],[WtyLbr]]="","NO","Yes")</f>
        <v>NO</v>
      </c>
    </row>
    <row r="810" spans="1:25" x14ac:dyDescent="0.35">
      <c r="A810" t="s">
        <v>855</v>
      </c>
      <c r="B810" t="s">
        <v>37</v>
      </c>
      <c r="C810" t="s">
        <v>9</v>
      </c>
      <c r="D810" t="s">
        <v>2</v>
      </c>
      <c r="F810" s="5">
        <v>44355</v>
      </c>
      <c r="G810" s="5">
        <v>44389</v>
      </c>
      <c r="H810">
        <v>2</v>
      </c>
      <c r="K810">
        <v>1.25</v>
      </c>
      <c r="L810">
        <v>244.7225</v>
      </c>
      <c r="M810" t="s">
        <v>17</v>
      </c>
      <c r="N810">
        <v>34</v>
      </c>
      <c r="O810">
        <v>140</v>
      </c>
      <c r="P810">
        <v>175</v>
      </c>
      <c r="Q810">
        <v>175</v>
      </c>
      <c r="R810">
        <v>244.7225</v>
      </c>
      <c r="S810">
        <v>419.72249999999997</v>
      </c>
      <c r="T810">
        <v>419.72249999999997</v>
      </c>
      <c r="U810" t="s">
        <v>1048</v>
      </c>
      <c r="V810" t="s">
        <v>1053</v>
      </c>
      <c r="W810">
        <f>IF(Table1[[#This Row],[WorkDate]]-Table1[[#This Row],[ReqDate]]&gt;=0,Table1[[#This Row],[WorkDate]]-Table1[[#This Row],[ReqDate]],"NA")</f>
        <v>34</v>
      </c>
      <c r="X810" t="str">
        <f>IF(Table1[[#This Row],[Rush]]="","NO","Yes")</f>
        <v>NO</v>
      </c>
      <c r="Y810" t="str">
        <f>IF(Table1[[#This Row],[WtyLbr]]="","NO","Yes")</f>
        <v>NO</v>
      </c>
    </row>
    <row r="811" spans="1:25" x14ac:dyDescent="0.35">
      <c r="A811" t="s">
        <v>856</v>
      </c>
      <c r="B811" t="s">
        <v>35</v>
      </c>
      <c r="C811" t="s">
        <v>44</v>
      </c>
      <c r="D811" t="s">
        <v>12</v>
      </c>
      <c r="F811" s="5">
        <v>44355</v>
      </c>
      <c r="H811">
        <v>2</v>
      </c>
      <c r="L811">
        <v>150</v>
      </c>
      <c r="M811" t="s">
        <v>17</v>
      </c>
      <c r="N811" t="s">
        <v>1054</v>
      </c>
      <c r="O811">
        <v>140</v>
      </c>
      <c r="P811">
        <v>0</v>
      </c>
      <c r="Q811">
        <v>0</v>
      </c>
      <c r="R811">
        <v>150</v>
      </c>
      <c r="S811">
        <v>150</v>
      </c>
      <c r="T811">
        <v>150</v>
      </c>
      <c r="U811" t="s">
        <v>1048</v>
      </c>
      <c r="V811" t="s">
        <v>1052</v>
      </c>
      <c r="W811" t="str">
        <f>IF(Table1[[#This Row],[WorkDate]]-Table1[[#This Row],[ReqDate]]&gt;=0,Table1[[#This Row],[WorkDate]]-Table1[[#This Row],[ReqDate]],"NA")</f>
        <v>NA</v>
      </c>
      <c r="X811" t="str">
        <f>IF(Table1[[#This Row],[Rush]]="","NO","Yes")</f>
        <v>NO</v>
      </c>
      <c r="Y811" t="str">
        <f>IF(Table1[[#This Row],[WtyLbr]]="","NO","Yes")</f>
        <v>NO</v>
      </c>
    </row>
    <row r="812" spans="1:25" x14ac:dyDescent="0.35">
      <c r="A812" t="s">
        <v>857</v>
      </c>
      <c r="B812" t="s">
        <v>39</v>
      </c>
      <c r="C812" t="s">
        <v>44</v>
      </c>
      <c r="D812" t="s">
        <v>12</v>
      </c>
      <c r="F812" s="5">
        <v>44356</v>
      </c>
      <c r="G812" s="5">
        <v>44365</v>
      </c>
      <c r="H812">
        <v>2</v>
      </c>
      <c r="K812">
        <v>0.25</v>
      </c>
      <c r="L812">
        <v>52.172199999999997</v>
      </c>
      <c r="M812" t="s">
        <v>17</v>
      </c>
      <c r="N812">
        <v>9</v>
      </c>
      <c r="O812">
        <v>140</v>
      </c>
      <c r="P812">
        <v>35</v>
      </c>
      <c r="Q812">
        <v>35</v>
      </c>
      <c r="R812">
        <v>52.172199999999997</v>
      </c>
      <c r="S812">
        <v>87.172200000000004</v>
      </c>
      <c r="T812">
        <v>87.172200000000004</v>
      </c>
      <c r="U812" t="s">
        <v>1051</v>
      </c>
      <c r="V812" t="s">
        <v>1049</v>
      </c>
      <c r="W812">
        <f>IF(Table1[[#This Row],[WorkDate]]-Table1[[#This Row],[ReqDate]]&gt;=0,Table1[[#This Row],[WorkDate]]-Table1[[#This Row],[ReqDate]],"NA")</f>
        <v>9</v>
      </c>
      <c r="X812" t="str">
        <f>IF(Table1[[#This Row],[Rush]]="","NO","Yes")</f>
        <v>NO</v>
      </c>
      <c r="Y812" t="str">
        <f>IF(Table1[[#This Row],[WtyLbr]]="","NO","Yes")</f>
        <v>NO</v>
      </c>
    </row>
    <row r="813" spans="1:25" x14ac:dyDescent="0.35">
      <c r="A813" t="s">
        <v>858</v>
      </c>
      <c r="B813" t="s">
        <v>36</v>
      </c>
      <c r="C813" t="s">
        <v>7</v>
      </c>
      <c r="D813" t="s">
        <v>11</v>
      </c>
      <c r="F813" s="5">
        <v>44356</v>
      </c>
      <c r="G813" s="5">
        <v>44378</v>
      </c>
      <c r="H813">
        <v>1</v>
      </c>
      <c r="K813">
        <v>0.25</v>
      </c>
      <c r="L813">
        <v>41.712299999999999</v>
      </c>
      <c r="M813" t="s">
        <v>17</v>
      </c>
      <c r="N813">
        <v>22</v>
      </c>
      <c r="O813">
        <v>80</v>
      </c>
      <c r="P813">
        <v>20</v>
      </c>
      <c r="Q813">
        <v>20</v>
      </c>
      <c r="R813">
        <v>41.712299999999999</v>
      </c>
      <c r="S813">
        <v>61.712299999999999</v>
      </c>
      <c r="T813">
        <v>61.712299999999999</v>
      </c>
      <c r="U813" t="s">
        <v>1051</v>
      </c>
      <c r="V813" t="s">
        <v>1050</v>
      </c>
      <c r="W813">
        <f>IF(Table1[[#This Row],[WorkDate]]-Table1[[#This Row],[ReqDate]]&gt;=0,Table1[[#This Row],[WorkDate]]-Table1[[#This Row],[ReqDate]],"NA")</f>
        <v>22</v>
      </c>
      <c r="X813" t="str">
        <f>IF(Table1[[#This Row],[Rush]]="","NO","Yes")</f>
        <v>NO</v>
      </c>
      <c r="Y813" t="str">
        <f>IF(Table1[[#This Row],[WtyLbr]]="","NO","Yes")</f>
        <v>NO</v>
      </c>
    </row>
    <row r="814" spans="1:25" x14ac:dyDescent="0.35">
      <c r="A814" t="s">
        <v>859</v>
      </c>
      <c r="B814" t="s">
        <v>36</v>
      </c>
      <c r="C814" t="s">
        <v>9</v>
      </c>
      <c r="D814" t="s">
        <v>2</v>
      </c>
      <c r="F814" s="5">
        <v>44357</v>
      </c>
      <c r="G814" s="5">
        <v>44359</v>
      </c>
      <c r="H814">
        <v>1</v>
      </c>
      <c r="K814">
        <v>1</v>
      </c>
      <c r="L814">
        <v>1800.24</v>
      </c>
      <c r="M814" t="s">
        <v>18</v>
      </c>
      <c r="N814">
        <v>2</v>
      </c>
      <c r="O814">
        <v>80</v>
      </c>
      <c r="P814">
        <v>80</v>
      </c>
      <c r="Q814">
        <v>80</v>
      </c>
      <c r="R814">
        <v>1800.24</v>
      </c>
      <c r="S814">
        <v>1880.24</v>
      </c>
      <c r="T814">
        <v>1880.24</v>
      </c>
      <c r="U814" t="s">
        <v>1050</v>
      </c>
      <c r="V814" t="s">
        <v>1052</v>
      </c>
      <c r="W814">
        <f>IF(Table1[[#This Row],[WorkDate]]-Table1[[#This Row],[ReqDate]]&gt;=0,Table1[[#This Row],[WorkDate]]-Table1[[#This Row],[ReqDate]],"NA")</f>
        <v>2</v>
      </c>
      <c r="X814" t="str">
        <f>IF(Table1[[#This Row],[Rush]]="","NO","Yes")</f>
        <v>NO</v>
      </c>
      <c r="Y814" t="str">
        <f>IF(Table1[[#This Row],[WtyLbr]]="","NO","Yes")</f>
        <v>NO</v>
      </c>
    </row>
    <row r="815" spans="1:25" x14ac:dyDescent="0.35">
      <c r="A815" t="s">
        <v>860</v>
      </c>
      <c r="B815" t="s">
        <v>34</v>
      </c>
      <c r="C815" t="s">
        <v>8</v>
      </c>
      <c r="D815" t="s">
        <v>12</v>
      </c>
      <c r="F815" s="5">
        <v>44357</v>
      </c>
      <c r="G815" s="5">
        <v>44368</v>
      </c>
      <c r="H815">
        <v>1</v>
      </c>
      <c r="K815">
        <v>0.5</v>
      </c>
      <c r="L815">
        <v>144</v>
      </c>
      <c r="M815" t="s">
        <v>18</v>
      </c>
      <c r="N815">
        <v>11</v>
      </c>
      <c r="O815">
        <v>80</v>
      </c>
      <c r="P815">
        <v>40</v>
      </c>
      <c r="Q815">
        <v>40</v>
      </c>
      <c r="R815">
        <v>144</v>
      </c>
      <c r="S815">
        <v>184</v>
      </c>
      <c r="T815">
        <v>184</v>
      </c>
      <c r="U815" t="s">
        <v>1050</v>
      </c>
      <c r="V815" t="s">
        <v>1053</v>
      </c>
      <c r="W815">
        <f>IF(Table1[[#This Row],[WorkDate]]-Table1[[#This Row],[ReqDate]]&gt;=0,Table1[[#This Row],[WorkDate]]-Table1[[#This Row],[ReqDate]],"NA")</f>
        <v>11</v>
      </c>
      <c r="X815" t="str">
        <f>IF(Table1[[#This Row],[Rush]]="","NO","Yes")</f>
        <v>NO</v>
      </c>
      <c r="Y815" t="str">
        <f>IF(Table1[[#This Row],[WtyLbr]]="","NO","Yes")</f>
        <v>NO</v>
      </c>
    </row>
    <row r="816" spans="1:25" x14ac:dyDescent="0.35">
      <c r="A816" t="s">
        <v>861</v>
      </c>
      <c r="B816" t="s">
        <v>38</v>
      </c>
      <c r="C816" t="s">
        <v>8</v>
      </c>
      <c r="D816" t="s">
        <v>12</v>
      </c>
      <c r="E816" t="s">
        <v>3</v>
      </c>
      <c r="F816" s="5">
        <v>44357</v>
      </c>
      <c r="G816" s="5">
        <v>44368</v>
      </c>
      <c r="H816">
        <v>1</v>
      </c>
      <c r="K816">
        <v>0.5</v>
      </c>
      <c r="L816">
        <v>39.953899999999997</v>
      </c>
      <c r="M816" t="s">
        <v>17</v>
      </c>
      <c r="N816">
        <v>11</v>
      </c>
      <c r="O816">
        <v>80</v>
      </c>
      <c r="P816">
        <v>40</v>
      </c>
      <c r="Q816">
        <v>40</v>
      </c>
      <c r="R816">
        <v>39.953899999999997</v>
      </c>
      <c r="S816">
        <v>79.953900000000004</v>
      </c>
      <c r="T816">
        <v>79.953900000000004</v>
      </c>
      <c r="U816" t="s">
        <v>1050</v>
      </c>
      <c r="V816" t="s">
        <v>1053</v>
      </c>
      <c r="W816">
        <f>IF(Table1[[#This Row],[WorkDate]]-Table1[[#This Row],[ReqDate]]&gt;=0,Table1[[#This Row],[WorkDate]]-Table1[[#This Row],[ReqDate]],"NA")</f>
        <v>11</v>
      </c>
      <c r="X816" t="str">
        <f>IF(Table1[[#This Row],[Rush]]="","NO","Yes")</f>
        <v>Yes</v>
      </c>
      <c r="Y816" t="str">
        <f>IF(Table1[[#This Row],[WtyLbr]]="","NO","Yes")</f>
        <v>NO</v>
      </c>
    </row>
    <row r="817" spans="1:25" x14ac:dyDescent="0.35">
      <c r="A817" t="s">
        <v>862</v>
      </c>
      <c r="B817" t="s">
        <v>36</v>
      </c>
      <c r="C817" t="s">
        <v>7</v>
      </c>
      <c r="D817" t="s">
        <v>13</v>
      </c>
      <c r="F817" s="5">
        <v>44357</v>
      </c>
      <c r="G817" s="5">
        <v>44373</v>
      </c>
      <c r="H817">
        <v>2</v>
      </c>
      <c r="K817">
        <v>0.5</v>
      </c>
      <c r="L817">
        <v>180</v>
      </c>
      <c r="M817" t="s">
        <v>17</v>
      </c>
      <c r="N817">
        <v>16</v>
      </c>
      <c r="O817">
        <v>140</v>
      </c>
      <c r="P817">
        <v>70</v>
      </c>
      <c r="Q817">
        <v>70</v>
      </c>
      <c r="R817">
        <v>180</v>
      </c>
      <c r="S817">
        <v>250</v>
      </c>
      <c r="T817">
        <v>250</v>
      </c>
      <c r="U817" t="s">
        <v>1050</v>
      </c>
      <c r="V817" t="s">
        <v>1052</v>
      </c>
      <c r="W817">
        <f>IF(Table1[[#This Row],[WorkDate]]-Table1[[#This Row],[ReqDate]]&gt;=0,Table1[[#This Row],[WorkDate]]-Table1[[#This Row],[ReqDate]],"NA")</f>
        <v>16</v>
      </c>
      <c r="X817" t="str">
        <f>IF(Table1[[#This Row],[Rush]]="","NO","Yes")</f>
        <v>NO</v>
      </c>
      <c r="Y817" t="str">
        <f>IF(Table1[[#This Row],[WtyLbr]]="","NO","Yes")</f>
        <v>NO</v>
      </c>
    </row>
    <row r="818" spans="1:25" x14ac:dyDescent="0.35">
      <c r="A818" t="s">
        <v>863</v>
      </c>
      <c r="B818" t="s">
        <v>37</v>
      </c>
      <c r="C818" t="s">
        <v>8</v>
      </c>
      <c r="D818" t="s">
        <v>12</v>
      </c>
      <c r="F818" s="5">
        <v>44357</v>
      </c>
      <c r="G818" s="5">
        <v>44370</v>
      </c>
      <c r="H818">
        <v>1</v>
      </c>
      <c r="K818">
        <v>0.25</v>
      </c>
      <c r="L818">
        <v>150.36160000000001</v>
      </c>
      <c r="M818" t="s">
        <v>18</v>
      </c>
      <c r="N818">
        <v>13</v>
      </c>
      <c r="O818">
        <v>80</v>
      </c>
      <c r="P818">
        <v>20</v>
      </c>
      <c r="Q818">
        <v>20</v>
      </c>
      <c r="R818">
        <v>150.36160000000001</v>
      </c>
      <c r="S818">
        <v>170.36160000000001</v>
      </c>
      <c r="T818">
        <v>170.36160000000001</v>
      </c>
      <c r="U818" t="s">
        <v>1050</v>
      </c>
      <c r="V818" t="s">
        <v>1051</v>
      </c>
      <c r="W818">
        <f>IF(Table1[[#This Row],[WorkDate]]-Table1[[#This Row],[ReqDate]]&gt;=0,Table1[[#This Row],[WorkDate]]-Table1[[#This Row],[ReqDate]],"NA")</f>
        <v>13</v>
      </c>
      <c r="X818" t="str">
        <f>IF(Table1[[#This Row],[Rush]]="","NO","Yes")</f>
        <v>NO</v>
      </c>
      <c r="Y818" t="str">
        <f>IF(Table1[[#This Row],[WtyLbr]]="","NO","Yes")</f>
        <v>NO</v>
      </c>
    </row>
    <row r="819" spans="1:25" x14ac:dyDescent="0.35">
      <c r="A819" t="s">
        <v>864</v>
      </c>
      <c r="B819" t="s">
        <v>37</v>
      </c>
      <c r="C819" t="s">
        <v>43</v>
      </c>
      <c r="D819" t="s">
        <v>11</v>
      </c>
      <c r="E819" t="s">
        <v>3</v>
      </c>
      <c r="F819" s="5">
        <v>44357</v>
      </c>
      <c r="G819" s="5">
        <v>44386</v>
      </c>
      <c r="H819">
        <v>1</v>
      </c>
      <c r="I819" t="s">
        <v>3</v>
      </c>
      <c r="J819" t="s">
        <v>3</v>
      </c>
      <c r="K819">
        <v>0.25</v>
      </c>
      <c r="L819">
        <v>110.11</v>
      </c>
      <c r="M819" t="s">
        <v>20</v>
      </c>
      <c r="N819">
        <v>29</v>
      </c>
      <c r="O819">
        <v>80</v>
      </c>
      <c r="P819">
        <v>20</v>
      </c>
      <c r="Q819">
        <v>0</v>
      </c>
      <c r="R819">
        <v>0</v>
      </c>
      <c r="S819">
        <v>130.11000000000001</v>
      </c>
      <c r="T819">
        <v>0</v>
      </c>
      <c r="U819" t="s">
        <v>1050</v>
      </c>
      <c r="V819" t="s">
        <v>1049</v>
      </c>
      <c r="W819">
        <f>IF(Table1[[#This Row],[WorkDate]]-Table1[[#This Row],[ReqDate]]&gt;=0,Table1[[#This Row],[WorkDate]]-Table1[[#This Row],[ReqDate]],"NA")</f>
        <v>29</v>
      </c>
      <c r="X819" t="str">
        <f>IF(Table1[[#This Row],[Rush]]="","NO","Yes")</f>
        <v>Yes</v>
      </c>
      <c r="Y819" t="str">
        <f>IF(Table1[[#This Row],[WtyLbr]]="","NO","Yes")</f>
        <v>Yes</v>
      </c>
    </row>
    <row r="820" spans="1:25" x14ac:dyDescent="0.35">
      <c r="A820" t="s">
        <v>865</v>
      </c>
      <c r="B820" t="s">
        <v>36</v>
      </c>
      <c r="C820" t="s">
        <v>7</v>
      </c>
      <c r="D820" t="s">
        <v>11</v>
      </c>
      <c r="F820" s="5">
        <v>44357</v>
      </c>
      <c r="G820" s="5">
        <v>44392</v>
      </c>
      <c r="H820">
        <v>1</v>
      </c>
      <c r="K820">
        <v>0.25</v>
      </c>
      <c r="L820">
        <v>120</v>
      </c>
      <c r="M820" t="s">
        <v>17</v>
      </c>
      <c r="N820">
        <v>35</v>
      </c>
      <c r="O820">
        <v>80</v>
      </c>
      <c r="P820">
        <v>20</v>
      </c>
      <c r="Q820">
        <v>20</v>
      </c>
      <c r="R820">
        <v>120</v>
      </c>
      <c r="S820">
        <v>140</v>
      </c>
      <c r="T820">
        <v>140</v>
      </c>
      <c r="U820" t="s">
        <v>1050</v>
      </c>
      <c r="V820" t="s">
        <v>1050</v>
      </c>
      <c r="W820">
        <f>IF(Table1[[#This Row],[WorkDate]]-Table1[[#This Row],[ReqDate]]&gt;=0,Table1[[#This Row],[WorkDate]]-Table1[[#This Row],[ReqDate]],"NA")</f>
        <v>35</v>
      </c>
      <c r="X820" t="str">
        <f>IF(Table1[[#This Row],[Rush]]="","NO","Yes")</f>
        <v>NO</v>
      </c>
      <c r="Y820" t="str">
        <f>IF(Table1[[#This Row],[WtyLbr]]="","NO","Yes")</f>
        <v>NO</v>
      </c>
    </row>
    <row r="821" spans="1:25" x14ac:dyDescent="0.35">
      <c r="A821" t="s">
        <v>866</v>
      </c>
      <c r="B821" t="s">
        <v>36</v>
      </c>
      <c r="C821" t="s">
        <v>7</v>
      </c>
      <c r="D821" t="s">
        <v>13</v>
      </c>
      <c r="F821" s="5">
        <v>44357</v>
      </c>
      <c r="G821" s="5">
        <v>44389</v>
      </c>
      <c r="H821">
        <v>2</v>
      </c>
      <c r="K821">
        <v>0.5</v>
      </c>
      <c r="L821">
        <v>272.49689999999998</v>
      </c>
      <c r="M821" t="s">
        <v>17</v>
      </c>
      <c r="N821">
        <v>32</v>
      </c>
      <c r="O821">
        <v>140</v>
      </c>
      <c r="P821">
        <v>70</v>
      </c>
      <c r="Q821">
        <v>70</v>
      </c>
      <c r="R821">
        <v>272.49689999999998</v>
      </c>
      <c r="S821">
        <v>342.49689999999998</v>
      </c>
      <c r="T821">
        <v>342.49689999999998</v>
      </c>
      <c r="U821" t="s">
        <v>1050</v>
      </c>
      <c r="V821" t="s">
        <v>1053</v>
      </c>
      <c r="W821">
        <f>IF(Table1[[#This Row],[WorkDate]]-Table1[[#This Row],[ReqDate]]&gt;=0,Table1[[#This Row],[WorkDate]]-Table1[[#This Row],[ReqDate]],"NA")</f>
        <v>32</v>
      </c>
      <c r="X821" t="str">
        <f>IF(Table1[[#This Row],[Rush]]="","NO","Yes")</f>
        <v>NO</v>
      </c>
      <c r="Y821" t="str">
        <f>IF(Table1[[#This Row],[WtyLbr]]="","NO","Yes")</f>
        <v>NO</v>
      </c>
    </row>
    <row r="822" spans="1:25" x14ac:dyDescent="0.35">
      <c r="A822" t="s">
        <v>867</v>
      </c>
      <c r="B822" t="s">
        <v>38</v>
      </c>
      <c r="C822" t="s">
        <v>8</v>
      </c>
      <c r="D822" t="s">
        <v>12</v>
      </c>
      <c r="F822" s="5">
        <v>44357</v>
      </c>
      <c r="G822" s="5">
        <v>44391</v>
      </c>
      <c r="H822">
        <v>1</v>
      </c>
      <c r="K822">
        <v>0.25</v>
      </c>
      <c r="L822">
        <v>34.5</v>
      </c>
      <c r="M822" t="s">
        <v>19</v>
      </c>
      <c r="N822">
        <v>34</v>
      </c>
      <c r="O822">
        <v>80</v>
      </c>
      <c r="P822">
        <v>20</v>
      </c>
      <c r="Q822">
        <v>20</v>
      </c>
      <c r="R822">
        <v>34.5</v>
      </c>
      <c r="S822">
        <v>54.5</v>
      </c>
      <c r="T822">
        <v>54.5</v>
      </c>
      <c r="U822" t="s">
        <v>1050</v>
      </c>
      <c r="V822" t="s">
        <v>1051</v>
      </c>
      <c r="W822">
        <f>IF(Table1[[#This Row],[WorkDate]]-Table1[[#This Row],[ReqDate]]&gt;=0,Table1[[#This Row],[WorkDate]]-Table1[[#This Row],[ReqDate]],"NA")</f>
        <v>34</v>
      </c>
      <c r="X822" t="str">
        <f>IF(Table1[[#This Row],[Rush]]="","NO","Yes")</f>
        <v>NO</v>
      </c>
      <c r="Y822" t="str">
        <f>IF(Table1[[#This Row],[WtyLbr]]="","NO","Yes")</f>
        <v>NO</v>
      </c>
    </row>
    <row r="823" spans="1:25" x14ac:dyDescent="0.35">
      <c r="A823" t="s">
        <v>868</v>
      </c>
      <c r="B823" t="s">
        <v>34</v>
      </c>
      <c r="C823" t="s">
        <v>8</v>
      </c>
      <c r="D823" t="s">
        <v>2</v>
      </c>
      <c r="F823" s="5">
        <v>44357</v>
      </c>
      <c r="G823" s="5">
        <v>44392</v>
      </c>
      <c r="H823">
        <v>2</v>
      </c>
      <c r="K823">
        <v>3</v>
      </c>
      <c r="L823">
        <v>44.064</v>
      </c>
      <c r="M823" t="s">
        <v>18</v>
      </c>
      <c r="N823">
        <v>35</v>
      </c>
      <c r="O823">
        <v>140</v>
      </c>
      <c r="P823">
        <v>420</v>
      </c>
      <c r="Q823">
        <v>420</v>
      </c>
      <c r="R823">
        <v>44.064</v>
      </c>
      <c r="S823">
        <v>464.06400000000002</v>
      </c>
      <c r="T823">
        <v>464.06400000000002</v>
      </c>
      <c r="U823" t="s">
        <v>1050</v>
      </c>
      <c r="V823" t="s">
        <v>1050</v>
      </c>
      <c r="W823">
        <f>IF(Table1[[#This Row],[WorkDate]]-Table1[[#This Row],[ReqDate]]&gt;=0,Table1[[#This Row],[WorkDate]]-Table1[[#This Row],[ReqDate]],"NA")</f>
        <v>35</v>
      </c>
      <c r="X823" t="str">
        <f>IF(Table1[[#This Row],[Rush]]="","NO","Yes")</f>
        <v>NO</v>
      </c>
      <c r="Y823" t="str">
        <f>IF(Table1[[#This Row],[WtyLbr]]="","NO","Yes")</f>
        <v>NO</v>
      </c>
    </row>
    <row r="824" spans="1:25" x14ac:dyDescent="0.35">
      <c r="A824" t="s">
        <v>869</v>
      </c>
      <c r="B824" t="s">
        <v>35</v>
      </c>
      <c r="C824" t="s">
        <v>44</v>
      </c>
      <c r="D824" t="s">
        <v>2</v>
      </c>
      <c r="F824" s="5">
        <v>44357</v>
      </c>
      <c r="H824">
        <v>2</v>
      </c>
      <c r="L824">
        <v>67.843599999999995</v>
      </c>
      <c r="M824" t="s">
        <v>19</v>
      </c>
      <c r="N824" t="s">
        <v>1054</v>
      </c>
      <c r="O824">
        <v>140</v>
      </c>
      <c r="P824">
        <v>0</v>
      </c>
      <c r="Q824">
        <v>0</v>
      </c>
      <c r="R824">
        <v>67.843599999999995</v>
      </c>
      <c r="S824">
        <v>67.843599999999995</v>
      </c>
      <c r="T824">
        <v>67.843599999999995</v>
      </c>
      <c r="U824" t="s">
        <v>1050</v>
      </c>
      <c r="V824" t="s">
        <v>1052</v>
      </c>
      <c r="W824" t="str">
        <f>IF(Table1[[#This Row],[WorkDate]]-Table1[[#This Row],[ReqDate]]&gt;=0,Table1[[#This Row],[WorkDate]]-Table1[[#This Row],[ReqDate]],"NA")</f>
        <v>NA</v>
      </c>
      <c r="X824" t="str">
        <f>IF(Table1[[#This Row],[Rush]]="","NO","Yes")</f>
        <v>NO</v>
      </c>
      <c r="Y824" t="str">
        <f>IF(Table1[[#This Row],[WtyLbr]]="","NO","Yes")</f>
        <v>NO</v>
      </c>
    </row>
    <row r="825" spans="1:25" x14ac:dyDescent="0.35">
      <c r="A825" t="s">
        <v>870</v>
      </c>
      <c r="B825" t="s">
        <v>34</v>
      </c>
      <c r="C825" t="s">
        <v>8</v>
      </c>
      <c r="D825" t="s">
        <v>12</v>
      </c>
      <c r="F825" s="5">
        <v>44357</v>
      </c>
      <c r="H825">
        <v>2</v>
      </c>
      <c r="L825">
        <v>165.8691</v>
      </c>
      <c r="M825" t="s">
        <v>18</v>
      </c>
      <c r="N825" t="s">
        <v>1054</v>
      </c>
      <c r="O825">
        <v>140</v>
      </c>
      <c r="P825">
        <v>0</v>
      </c>
      <c r="Q825">
        <v>0</v>
      </c>
      <c r="R825">
        <v>165.8691</v>
      </c>
      <c r="S825">
        <v>165.8691</v>
      </c>
      <c r="T825">
        <v>165.8691</v>
      </c>
      <c r="U825" t="s">
        <v>1050</v>
      </c>
      <c r="V825" t="s">
        <v>1052</v>
      </c>
      <c r="W825" t="str">
        <f>IF(Table1[[#This Row],[WorkDate]]-Table1[[#This Row],[ReqDate]]&gt;=0,Table1[[#This Row],[WorkDate]]-Table1[[#This Row],[ReqDate]],"NA")</f>
        <v>NA</v>
      </c>
      <c r="X825" t="str">
        <f>IF(Table1[[#This Row],[Rush]]="","NO","Yes")</f>
        <v>NO</v>
      </c>
      <c r="Y825" t="str">
        <f>IF(Table1[[#This Row],[WtyLbr]]="","NO","Yes")</f>
        <v>NO</v>
      </c>
    </row>
    <row r="826" spans="1:25" x14ac:dyDescent="0.35">
      <c r="A826" t="s">
        <v>871</v>
      </c>
      <c r="B826" t="s">
        <v>40</v>
      </c>
      <c r="C826" t="s">
        <v>7</v>
      </c>
      <c r="D826" t="s">
        <v>13</v>
      </c>
      <c r="F826" s="5">
        <v>44357</v>
      </c>
      <c r="H826">
        <v>2</v>
      </c>
      <c r="L826">
        <v>42.66</v>
      </c>
      <c r="M826" t="s">
        <v>21</v>
      </c>
      <c r="N826" t="s">
        <v>1054</v>
      </c>
      <c r="O826">
        <v>140</v>
      </c>
      <c r="P826">
        <v>0</v>
      </c>
      <c r="Q826">
        <v>0</v>
      </c>
      <c r="R826">
        <v>42.66</v>
      </c>
      <c r="S826">
        <v>42.66</v>
      </c>
      <c r="T826">
        <v>42.66</v>
      </c>
      <c r="U826" t="s">
        <v>1050</v>
      </c>
      <c r="V826" t="s">
        <v>1052</v>
      </c>
      <c r="W826" t="str">
        <f>IF(Table1[[#This Row],[WorkDate]]-Table1[[#This Row],[ReqDate]]&gt;=0,Table1[[#This Row],[WorkDate]]-Table1[[#This Row],[ReqDate]],"NA")</f>
        <v>NA</v>
      </c>
      <c r="X826" t="str">
        <f>IF(Table1[[#This Row],[Rush]]="","NO","Yes")</f>
        <v>NO</v>
      </c>
      <c r="Y826" t="str">
        <f>IF(Table1[[#This Row],[WtyLbr]]="","NO","Yes")</f>
        <v>NO</v>
      </c>
    </row>
    <row r="827" spans="1:25" x14ac:dyDescent="0.35">
      <c r="A827" t="s">
        <v>872</v>
      </c>
      <c r="B827" t="s">
        <v>39</v>
      </c>
      <c r="C827" t="s">
        <v>9</v>
      </c>
      <c r="D827" t="s">
        <v>13</v>
      </c>
      <c r="F827" s="5">
        <v>44357</v>
      </c>
      <c r="H827">
        <v>1</v>
      </c>
      <c r="L827">
        <v>101.9011</v>
      </c>
      <c r="M827" t="s">
        <v>17</v>
      </c>
      <c r="N827" t="s">
        <v>1054</v>
      </c>
      <c r="O827">
        <v>80</v>
      </c>
      <c r="P827">
        <v>0</v>
      </c>
      <c r="Q827">
        <v>0</v>
      </c>
      <c r="R827">
        <v>101.9011</v>
      </c>
      <c r="S827">
        <v>101.9011</v>
      </c>
      <c r="T827">
        <v>101.9011</v>
      </c>
      <c r="U827" t="s">
        <v>1050</v>
      </c>
      <c r="V827" t="s">
        <v>1052</v>
      </c>
      <c r="W827" t="str">
        <f>IF(Table1[[#This Row],[WorkDate]]-Table1[[#This Row],[ReqDate]]&gt;=0,Table1[[#This Row],[WorkDate]]-Table1[[#This Row],[ReqDate]],"NA")</f>
        <v>NA</v>
      </c>
      <c r="X827" t="str">
        <f>IF(Table1[[#This Row],[Rush]]="","NO","Yes")</f>
        <v>NO</v>
      </c>
      <c r="Y827" t="str">
        <f>IF(Table1[[#This Row],[WtyLbr]]="","NO","Yes")</f>
        <v>NO</v>
      </c>
    </row>
    <row r="828" spans="1:25" x14ac:dyDescent="0.35">
      <c r="A828" t="s">
        <v>873</v>
      </c>
      <c r="B828" t="s">
        <v>42</v>
      </c>
      <c r="C828" t="s">
        <v>9</v>
      </c>
      <c r="D828" t="s">
        <v>2</v>
      </c>
      <c r="F828" s="5">
        <v>44357</v>
      </c>
      <c r="H828">
        <v>2</v>
      </c>
      <c r="L828">
        <v>222.5367</v>
      </c>
      <c r="M828" t="s">
        <v>18</v>
      </c>
      <c r="N828" t="s">
        <v>1054</v>
      </c>
      <c r="O828">
        <v>140</v>
      </c>
      <c r="P828">
        <v>0</v>
      </c>
      <c r="Q828">
        <v>0</v>
      </c>
      <c r="R828">
        <v>222.5367</v>
      </c>
      <c r="S828">
        <v>222.5367</v>
      </c>
      <c r="T828">
        <v>222.5367</v>
      </c>
      <c r="U828" t="s">
        <v>1050</v>
      </c>
      <c r="V828" t="s">
        <v>1052</v>
      </c>
      <c r="W828" t="str">
        <f>IF(Table1[[#This Row],[WorkDate]]-Table1[[#This Row],[ReqDate]]&gt;=0,Table1[[#This Row],[WorkDate]]-Table1[[#This Row],[ReqDate]],"NA")</f>
        <v>NA</v>
      </c>
      <c r="X828" t="str">
        <f>IF(Table1[[#This Row],[Rush]]="","NO","Yes")</f>
        <v>NO</v>
      </c>
      <c r="Y828" t="str">
        <f>IF(Table1[[#This Row],[WtyLbr]]="","NO","Yes")</f>
        <v>NO</v>
      </c>
    </row>
    <row r="829" spans="1:25" x14ac:dyDescent="0.35">
      <c r="A829" t="s">
        <v>874</v>
      </c>
      <c r="B829" t="s">
        <v>39</v>
      </c>
      <c r="C829" t="s">
        <v>9</v>
      </c>
      <c r="D829" t="s">
        <v>13</v>
      </c>
      <c r="F829" s="5">
        <v>44358</v>
      </c>
      <c r="G829" s="5">
        <v>44393</v>
      </c>
      <c r="H829">
        <v>1</v>
      </c>
      <c r="I829" t="s">
        <v>3</v>
      </c>
      <c r="J829" t="s">
        <v>3</v>
      </c>
      <c r="K829">
        <v>0.5</v>
      </c>
      <c r="L829">
        <v>344.76940000000002</v>
      </c>
      <c r="M829" t="s">
        <v>20</v>
      </c>
      <c r="N829">
        <v>35</v>
      </c>
      <c r="O829">
        <v>80</v>
      </c>
      <c r="P829">
        <v>40</v>
      </c>
      <c r="Q829">
        <v>0</v>
      </c>
      <c r="R829">
        <v>0</v>
      </c>
      <c r="S829">
        <v>384.76940000000002</v>
      </c>
      <c r="T829">
        <v>0</v>
      </c>
      <c r="U829" t="s">
        <v>1049</v>
      </c>
      <c r="V829" t="s">
        <v>1049</v>
      </c>
      <c r="W829">
        <f>IF(Table1[[#This Row],[WorkDate]]-Table1[[#This Row],[ReqDate]]&gt;=0,Table1[[#This Row],[WorkDate]]-Table1[[#This Row],[ReqDate]],"NA")</f>
        <v>35</v>
      </c>
      <c r="X829" t="str">
        <f>IF(Table1[[#This Row],[Rush]]="","NO","Yes")</f>
        <v>NO</v>
      </c>
      <c r="Y829" t="str">
        <f>IF(Table1[[#This Row],[WtyLbr]]="","NO","Yes")</f>
        <v>Yes</v>
      </c>
    </row>
    <row r="830" spans="1:25" x14ac:dyDescent="0.35">
      <c r="A830" t="s">
        <v>875</v>
      </c>
      <c r="B830" t="s">
        <v>36</v>
      </c>
      <c r="C830" t="s">
        <v>7</v>
      </c>
      <c r="D830" t="s">
        <v>11</v>
      </c>
      <c r="F830" s="5">
        <v>44359</v>
      </c>
      <c r="G830" s="5">
        <v>44376</v>
      </c>
      <c r="H830">
        <v>1</v>
      </c>
      <c r="K830">
        <v>0.25</v>
      </c>
      <c r="L830">
        <v>22</v>
      </c>
      <c r="M830" t="s">
        <v>17</v>
      </c>
      <c r="N830">
        <v>17</v>
      </c>
      <c r="O830">
        <v>80</v>
      </c>
      <c r="P830">
        <v>20</v>
      </c>
      <c r="Q830">
        <v>20</v>
      </c>
      <c r="R830">
        <v>22</v>
      </c>
      <c r="S830">
        <v>42</v>
      </c>
      <c r="T830">
        <v>42</v>
      </c>
      <c r="U830" t="s">
        <v>1052</v>
      </c>
      <c r="V830" t="s">
        <v>1048</v>
      </c>
      <c r="W830">
        <f>IF(Table1[[#This Row],[WorkDate]]-Table1[[#This Row],[ReqDate]]&gt;=0,Table1[[#This Row],[WorkDate]]-Table1[[#This Row],[ReqDate]],"NA")</f>
        <v>17</v>
      </c>
      <c r="X830" t="str">
        <f>IF(Table1[[#This Row],[Rush]]="","NO","Yes")</f>
        <v>NO</v>
      </c>
      <c r="Y830" t="str">
        <f>IF(Table1[[#This Row],[WtyLbr]]="","NO","Yes")</f>
        <v>NO</v>
      </c>
    </row>
    <row r="831" spans="1:25" x14ac:dyDescent="0.35">
      <c r="A831" t="s">
        <v>876</v>
      </c>
      <c r="B831" t="s">
        <v>34</v>
      </c>
      <c r="C831" t="s">
        <v>44</v>
      </c>
      <c r="D831" t="s">
        <v>13</v>
      </c>
      <c r="F831" s="5">
        <v>44361</v>
      </c>
      <c r="G831" s="5">
        <v>44370</v>
      </c>
      <c r="H831">
        <v>1</v>
      </c>
      <c r="K831">
        <v>0.5</v>
      </c>
      <c r="L831">
        <v>120</v>
      </c>
      <c r="M831" t="s">
        <v>17</v>
      </c>
      <c r="N831">
        <v>9</v>
      </c>
      <c r="O831">
        <v>80</v>
      </c>
      <c r="P831">
        <v>40</v>
      </c>
      <c r="Q831">
        <v>40</v>
      </c>
      <c r="R831">
        <v>120</v>
      </c>
      <c r="S831">
        <v>160</v>
      </c>
      <c r="T831">
        <v>160</v>
      </c>
      <c r="U831" t="s">
        <v>1053</v>
      </c>
      <c r="V831" t="s">
        <v>1051</v>
      </c>
      <c r="W831">
        <f>IF(Table1[[#This Row],[WorkDate]]-Table1[[#This Row],[ReqDate]]&gt;=0,Table1[[#This Row],[WorkDate]]-Table1[[#This Row],[ReqDate]],"NA")</f>
        <v>9</v>
      </c>
      <c r="X831" t="str">
        <f>IF(Table1[[#This Row],[Rush]]="","NO","Yes")</f>
        <v>NO</v>
      </c>
      <c r="Y831" t="str">
        <f>IF(Table1[[#This Row],[WtyLbr]]="","NO","Yes")</f>
        <v>NO</v>
      </c>
    </row>
    <row r="832" spans="1:25" x14ac:dyDescent="0.35">
      <c r="A832" t="s">
        <v>877</v>
      </c>
      <c r="B832" t="s">
        <v>34</v>
      </c>
      <c r="C832" t="s">
        <v>8</v>
      </c>
      <c r="D832" t="s">
        <v>13</v>
      </c>
      <c r="E832" t="s">
        <v>3</v>
      </c>
      <c r="F832" s="5">
        <v>44361</v>
      </c>
      <c r="G832" s="5">
        <v>44371</v>
      </c>
      <c r="H832">
        <v>1</v>
      </c>
      <c r="I832" t="s">
        <v>3</v>
      </c>
      <c r="J832" t="s">
        <v>3</v>
      </c>
      <c r="K832">
        <v>0.5</v>
      </c>
      <c r="L832">
        <v>204.28399999999999</v>
      </c>
      <c r="M832" t="s">
        <v>20</v>
      </c>
      <c r="N832">
        <v>10</v>
      </c>
      <c r="O832">
        <v>80</v>
      </c>
      <c r="P832">
        <v>40</v>
      </c>
      <c r="Q832">
        <v>0</v>
      </c>
      <c r="R832">
        <v>0</v>
      </c>
      <c r="S832">
        <v>244.28399999999999</v>
      </c>
      <c r="T832">
        <v>0</v>
      </c>
      <c r="U832" t="s">
        <v>1053</v>
      </c>
      <c r="V832" t="s">
        <v>1050</v>
      </c>
      <c r="W832">
        <f>IF(Table1[[#This Row],[WorkDate]]-Table1[[#This Row],[ReqDate]]&gt;=0,Table1[[#This Row],[WorkDate]]-Table1[[#This Row],[ReqDate]],"NA")</f>
        <v>10</v>
      </c>
      <c r="X832" t="str">
        <f>IF(Table1[[#This Row],[Rush]]="","NO","Yes")</f>
        <v>Yes</v>
      </c>
      <c r="Y832" t="str">
        <f>IF(Table1[[#This Row],[WtyLbr]]="","NO","Yes")</f>
        <v>Yes</v>
      </c>
    </row>
    <row r="833" spans="1:25" x14ac:dyDescent="0.35">
      <c r="A833" t="s">
        <v>878</v>
      </c>
      <c r="B833" t="s">
        <v>38</v>
      </c>
      <c r="C833" t="s">
        <v>9</v>
      </c>
      <c r="D833" t="s">
        <v>13</v>
      </c>
      <c r="F833" s="5">
        <v>44361</v>
      </c>
      <c r="G833" s="5">
        <v>44384</v>
      </c>
      <c r="H833">
        <v>2</v>
      </c>
      <c r="J833" t="s">
        <v>3</v>
      </c>
      <c r="K833">
        <v>5</v>
      </c>
      <c r="L833">
        <v>2048.5612000000001</v>
      </c>
      <c r="M833" t="s">
        <v>18</v>
      </c>
      <c r="N833">
        <v>23</v>
      </c>
      <c r="O833">
        <v>140</v>
      </c>
      <c r="P833">
        <v>700</v>
      </c>
      <c r="Q833">
        <v>700</v>
      </c>
      <c r="R833">
        <v>0</v>
      </c>
      <c r="S833">
        <v>2748.5612000000001</v>
      </c>
      <c r="T833">
        <v>700</v>
      </c>
      <c r="U833" t="s">
        <v>1053</v>
      </c>
      <c r="V833" t="s">
        <v>1051</v>
      </c>
      <c r="W833">
        <f>IF(Table1[[#This Row],[WorkDate]]-Table1[[#This Row],[ReqDate]]&gt;=0,Table1[[#This Row],[WorkDate]]-Table1[[#This Row],[ReqDate]],"NA")</f>
        <v>23</v>
      </c>
      <c r="X833" t="str">
        <f>IF(Table1[[#This Row],[Rush]]="","NO","Yes")</f>
        <v>NO</v>
      </c>
      <c r="Y833" t="str">
        <f>IF(Table1[[#This Row],[WtyLbr]]="","NO","Yes")</f>
        <v>NO</v>
      </c>
    </row>
    <row r="834" spans="1:25" x14ac:dyDescent="0.35">
      <c r="A834" t="s">
        <v>879</v>
      </c>
      <c r="B834" t="s">
        <v>39</v>
      </c>
      <c r="C834" t="s">
        <v>8</v>
      </c>
      <c r="D834" t="s">
        <v>11</v>
      </c>
      <c r="F834" s="5">
        <v>44361</v>
      </c>
      <c r="G834" s="5">
        <v>44399</v>
      </c>
      <c r="H834">
        <v>1</v>
      </c>
      <c r="K834">
        <v>0.25</v>
      </c>
      <c r="L834">
        <v>8.5495999999999999</v>
      </c>
      <c r="M834" t="s">
        <v>18</v>
      </c>
      <c r="N834">
        <v>38</v>
      </c>
      <c r="O834">
        <v>80</v>
      </c>
      <c r="P834">
        <v>20</v>
      </c>
      <c r="Q834">
        <v>20</v>
      </c>
      <c r="R834">
        <v>8.5495999999999999</v>
      </c>
      <c r="S834">
        <v>28.549599999999998</v>
      </c>
      <c r="T834">
        <v>28.549599999999998</v>
      </c>
      <c r="U834" t="s">
        <v>1053</v>
      </c>
      <c r="V834" t="s">
        <v>1050</v>
      </c>
      <c r="W834">
        <f>IF(Table1[[#This Row],[WorkDate]]-Table1[[#This Row],[ReqDate]]&gt;=0,Table1[[#This Row],[WorkDate]]-Table1[[#This Row],[ReqDate]],"NA")</f>
        <v>38</v>
      </c>
      <c r="X834" t="str">
        <f>IF(Table1[[#This Row],[Rush]]="","NO","Yes")</f>
        <v>NO</v>
      </c>
      <c r="Y834" t="str">
        <f>IF(Table1[[#This Row],[WtyLbr]]="","NO","Yes")</f>
        <v>NO</v>
      </c>
    </row>
    <row r="835" spans="1:25" x14ac:dyDescent="0.35">
      <c r="A835" t="s">
        <v>880</v>
      </c>
      <c r="B835" t="s">
        <v>34</v>
      </c>
      <c r="C835" t="s">
        <v>44</v>
      </c>
      <c r="D835" t="s">
        <v>12</v>
      </c>
      <c r="F835" s="5">
        <v>44361</v>
      </c>
      <c r="G835" s="5">
        <v>44399</v>
      </c>
      <c r="H835">
        <v>1</v>
      </c>
      <c r="K835">
        <v>0.5</v>
      </c>
      <c r="L835">
        <v>120.54089999999999</v>
      </c>
      <c r="M835" t="s">
        <v>18</v>
      </c>
      <c r="N835">
        <v>38</v>
      </c>
      <c r="O835">
        <v>80</v>
      </c>
      <c r="P835">
        <v>40</v>
      </c>
      <c r="Q835">
        <v>40</v>
      </c>
      <c r="R835">
        <v>120.54089999999999</v>
      </c>
      <c r="S835">
        <v>160.54089999999999</v>
      </c>
      <c r="T835">
        <v>160.54089999999999</v>
      </c>
      <c r="U835" t="s">
        <v>1053</v>
      </c>
      <c r="V835" t="s">
        <v>1050</v>
      </c>
      <c r="W835">
        <f>IF(Table1[[#This Row],[WorkDate]]-Table1[[#This Row],[ReqDate]]&gt;=0,Table1[[#This Row],[WorkDate]]-Table1[[#This Row],[ReqDate]],"NA")</f>
        <v>38</v>
      </c>
      <c r="X835" t="str">
        <f>IF(Table1[[#This Row],[Rush]]="","NO","Yes")</f>
        <v>NO</v>
      </c>
      <c r="Y835" t="str">
        <f>IF(Table1[[#This Row],[WtyLbr]]="","NO","Yes")</f>
        <v>NO</v>
      </c>
    </row>
    <row r="836" spans="1:25" x14ac:dyDescent="0.35">
      <c r="A836" t="s">
        <v>881</v>
      </c>
      <c r="B836" t="s">
        <v>35</v>
      </c>
      <c r="C836" t="s">
        <v>44</v>
      </c>
      <c r="D836" t="s">
        <v>13</v>
      </c>
      <c r="F836" s="5">
        <v>44361</v>
      </c>
      <c r="H836">
        <v>2</v>
      </c>
      <c r="L836">
        <v>52.350099999999998</v>
      </c>
      <c r="M836" t="s">
        <v>19</v>
      </c>
      <c r="N836" t="s">
        <v>1054</v>
      </c>
      <c r="O836">
        <v>140</v>
      </c>
      <c r="P836">
        <v>0</v>
      </c>
      <c r="Q836">
        <v>0</v>
      </c>
      <c r="R836">
        <v>52.350099999999998</v>
      </c>
      <c r="S836">
        <v>52.350099999999998</v>
      </c>
      <c r="T836">
        <v>52.350099999999998</v>
      </c>
      <c r="U836" t="s">
        <v>1053</v>
      </c>
      <c r="V836" t="s">
        <v>1052</v>
      </c>
      <c r="W836" t="str">
        <f>IF(Table1[[#This Row],[WorkDate]]-Table1[[#This Row],[ReqDate]]&gt;=0,Table1[[#This Row],[WorkDate]]-Table1[[#This Row],[ReqDate]],"NA")</f>
        <v>NA</v>
      </c>
      <c r="X836" t="str">
        <f>IF(Table1[[#This Row],[Rush]]="","NO","Yes")</f>
        <v>NO</v>
      </c>
      <c r="Y836" t="str">
        <f>IF(Table1[[#This Row],[WtyLbr]]="","NO","Yes")</f>
        <v>NO</v>
      </c>
    </row>
    <row r="837" spans="1:25" x14ac:dyDescent="0.35">
      <c r="A837" t="s">
        <v>882</v>
      </c>
      <c r="B837" t="s">
        <v>34</v>
      </c>
      <c r="C837" t="s">
        <v>8</v>
      </c>
      <c r="D837" t="s">
        <v>1</v>
      </c>
      <c r="F837" s="5">
        <v>44361</v>
      </c>
      <c r="H837">
        <v>2</v>
      </c>
      <c r="L837">
        <v>406.70679999999999</v>
      </c>
      <c r="M837" t="s">
        <v>18</v>
      </c>
      <c r="N837" t="s">
        <v>1054</v>
      </c>
      <c r="O837">
        <v>140</v>
      </c>
      <c r="P837">
        <v>0</v>
      </c>
      <c r="Q837">
        <v>0</v>
      </c>
      <c r="R837">
        <v>406.70679999999999</v>
      </c>
      <c r="S837">
        <v>406.70679999999999</v>
      </c>
      <c r="T837">
        <v>406.70679999999999</v>
      </c>
      <c r="U837" t="s">
        <v>1053</v>
      </c>
      <c r="V837" t="s">
        <v>1052</v>
      </c>
      <c r="W837" t="str">
        <f>IF(Table1[[#This Row],[WorkDate]]-Table1[[#This Row],[ReqDate]]&gt;=0,Table1[[#This Row],[WorkDate]]-Table1[[#This Row],[ReqDate]],"NA")</f>
        <v>NA</v>
      </c>
      <c r="X837" t="str">
        <f>IF(Table1[[#This Row],[Rush]]="","NO","Yes")</f>
        <v>NO</v>
      </c>
      <c r="Y837" t="str">
        <f>IF(Table1[[#This Row],[WtyLbr]]="","NO","Yes")</f>
        <v>NO</v>
      </c>
    </row>
    <row r="838" spans="1:25" x14ac:dyDescent="0.35">
      <c r="A838" t="s">
        <v>883</v>
      </c>
      <c r="B838" t="s">
        <v>37</v>
      </c>
      <c r="C838" t="s">
        <v>43</v>
      </c>
      <c r="D838" t="s">
        <v>11</v>
      </c>
      <c r="F838" s="5">
        <v>44362</v>
      </c>
      <c r="G838" s="5">
        <v>44386</v>
      </c>
      <c r="H838">
        <v>1</v>
      </c>
      <c r="K838">
        <v>0.25</v>
      </c>
      <c r="L838">
        <v>70.5334</v>
      </c>
      <c r="M838" t="s">
        <v>17</v>
      </c>
      <c r="N838">
        <v>24</v>
      </c>
      <c r="O838">
        <v>80</v>
      </c>
      <c r="P838">
        <v>20</v>
      </c>
      <c r="Q838">
        <v>20</v>
      </c>
      <c r="R838">
        <v>70.5334</v>
      </c>
      <c r="S838">
        <v>90.5334</v>
      </c>
      <c r="T838">
        <v>90.5334</v>
      </c>
      <c r="U838" t="s">
        <v>1048</v>
      </c>
      <c r="V838" t="s">
        <v>1049</v>
      </c>
      <c r="W838">
        <f>IF(Table1[[#This Row],[WorkDate]]-Table1[[#This Row],[ReqDate]]&gt;=0,Table1[[#This Row],[WorkDate]]-Table1[[#This Row],[ReqDate]],"NA")</f>
        <v>24</v>
      </c>
      <c r="X838" t="str">
        <f>IF(Table1[[#This Row],[Rush]]="","NO","Yes")</f>
        <v>NO</v>
      </c>
      <c r="Y838" t="str">
        <f>IF(Table1[[#This Row],[WtyLbr]]="","NO","Yes")</f>
        <v>NO</v>
      </c>
    </row>
    <row r="839" spans="1:25" x14ac:dyDescent="0.35">
      <c r="A839" t="s">
        <v>884</v>
      </c>
      <c r="B839" t="s">
        <v>41</v>
      </c>
      <c r="C839" t="s">
        <v>7</v>
      </c>
      <c r="D839" t="s">
        <v>12</v>
      </c>
      <c r="F839" s="5">
        <v>44362</v>
      </c>
      <c r="G839" s="5">
        <v>44389</v>
      </c>
      <c r="H839">
        <v>2</v>
      </c>
      <c r="K839">
        <v>0.25</v>
      </c>
      <c r="L839">
        <v>14.4</v>
      </c>
      <c r="M839" t="s">
        <v>17</v>
      </c>
      <c r="N839">
        <v>27</v>
      </c>
      <c r="O839">
        <v>140</v>
      </c>
      <c r="P839">
        <v>35</v>
      </c>
      <c r="Q839">
        <v>35</v>
      </c>
      <c r="R839">
        <v>14.4</v>
      </c>
      <c r="S839">
        <v>49.4</v>
      </c>
      <c r="T839">
        <v>49.4</v>
      </c>
      <c r="U839" t="s">
        <v>1048</v>
      </c>
      <c r="V839" t="s">
        <v>1053</v>
      </c>
      <c r="W839">
        <f>IF(Table1[[#This Row],[WorkDate]]-Table1[[#This Row],[ReqDate]]&gt;=0,Table1[[#This Row],[WorkDate]]-Table1[[#This Row],[ReqDate]],"NA")</f>
        <v>27</v>
      </c>
      <c r="X839" t="str">
        <f>IF(Table1[[#This Row],[Rush]]="","NO","Yes")</f>
        <v>NO</v>
      </c>
      <c r="Y839" t="str">
        <f>IF(Table1[[#This Row],[WtyLbr]]="","NO","Yes")</f>
        <v>NO</v>
      </c>
    </row>
    <row r="840" spans="1:25" x14ac:dyDescent="0.35">
      <c r="A840" t="s">
        <v>885</v>
      </c>
      <c r="B840" t="s">
        <v>39</v>
      </c>
      <c r="C840" t="s">
        <v>9</v>
      </c>
      <c r="D840" t="s">
        <v>12</v>
      </c>
      <c r="F840" s="5">
        <v>44362</v>
      </c>
      <c r="G840" s="5">
        <v>44391</v>
      </c>
      <c r="H840">
        <v>1</v>
      </c>
      <c r="K840">
        <v>0.25</v>
      </c>
      <c r="L840">
        <v>144</v>
      </c>
      <c r="M840" t="s">
        <v>19</v>
      </c>
      <c r="N840">
        <v>29</v>
      </c>
      <c r="O840">
        <v>80</v>
      </c>
      <c r="P840">
        <v>20</v>
      </c>
      <c r="Q840">
        <v>20</v>
      </c>
      <c r="R840">
        <v>144</v>
      </c>
      <c r="S840">
        <v>164</v>
      </c>
      <c r="T840">
        <v>164</v>
      </c>
      <c r="U840" t="s">
        <v>1048</v>
      </c>
      <c r="V840" t="s">
        <v>1051</v>
      </c>
      <c r="W840">
        <f>IF(Table1[[#This Row],[WorkDate]]-Table1[[#This Row],[ReqDate]]&gt;=0,Table1[[#This Row],[WorkDate]]-Table1[[#This Row],[ReqDate]],"NA")</f>
        <v>29</v>
      </c>
      <c r="X840" t="str">
        <f>IF(Table1[[#This Row],[Rush]]="","NO","Yes")</f>
        <v>NO</v>
      </c>
      <c r="Y840" t="str">
        <f>IF(Table1[[#This Row],[WtyLbr]]="","NO","Yes")</f>
        <v>NO</v>
      </c>
    </row>
    <row r="841" spans="1:25" x14ac:dyDescent="0.35">
      <c r="A841" t="s">
        <v>886</v>
      </c>
      <c r="B841" t="s">
        <v>36</v>
      </c>
      <c r="C841" t="s">
        <v>7</v>
      </c>
      <c r="D841" t="s">
        <v>12</v>
      </c>
      <c r="F841" s="5">
        <v>44362</v>
      </c>
      <c r="G841" s="5">
        <v>44396</v>
      </c>
      <c r="H841">
        <v>1</v>
      </c>
      <c r="K841">
        <v>0.5</v>
      </c>
      <c r="L841">
        <v>5.4</v>
      </c>
      <c r="M841" t="s">
        <v>18</v>
      </c>
      <c r="N841">
        <v>34</v>
      </c>
      <c r="O841">
        <v>80</v>
      </c>
      <c r="P841">
        <v>40</v>
      </c>
      <c r="Q841">
        <v>40</v>
      </c>
      <c r="R841">
        <v>5.4</v>
      </c>
      <c r="S841">
        <v>45.4</v>
      </c>
      <c r="T841">
        <v>45.4</v>
      </c>
      <c r="U841" t="s">
        <v>1048</v>
      </c>
      <c r="V841" t="s">
        <v>1053</v>
      </c>
      <c r="W841">
        <f>IF(Table1[[#This Row],[WorkDate]]-Table1[[#This Row],[ReqDate]]&gt;=0,Table1[[#This Row],[WorkDate]]-Table1[[#This Row],[ReqDate]],"NA")</f>
        <v>34</v>
      </c>
      <c r="X841" t="str">
        <f>IF(Table1[[#This Row],[Rush]]="","NO","Yes")</f>
        <v>NO</v>
      </c>
      <c r="Y841" t="str">
        <f>IF(Table1[[#This Row],[WtyLbr]]="","NO","Yes")</f>
        <v>NO</v>
      </c>
    </row>
    <row r="842" spans="1:25" x14ac:dyDescent="0.35">
      <c r="A842" t="s">
        <v>887</v>
      </c>
      <c r="B842" t="s">
        <v>38</v>
      </c>
      <c r="C842" t="s">
        <v>43</v>
      </c>
      <c r="D842" t="s">
        <v>12</v>
      </c>
      <c r="F842" s="5">
        <v>44363</v>
      </c>
      <c r="G842" s="5">
        <v>44371</v>
      </c>
      <c r="H842">
        <v>1</v>
      </c>
      <c r="K842">
        <v>0.25</v>
      </c>
      <c r="L842">
        <v>23.1465</v>
      </c>
      <c r="M842" t="s">
        <v>19</v>
      </c>
      <c r="N842">
        <v>8</v>
      </c>
      <c r="O842">
        <v>80</v>
      </c>
      <c r="P842">
        <v>20</v>
      </c>
      <c r="Q842">
        <v>20</v>
      </c>
      <c r="R842">
        <v>23.1465</v>
      </c>
      <c r="S842">
        <v>43.146500000000003</v>
      </c>
      <c r="T842">
        <v>43.146500000000003</v>
      </c>
      <c r="U842" t="s">
        <v>1051</v>
      </c>
      <c r="V842" t="s">
        <v>1050</v>
      </c>
      <c r="W842">
        <f>IF(Table1[[#This Row],[WorkDate]]-Table1[[#This Row],[ReqDate]]&gt;=0,Table1[[#This Row],[WorkDate]]-Table1[[#This Row],[ReqDate]],"NA")</f>
        <v>8</v>
      </c>
      <c r="X842" t="str">
        <f>IF(Table1[[#This Row],[Rush]]="","NO","Yes")</f>
        <v>NO</v>
      </c>
      <c r="Y842" t="str">
        <f>IF(Table1[[#This Row],[WtyLbr]]="","NO","Yes")</f>
        <v>NO</v>
      </c>
    </row>
    <row r="843" spans="1:25" x14ac:dyDescent="0.35">
      <c r="A843" t="s">
        <v>888</v>
      </c>
      <c r="B843" t="s">
        <v>34</v>
      </c>
      <c r="C843" t="s">
        <v>8</v>
      </c>
      <c r="D843" t="s">
        <v>13</v>
      </c>
      <c r="F843" s="5">
        <v>44363</v>
      </c>
      <c r="G843" s="5">
        <v>44371</v>
      </c>
      <c r="H843">
        <v>1</v>
      </c>
      <c r="J843" t="s">
        <v>3</v>
      </c>
      <c r="K843">
        <v>0.5</v>
      </c>
      <c r="L843">
        <v>25.0718</v>
      </c>
      <c r="M843" t="s">
        <v>18</v>
      </c>
      <c r="N843">
        <v>8</v>
      </c>
      <c r="O843">
        <v>80</v>
      </c>
      <c r="P843">
        <v>40</v>
      </c>
      <c r="Q843">
        <v>40</v>
      </c>
      <c r="R843">
        <v>0</v>
      </c>
      <c r="S843">
        <v>65.071799999999996</v>
      </c>
      <c r="T843">
        <v>40</v>
      </c>
      <c r="U843" t="s">
        <v>1051</v>
      </c>
      <c r="V843" t="s">
        <v>1050</v>
      </c>
      <c r="W843">
        <f>IF(Table1[[#This Row],[WorkDate]]-Table1[[#This Row],[ReqDate]]&gt;=0,Table1[[#This Row],[WorkDate]]-Table1[[#This Row],[ReqDate]],"NA")</f>
        <v>8</v>
      </c>
      <c r="X843" t="str">
        <f>IF(Table1[[#This Row],[Rush]]="","NO","Yes")</f>
        <v>NO</v>
      </c>
      <c r="Y843" t="str">
        <f>IF(Table1[[#This Row],[WtyLbr]]="","NO","Yes")</f>
        <v>NO</v>
      </c>
    </row>
    <row r="844" spans="1:25" x14ac:dyDescent="0.35">
      <c r="A844" t="s">
        <v>889</v>
      </c>
      <c r="B844" t="s">
        <v>39</v>
      </c>
      <c r="C844" t="s">
        <v>9</v>
      </c>
      <c r="D844" t="s">
        <v>12</v>
      </c>
      <c r="F844" s="5">
        <v>44363</v>
      </c>
      <c r="G844" s="5">
        <v>44392</v>
      </c>
      <c r="H844">
        <v>1</v>
      </c>
      <c r="K844">
        <v>0.5</v>
      </c>
      <c r="L844">
        <v>175.21770000000001</v>
      </c>
      <c r="M844" t="s">
        <v>18</v>
      </c>
      <c r="N844">
        <v>29</v>
      </c>
      <c r="O844">
        <v>80</v>
      </c>
      <c r="P844">
        <v>40</v>
      </c>
      <c r="Q844">
        <v>40</v>
      </c>
      <c r="R844">
        <v>175.21770000000001</v>
      </c>
      <c r="S844">
        <v>215.21770000000001</v>
      </c>
      <c r="T844">
        <v>215.21770000000001</v>
      </c>
      <c r="U844" t="s">
        <v>1051</v>
      </c>
      <c r="V844" t="s">
        <v>1050</v>
      </c>
      <c r="W844">
        <f>IF(Table1[[#This Row],[WorkDate]]-Table1[[#This Row],[ReqDate]]&gt;=0,Table1[[#This Row],[WorkDate]]-Table1[[#This Row],[ReqDate]],"NA")</f>
        <v>29</v>
      </c>
      <c r="X844" t="str">
        <f>IF(Table1[[#This Row],[Rush]]="","NO","Yes")</f>
        <v>NO</v>
      </c>
      <c r="Y844" t="str">
        <f>IF(Table1[[#This Row],[WtyLbr]]="","NO","Yes")</f>
        <v>NO</v>
      </c>
    </row>
    <row r="845" spans="1:25" x14ac:dyDescent="0.35">
      <c r="A845" t="s">
        <v>890</v>
      </c>
      <c r="B845" t="s">
        <v>35</v>
      </c>
      <c r="C845" t="s">
        <v>8</v>
      </c>
      <c r="D845" t="s">
        <v>2</v>
      </c>
      <c r="F845" s="5">
        <v>44363</v>
      </c>
      <c r="G845" s="5">
        <v>44398</v>
      </c>
      <c r="H845">
        <v>2</v>
      </c>
      <c r="K845">
        <v>3.5</v>
      </c>
      <c r="L845">
        <v>23</v>
      </c>
      <c r="M845" t="s">
        <v>17</v>
      </c>
      <c r="N845">
        <v>35</v>
      </c>
      <c r="O845">
        <v>140</v>
      </c>
      <c r="P845">
        <v>490</v>
      </c>
      <c r="Q845">
        <v>490</v>
      </c>
      <c r="R845">
        <v>23</v>
      </c>
      <c r="S845">
        <v>513</v>
      </c>
      <c r="T845">
        <v>513</v>
      </c>
      <c r="U845" t="s">
        <v>1051</v>
      </c>
      <c r="V845" t="s">
        <v>1051</v>
      </c>
      <c r="W845">
        <f>IF(Table1[[#This Row],[WorkDate]]-Table1[[#This Row],[ReqDate]]&gt;=0,Table1[[#This Row],[WorkDate]]-Table1[[#This Row],[ReqDate]],"NA")</f>
        <v>35</v>
      </c>
      <c r="X845" t="str">
        <f>IF(Table1[[#This Row],[Rush]]="","NO","Yes")</f>
        <v>NO</v>
      </c>
      <c r="Y845" t="str">
        <f>IF(Table1[[#This Row],[WtyLbr]]="","NO","Yes")</f>
        <v>NO</v>
      </c>
    </row>
    <row r="846" spans="1:25" x14ac:dyDescent="0.35">
      <c r="A846" t="s">
        <v>891</v>
      </c>
      <c r="B846" t="s">
        <v>38</v>
      </c>
      <c r="C846" t="s">
        <v>8</v>
      </c>
      <c r="D846" t="s">
        <v>12</v>
      </c>
      <c r="F846" s="5">
        <v>44363</v>
      </c>
      <c r="H846">
        <v>2</v>
      </c>
      <c r="L846">
        <v>30</v>
      </c>
      <c r="M846" t="s">
        <v>18</v>
      </c>
      <c r="N846" t="s">
        <v>1054</v>
      </c>
      <c r="O846">
        <v>140</v>
      </c>
      <c r="P846">
        <v>0</v>
      </c>
      <c r="Q846">
        <v>0</v>
      </c>
      <c r="R846">
        <v>30</v>
      </c>
      <c r="S846">
        <v>30</v>
      </c>
      <c r="T846">
        <v>30</v>
      </c>
      <c r="U846" t="s">
        <v>1051</v>
      </c>
      <c r="V846" t="s">
        <v>1052</v>
      </c>
      <c r="W846" t="str">
        <f>IF(Table1[[#This Row],[WorkDate]]-Table1[[#This Row],[ReqDate]]&gt;=0,Table1[[#This Row],[WorkDate]]-Table1[[#This Row],[ReqDate]],"NA")</f>
        <v>NA</v>
      </c>
      <c r="X846" t="str">
        <f>IF(Table1[[#This Row],[Rush]]="","NO","Yes")</f>
        <v>NO</v>
      </c>
      <c r="Y846" t="str">
        <f>IF(Table1[[#This Row],[WtyLbr]]="","NO","Yes")</f>
        <v>NO</v>
      </c>
    </row>
    <row r="847" spans="1:25" x14ac:dyDescent="0.35">
      <c r="A847" t="s">
        <v>892</v>
      </c>
      <c r="B847" t="s">
        <v>34</v>
      </c>
      <c r="C847" t="s">
        <v>44</v>
      </c>
      <c r="D847" t="s">
        <v>11</v>
      </c>
      <c r="F847" s="5">
        <v>44363</v>
      </c>
      <c r="H847">
        <v>1</v>
      </c>
      <c r="L847">
        <v>161.08420000000001</v>
      </c>
      <c r="M847" t="s">
        <v>17</v>
      </c>
      <c r="N847" t="s">
        <v>1054</v>
      </c>
      <c r="O847">
        <v>80</v>
      </c>
      <c r="P847">
        <v>0</v>
      </c>
      <c r="Q847">
        <v>0</v>
      </c>
      <c r="R847">
        <v>161.08420000000001</v>
      </c>
      <c r="S847">
        <v>161.08420000000001</v>
      </c>
      <c r="T847">
        <v>161.08420000000001</v>
      </c>
      <c r="U847" t="s">
        <v>1051</v>
      </c>
      <c r="V847" t="s">
        <v>1052</v>
      </c>
      <c r="W847" t="str">
        <f>IF(Table1[[#This Row],[WorkDate]]-Table1[[#This Row],[ReqDate]]&gt;=0,Table1[[#This Row],[WorkDate]]-Table1[[#This Row],[ReqDate]],"NA")</f>
        <v>NA</v>
      </c>
      <c r="X847" t="str">
        <f>IF(Table1[[#This Row],[Rush]]="","NO","Yes")</f>
        <v>NO</v>
      </c>
      <c r="Y847" t="str">
        <f>IF(Table1[[#This Row],[WtyLbr]]="","NO","Yes")</f>
        <v>NO</v>
      </c>
    </row>
    <row r="848" spans="1:25" x14ac:dyDescent="0.35">
      <c r="A848" t="s">
        <v>893</v>
      </c>
      <c r="B848" t="s">
        <v>34</v>
      </c>
      <c r="C848" t="s">
        <v>8</v>
      </c>
      <c r="D848" t="s">
        <v>11</v>
      </c>
      <c r="F848" s="5">
        <v>44363</v>
      </c>
      <c r="H848">
        <v>1</v>
      </c>
      <c r="L848">
        <v>59.807400000000001</v>
      </c>
      <c r="M848" t="s">
        <v>18</v>
      </c>
      <c r="N848" t="s">
        <v>1054</v>
      </c>
      <c r="O848">
        <v>80</v>
      </c>
      <c r="P848">
        <v>0</v>
      </c>
      <c r="Q848">
        <v>0</v>
      </c>
      <c r="R848">
        <v>59.807400000000001</v>
      </c>
      <c r="S848">
        <v>59.807400000000001</v>
      </c>
      <c r="T848">
        <v>59.807400000000001</v>
      </c>
      <c r="U848" t="s">
        <v>1051</v>
      </c>
      <c r="V848" t="s">
        <v>1052</v>
      </c>
      <c r="W848" t="str">
        <f>IF(Table1[[#This Row],[WorkDate]]-Table1[[#This Row],[ReqDate]]&gt;=0,Table1[[#This Row],[WorkDate]]-Table1[[#This Row],[ReqDate]],"NA")</f>
        <v>NA</v>
      </c>
      <c r="X848" t="str">
        <f>IF(Table1[[#This Row],[Rush]]="","NO","Yes")</f>
        <v>NO</v>
      </c>
      <c r="Y848" t="str">
        <f>IF(Table1[[#This Row],[WtyLbr]]="","NO","Yes")</f>
        <v>NO</v>
      </c>
    </row>
    <row r="849" spans="1:25" x14ac:dyDescent="0.35">
      <c r="A849" t="s">
        <v>894</v>
      </c>
      <c r="B849" t="s">
        <v>38</v>
      </c>
      <c r="C849" t="s">
        <v>8</v>
      </c>
      <c r="D849" t="s">
        <v>12</v>
      </c>
      <c r="F849" s="5">
        <v>44363</v>
      </c>
      <c r="H849">
        <v>1</v>
      </c>
      <c r="L849">
        <v>19.196999999999999</v>
      </c>
      <c r="M849" t="s">
        <v>18</v>
      </c>
      <c r="N849" t="s">
        <v>1054</v>
      </c>
      <c r="O849">
        <v>80</v>
      </c>
      <c r="P849">
        <v>0</v>
      </c>
      <c r="Q849">
        <v>0</v>
      </c>
      <c r="R849">
        <v>19.196999999999999</v>
      </c>
      <c r="S849">
        <v>19.196999999999999</v>
      </c>
      <c r="T849">
        <v>19.196999999999999</v>
      </c>
      <c r="U849" t="s">
        <v>1051</v>
      </c>
      <c r="V849" t="s">
        <v>1052</v>
      </c>
      <c r="W849" t="str">
        <f>IF(Table1[[#This Row],[WorkDate]]-Table1[[#This Row],[ReqDate]]&gt;=0,Table1[[#This Row],[WorkDate]]-Table1[[#This Row],[ReqDate]],"NA")</f>
        <v>NA</v>
      </c>
      <c r="X849" t="str">
        <f>IF(Table1[[#This Row],[Rush]]="","NO","Yes")</f>
        <v>NO</v>
      </c>
      <c r="Y849" t="str">
        <f>IF(Table1[[#This Row],[WtyLbr]]="","NO","Yes")</f>
        <v>NO</v>
      </c>
    </row>
    <row r="850" spans="1:25" x14ac:dyDescent="0.35">
      <c r="A850" t="s">
        <v>895</v>
      </c>
      <c r="B850" t="s">
        <v>36</v>
      </c>
      <c r="C850" t="s">
        <v>7</v>
      </c>
      <c r="D850" t="s">
        <v>11</v>
      </c>
      <c r="E850" t="s">
        <v>3</v>
      </c>
      <c r="F850" s="5">
        <v>44363</v>
      </c>
      <c r="H850">
        <v>1</v>
      </c>
      <c r="L850">
        <v>50.79</v>
      </c>
      <c r="M850" t="s">
        <v>17</v>
      </c>
      <c r="N850" t="s">
        <v>1054</v>
      </c>
      <c r="O850">
        <v>80</v>
      </c>
      <c r="P850">
        <v>0</v>
      </c>
      <c r="Q850">
        <v>0</v>
      </c>
      <c r="R850">
        <v>50.79</v>
      </c>
      <c r="S850">
        <v>50.79</v>
      </c>
      <c r="T850">
        <v>50.79</v>
      </c>
      <c r="U850" t="s">
        <v>1051</v>
      </c>
      <c r="V850" t="s">
        <v>1052</v>
      </c>
      <c r="W850" t="str">
        <f>IF(Table1[[#This Row],[WorkDate]]-Table1[[#This Row],[ReqDate]]&gt;=0,Table1[[#This Row],[WorkDate]]-Table1[[#This Row],[ReqDate]],"NA")</f>
        <v>NA</v>
      </c>
      <c r="X850" t="str">
        <f>IF(Table1[[#This Row],[Rush]]="","NO","Yes")</f>
        <v>Yes</v>
      </c>
      <c r="Y850" t="str">
        <f>IF(Table1[[#This Row],[WtyLbr]]="","NO","Yes")</f>
        <v>NO</v>
      </c>
    </row>
    <row r="851" spans="1:25" x14ac:dyDescent="0.35">
      <c r="A851" t="s">
        <v>896</v>
      </c>
      <c r="B851" t="s">
        <v>36</v>
      </c>
      <c r="C851" t="s">
        <v>7</v>
      </c>
      <c r="D851" t="s">
        <v>12</v>
      </c>
      <c r="F851" s="5">
        <v>44364</v>
      </c>
      <c r="G851" s="5">
        <v>44377</v>
      </c>
      <c r="H851">
        <v>2</v>
      </c>
      <c r="K851">
        <v>1.25</v>
      </c>
      <c r="L851">
        <v>122.80759999999999</v>
      </c>
      <c r="M851" t="s">
        <v>18</v>
      </c>
      <c r="N851">
        <v>13</v>
      </c>
      <c r="O851">
        <v>140</v>
      </c>
      <c r="P851">
        <v>175</v>
      </c>
      <c r="Q851">
        <v>175</v>
      </c>
      <c r="R851">
        <v>122.80759999999999</v>
      </c>
      <c r="S851">
        <v>297.80759999999998</v>
      </c>
      <c r="T851">
        <v>297.80759999999998</v>
      </c>
      <c r="U851" t="s">
        <v>1050</v>
      </c>
      <c r="V851" t="s">
        <v>1051</v>
      </c>
      <c r="W851">
        <f>IF(Table1[[#This Row],[WorkDate]]-Table1[[#This Row],[ReqDate]]&gt;=0,Table1[[#This Row],[WorkDate]]-Table1[[#This Row],[ReqDate]],"NA")</f>
        <v>13</v>
      </c>
      <c r="X851" t="str">
        <f>IF(Table1[[#This Row],[Rush]]="","NO","Yes")</f>
        <v>NO</v>
      </c>
      <c r="Y851" t="str">
        <f>IF(Table1[[#This Row],[WtyLbr]]="","NO","Yes")</f>
        <v>NO</v>
      </c>
    </row>
    <row r="852" spans="1:25" x14ac:dyDescent="0.35">
      <c r="A852" t="s">
        <v>897</v>
      </c>
      <c r="B852" t="s">
        <v>38</v>
      </c>
      <c r="C852" t="s">
        <v>44</v>
      </c>
      <c r="D852" t="s">
        <v>12</v>
      </c>
      <c r="F852" s="5">
        <v>44364</v>
      </c>
      <c r="G852" s="5">
        <v>44383</v>
      </c>
      <c r="H852">
        <v>1</v>
      </c>
      <c r="K852">
        <v>0.25</v>
      </c>
      <c r="L852">
        <v>54.8215</v>
      </c>
      <c r="M852" t="s">
        <v>17</v>
      </c>
      <c r="N852">
        <v>19</v>
      </c>
      <c r="O852">
        <v>80</v>
      </c>
      <c r="P852">
        <v>20</v>
      </c>
      <c r="Q852">
        <v>20</v>
      </c>
      <c r="R852">
        <v>54.8215</v>
      </c>
      <c r="S852">
        <v>74.8215</v>
      </c>
      <c r="T852">
        <v>74.8215</v>
      </c>
      <c r="U852" t="s">
        <v>1050</v>
      </c>
      <c r="V852" t="s">
        <v>1048</v>
      </c>
      <c r="W852">
        <f>IF(Table1[[#This Row],[WorkDate]]-Table1[[#This Row],[ReqDate]]&gt;=0,Table1[[#This Row],[WorkDate]]-Table1[[#This Row],[ReqDate]],"NA")</f>
        <v>19</v>
      </c>
      <c r="X852" t="str">
        <f>IF(Table1[[#This Row],[Rush]]="","NO","Yes")</f>
        <v>NO</v>
      </c>
      <c r="Y852" t="str">
        <f>IF(Table1[[#This Row],[WtyLbr]]="","NO","Yes")</f>
        <v>NO</v>
      </c>
    </row>
    <row r="853" spans="1:25" x14ac:dyDescent="0.35">
      <c r="A853" t="s">
        <v>898</v>
      </c>
      <c r="B853" t="s">
        <v>34</v>
      </c>
      <c r="C853" t="s">
        <v>44</v>
      </c>
      <c r="D853" t="s">
        <v>13</v>
      </c>
      <c r="F853" s="5">
        <v>44364</v>
      </c>
      <c r="G853" s="5">
        <v>44399</v>
      </c>
      <c r="H853">
        <v>2</v>
      </c>
      <c r="K853">
        <v>2.5</v>
      </c>
      <c r="L853">
        <v>86.423400000000001</v>
      </c>
      <c r="M853" t="s">
        <v>18</v>
      </c>
      <c r="N853">
        <v>35</v>
      </c>
      <c r="O853">
        <v>140</v>
      </c>
      <c r="P853">
        <v>350</v>
      </c>
      <c r="Q853">
        <v>350</v>
      </c>
      <c r="R853">
        <v>86.423400000000001</v>
      </c>
      <c r="S853">
        <v>436.42340000000002</v>
      </c>
      <c r="T853">
        <v>436.42340000000002</v>
      </c>
      <c r="U853" t="s">
        <v>1050</v>
      </c>
      <c r="V853" t="s">
        <v>1050</v>
      </c>
      <c r="W853">
        <f>IF(Table1[[#This Row],[WorkDate]]-Table1[[#This Row],[ReqDate]]&gt;=0,Table1[[#This Row],[WorkDate]]-Table1[[#This Row],[ReqDate]],"NA")</f>
        <v>35</v>
      </c>
      <c r="X853" t="str">
        <f>IF(Table1[[#This Row],[Rush]]="","NO","Yes")</f>
        <v>NO</v>
      </c>
      <c r="Y853" t="str">
        <f>IF(Table1[[#This Row],[WtyLbr]]="","NO","Yes")</f>
        <v>NO</v>
      </c>
    </row>
    <row r="854" spans="1:25" x14ac:dyDescent="0.35">
      <c r="A854" t="s">
        <v>899</v>
      </c>
      <c r="B854" t="s">
        <v>41</v>
      </c>
      <c r="C854" t="s">
        <v>7</v>
      </c>
      <c r="D854" t="s">
        <v>12</v>
      </c>
      <c r="F854" s="5">
        <v>44364</v>
      </c>
      <c r="H854">
        <v>2</v>
      </c>
      <c r="L854">
        <v>100.60380000000001</v>
      </c>
      <c r="M854" t="s">
        <v>18</v>
      </c>
      <c r="N854" t="s">
        <v>1054</v>
      </c>
      <c r="O854">
        <v>140</v>
      </c>
      <c r="P854">
        <v>0</v>
      </c>
      <c r="Q854">
        <v>0</v>
      </c>
      <c r="R854">
        <v>100.60380000000001</v>
      </c>
      <c r="S854">
        <v>100.60380000000001</v>
      </c>
      <c r="T854">
        <v>100.60380000000001</v>
      </c>
      <c r="U854" t="s">
        <v>1050</v>
      </c>
      <c r="V854" t="s">
        <v>1052</v>
      </c>
      <c r="W854" t="str">
        <f>IF(Table1[[#This Row],[WorkDate]]-Table1[[#This Row],[ReqDate]]&gt;=0,Table1[[#This Row],[WorkDate]]-Table1[[#This Row],[ReqDate]],"NA")</f>
        <v>NA</v>
      </c>
      <c r="X854" t="str">
        <f>IF(Table1[[#This Row],[Rush]]="","NO","Yes")</f>
        <v>NO</v>
      </c>
      <c r="Y854" t="str">
        <f>IF(Table1[[#This Row],[WtyLbr]]="","NO","Yes")</f>
        <v>NO</v>
      </c>
    </row>
    <row r="855" spans="1:25" x14ac:dyDescent="0.35">
      <c r="A855" t="s">
        <v>900</v>
      </c>
      <c r="B855" t="s">
        <v>36</v>
      </c>
      <c r="C855" t="s">
        <v>7</v>
      </c>
      <c r="D855" t="s">
        <v>11</v>
      </c>
      <c r="F855" s="5">
        <v>44364</v>
      </c>
      <c r="H855">
        <v>1</v>
      </c>
      <c r="L855">
        <v>17.170000000000002</v>
      </c>
      <c r="M855" t="s">
        <v>17</v>
      </c>
      <c r="N855" t="s">
        <v>1054</v>
      </c>
      <c r="O855">
        <v>80</v>
      </c>
      <c r="P855">
        <v>0</v>
      </c>
      <c r="Q855">
        <v>0</v>
      </c>
      <c r="R855">
        <v>17.170000000000002</v>
      </c>
      <c r="S855">
        <v>17.170000000000002</v>
      </c>
      <c r="T855">
        <v>17.170000000000002</v>
      </c>
      <c r="U855" t="s">
        <v>1050</v>
      </c>
      <c r="V855" t="s">
        <v>1052</v>
      </c>
      <c r="W855" t="str">
        <f>IF(Table1[[#This Row],[WorkDate]]-Table1[[#This Row],[ReqDate]]&gt;=0,Table1[[#This Row],[WorkDate]]-Table1[[#This Row],[ReqDate]],"NA")</f>
        <v>NA</v>
      </c>
      <c r="X855" t="str">
        <f>IF(Table1[[#This Row],[Rush]]="","NO","Yes")</f>
        <v>NO</v>
      </c>
      <c r="Y855" t="str">
        <f>IF(Table1[[#This Row],[WtyLbr]]="","NO","Yes")</f>
        <v>NO</v>
      </c>
    </row>
    <row r="856" spans="1:25" x14ac:dyDescent="0.35">
      <c r="A856" t="s">
        <v>901</v>
      </c>
      <c r="B856" t="s">
        <v>38</v>
      </c>
      <c r="C856" t="s">
        <v>9</v>
      </c>
      <c r="D856" t="s">
        <v>12</v>
      </c>
      <c r="F856" s="5">
        <v>44364</v>
      </c>
      <c r="H856">
        <v>1</v>
      </c>
      <c r="L856">
        <v>10.307499999999999</v>
      </c>
      <c r="M856" t="s">
        <v>19</v>
      </c>
      <c r="N856" t="s">
        <v>1054</v>
      </c>
      <c r="O856">
        <v>80</v>
      </c>
      <c r="P856">
        <v>0</v>
      </c>
      <c r="Q856">
        <v>0</v>
      </c>
      <c r="R856">
        <v>10.307499999999999</v>
      </c>
      <c r="S856">
        <v>10.307499999999999</v>
      </c>
      <c r="T856">
        <v>10.307499999999999</v>
      </c>
      <c r="U856" t="s">
        <v>1050</v>
      </c>
      <c r="V856" t="s">
        <v>1052</v>
      </c>
      <c r="W856" t="str">
        <f>IF(Table1[[#This Row],[WorkDate]]-Table1[[#This Row],[ReqDate]]&gt;=0,Table1[[#This Row],[WorkDate]]-Table1[[#This Row],[ReqDate]],"NA")</f>
        <v>NA</v>
      </c>
      <c r="X856" t="str">
        <f>IF(Table1[[#This Row],[Rush]]="","NO","Yes")</f>
        <v>NO</v>
      </c>
      <c r="Y856" t="str">
        <f>IF(Table1[[#This Row],[WtyLbr]]="","NO","Yes")</f>
        <v>NO</v>
      </c>
    </row>
    <row r="857" spans="1:25" x14ac:dyDescent="0.35">
      <c r="A857" t="s">
        <v>902</v>
      </c>
      <c r="B857" t="s">
        <v>36</v>
      </c>
      <c r="C857" t="s">
        <v>7</v>
      </c>
      <c r="D857" t="s">
        <v>12</v>
      </c>
      <c r="F857" s="5">
        <v>44364</v>
      </c>
      <c r="H857">
        <v>2</v>
      </c>
      <c r="L857">
        <v>18.63</v>
      </c>
      <c r="M857" t="s">
        <v>17</v>
      </c>
      <c r="N857" t="s">
        <v>1054</v>
      </c>
      <c r="O857">
        <v>140</v>
      </c>
      <c r="P857">
        <v>0</v>
      </c>
      <c r="Q857">
        <v>0</v>
      </c>
      <c r="R857">
        <v>18.63</v>
      </c>
      <c r="S857">
        <v>18.63</v>
      </c>
      <c r="T857">
        <v>18.63</v>
      </c>
      <c r="U857" t="s">
        <v>1050</v>
      </c>
      <c r="V857" t="s">
        <v>1052</v>
      </c>
      <c r="W857" t="str">
        <f>IF(Table1[[#This Row],[WorkDate]]-Table1[[#This Row],[ReqDate]]&gt;=0,Table1[[#This Row],[WorkDate]]-Table1[[#This Row],[ReqDate]],"NA")</f>
        <v>NA</v>
      </c>
      <c r="X857" t="str">
        <f>IF(Table1[[#This Row],[Rush]]="","NO","Yes")</f>
        <v>NO</v>
      </c>
      <c r="Y857" t="str">
        <f>IF(Table1[[#This Row],[WtyLbr]]="","NO","Yes")</f>
        <v>NO</v>
      </c>
    </row>
    <row r="858" spans="1:25" x14ac:dyDescent="0.35">
      <c r="A858" t="s">
        <v>903</v>
      </c>
      <c r="B858" t="s">
        <v>36</v>
      </c>
      <c r="C858" t="s">
        <v>7</v>
      </c>
      <c r="D858" t="s">
        <v>12</v>
      </c>
      <c r="F858" s="5">
        <v>44364</v>
      </c>
      <c r="H858">
        <v>2</v>
      </c>
      <c r="L858">
        <v>32</v>
      </c>
      <c r="M858" t="s">
        <v>17</v>
      </c>
      <c r="N858" t="s">
        <v>1054</v>
      </c>
      <c r="O858">
        <v>140</v>
      </c>
      <c r="P858">
        <v>0</v>
      </c>
      <c r="Q858">
        <v>0</v>
      </c>
      <c r="R858">
        <v>32</v>
      </c>
      <c r="S858">
        <v>32</v>
      </c>
      <c r="T858">
        <v>32</v>
      </c>
      <c r="U858" t="s">
        <v>1050</v>
      </c>
      <c r="V858" t="s">
        <v>1052</v>
      </c>
      <c r="W858" t="str">
        <f>IF(Table1[[#This Row],[WorkDate]]-Table1[[#This Row],[ReqDate]]&gt;=0,Table1[[#This Row],[WorkDate]]-Table1[[#This Row],[ReqDate]],"NA")</f>
        <v>NA</v>
      </c>
      <c r="X858" t="str">
        <f>IF(Table1[[#This Row],[Rush]]="","NO","Yes")</f>
        <v>NO</v>
      </c>
      <c r="Y858" t="str">
        <f>IF(Table1[[#This Row],[WtyLbr]]="","NO","Yes")</f>
        <v>NO</v>
      </c>
    </row>
    <row r="859" spans="1:25" x14ac:dyDescent="0.35">
      <c r="A859" t="s">
        <v>904</v>
      </c>
      <c r="B859" t="s">
        <v>36</v>
      </c>
      <c r="C859" t="s">
        <v>7</v>
      </c>
      <c r="D859" t="s">
        <v>11</v>
      </c>
      <c r="F859" s="5">
        <v>44364</v>
      </c>
      <c r="H859">
        <v>1</v>
      </c>
      <c r="L859">
        <v>14.13</v>
      </c>
      <c r="M859" t="s">
        <v>19</v>
      </c>
      <c r="N859" t="s">
        <v>1054</v>
      </c>
      <c r="O859">
        <v>80</v>
      </c>
      <c r="P859">
        <v>0</v>
      </c>
      <c r="Q859">
        <v>0</v>
      </c>
      <c r="R859">
        <v>14.13</v>
      </c>
      <c r="S859">
        <v>14.13</v>
      </c>
      <c r="T859">
        <v>14.13</v>
      </c>
      <c r="U859" t="s">
        <v>1050</v>
      </c>
      <c r="V859" t="s">
        <v>1052</v>
      </c>
      <c r="W859" t="str">
        <f>IF(Table1[[#This Row],[WorkDate]]-Table1[[#This Row],[ReqDate]]&gt;=0,Table1[[#This Row],[WorkDate]]-Table1[[#This Row],[ReqDate]],"NA")</f>
        <v>NA</v>
      </c>
      <c r="X859" t="str">
        <f>IF(Table1[[#This Row],[Rush]]="","NO","Yes")</f>
        <v>NO</v>
      </c>
      <c r="Y859" t="str">
        <f>IF(Table1[[#This Row],[WtyLbr]]="","NO","Yes")</f>
        <v>NO</v>
      </c>
    </row>
    <row r="860" spans="1:25" x14ac:dyDescent="0.35">
      <c r="A860" t="s">
        <v>905</v>
      </c>
      <c r="B860" t="s">
        <v>36</v>
      </c>
      <c r="C860" t="s">
        <v>7</v>
      </c>
      <c r="D860" t="s">
        <v>2</v>
      </c>
      <c r="F860" s="5">
        <v>44364</v>
      </c>
      <c r="H860">
        <v>1</v>
      </c>
      <c r="L860">
        <v>322</v>
      </c>
      <c r="M860" t="s">
        <v>17</v>
      </c>
      <c r="N860" t="s">
        <v>1054</v>
      </c>
      <c r="O860">
        <v>80</v>
      </c>
      <c r="P860">
        <v>0</v>
      </c>
      <c r="Q860">
        <v>0</v>
      </c>
      <c r="R860">
        <v>322</v>
      </c>
      <c r="S860">
        <v>322</v>
      </c>
      <c r="T860">
        <v>322</v>
      </c>
      <c r="U860" t="s">
        <v>1050</v>
      </c>
      <c r="V860" t="s">
        <v>1052</v>
      </c>
      <c r="W860" t="str">
        <f>IF(Table1[[#This Row],[WorkDate]]-Table1[[#This Row],[ReqDate]]&gt;=0,Table1[[#This Row],[WorkDate]]-Table1[[#This Row],[ReqDate]],"NA")</f>
        <v>NA</v>
      </c>
      <c r="X860" t="str">
        <f>IF(Table1[[#This Row],[Rush]]="","NO","Yes")</f>
        <v>NO</v>
      </c>
      <c r="Y860" t="str">
        <f>IF(Table1[[#This Row],[WtyLbr]]="","NO","Yes")</f>
        <v>NO</v>
      </c>
    </row>
    <row r="861" spans="1:25" x14ac:dyDescent="0.35">
      <c r="A861" t="s">
        <v>906</v>
      </c>
      <c r="B861" t="s">
        <v>41</v>
      </c>
      <c r="C861" t="s">
        <v>7</v>
      </c>
      <c r="D861" t="s">
        <v>12</v>
      </c>
      <c r="F861" s="5">
        <v>44364</v>
      </c>
      <c r="H861">
        <v>2</v>
      </c>
      <c r="L861">
        <v>50.603299999999997</v>
      </c>
      <c r="M861" t="s">
        <v>18</v>
      </c>
      <c r="N861" t="s">
        <v>1054</v>
      </c>
      <c r="O861">
        <v>140</v>
      </c>
      <c r="P861">
        <v>0</v>
      </c>
      <c r="Q861">
        <v>0</v>
      </c>
      <c r="R861">
        <v>50.603299999999997</v>
      </c>
      <c r="S861">
        <v>50.603299999999997</v>
      </c>
      <c r="T861">
        <v>50.603299999999997</v>
      </c>
      <c r="U861" t="s">
        <v>1050</v>
      </c>
      <c r="V861" t="s">
        <v>1052</v>
      </c>
      <c r="W861" t="str">
        <f>IF(Table1[[#This Row],[WorkDate]]-Table1[[#This Row],[ReqDate]]&gt;=0,Table1[[#This Row],[WorkDate]]-Table1[[#This Row],[ReqDate]],"NA")</f>
        <v>NA</v>
      </c>
      <c r="X861" t="str">
        <f>IF(Table1[[#This Row],[Rush]]="","NO","Yes")</f>
        <v>NO</v>
      </c>
      <c r="Y861" t="str">
        <f>IF(Table1[[#This Row],[WtyLbr]]="","NO","Yes")</f>
        <v>NO</v>
      </c>
    </row>
    <row r="862" spans="1:25" x14ac:dyDescent="0.35">
      <c r="A862" t="s">
        <v>907</v>
      </c>
      <c r="B862" t="s">
        <v>42</v>
      </c>
      <c r="C862" t="s">
        <v>9</v>
      </c>
      <c r="D862" t="s">
        <v>12</v>
      </c>
      <c r="F862" s="5">
        <v>44365</v>
      </c>
      <c r="G862" s="5">
        <v>44389</v>
      </c>
      <c r="H862">
        <v>2</v>
      </c>
      <c r="K862">
        <v>2</v>
      </c>
      <c r="L862">
        <v>134.50059999999999</v>
      </c>
      <c r="M862" t="s">
        <v>18</v>
      </c>
      <c r="N862">
        <v>24</v>
      </c>
      <c r="O862">
        <v>140</v>
      </c>
      <c r="P862">
        <v>280</v>
      </c>
      <c r="Q862">
        <v>280</v>
      </c>
      <c r="R862">
        <v>134.50059999999999</v>
      </c>
      <c r="S862">
        <v>414.50059999999996</v>
      </c>
      <c r="T862">
        <v>414.50059999999996</v>
      </c>
      <c r="U862" t="s">
        <v>1049</v>
      </c>
      <c r="V862" t="s">
        <v>1053</v>
      </c>
      <c r="W862">
        <f>IF(Table1[[#This Row],[WorkDate]]-Table1[[#This Row],[ReqDate]]&gt;=0,Table1[[#This Row],[WorkDate]]-Table1[[#This Row],[ReqDate]],"NA")</f>
        <v>24</v>
      </c>
      <c r="X862" t="str">
        <f>IF(Table1[[#This Row],[Rush]]="","NO","Yes")</f>
        <v>NO</v>
      </c>
      <c r="Y862" t="str">
        <f>IF(Table1[[#This Row],[WtyLbr]]="","NO","Yes")</f>
        <v>NO</v>
      </c>
    </row>
    <row r="863" spans="1:25" x14ac:dyDescent="0.35">
      <c r="A863" t="s">
        <v>908</v>
      </c>
      <c r="B863" t="s">
        <v>39</v>
      </c>
      <c r="C863" t="s">
        <v>44</v>
      </c>
      <c r="D863" t="s">
        <v>13</v>
      </c>
      <c r="F863" s="5">
        <v>44366</v>
      </c>
      <c r="G863" s="5">
        <v>44380</v>
      </c>
      <c r="H863">
        <v>1</v>
      </c>
      <c r="K863">
        <v>0.5</v>
      </c>
      <c r="L863">
        <v>78.333299999999994</v>
      </c>
      <c r="M863" t="s">
        <v>18</v>
      </c>
      <c r="N863">
        <v>14</v>
      </c>
      <c r="O863">
        <v>80</v>
      </c>
      <c r="P863">
        <v>40</v>
      </c>
      <c r="Q863">
        <v>40</v>
      </c>
      <c r="R863">
        <v>78.333299999999994</v>
      </c>
      <c r="S863">
        <v>118.33329999999999</v>
      </c>
      <c r="T863">
        <v>118.33329999999999</v>
      </c>
      <c r="U863" t="s">
        <v>1052</v>
      </c>
      <c r="V863" t="s">
        <v>1052</v>
      </c>
      <c r="W863">
        <f>IF(Table1[[#This Row],[WorkDate]]-Table1[[#This Row],[ReqDate]]&gt;=0,Table1[[#This Row],[WorkDate]]-Table1[[#This Row],[ReqDate]],"NA")</f>
        <v>14</v>
      </c>
      <c r="X863" t="str">
        <f>IF(Table1[[#This Row],[Rush]]="","NO","Yes")</f>
        <v>NO</v>
      </c>
      <c r="Y863" t="str">
        <f>IF(Table1[[#This Row],[WtyLbr]]="","NO","Yes")</f>
        <v>NO</v>
      </c>
    </row>
    <row r="864" spans="1:25" x14ac:dyDescent="0.35">
      <c r="A864" t="s">
        <v>909</v>
      </c>
      <c r="B864" t="s">
        <v>35</v>
      </c>
      <c r="C864" t="s">
        <v>8</v>
      </c>
      <c r="D864" t="s">
        <v>1</v>
      </c>
      <c r="F864" s="5">
        <v>44368</v>
      </c>
      <c r="G864" s="5">
        <v>44377</v>
      </c>
      <c r="H864">
        <v>1</v>
      </c>
      <c r="K864">
        <v>1.5</v>
      </c>
      <c r="L864">
        <v>202.8</v>
      </c>
      <c r="M864" t="s">
        <v>17</v>
      </c>
      <c r="N864">
        <v>9</v>
      </c>
      <c r="O864">
        <v>80</v>
      </c>
      <c r="P864">
        <v>120</v>
      </c>
      <c r="Q864">
        <v>120</v>
      </c>
      <c r="R864">
        <v>202.8</v>
      </c>
      <c r="S864">
        <v>322.8</v>
      </c>
      <c r="T864">
        <v>322.8</v>
      </c>
      <c r="U864" t="s">
        <v>1053</v>
      </c>
      <c r="V864" t="s">
        <v>1051</v>
      </c>
      <c r="W864">
        <f>IF(Table1[[#This Row],[WorkDate]]-Table1[[#This Row],[ReqDate]]&gt;=0,Table1[[#This Row],[WorkDate]]-Table1[[#This Row],[ReqDate]],"NA")</f>
        <v>9</v>
      </c>
      <c r="X864" t="str">
        <f>IF(Table1[[#This Row],[Rush]]="","NO","Yes")</f>
        <v>NO</v>
      </c>
      <c r="Y864" t="str">
        <f>IF(Table1[[#This Row],[WtyLbr]]="","NO","Yes")</f>
        <v>NO</v>
      </c>
    </row>
    <row r="865" spans="1:25" x14ac:dyDescent="0.35">
      <c r="A865" t="s">
        <v>910</v>
      </c>
      <c r="B865" t="s">
        <v>34</v>
      </c>
      <c r="C865" t="s">
        <v>9</v>
      </c>
      <c r="D865" t="s">
        <v>13</v>
      </c>
      <c r="F865" s="5">
        <v>44368</v>
      </c>
      <c r="G865" s="5">
        <v>44386</v>
      </c>
      <c r="H865">
        <v>1</v>
      </c>
      <c r="K865">
        <v>0.5</v>
      </c>
      <c r="L865">
        <v>67.903400000000005</v>
      </c>
      <c r="M865" t="s">
        <v>18</v>
      </c>
      <c r="N865">
        <v>18</v>
      </c>
      <c r="O865">
        <v>80</v>
      </c>
      <c r="P865">
        <v>40</v>
      </c>
      <c r="Q865">
        <v>40</v>
      </c>
      <c r="R865">
        <v>67.903400000000005</v>
      </c>
      <c r="S865">
        <v>107.9034</v>
      </c>
      <c r="T865">
        <v>107.9034</v>
      </c>
      <c r="U865" t="s">
        <v>1053</v>
      </c>
      <c r="V865" t="s">
        <v>1049</v>
      </c>
      <c r="W865">
        <f>IF(Table1[[#This Row],[WorkDate]]-Table1[[#This Row],[ReqDate]]&gt;=0,Table1[[#This Row],[WorkDate]]-Table1[[#This Row],[ReqDate]],"NA")</f>
        <v>18</v>
      </c>
      <c r="X865" t="str">
        <f>IF(Table1[[#This Row],[Rush]]="","NO","Yes")</f>
        <v>NO</v>
      </c>
      <c r="Y865" t="str">
        <f>IF(Table1[[#This Row],[WtyLbr]]="","NO","Yes")</f>
        <v>NO</v>
      </c>
    </row>
    <row r="866" spans="1:25" x14ac:dyDescent="0.35">
      <c r="A866" t="s">
        <v>911</v>
      </c>
      <c r="B866" t="s">
        <v>41</v>
      </c>
      <c r="C866" t="s">
        <v>7</v>
      </c>
      <c r="D866" t="s">
        <v>12</v>
      </c>
      <c r="F866" s="5">
        <v>44368</v>
      </c>
      <c r="G866" s="5">
        <v>44389</v>
      </c>
      <c r="H866">
        <v>2</v>
      </c>
      <c r="K866">
        <v>1</v>
      </c>
      <c r="L866">
        <v>144</v>
      </c>
      <c r="M866" t="s">
        <v>18</v>
      </c>
      <c r="N866">
        <v>21</v>
      </c>
      <c r="O866">
        <v>140</v>
      </c>
      <c r="P866">
        <v>140</v>
      </c>
      <c r="Q866">
        <v>140</v>
      </c>
      <c r="R866">
        <v>144</v>
      </c>
      <c r="S866">
        <v>284</v>
      </c>
      <c r="T866">
        <v>284</v>
      </c>
      <c r="U866" t="s">
        <v>1053</v>
      </c>
      <c r="V866" t="s">
        <v>1053</v>
      </c>
      <c r="W866">
        <f>IF(Table1[[#This Row],[WorkDate]]-Table1[[#This Row],[ReqDate]]&gt;=0,Table1[[#This Row],[WorkDate]]-Table1[[#This Row],[ReqDate]],"NA")</f>
        <v>21</v>
      </c>
      <c r="X866" t="str">
        <f>IF(Table1[[#This Row],[Rush]]="","NO","Yes")</f>
        <v>NO</v>
      </c>
      <c r="Y866" t="str">
        <f>IF(Table1[[#This Row],[WtyLbr]]="","NO","Yes")</f>
        <v>NO</v>
      </c>
    </row>
    <row r="867" spans="1:25" x14ac:dyDescent="0.35">
      <c r="A867" t="s">
        <v>912</v>
      </c>
      <c r="B867" t="s">
        <v>37</v>
      </c>
      <c r="C867" t="s">
        <v>9</v>
      </c>
      <c r="D867" t="s">
        <v>11</v>
      </c>
      <c r="F867" s="5">
        <v>44368</v>
      </c>
      <c r="G867" s="5">
        <v>44390</v>
      </c>
      <c r="H867">
        <v>2</v>
      </c>
      <c r="K867">
        <v>0.25</v>
      </c>
      <c r="L867">
        <v>178.36179999999999</v>
      </c>
      <c r="M867" t="s">
        <v>17</v>
      </c>
      <c r="N867">
        <v>22</v>
      </c>
      <c r="O867">
        <v>140</v>
      </c>
      <c r="P867">
        <v>35</v>
      </c>
      <c r="Q867">
        <v>35</v>
      </c>
      <c r="R867">
        <v>178.36179999999999</v>
      </c>
      <c r="S867">
        <v>213.36179999999999</v>
      </c>
      <c r="T867">
        <v>213.36179999999999</v>
      </c>
      <c r="U867" t="s">
        <v>1053</v>
      </c>
      <c r="V867" t="s">
        <v>1048</v>
      </c>
      <c r="W867">
        <f>IF(Table1[[#This Row],[WorkDate]]-Table1[[#This Row],[ReqDate]]&gt;=0,Table1[[#This Row],[WorkDate]]-Table1[[#This Row],[ReqDate]],"NA")</f>
        <v>22</v>
      </c>
      <c r="X867" t="str">
        <f>IF(Table1[[#This Row],[Rush]]="","NO","Yes")</f>
        <v>NO</v>
      </c>
      <c r="Y867" t="str">
        <f>IF(Table1[[#This Row],[WtyLbr]]="","NO","Yes")</f>
        <v>NO</v>
      </c>
    </row>
    <row r="868" spans="1:25" x14ac:dyDescent="0.35">
      <c r="A868" t="s">
        <v>913</v>
      </c>
      <c r="B868" t="s">
        <v>40</v>
      </c>
      <c r="C868" t="s">
        <v>7</v>
      </c>
      <c r="D868" t="s">
        <v>11</v>
      </c>
      <c r="F868" s="5">
        <v>44368</v>
      </c>
      <c r="G868" s="5">
        <v>44391</v>
      </c>
      <c r="H868">
        <v>1</v>
      </c>
      <c r="K868">
        <v>0.25</v>
      </c>
      <c r="L868">
        <v>7.3140000000000001</v>
      </c>
      <c r="M868" t="s">
        <v>19</v>
      </c>
      <c r="N868">
        <v>23</v>
      </c>
      <c r="O868">
        <v>80</v>
      </c>
      <c r="P868">
        <v>20</v>
      </c>
      <c r="Q868">
        <v>20</v>
      </c>
      <c r="R868">
        <v>7.3140000000000001</v>
      </c>
      <c r="S868">
        <v>27.314</v>
      </c>
      <c r="T868">
        <v>27.314</v>
      </c>
      <c r="U868" t="s">
        <v>1053</v>
      </c>
      <c r="V868" t="s">
        <v>1051</v>
      </c>
      <c r="W868">
        <f>IF(Table1[[#This Row],[WorkDate]]-Table1[[#This Row],[ReqDate]]&gt;=0,Table1[[#This Row],[WorkDate]]-Table1[[#This Row],[ReqDate]],"NA")</f>
        <v>23</v>
      </c>
      <c r="X868" t="str">
        <f>IF(Table1[[#This Row],[Rush]]="","NO","Yes")</f>
        <v>NO</v>
      </c>
      <c r="Y868" t="str">
        <f>IF(Table1[[#This Row],[WtyLbr]]="","NO","Yes")</f>
        <v>NO</v>
      </c>
    </row>
    <row r="869" spans="1:25" x14ac:dyDescent="0.35">
      <c r="A869" t="s">
        <v>914</v>
      </c>
      <c r="B869" t="s">
        <v>40</v>
      </c>
      <c r="C869" t="s">
        <v>7</v>
      </c>
      <c r="D869" t="s">
        <v>12</v>
      </c>
      <c r="F869" s="5">
        <v>44368</v>
      </c>
      <c r="H869">
        <v>2</v>
      </c>
      <c r="L869">
        <v>120</v>
      </c>
      <c r="M869" t="s">
        <v>17</v>
      </c>
      <c r="N869" t="s">
        <v>1054</v>
      </c>
      <c r="O869">
        <v>140</v>
      </c>
      <c r="P869">
        <v>0</v>
      </c>
      <c r="Q869">
        <v>0</v>
      </c>
      <c r="R869">
        <v>120</v>
      </c>
      <c r="S869">
        <v>120</v>
      </c>
      <c r="T869">
        <v>120</v>
      </c>
      <c r="U869" t="s">
        <v>1053</v>
      </c>
      <c r="V869" t="s">
        <v>1052</v>
      </c>
      <c r="W869" t="str">
        <f>IF(Table1[[#This Row],[WorkDate]]-Table1[[#This Row],[ReqDate]]&gt;=0,Table1[[#This Row],[WorkDate]]-Table1[[#This Row],[ReqDate]],"NA")</f>
        <v>NA</v>
      </c>
      <c r="X869" t="str">
        <f>IF(Table1[[#This Row],[Rush]]="","NO","Yes")</f>
        <v>NO</v>
      </c>
      <c r="Y869" t="str">
        <f>IF(Table1[[#This Row],[WtyLbr]]="","NO","Yes")</f>
        <v>NO</v>
      </c>
    </row>
    <row r="870" spans="1:25" x14ac:dyDescent="0.35">
      <c r="A870" t="s">
        <v>915</v>
      </c>
      <c r="B870" t="s">
        <v>35</v>
      </c>
      <c r="C870" t="s">
        <v>44</v>
      </c>
      <c r="D870" t="s">
        <v>12</v>
      </c>
      <c r="F870" s="5">
        <v>44368</v>
      </c>
      <c r="H870">
        <v>1</v>
      </c>
      <c r="L870">
        <v>193.8409</v>
      </c>
      <c r="M870" t="s">
        <v>18</v>
      </c>
      <c r="N870" t="s">
        <v>1054</v>
      </c>
      <c r="O870">
        <v>80</v>
      </c>
      <c r="P870">
        <v>0</v>
      </c>
      <c r="Q870">
        <v>0</v>
      </c>
      <c r="R870">
        <v>193.8409</v>
      </c>
      <c r="S870">
        <v>193.8409</v>
      </c>
      <c r="T870">
        <v>193.8409</v>
      </c>
      <c r="U870" t="s">
        <v>1053</v>
      </c>
      <c r="V870" t="s">
        <v>1052</v>
      </c>
      <c r="W870" t="str">
        <f>IF(Table1[[#This Row],[WorkDate]]-Table1[[#This Row],[ReqDate]]&gt;=0,Table1[[#This Row],[WorkDate]]-Table1[[#This Row],[ReqDate]],"NA")</f>
        <v>NA</v>
      </c>
      <c r="X870" t="str">
        <f>IF(Table1[[#This Row],[Rush]]="","NO","Yes")</f>
        <v>NO</v>
      </c>
      <c r="Y870" t="str">
        <f>IF(Table1[[#This Row],[WtyLbr]]="","NO","Yes")</f>
        <v>NO</v>
      </c>
    </row>
    <row r="871" spans="1:25" x14ac:dyDescent="0.35">
      <c r="A871" t="s">
        <v>916</v>
      </c>
      <c r="B871" t="s">
        <v>35</v>
      </c>
      <c r="C871" t="s">
        <v>44</v>
      </c>
      <c r="D871" t="s">
        <v>12</v>
      </c>
      <c r="F871" s="5">
        <v>44368</v>
      </c>
      <c r="H871">
        <v>1</v>
      </c>
      <c r="L871">
        <v>901.5</v>
      </c>
      <c r="M871" t="s">
        <v>19</v>
      </c>
      <c r="N871" t="s">
        <v>1054</v>
      </c>
      <c r="O871">
        <v>80</v>
      </c>
      <c r="P871">
        <v>0</v>
      </c>
      <c r="Q871">
        <v>0</v>
      </c>
      <c r="R871">
        <v>901.5</v>
      </c>
      <c r="S871">
        <v>901.5</v>
      </c>
      <c r="T871">
        <v>901.5</v>
      </c>
      <c r="U871" t="s">
        <v>1053</v>
      </c>
      <c r="V871" t="s">
        <v>1052</v>
      </c>
      <c r="W871" t="str">
        <f>IF(Table1[[#This Row],[WorkDate]]-Table1[[#This Row],[ReqDate]]&gt;=0,Table1[[#This Row],[WorkDate]]-Table1[[#This Row],[ReqDate]],"NA")</f>
        <v>NA</v>
      </c>
      <c r="X871" t="str">
        <f>IF(Table1[[#This Row],[Rush]]="","NO","Yes")</f>
        <v>NO</v>
      </c>
      <c r="Y871" t="str">
        <f>IF(Table1[[#This Row],[WtyLbr]]="","NO","Yes")</f>
        <v>NO</v>
      </c>
    </row>
    <row r="872" spans="1:25" x14ac:dyDescent="0.35">
      <c r="A872" t="s">
        <v>917</v>
      </c>
      <c r="B872" t="s">
        <v>34</v>
      </c>
      <c r="C872" t="s">
        <v>44</v>
      </c>
      <c r="D872" t="s">
        <v>11</v>
      </c>
      <c r="F872" s="5">
        <v>44368</v>
      </c>
      <c r="H872">
        <v>1</v>
      </c>
      <c r="L872">
        <v>64.342100000000002</v>
      </c>
      <c r="M872" t="s">
        <v>17</v>
      </c>
      <c r="N872" t="s">
        <v>1054</v>
      </c>
      <c r="O872">
        <v>80</v>
      </c>
      <c r="P872">
        <v>0</v>
      </c>
      <c r="Q872">
        <v>0</v>
      </c>
      <c r="R872">
        <v>64.342100000000002</v>
      </c>
      <c r="S872">
        <v>64.342100000000002</v>
      </c>
      <c r="T872">
        <v>64.342100000000002</v>
      </c>
      <c r="U872" t="s">
        <v>1053</v>
      </c>
      <c r="V872" t="s">
        <v>1052</v>
      </c>
      <c r="W872" t="str">
        <f>IF(Table1[[#This Row],[WorkDate]]-Table1[[#This Row],[ReqDate]]&gt;=0,Table1[[#This Row],[WorkDate]]-Table1[[#This Row],[ReqDate]],"NA")</f>
        <v>NA</v>
      </c>
      <c r="X872" t="str">
        <f>IF(Table1[[#This Row],[Rush]]="","NO","Yes")</f>
        <v>NO</v>
      </c>
      <c r="Y872" t="str">
        <f>IF(Table1[[#This Row],[WtyLbr]]="","NO","Yes")</f>
        <v>NO</v>
      </c>
    </row>
    <row r="873" spans="1:25" x14ac:dyDescent="0.35">
      <c r="A873" t="s">
        <v>918</v>
      </c>
      <c r="B873" t="s">
        <v>34</v>
      </c>
      <c r="C873" t="s">
        <v>44</v>
      </c>
      <c r="D873" t="s">
        <v>11</v>
      </c>
      <c r="F873" s="5">
        <v>44368</v>
      </c>
      <c r="H873">
        <v>1</v>
      </c>
      <c r="L873">
        <v>64.342100000000002</v>
      </c>
      <c r="M873" t="s">
        <v>17</v>
      </c>
      <c r="N873" t="s">
        <v>1054</v>
      </c>
      <c r="O873">
        <v>80</v>
      </c>
      <c r="P873">
        <v>0</v>
      </c>
      <c r="Q873">
        <v>0</v>
      </c>
      <c r="R873">
        <v>64.342100000000002</v>
      </c>
      <c r="S873">
        <v>64.342100000000002</v>
      </c>
      <c r="T873">
        <v>64.342100000000002</v>
      </c>
      <c r="U873" t="s">
        <v>1053</v>
      </c>
      <c r="V873" t="s">
        <v>1052</v>
      </c>
      <c r="W873" t="str">
        <f>IF(Table1[[#This Row],[WorkDate]]-Table1[[#This Row],[ReqDate]]&gt;=0,Table1[[#This Row],[WorkDate]]-Table1[[#This Row],[ReqDate]],"NA")</f>
        <v>NA</v>
      </c>
      <c r="X873" t="str">
        <f>IF(Table1[[#This Row],[Rush]]="","NO","Yes")</f>
        <v>NO</v>
      </c>
      <c r="Y873" t="str">
        <f>IF(Table1[[#This Row],[WtyLbr]]="","NO","Yes")</f>
        <v>NO</v>
      </c>
    </row>
    <row r="874" spans="1:25" x14ac:dyDescent="0.35">
      <c r="A874" t="s">
        <v>919</v>
      </c>
      <c r="B874" t="s">
        <v>34</v>
      </c>
      <c r="C874" t="s">
        <v>9</v>
      </c>
      <c r="D874" t="s">
        <v>12</v>
      </c>
      <c r="F874" s="5">
        <v>44368</v>
      </c>
      <c r="H874">
        <v>2</v>
      </c>
      <c r="L874">
        <v>282</v>
      </c>
      <c r="M874" t="s">
        <v>18</v>
      </c>
      <c r="N874" t="s">
        <v>1054</v>
      </c>
      <c r="O874">
        <v>140</v>
      </c>
      <c r="P874">
        <v>0</v>
      </c>
      <c r="Q874">
        <v>0</v>
      </c>
      <c r="R874">
        <v>282</v>
      </c>
      <c r="S874">
        <v>282</v>
      </c>
      <c r="T874">
        <v>282</v>
      </c>
      <c r="U874" t="s">
        <v>1053</v>
      </c>
      <c r="V874" t="s">
        <v>1052</v>
      </c>
      <c r="W874" t="str">
        <f>IF(Table1[[#This Row],[WorkDate]]-Table1[[#This Row],[ReqDate]]&gt;=0,Table1[[#This Row],[WorkDate]]-Table1[[#This Row],[ReqDate]],"NA")</f>
        <v>NA</v>
      </c>
      <c r="X874" t="str">
        <f>IF(Table1[[#This Row],[Rush]]="","NO","Yes")</f>
        <v>NO</v>
      </c>
      <c r="Y874" t="str">
        <f>IF(Table1[[#This Row],[WtyLbr]]="","NO","Yes")</f>
        <v>NO</v>
      </c>
    </row>
    <row r="875" spans="1:25" x14ac:dyDescent="0.35">
      <c r="A875" t="s">
        <v>920</v>
      </c>
      <c r="B875" t="s">
        <v>38</v>
      </c>
      <c r="C875" t="s">
        <v>8</v>
      </c>
      <c r="D875" t="s">
        <v>11</v>
      </c>
      <c r="F875" s="5">
        <v>44369</v>
      </c>
      <c r="G875" s="5">
        <v>44393</v>
      </c>
      <c r="H875">
        <v>1</v>
      </c>
      <c r="K875">
        <v>0.25</v>
      </c>
      <c r="L875">
        <v>21.33</v>
      </c>
      <c r="M875" t="s">
        <v>17</v>
      </c>
      <c r="N875">
        <v>24</v>
      </c>
      <c r="O875">
        <v>80</v>
      </c>
      <c r="P875">
        <v>20</v>
      </c>
      <c r="Q875">
        <v>20</v>
      </c>
      <c r="R875">
        <v>21.33</v>
      </c>
      <c r="S875">
        <v>41.33</v>
      </c>
      <c r="T875">
        <v>41.33</v>
      </c>
      <c r="U875" t="s">
        <v>1048</v>
      </c>
      <c r="V875" t="s">
        <v>1049</v>
      </c>
      <c r="W875">
        <f>IF(Table1[[#This Row],[WorkDate]]-Table1[[#This Row],[ReqDate]]&gt;=0,Table1[[#This Row],[WorkDate]]-Table1[[#This Row],[ReqDate]],"NA")</f>
        <v>24</v>
      </c>
      <c r="X875" t="str">
        <f>IF(Table1[[#This Row],[Rush]]="","NO","Yes")</f>
        <v>NO</v>
      </c>
      <c r="Y875" t="str">
        <f>IF(Table1[[#This Row],[WtyLbr]]="","NO","Yes")</f>
        <v>NO</v>
      </c>
    </row>
    <row r="876" spans="1:25" x14ac:dyDescent="0.35">
      <c r="A876" t="s">
        <v>921</v>
      </c>
      <c r="B876" t="s">
        <v>36</v>
      </c>
      <c r="C876" t="s">
        <v>7</v>
      </c>
      <c r="D876" t="s">
        <v>12</v>
      </c>
      <c r="F876" s="5">
        <v>44369</v>
      </c>
      <c r="G876" s="5">
        <v>44396</v>
      </c>
      <c r="H876">
        <v>2</v>
      </c>
      <c r="K876">
        <v>0.25</v>
      </c>
      <c r="L876">
        <v>55.89</v>
      </c>
      <c r="M876" t="s">
        <v>17</v>
      </c>
      <c r="N876">
        <v>27</v>
      </c>
      <c r="O876">
        <v>140</v>
      </c>
      <c r="P876">
        <v>35</v>
      </c>
      <c r="Q876">
        <v>35</v>
      </c>
      <c r="R876">
        <v>55.89</v>
      </c>
      <c r="S876">
        <v>90.89</v>
      </c>
      <c r="T876">
        <v>90.89</v>
      </c>
      <c r="U876" t="s">
        <v>1048</v>
      </c>
      <c r="V876" t="s">
        <v>1053</v>
      </c>
      <c r="W876">
        <f>IF(Table1[[#This Row],[WorkDate]]-Table1[[#This Row],[ReqDate]]&gt;=0,Table1[[#This Row],[WorkDate]]-Table1[[#This Row],[ReqDate]],"NA")</f>
        <v>27</v>
      </c>
      <c r="X876" t="str">
        <f>IF(Table1[[#This Row],[Rush]]="","NO","Yes")</f>
        <v>NO</v>
      </c>
      <c r="Y876" t="str">
        <f>IF(Table1[[#This Row],[WtyLbr]]="","NO","Yes")</f>
        <v>NO</v>
      </c>
    </row>
    <row r="877" spans="1:25" x14ac:dyDescent="0.35">
      <c r="A877" t="s">
        <v>922</v>
      </c>
      <c r="B877" t="s">
        <v>35</v>
      </c>
      <c r="C877" t="s">
        <v>8</v>
      </c>
      <c r="D877" t="s">
        <v>13</v>
      </c>
      <c r="F877" s="5">
        <v>44369</v>
      </c>
      <c r="G877" s="5">
        <v>44398</v>
      </c>
      <c r="H877">
        <v>2</v>
      </c>
      <c r="K877">
        <v>0.5</v>
      </c>
      <c r="L877">
        <v>227.13</v>
      </c>
      <c r="M877" t="s">
        <v>17</v>
      </c>
      <c r="N877">
        <v>29</v>
      </c>
      <c r="O877">
        <v>140</v>
      </c>
      <c r="P877">
        <v>70</v>
      </c>
      <c r="Q877">
        <v>70</v>
      </c>
      <c r="R877">
        <v>227.13</v>
      </c>
      <c r="S877">
        <v>297.13</v>
      </c>
      <c r="T877">
        <v>297.13</v>
      </c>
      <c r="U877" t="s">
        <v>1048</v>
      </c>
      <c r="V877" t="s">
        <v>1051</v>
      </c>
      <c r="W877">
        <f>IF(Table1[[#This Row],[WorkDate]]-Table1[[#This Row],[ReqDate]]&gt;=0,Table1[[#This Row],[WorkDate]]-Table1[[#This Row],[ReqDate]],"NA")</f>
        <v>29</v>
      </c>
      <c r="X877" t="str">
        <f>IF(Table1[[#This Row],[Rush]]="","NO","Yes")</f>
        <v>NO</v>
      </c>
      <c r="Y877" t="str">
        <f>IF(Table1[[#This Row],[WtyLbr]]="","NO","Yes")</f>
        <v>NO</v>
      </c>
    </row>
    <row r="878" spans="1:25" x14ac:dyDescent="0.35">
      <c r="A878" t="s">
        <v>923</v>
      </c>
      <c r="B878" t="s">
        <v>35</v>
      </c>
      <c r="C878" t="s">
        <v>44</v>
      </c>
      <c r="D878" t="s">
        <v>13</v>
      </c>
      <c r="F878" s="5">
        <v>44369</v>
      </c>
      <c r="H878">
        <v>2</v>
      </c>
      <c r="I878" t="s">
        <v>3</v>
      </c>
      <c r="J878" t="s">
        <v>3</v>
      </c>
      <c r="L878">
        <v>593.44470000000001</v>
      </c>
      <c r="M878" t="s">
        <v>20</v>
      </c>
      <c r="N878" t="s">
        <v>1054</v>
      </c>
      <c r="O878">
        <v>140</v>
      </c>
      <c r="P878">
        <v>0</v>
      </c>
      <c r="Q878">
        <v>0</v>
      </c>
      <c r="R878">
        <v>0</v>
      </c>
      <c r="S878">
        <v>593.44470000000001</v>
      </c>
      <c r="T878">
        <v>0</v>
      </c>
      <c r="U878" t="s">
        <v>1048</v>
      </c>
      <c r="V878" t="s">
        <v>1052</v>
      </c>
      <c r="W878" t="str">
        <f>IF(Table1[[#This Row],[WorkDate]]-Table1[[#This Row],[ReqDate]]&gt;=0,Table1[[#This Row],[WorkDate]]-Table1[[#This Row],[ReqDate]],"NA")</f>
        <v>NA</v>
      </c>
      <c r="X878" t="str">
        <f>IF(Table1[[#This Row],[Rush]]="","NO","Yes")</f>
        <v>NO</v>
      </c>
      <c r="Y878" t="str">
        <f>IF(Table1[[#This Row],[WtyLbr]]="","NO","Yes")</f>
        <v>Yes</v>
      </c>
    </row>
    <row r="879" spans="1:25" x14ac:dyDescent="0.35">
      <c r="A879" t="s">
        <v>924</v>
      </c>
      <c r="B879" t="s">
        <v>34</v>
      </c>
      <c r="C879" t="s">
        <v>9</v>
      </c>
      <c r="D879" t="s">
        <v>13</v>
      </c>
      <c r="F879" s="5">
        <v>44369</v>
      </c>
      <c r="H879">
        <v>1</v>
      </c>
      <c r="L879">
        <v>65.496899999999997</v>
      </c>
      <c r="M879" t="s">
        <v>17</v>
      </c>
      <c r="N879" t="s">
        <v>1054</v>
      </c>
      <c r="O879">
        <v>80</v>
      </c>
      <c r="P879">
        <v>0</v>
      </c>
      <c r="Q879">
        <v>0</v>
      </c>
      <c r="R879">
        <v>65.496899999999997</v>
      </c>
      <c r="S879">
        <v>65.496899999999997</v>
      </c>
      <c r="T879">
        <v>65.496899999999997</v>
      </c>
      <c r="U879" t="s">
        <v>1048</v>
      </c>
      <c r="V879" t="s">
        <v>1052</v>
      </c>
      <c r="W879" t="str">
        <f>IF(Table1[[#This Row],[WorkDate]]-Table1[[#This Row],[ReqDate]]&gt;=0,Table1[[#This Row],[WorkDate]]-Table1[[#This Row],[ReqDate]],"NA")</f>
        <v>NA</v>
      </c>
      <c r="X879" t="str">
        <f>IF(Table1[[#This Row],[Rush]]="","NO","Yes")</f>
        <v>NO</v>
      </c>
      <c r="Y879" t="str">
        <f>IF(Table1[[#This Row],[WtyLbr]]="","NO","Yes")</f>
        <v>NO</v>
      </c>
    </row>
    <row r="880" spans="1:25" x14ac:dyDescent="0.35">
      <c r="A880" t="s">
        <v>925</v>
      </c>
      <c r="B880" t="s">
        <v>40</v>
      </c>
      <c r="C880" t="s">
        <v>7</v>
      </c>
      <c r="D880" t="s">
        <v>13</v>
      </c>
      <c r="F880" s="5">
        <v>44369</v>
      </c>
      <c r="H880">
        <v>2</v>
      </c>
      <c r="L880">
        <v>1137.74</v>
      </c>
      <c r="M880" t="s">
        <v>17</v>
      </c>
      <c r="N880" t="s">
        <v>1054</v>
      </c>
      <c r="O880">
        <v>140</v>
      </c>
      <c r="P880">
        <v>0</v>
      </c>
      <c r="Q880">
        <v>0</v>
      </c>
      <c r="R880">
        <v>1137.74</v>
      </c>
      <c r="S880">
        <v>1137.74</v>
      </c>
      <c r="T880">
        <v>1137.74</v>
      </c>
      <c r="U880" t="s">
        <v>1048</v>
      </c>
      <c r="V880" t="s">
        <v>1052</v>
      </c>
      <c r="W880" t="str">
        <f>IF(Table1[[#This Row],[WorkDate]]-Table1[[#This Row],[ReqDate]]&gt;=0,Table1[[#This Row],[WorkDate]]-Table1[[#This Row],[ReqDate]],"NA")</f>
        <v>NA</v>
      </c>
      <c r="X880" t="str">
        <f>IF(Table1[[#This Row],[Rush]]="","NO","Yes")</f>
        <v>NO</v>
      </c>
      <c r="Y880" t="str">
        <f>IF(Table1[[#This Row],[WtyLbr]]="","NO","Yes")</f>
        <v>NO</v>
      </c>
    </row>
    <row r="881" spans="1:25" x14ac:dyDescent="0.35">
      <c r="A881" t="s">
        <v>926</v>
      </c>
      <c r="B881" t="s">
        <v>34</v>
      </c>
      <c r="C881" t="s">
        <v>44</v>
      </c>
      <c r="D881" t="s">
        <v>2</v>
      </c>
      <c r="F881" s="5">
        <v>44369</v>
      </c>
      <c r="H881">
        <v>1</v>
      </c>
      <c r="L881">
        <v>272.99959999999999</v>
      </c>
      <c r="M881" t="s">
        <v>18</v>
      </c>
      <c r="N881" t="s">
        <v>1054</v>
      </c>
      <c r="O881">
        <v>80</v>
      </c>
      <c r="P881">
        <v>0</v>
      </c>
      <c r="Q881">
        <v>0</v>
      </c>
      <c r="R881">
        <v>272.99959999999999</v>
      </c>
      <c r="S881">
        <v>272.99959999999999</v>
      </c>
      <c r="T881">
        <v>272.99959999999999</v>
      </c>
      <c r="U881" t="s">
        <v>1048</v>
      </c>
      <c r="V881" t="s">
        <v>1052</v>
      </c>
      <c r="W881" t="str">
        <f>IF(Table1[[#This Row],[WorkDate]]-Table1[[#This Row],[ReqDate]]&gt;=0,Table1[[#This Row],[WorkDate]]-Table1[[#This Row],[ReqDate]],"NA")</f>
        <v>NA</v>
      </c>
      <c r="X881" t="str">
        <f>IF(Table1[[#This Row],[Rush]]="","NO","Yes")</f>
        <v>NO</v>
      </c>
      <c r="Y881" t="str">
        <f>IF(Table1[[#This Row],[WtyLbr]]="","NO","Yes")</f>
        <v>NO</v>
      </c>
    </row>
    <row r="882" spans="1:25" x14ac:dyDescent="0.35">
      <c r="A882" t="s">
        <v>927</v>
      </c>
      <c r="B882" t="s">
        <v>37</v>
      </c>
      <c r="C882" t="s">
        <v>43</v>
      </c>
      <c r="D882" t="s">
        <v>11</v>
      </c>
      <c r="F882" s="5">
        <v>44370</v>
      </c>
      <c r="G882" s="5">
        <v>44372</v>
      </c>
      <c r="H882">
        <v>1</v>
      </c>
      <c r="K882">
        <v>0.25</v>
      </c>
      <c r="L882">
        <v>270.44560000000001</v>
      </c>
      <c r="M882" t="s">
        <v>17</v>
      </c>
      <c r="N882">
        <v>2</v>
      </c>
      <c r="O882">
        <v>80</v>
      </c>
      <c r="P882">
        <v>20</v>
      </c>
      <c r="Q882">
        <v>20</v>
      </c>
      <c r="R882">
        <v>270.44560000000001</v>
      </c>
      <c r="S882">
        <v>290.44560000000001</v>
      </c>
      <c r="T882">
        <v>290.44560000000001</v>
      </c>
      <c r="U882" t="s">
        <v>1051</v>
      </c>
      <c r="V882" t="s">
        <v>1049</v>
      </c>
      <c r="W882">
        <f>IF(Table1[[#This Row],[WorkDate]]-Table1[[#This Row],[ReqDate]]&gt;=0,Table1[[#This Row],[WorkDate]]-Table1[[#This Row],[ReqDate]],"NA")</f>
        <v>2</v>
      </c>
      <c r="X882" t="str">
        <f>IF(Table1[[#This Row],[Rush]]="","NO","Yes")</f>
        <v>NO</v>
      </c>
      <c r="Y882" t="str">
        <f>IF(Table1[[#This Row],[WtyLbr]]="","NO","Yes")</f>
        <v>NO</v>
      </c>
    </row>
    <row r="883" spans="1:25" x14ac:dyDescent="0.35">
      <c r="A883" t="s">
        <v>928</v>
      </c>
      <c r="B883" t="s">
        <v>34</v>
      </c>
      <c r="C883" t="s">
        <v>8</v>
      </c>
      <c r="D883" t="s">
        <v>12</v>
      </c>
      <c r="F883" s="5">
        <v>44370</v>
      </c>
      <c r="G883" s="5">
        <v>44380</v>
      </c>
      <c r="H883">
        <v>1</v>
      </c>
      <c r="K883">
        <v>1</v>
      </c>
      <c r="L883">
        <v>180</v>
      </c>
      <c r="M883" t="s">
        <v>19</v>
      </c>
      <c r="N883">
        <v>10</v>
      </c>
      <c r="O883">
        <v>80</v>
      </c>
      <c r="P883">
        <v>80</v>
      </c>
      <c r="Q883">
        <v>80</v>
      </c>
      <c r="R883">
        <v>180</v>
      </c>
      <c r="S883">
        <v>260</v>
      </c>
      <c r="T883">
        <v>260</v>
      </c>
      <c r="U883" t="s">
        <v>1051</v>
      </c>
      <c r="V883" t="s">
        <v>1052</v>
      </c>
      <c r="W883">
        <f>IF(Table1[[#This Row],[WorkDate]]-Table1[[#This Row],[ReqDate]]&gt;=0,Table1[[#This Row],[WorkDate]]-Table1[[#This Row],[ReqDate]],"NA")</f>
        <v>10</v>
      </c>
      <c r="X883" t="str">
        <f>IF(Table1[[#This Row],[Rush]]="","NO","Yes")</f>
        <v>NO</v>
      </c>
      <c r="Y883" t="str">
        <f>IF(Table1[[#This Row],[WtyLbr]]="","NO","Yes")</f>
        <v>NO</v>
      </c>
    </row>
    <row r="884" spans="1:25" x14ac:dyDescent="0.35">
      <c r="A884" t="s">
        <v>929</v>
      </c>
      <c r="B884" t="s">
        <v>37</v>
      </c>
      <c r="C884" t="s">
        <v>43</v>
      </c>
      <c r="D884" t="s">
        <v>2</v>
      </c>
      <c r="F884" s="5">
        <v>44370</v>
      </c>
      <c r="G884" s="5">
        <v>44390</v>
      </c>
      <c r="H884">
        <v>1</v>
      </c>
      <c r="K884">
        <v>1</v>
      </c>
      <c r="L884">
        <v>188.9469</v>
      </c>
      <c r="M884" t="s">
        <v>17</v>
      </c>
      <c r="N884">
        <v>20</v>
      </c>
      <c r="O884">
        <v>80</v>
      </c>
      <c r="P884">
        <v>80</v>
      </c>
      <c r="Q884">
        <v>80</v>
      </c>
      <c r="R884">
        <v>188.9469</v>
      </c>
      <c r="S884">
        <v>268.94690000000003</v>
      </c>
      <c r="T884">
        <v>268.94690000000003</v>
      </c>
      <c r="U884" t="s">
        <v>1051</v>
      </c>
      <c r="V884" t="s">
        <v>1048</v>
      </c>
      <c r="W884">
        <f>IF(Table1[[#This Row],[WorkDate]]-Table1[[#This Row],[ReqDate]]&gt;=0,Table1[[#This Row],[WorkDate]]-Table1[[#This Row],[ReqDate]],"NA")</f>
        <v>20</v>
      </c>
      <c r="X884" t="str">
        <f>IF(Table1[[#This Row],[Rush]]="","NO","Yes")</f>
        <v>NO</v>
      </c>
      <c r="Y884" t="str">
        <f>IF(Table1[[#This Row],[WtyLbr]]="","NO","Yes")</f>
        <v>NO</v>
      </c>
    </row>
    <row r="885" spans="1:25" x14ac:dyDescent="0.35">
      <c r="A885" t="s">
        <v>930</v>
      </c>
      <c r="B885" t="s">
        <v>41</v>
      </c>
      <c r="C885" t="s">
        <v>7</v>
      </c>
      <c r="D885" t="s">
        <v>11</v>
      </c>
      <c r="F885" s="5">
        <v>44370</v>
      </c>
      <c r="G885" s="5">
        <v>44398</v>
      </c>
      <c r="H885">
        <v>1</v>
      </c>
      <c r="K885">
        <v>0.25</v>
      </c>
      <c r="L885">
        <v>37.582099999999997</v>
      </c>
      <c r="M885" t="s">
        <v>17</v>
      </c>
      <c r="N885">
        <v>28</v>
      </c>
      <c r="O885">
        <v>80</v>
      </c>
      <c r="P885">
        <v>20</v>
      </c>
      <c r="Q885">
        <v>20</v>
      </c>
      <c r="R885">
        <v>37.582099999999997</v>
      </c>
      <c r="S885">
        <v>57.582099999999997</v>
      </c>
      <c r="T885">
        <v>57.582099999999997</v>
      </c>
      <c r="U885" t="s">
        <v>1051</v>
      </c>
      <c r="V885" t="s">
        <v>1051</v>
      </c>
      <c r="W885">
        <f>IF(Table1[[#This Row],[WorkDate]]-Table1[[#This Row],[ReqDate]]&gt;=0,Table1[[#This Row],[WorkDate]]-Table1[[#This Row],[ReqDate]],"NA")</f>
        <v>28</v>
      </c>
      <c r="X885" t="str">
        <f>IF(Table1[[#This Row],[Rush]]="","NO","Yes")</f>
        <v>NO</v>
      </c>
      <c r="Y885" t="str">
        <f>IF(Table1[[#This Row],[WtyLbr]]="","NO","Yes")</f>
        <v>NO</v>
      </c>
    </row>
    <row r="886" spans="1:25" x14ac:dyDescent="0.35">
      <c r="A886" t="s">
        <v>931</v>
      </c>
      <c r="B886" t="s">
        <v>35</v>
      </c>
      <c r="C886" t="s">
        <v>44</v>
      </c>
      <c r="D886" t="s">
        <v>13</v>
      </c>
      <c r="F886" s="5">
        <v>44370</v>
      </c>
      <c r="G886" s="5">
        <v>44396</v>
      </c>
      <c r="H886">
        <v>1</v>
      </c>
      <c r="K886">
        <v>0.5</v>
      </c>
      <c r="L886">
        <v>20</v>
      </c>
      <c r="M886" t="s">
        <v>17</v>
      </c>
      <c r="N886">
        <v>26</v>
      </c>
      <c r="O886">
        <v>80</v>
      </c>
      <c r="P886">
        <v>40</v>
      </c>
      <c r="Q886">
        <v>40</v>
      </c>
      <c r="R886">
        <v>20</v>
      </c>
      <c r="S886">
        <v>60</v>
      </c>
      <c r="T886">
        <v>60</v>
      </c>
      <c r="U886" t="s">
        <v>1051</v>
      </c>
      <c r="V886" t="s">
        <v>1053</v>
      </c>
      <c r="W886">
        <f>IF(Table1[[#This Row],[WorkDate]]-Table1[[#This Row],[ReqDate]]&gt;=0,Table1[[#This Row],[WorkDate]]-Table1[[#This Row],[ReqDate]],"NA")</f>
        <v>26</v>
      </c>
      <c r="X886" t="str">
        <f>IF(Table1[[#This Row],[Rush]]="","NO","Yes")</f>
        <v>NO</v>
      </c>
      <c r="Y886" t="str">
        <f>IF(Table1[[#This Row],[WtyLbr]]="","NO","Yes")</f>
        <v>NO</v>
      </c>
    </row>
    <row r="887" spans="1:25" x14ac:dyDescent="0.35">
      <c r="A887" t="s">
        <v>932</v>
      </c>
      <c r="B887" t="s">
        <v>37</v>
      </c>
      <c r="C887" t="s">
        <v>9</v>
      </c>
      <c r="D887" t="s">
        <v>11</v>
      </c>
      <c r="F887" s="5">
        <v>44370</v>
      </c>
      <c r="G887" s="5">
        <v>44396</v>
      </c>
      <c r="H887">
        <v>1</v>
      </c>
      <c r="K887">
        <v>0.25</v>
      </c>
      <c r="L887">
        <v>78.278999999999996</v>
      </c>
      <c r="M887" t="s">
        <v>18</v>
      </c>
      <c r="N887">
        <v>26</v>
      </c>
      <c r="O887">
        <v>80</v>
      </c>
      <c r="P887">
        <v>20</v>
      </c>
      <c r="Q887">
        <v>20</v>
      </c>
      <c r="R887">
        <v>78.278999999999996</v>
      </c>
      <c r="S887">
        <v>98.278999999999996</v>
      </c>
      <c r="T887">
        <v>98.278999999999996</v>
      </c>
      <c r="U887" t="s">
        <v>1051</v>
      </c>
      <c r="V887" t="s">
        <v>1053</v>
      </c>
      <c r="W887">
        <f>IF(Table1[[#This Row],[WorkDate]]-Table1[[#This Row],[ReqDate]]&gt;=0,Table1[[#This Row],[WorkDate]]-Table1[[#This Row],[ReqDate]],"NA")</f>
        <v>26</v>
      </c>
      <c r="X887" t="str">
        <f>IF(Table1[[#This Row],[Rush]]="","NO","Yes")</f>
        <v>NO</v>
      </c>
      <c r="Y887" t="str">
        <f>IF(Table1[[#This Row],[WtyLbr]]="","NO","Yes")</f>
        <v>NO</v>
      </c>
    </row>
    <row r="888" spans="1:25" x14ac:dyDescent="0.35">
      <c r="A888" t="s">
        <v>933</v>
      </c>
      <c r="B888" t="s">
        <v>37</v>
      </c>
      <c r="C888" t="s">
        <v>7</v>
      </c>
      <c r="D888" t="s">
        <v>11</v>
      </c>
      <c r="F888" s="5">
        <v>44370</v>
      </c>
      <c r="G888" s="5">
        <v>44399</v>
      </c>
      <c r="H888">
        <v>1</v>
      </c>
      <c r="K888">
        <v>0.25</v>
      </c>
      <c r="L888">
        <v>37.293500000000002</v>
      </c>
      <c r="M888" t="s">
        <v>17</v>
      </c>
      <c r="N888">
        <v>29</v>
      </c>
      <c r="O888">
        <v>80</v>
      </c>
      <c r="P888">
        <v>20</v>
      </c>
      <c r="Q888">
        <v>20</v>
      </c>
      <c r="R888">
        <v>37.293500000000002</v>
      </c>
      <c r="S888">
        <v>57.293500000000002</v>
      </c>
      <c r="T888">
        <v>57.293500000000002</v>
      </c>
      <c r="U888" t="s">
        <v>1051</v>
      </c>
      <c r="V888" t="s">
        <v>1050</v>
      </c>
      <c r="W888">
        <f>IF(Table1[[#This Row],[WorkDate]]-Table1[[#This Row],[ReqDate]]&gt;=0,Table1[[#This Row],[WorkDate]]-Table1[[#This Row],[ReqDate]],"NA")</f>
        <v>29</v>
      </c>
      <c r="X888" t="str">
        <f>IF(Table1[[#This Row],[Rush]]="","NO","Yes")</f>
        <v>NO</v>
      </c>
      <c r="Y888" t="str">
        <f>IF(Table1[[#This Row],[WtyLbr]]="","NO","Yes")</f>
        <v>NO</v>
      </c>
    </row>
    <row r="889" spans="1:25" x14ac:dyDescent="0.35">
      <c r="A889" t="s">
        <v>934</v>
      </c>
      <c r="B889" t="s">
        <v>36</v>
      </c>
      <c r="C889" t="s">
        <v>7</v>
      </c>
      <c r="D889" t="s">
        <v>11</v>
      </c>
      <c r="E889" t="s">
        <v>3</v>
      </c>
      <c r="F889" s="5">
        <v>44370</v>
      </c>
      <c r="H889">
        <v>1</v>
      </c>
      <c r="L889">
        <v>48.586199999999998</v>
      </c>
      <c r="M889" t="s">
        <v>18</v>
      </c>
      <c r="N889" t="s">
        <v>1054</v>
      </c>
      <c r="O889">
        <v>80</v>
      </c>
      <c r="P889">
        <v>0</v>
      </c>
      <c r="Q889">
        <v>0</v>
      </c>
      <c r="R889">
        <v>48.586199999999998</v>
      </c>
      <c r="S889">
        <v>48.586199999999998</v>
      </c>
      <c r="T889">
        <v>48.586199999999998</v>
      </c>
      <c r="U889" t="s">
        <v>1051</v>
      </c>
      <c r="V889" t="s">
        <v>1052</v>
      </c>
      <c r="W889" t="str">
        <f>IF(Table1[[#This Row],[WorkDate]]-Table1[[#This Row],[ReqDate]]&gt;=0,Table1[[#This Row],[WorkDate]]-Table1[[#This Row],[ReqDate]],"NA")</f>
        <v>NA</v>
      </c>
      <c r="X889" t="str">
        <f>IF(Table1[[#This Row],[Rush]]="","NO","Yes")</f>
        <v>Yes</v>
      </c>
      <c r="Y889" t="str">
        <f>IF(Table1[[#This Row],[WtyLbr]]="","NO","Yes")</f>
        <v>NO</v>
      </c>
    </row>
    <row r="890" spans="1:25" x14ac:dyDescent="0.35">
      <c r="A890" t="s">
        <v>935</v>
      </c>
      <c r="B890" t="s">
        <v>34</v>
      </c>
      <c r="C890" t="s">
        <v>9</v>
      </c>
      <c r="D890" t="s">
        <v>12</v>
      </c>
      <c r="F890" s="5">
        <v>44370</v>
      </c>
      <c r="H890">
        <v>2</v>
      </c>
      <c r="L890">
        <v>164.4</v>
      </c>
      <c r="M890" t="s">
        <v>18</v>
      </c>
      <c r="N890" t="s">
        <v>1054</v>
      </c>
      <c r="O890">
        <v>140</v>
      </c>
      <c r="P890">
        <v>0</v>
      </c>
      <c r="Q890">
        <v>0</v>
      </c>
      <c r="R890">
        <v>164.4</v>
      </c>
      <c r="S890">
        <v>164.4</v>
      </c>
      <c r="T890">
        <v>164.4</v>
      </c>
      <c r="U890" t="s">
        <v>1051</v>
      </c>
      <c r="V890" t="s">
        <v>1052</v>
      </c>
      <c r="W890" t="str">
        <f>IF(Table1[[#This Row],[WorkDate]]-Table1[[#This Row],[ReqDate]]&gt;=0,Table1[[#This Row],[WorkDate]]-Table1[[#This Row],[ReqDate]],"NA")</f>
        <v>NA</v>
      </c>
      <c r="X890" t="str">
        <f>IF(Table1[[#This Row],[Rush]]="","NO","Yes")</f>
        <v>NO</v>
      </c>
      <c r="Y890" t="str">
        <f>IF(Table1[[#This Row],[WtyLbr]]="","NO","Yes")</f>
        <v>NO</v>
      </c>
    </row>
    <row r="891" spans="1:25" x14ac:dyDescent="0.35">
      <c r="A891" t="s">
        <v>936</v>
      </c>
      <c r="B891" t="s">
        <v>36</v>
      </c>
      <c r="C891" t="s">
        <v>7</v>
      </c>
      <c r="D891" t="s">
        <v>11</v>
      </c>
      <c r="F891" s="5">
        <v>44371</v>
      </c>
      <c r="G891" s="5">
        <v>44392</v>
      </c>
      <c r="H891">
        <v>2</v>
      </c>
      <c r="K891">
        <v>0.25</v>
      </c>
      <c r="L891">
        <v>268.05579999999998</v>
      </c>
      <c r="M891" t="s">
        <v>17</v>
      </c>
      <c r="N891">
        <v>21</v>
      </c>
      <c r="O891">
        <v>140</v>
      </c>
      <c r="P891">
        <v>35</v>
      </c>
      <c r="Q891">
        <v>35</v>
      </c>
      <c r="R891">
        <v>268.05579999999998</v>
      </c>
      <c r="S891">
        <v>303.05579999999998</v>
      </c>
      <c r="T891">
        <v>303.05579999999998</v>
      </c>
      <c r="U891" t="s">
        <v>1050</v>
      </c>
      <c r="V891" t="s">
        <v>1050</v>
      </c>
      <c r="W891">
        <f>IF(Table1[[#This Row],[WorkDate]]-Table1[[#This Row],[ReqDate]]&gt;=0,Table1[[#This Row],[WorkDate]]-Table1[[#This Row],[ReqDate]],"NA")</f>
        <v>21</v>
      </c>
      <c r="X891" t="str">
        <f>IF(Table1[[#This Row],[Rush]]="","NO","Yes")</f>
        <v>NO</v>
      </c>
      <c r="Y891" t="str">
        <f>IF(Table1[[#This Row],[WtyLbr]]="","NO","Yes")</f>
        <v>NO</v>
      </c>
    </row>
    <row r="892" spans="1:25" x14ac:dyDescent="0.35">
      <c r="A892" t="s">
        <v>937</v>
      </c>
      <c r="B892" t="s">
        <v>38</v>
      </c>
      <c r="C892" t="s">
        <v>8</v>
      </c>
      <c r="D892" t="s">
        <v>11</v>
      </c>
      <c r="F892" s="5">
        <v>44371</v>
      </c>
      <c r="G892" s="5">
        <v>44400</v>
      </c>
      <c r="H892">
        <v>1</v>
      </c>
      <c r="K892">
        <v>0.25</v>
      </c>
      <c r="L892">
        <v>19.196999999999999</v>
      </c>
      <c r="M892" t="s">
        <v>19</v>
      </c>
      <c r="N892">
        <v>29</v>
      </c>
      <c r="O892">
        <v>80</v>
      </c>
      <c r="P892">
        <v>20</v>
      </c>
      <c r="Q892">
        <v>20</v>
      </c>
      <c r="R892">
        <v>19.196999999999999</v>
      </c>
      <c r="S892">
        <v>39.197000000000003</v>
      </c>
      <c r="T892">
        <v>39.197000000000003</v>
      </c>
      <c r="U892" t="s">
        <v>1050</v>
      </c>
      <c r="V892" t="s">
        <v>1049</v>
      </c>
      <c r="W892">
        <f>IF(Table1[[#This Row],[WorkDate]]-Table1[[#This Row],[ReqDate]]&gt;=0,Table1[[#This Row],[WorkDate]]-Table1[[#This Row],[ReqDate]],"NA")</f>
        <v>29</v>
      </c>
      <c r="X892" t="str">
        <f>IF(Table1[[#This Row],[Rush]]="","NO","Yes")</f>
        <v>NO</v>
      </c>
      <c r="Y892" t="str">
        <f>IF(Table1[[#This Row],[WtyLbr]]="","NO","Yes")</f>
        <v>NO</v>
      </c>
    </row>
    <row r="893" spans="1:25" x14ac:dyDescent="0.35">
      <c r="A893" t="s">
        <v>938</v>
      </c>
      <c r="B893" t="s">
        <v>36</v>
      </c>
      <c r="C893" t="s">
        <v>7</v>
      </c>
      <c r="D893" t="s">
        <v>12</v>
      </c>
      <c r="F893" s="5">
        <v>44371</v>
      </c>
      <c r="G893" s="5">
        <v>44396</v>
      </c>
      <c r="H893">
        <v>2</v>
      </c>
      <c r="K893">
        <v>0.25</v>
      </c>
      <c r="L893">
        <v>21.33</v>
      </c>
      <c r="M893" t="s">
        <v>17</v>
      </c>
      <c r="N893">
        <v>25</v>
      </c>
      <c r="O893">
        <v>140</v>
      </c>
      <c r="P893">
        <v>35</v>
      </c>
      <c r="Q893">
        <v>35</v>
      </c>
      <c r="R893">
        <v>21.33</v>
      </c>
      <c r="S893">
        <v>56.33</v>
      </c>
      <c r="T893">
        <v>56.33</v>
      </c>
      <c r="U893" t="s">
        <v>1050</v>
      </c>
      <c r="V893" t="s">
        <v>1053</v>
      </c>
      <c r="W893">
        <f>IF(Table1[[#This Row],[WorkDate]]-Table1[[#This Row],[ReqDate]]&gt;=0,Table1[[#This Row],[WorkDate]]-Table1[[#This Row],[ReqDate]],"NA")</f>
        <v>25</v>
      </c>
      <c r="X893" t="str">
        <f>IF(Table1[[#This Row],[Rush]]="","NO","Yes")</f>
        <v>NO</v>
      </c>
      <c r="Y893" t="str">
        <f>IF(Table1[[#This Row],[WtyLbr]]="","NO","Yes")</f>
        <v>NO</v>
      </c>
    </row>
    <row r="894" spans="1:25" x14ac:dyDescent="0.35">
      <c r="A894" t="s">
        <v>939</v>
      </c>
      <c r="B894" t="s">
        <v>36</v>
      </c>
      <c r="C894" t="s">
        <v>9</v>
      </c>
      <c r="D894" t="s">
        <v>13</v>
      </c>
      <c r="F894" s="5">
        <v>44371</v>
      </c>
      <c r="H894">
        <v>1</v>
      </c>
      <c r="L894">
        <v>7.5</v>
      </c>
      <c r="M894" t="s">
        <v>18</v>
      </c>
      <c r="N894" t="s">
        <v>1054</v>
      </c>
      <c r="O894">
        <v>80</v>
      </c>
      <c r="P894">
        <v>0</v>
      </c>
      <c r="Q894">
        <v>0</v>
      </c>
      <c r="R894">
        <v>7.5</v>
      </c>
      <c r="S894">
        <v>7.5</v>
      </c>
      <c r="T894">
        <v>7.5</v>
      </c>
      <c r="U894" t="s">
        <v>1050</v>
      </c>
      <c r="V894" t="s">
        <v>1052</v>
      </c>
      <c r="W894" t="str">
        <f>IF(Table1[[#This Row],[WorkDate]]-Table1[[#This Row],[ReqDate]]&gt;=0,Table1[[#This Row],[WorkDate]]-Table1[[#This Row],[ReqDate]],"NA")</f>
        <v>NA</v>
      </c>
      <c r="X894" t="str">
        <f>IF(Table1[[#This Row],[Rush]]="","NO","Yes")</f>
        <v>NO</v>
      </c>
      <c r="Y894" t="str">
        <f>IF(Table1[[#This Row],[WtyLbr]]="","NO","Yes")</f>
        <v>NO</v>
      </c>
    </row>
    <row r="895" spans="1:25" x14ac:dyDescent="0.35">
      <c r="A895" t="s">
        <v>940</v>
      </c>
      <c r="B895" t="s">
        <v>36</v>
      </c>
      <c r="C895" t="s">
        <v>7</v>
      </c>
      <c r="D895" t="s">
        <v>11</v>
      </c>
      <c r="F895" s="5">
        <v>44371</v>
      </c>
      <c r="H895">
        <v>1</v>
      </c>
      <c r="L895">
        <v>115.1866</v>
      </c>
      <c r="M895" t="s">
        <v>17</v>
      </c>
      <c r="N895" t="s">
        <v>1054</v>
      </c>
      <c r="O895">
        <v>80</v>
      </c>
      <c r="P895">
        <v>0</v>
      </c>
      <c r="Q895">
        <v>0</v>
      </c>
      <c r="R895">
        <v>115.1866</v>
      </c>
      <c r="S895">
        <v>115.1866</v>
      </c>
      <c r="T895">
        <v>115.1866</v>
      </c>
      <c r="U895" t="s">
        <v>1050</v>
      </c>
      <c r="V895" t="s">
        <v>1052</v>
      </c>
      <c r="W895" t="str">
        <f>IF(Table1[[#This Row],[WorkDate]]-Table1[[#This Row],[ReqDate]]&gt;=0,Table1[[#This Row],[WorkDate]]-Table1[[#This Row],[ReqDate]],"NA")</f>
        <v>NA</v>
      </c>
      <c r="X895" t="str">
        <f>IF(Table1[[#This Row],[Rush]]="","NO","Yes")</f>
        <v>NO</v>
      </c>
      <c r="Y895" t="str">
        <f>IF(Table1[[#This Row],[WtyLbr]]="","NO","Yes")</f>
        <v>NO</v>
      </c>
    </row>
    <row r="896" spans="1:25" x14ac:dyDescent="0.35">
      <c r="A896" t="s">
        <v>941</v>
      </c>
      <c r="B896" t="s">
        <v>36</v>
      </c>
      <c r="C896" t="s">
        <v>7</v>
      </c>
      <c r="D896" t="s">
        <v>11</v>
      </c>
      <c r="F896" s="5">
        <v>44371</v>
      </c>
      <c r="H896">
        <v>1</v>
      </c>
      <c r="L896">
        <v>120</v>
      </c>
      <c r="M896" t="s">
        <v>17</v>
      </c>
      <c r="N896" t="s">
        <v>1054</v>
      </c>
      <c r="O896">
        <v>80</v>
      </c>
      <c r="P896">
        <v>0</v>
      </c>
      <c r="Q896">
        <v>0</v>
      </c>
      <c r="R896">
        <v>120</v>
      </c>
      <c r="S896">
        <v>120</v>
      </c>
      <c r="T896">
        <v>120</v>
      </c>
      <c r="U896" t="s">
        <v>1050</v>
      </c>
      <c r="V896" t="s">
        <v>1052</v>
      </c>
      <c r="W896" t="str">
        <f>IF(Table1[[#This Row],[WorkDate]]-Table1[[#This Row],[ReqDate]]&gt;=0,Table1[[#This Row],[WorkDate]]-Table1[[#This Row],[ReqDate]],"NA")</f>
        <v>NA</v>
      </c>
      <c r="X896" t="str">
        <f>IF(Table1[[#This Row],[Rush]]="","NO","Yes")</f>
        <v>NO</v>
      </c>
      <c r="Y896" t="str">
        <f>IF(Table1[[#This Row],[WtyLbr]]="","NO","Yes")</f>
        <v>NO</v>
      </c>
    </row>
    <row r="897" spans="1:25" x14ac:dyDescent="0.35">
      <c r="A897" t="s">
        <v>942</v>
      </c>
      <c r="B897" t="s">
        <v>40</v>
      </c>
      <c r="C897" t="s">
        <v>7</v>
      </c>
      <c r="D897" t="s">
        <v>11</v>
      </c>
      <c r="F897" s="5">
        <v>44371</v>
      </c>
      <c r="H897">
        <v>1</v>
      </c>
      <c r="L897">
        <v>21</v>
      </c>
      <c r="M897" t="s">
        <v>17</v>
      </c>
      <c r="N897" t="s">
        <v>1054</v>
      </c>
      <c r="O897">
        <v>80</v>
      </c>
      <c r="P897">
        <v>0</v>
      </c>
      <c r="Q897">
        <v>0</v>
      </c>
      <c r="R897">
        <v>21</v>
      </c>
      <c r="S897">
        <v>21</v>
      </c>
      <c r="T897">
        <v>21</v>
      </c>
      <c r="U897" t="s">
        <v>1050</v>
      </c>
      <c r="V897" t="s">
        <v>1052</v>
      </c>
      <c r="W897" t="str">
        <f>IF(Table1[[#This Row],[WorkDate]]-Table1[[#This Row],[ReqDate]]&gt;=0,Table1[[#This Row],[WorkDate]]-Table1[[#This Row],[ReqDate]],"NA")</f>
        <v>NA</v>
      </c>
      <c r="X897" t="str">
        <f>IF(Table1[[#This Row],[Rush]]="","NO","Yes")</f>
        <v>NO</v>
      </c>
      <c r="Y897" t="str">
        <f>IF(Table1[[#This Row],[WtyLbr]]="","NO","Yes")</f>
        <v>NO</v>
      </c>
    </row>
    <row r="898" spans="1:25" x14ac:dyDescent="0.35">
      <c r="A898" t="s">
        <v>943</v>
      </c>
      <c r="B898" t="s">
        <v>40</v>
      </c>
      <c r="C898" t="s">
        <v>7</v>
      </c>
      <c r="D898" t="s">
        <v>12</v>
      </c>
      <c r="F898" s="5">
        <v>44371</v>
      </c>
      <c r="H898">
        <v>1</v>
      </c>
      <c r="L898">
        <v>58.89</v>
      </c>
      <c r="M898" t="s">
        <v>18</v>
      </c>
      <c r="N898" t="s">
        <v>1054</v>
      </c>
      <c r="O898">
        <v>80</v>
      </c>
      <c r="P898">
        <v>0</v>
      </c>
      <c r="Q898">
        <v>0</v>
      </c>
      <c r="R898">
        <v>58.89</v>
      </c>
      <c r="S898">
        <v>58.89</v>
      </c>
      <c r="T898">
        <v>58.89</v>
      </c>
      <c r="U898" t="s">
        <v>1050</v>
      </c>
      <c r="V898" t="s">
        <v>1052</v>
      </c>
      <c r="W898" t="str">
        <f>IF(Table1[[#This Row],[WorkDate]]-Table1[[#This Row],[ReqDate]]&gt;=0,Table1[[#This Row],[WorkDate]]-Table1[[#This Row],[ReqDate]],"NA")</f>
        <v>NA</v>
      </c>
      <c r="X898" t="str">
        <f>IF(Table1[[#This Row],[Rush]]="","NO","Yes")</f>
        <v>NO</v>
      </c>
      <c r="Y898" t="str">
        <f>IF(Table1[[#This Row],[WtyLbr]]="","NO","Yes")</f>
        <v>NO</v>
      </c>
    </row>
    <row r="899" spans="1:25" x14ac:dyDescent="0.35">
      <c r="A899" t="s">
        <v>944</v>
      </c>
      <c r="B899" t="s">
        <v>34</v>
      </c>
      <c r="C899" t="s">
        <v>9</v>
      </c>
      <c r="D899" t="s">
        <v>11</v>
      </c>
      <c r="F899" s="5">
        <v>44371</v>
      </c>
      <c r="H899">
        <v>1</v>
      </c>
      <c r="L899">
        <v>32.6706</v>
      </c>
      <c r="M899" t="s">
        <v>18</v>
      </c>
      <c r="N899" t="s">
        <v>1054</v>
      </c>
      <c r="O899">
        <v>80</v>
      </c>
      <c r="P899">
        <v>0</v>
      </c>
      <c r="Q899">
        <v>0</v>
      </c>
      <c r="R899">
        <v>32.6706</v>
      </c>
      <c r="S899">
        <v>32.6706</v>
      </c>
      <c r="T899">
        <v>32.6706</v>
      </c>
      <c r="U899" t="s">
        <v>1050</v>
      </c>
      <c r="V899" t="s">
        <v>1052</v>
      </c>
      <c r="W899" t="str">
        <f>IF(Table1[[#This Row],[WorkDate]]-Table1[[#This Row],[ReqDate]]&gt;=0,Table1[[#This Row],[WorkDate]]-Table1[[#This Row],[ReqDate]],"NA")</f>
        <v>NA</v>
      </c>
      <c r="X899" t="str">
        <f>IF(Table1[[#This Row],[Rush]]="","NO","Yes")</f>
        <v>NO</v>
      </c>
      <c r="Y899" t="str">
        <f>IF(Table1[[#This Row],[WtyLbr]]="","NO","Yes")</f>
        <v>NO</v>
      </c>
    </row>
    <row r="900" spans="1:25" x14ac:dyDescent="0.35">
      <c r="A900" t="s">
        <v>945</v>
      </c>
      <c r="B900" t="s">
        <v>39</v>
      </c>
      <c r="C900" t="s">
        <v>9</v>
      </c>
      <c r="D900" t="s">
        <v>2</v>
      </c>
      <c r="F900" s="5">
        <v>44371</v>
      </c>
      <c r="H900">
        <v>2</v>
      </c>
      <c r="L900">
        <v>205.28129999999999</v>
      </c>
      <c r="M900" t="s">
        <v>18</v>
      </c>
      <c r="N900" t="s">
        <v>1054</v>
      </c>
      <c r="O900">
        <v>140</v>
      </c>
      <c r="P900">
        <v>0</v>
      </c>
      <c r="Q900">
        <v>0</v>
      </c>
      <c r="R900">
        <v>205.28129999999999</v>
      </c>
      <c r="S900">
        <v>205.28129999999999</v>
      </c>
      <c r="T900">
        <v>205.28129999999999</v>
      </c>
      <c r="U900" t="s">
        <v>1050</v>
      </c>
      <c r="V900" t="s">
        <v>1052</v>
      </c>
      <c r="W900" t="str">
        <f>IF(Table1[[#This Row],[WorkDate]]-Table1[[#This Row],[ReqDate]]&gt;=0,Table1[[#This Row],[WorkDate]]-Table1[[#This Row],[ReqDate]],"NA")</f>
        <v>NA</v>
      </c>
      <c r="X900" t="str">
        <f>IF(Table1[[#This Row],[Rush]]="","NO","Yes")</f>
        <v>NO</v>
      </c>
      <c r="Y900" t="str">
        <f>IF(Table1[[#This Row],[WtyLbr]]="","NO","Yes")</f>
        <v>NO</v>
      </c>
    </row>
    <row r="901" spans="1:25" x14ac:dyDescent="0.35">
      <c r="A901" t="s">
        <v>946</v>
      </c>
      <c r="B901" t="s">
        <v>34</v>
      </c>
      <c r="C901" t="s">
        <v>8</v>
      </c>
      <c r="D901" t="s">
        <v>13</v>
      </c>
      <c r="F901" s="5">
        <v>44371</v>
      </c>
      <c r="H901">
        <v>2</v>
      </c>
      <c r="L901">
        <v>223.64769999999999</v>
      </c>
      <c r="M901" t="s">
        <v>17</v>
      </c>
      <c r="N901" t="s">
        <v>1054</v>
      </c>
      <c r="O901">
        <v>140</v>
      </c>
      <c r="P901">
        <v>0</v>
      </c>
      <c r="Q901">
        <v>0</v>
      </c>
      <c r="R901">
        <v>223.64769999999999</v>
      </c>
      <c r="S901">
        <v>223.64769999999999</v>
      </c>
      <c r="T901">
        <v>223.64769999999999</v>
      </c>
      <c r="U901" t="s">
        <v>1050</v>
      </c>
      <c r="V901" t="s">
        <v>1052</v>
      </c>
      <c r="W901" t="str">
        <f>IF(Table1[[#This Row],[WorkDate]]-Table1[[#This Row],[ReqDate]]&gt;=0,Table1[[#This Row],[WorkDate]]-Table1[[#This Row],[ReqDate]],"NA")</f>
        <v>NA</v>
      </c>
      <c r="X901" t="str">
        <f>IF(Table1[[#This Row],[Rush]]="","NO","Yes")</f>
        <v>NO</v>
      </c>
      <c r="Y901" t="str">
        <f>IF(Table1[[#This Row],[WtyLbr]]="","NO","Yes")</f>
        <v>NO</v>
      </c>
    </row>
    <row r="902" spans="1:25" x14ac:dyDescent="0.35">
      <c r="A902" t="s">
        <v>947</v>
      </c>
      <c r="B902" t="s">
        <v>35</v>
      </c>
      <c r="C902" t="s">
        <v>8</v>
      </c>
      <c r="D902" t="s">
        <v>2</v>
      </c>
      <c r="F902" s="5">
        <v>44372</v>
      </c>
      <c r="G902" s="5">
        <v>44393</v>
      </c>
      <c r="H902">
        <v>1</v>
      </c>
      <c r="K902">
        <v>6.25</v>
      </c>
      <c r="L902">
        <v>20</v>
      </c>
      <c r="M902" t="s">
        <v>18</v>
      </c>
      <c r="N902">
        <v>21</v>
      </c>
      <c r="O902">
        <v>80</v>
      </c>
      <c r="P902">
        <v>500</v>
      </c>
      <c r="Q902">
        <v>500</v>
      </c>
      <c r="R902">
        <v>20</v>
      </c>
      <c r="S902">
        <v>520</v>
      </c>
      <c r="T902">
        <v>520</v>
      </c>
      <c r="U902" t="s">
        <v>1049</v>
      </c>
      <c r="V902" t="s">
        <v>1049</v>
      </c>
      <c r="W902">
        <f>IF(Table1[[#This Row],[WorkDate]]-Table1[[#This Row],[ReqDate]]&gt;=0,Table1[[#This Row],[WorkDate]]-Table1[[#This Row],[ReqDate]],"NA")</f>
        <v>21</v>
      </c>
      <c r="X902" t="str">
        <f>IF(Table1[[#This Row],[Rush]]="","NO","Yes")</f>
        <v>NO</v>
      </c>
      <c r="Y902" t="str">
        <f>IF(Table1[[#This Row],[WtyLbr]]="","NO","Yes")</f>
        <v>NO</v>
      </c>
    </row>
    <row r="903" spans="1:25" x14ac:dyDescent="0.35">
      <c r="A903" t="s">
        <v>948</v>
      </c>
      <c r="B903" t="s">
        <v>35</v>
      </c>
      <c r="C903" t="s">
        <v>8</v>
      </c>
      <c r="D903" t="s">
        <v>2</v>
      </c>
      <c r="F903" s="5">
        <v>44372</v>
      </c>
      <c r="H903">
        <v>1</v>
      </c>
      <c r="L903">
        <v>415.28449999999998</v>
      </c>
      <c r="M903" t="s">
        <v>19</v>
      </c>
      <c r="N903" t="s">
        <v>1054</v>
      </c>
      <c r="O903">
        <v>80</v>
      </c>
      <c r="P903">
        <v>0</v>
      </c>
      <c r="Q903">
        <v>0</v>
      </c>
      <c r="R903">
        <v>415.28449999999998</v>
      </c>
      <c r="S903">
        <v>415.28449999999998</v>
      </c>
      <c r="T903">
        <v>415.28449999999998</v>
      </c>
      <c r="U903" t="s">
        <v>1049</v>
      </c>
      <c r="V903" t="s">
        <v>1052</v>
      </c>
      <c r="W903" t="str">
        <f>IF(Table1[[#This Row],[WorkDate]]-Table1[[#This Row],[ReqDate]]&gt;=0,Table1[[#This Row],[WorkDate]]-Table1[[#This Row],[ReqDate]],"NA")</f>
        <v>NA</v>
      </c>
      <c r="X903" t="str">
        <f>IF(Table1[[#This Row],[Rush]]="","NO","Yes")</f>
        <v>NO</v>
      </c>
      <c r="Y903" t="str">
        <f>IF(Table1[[#This Row],[WtyLbr]]="","NO","Yes")</f>
        <v>NO</v>
      </c>
    </row>
    <row r="904" spans="1:25" x14ac:dyDescent="0.35">
      <c r="A904" t="s">
        <v>949</v>
      </c>
      <c r="B904" t="s">
        <v>39</v>
      </c>
      <c r="C904" t="s">
        <v>8</v>
      </c>
      <c r="D904" t="s">
        <v>12</v>
      </c>
      <c r="F904" s="5">
        <v>44373</v>
      </c>
      <c r="G904" s="5">
        <v>44401</v>
      </c>
      <c r="H904">
        <v>2</v>
      </c>
      <c r="K904">
        <v>0.25</v>
      </c>
      <c r="L904">
        <v>237.208</v>
      </c>
      <c r="M904" t="s">
        <v>18</v>
      </c>
      <c r="N904">
        <v>28</v>
      </c>
      <c r="O904">
        <v>140</v>
      </c>
      <c r="P904">
        <v>35</v>
      </c>
      <c r="Q904">
        <v>35</v>
      </c>
      <c r="R904">
        <v>237.208</v>
      </c>
      <c r="S904">
        <v>272.20799999999997</v>
      </c>
      <c r="T904">
        <v>272.20799999999997</v>
      </c>
      <c r="U904" t="s">
        <v>1052</v>
      </c>
      <c r="V904" t="s">
        <v>1052</v>
      </c>
      <c r="W904">
        <f>IF(Table1[[#This Row],[WorkDate]]-Table1[[#This Row],[ReqDate]]&gt;=0,Table1[[#This Row],[WorkDate]]-Table1[[#This Row],[ReqDate]],"NA")</f>
        <v>28</v>
      </c>
      <c r="X904" t="str">
        <f>IF(Table1[[#This Row],[Rush]]="","NO","Yes")</f>
        <v>NO</v>
      </c>
      <c r="Y904" t="str">
        <f>IF(Table1[[#This Row],[WtyLbr]]="","NO","Yes")</f>
        <v>NO</v>
      </c>
    </row>
    <row r="905" spans="1:25" x14ac:dyDescent="0.35">
      <c r="A905" t="s">
        <v>950</v>
      </c>
      <c r="B905" t="s">
        <v>36</v>
      </c>
      <c r="C905" t="s">
        <v>7</v>
      </c>
      <c r="D905" t="s">
        <v>13</v>
      </c>
      <c r="F905" s="5">
        <v>44375</v>
      </c>
      <c r="G905" s="5">
        <v>44396</v>
      </c>
      <c r="H905">
        <v>2</v>
      </c>
      <c r="K905">
        <v>2.5</v>
      </c>
      <c r="L905">
        <v>106.65</v>
      </c>
      <c r="M905" t="s">
        <v>17</v>
      </c>
      <c r="N905">
        <v>21</v>
      </c>
      <c r="O905">
        <v>140</v>
      </c>
      <c r="P905">
        <v>350</v>
      </c>
      <c r="Q905">
        <v>350</v>
      </c>
      <c r="R905">
        <v>106.65</v>
      </c>
      <c r="S905">
        <v>456.65</v>
      </c>
      <c r="T905">
        <v>456.65</v>
      </c>
      <c r="U905" t="s">
        <v>1053</v>
      </c>
      <c r="V905" t="s">
        <v>1053</v>
      </c>
      <c r="W905">
        <f>IF(Table1[[#This Row],[WorkDate]]-Table1[[#This Row],[ReqDate]]&gt;=0,Table1[[#This Row],[WorkDate]]-Table1[[#This Row],[ReqDate]],"NA")</f>
        <v>21</v>
      </c>
      <c r="X905" t="str">
        <f>IF(Table1[[#This Row],[Rush]]="","NO","Yes")</f>
        <v>NO</v>
      </c>
      <c r="Y905" t="str">
        <f>IF(Table1[[#This Row],[WtyLbr]]="","NO","Yes")</f>
        <v>NO</v>
      </c>
    </row>
    <row r="906" spans="1:25" x14ac:dyDescent="0.35">
      <c r="A906" t="s">
        <v>951</v>
      </c>
      <c r="B906" t="s">
        <v>34</v>
      </c>
      <c r="C906" t="s">
        <v>44</v>
      </c>
      <c r="D906" t="s">
        <v>13</v>
      </c>
      <c r="E906" t="s">
        <v>3</v>
      </c>
      <c r="F906" s="5">
        <v>44375</v>
      </c>
      <c r="H906">
        <v>2</v>
      </c>
      <c r="L906">
        <v>60</v>
      </c>
      <c r="M906" t="s">
        <v>18</v>
      </c>
      <c r="N906" t="s">
        <v>1054</v>
      </c>
      <c r="O906">
        <v>140</v>
      </c>
      <c r="P906">
        <v>0</v>
      </c>
      <c r="Q906">
        <v>0</v>
      </c>
      <c r="R906">
        <v>60</v>
      </c>
      <c r="S906">
        <v>60</v>
      </c>
      <c r="T906">
        <v>60</v>
      </c>
      <c r="U906" t="s">
        <v>1053</v>
      </c>
      <c r="V906" t="s">
        <v>1052</v>
      </c>
      <c r="W906" t="str">
        <f>IF(Table1[[#This Row],[WorkDate]]-Table1[[#This Row],[ReqDate]]&gt;=0,Table1[[#This Row],[WorkDate]]-Table1[[#This Row],[ReqDate]],"NA")</f>
        <v>NA</v>
      </c>
      <c r="X906" t="str">
        <f>IF(Table1[[#This Row],[Rush]]="","NO","Yes")</f>
        <v>Yes</v>
      </c>
      <c r="Y906" t="str">
        <f>IF(Table1[[#This Row],[WtyLbr]]="","NO","Yes")</f>
        <v>NO</v>
      </c>
    </row>
    <row r="907" spans="1:25" x14ac:dyDescent="0.35">
      <c r="A907" t="s">
        <v>952</v>
      </c>
      <c r="B907" t="s">
        <v>36</v>
      </c>
      <c r="C907" t="s">
        <v>7</v>
      </c>
      <c r="D907" t="s">
        <v>11</v>
      </c>
      <c r="F907" s="5">
        <v>44376</v>
      </c>
      <c r="G907" s="5">
        <v>44386</v>
      </c>
      <c r="H907">
        <v>1</v>
      </c>
      <c r="K907">
        <v>0.25</v>
      </c>
      <c r="L907">
        <v>20.07</v>
      </c>
      <c r="M907" t="s">
        <v>17</v>
      </c>
      <c r="N907">
        <v>10</v>
      </c>
      <c r="O907">
        <v>80</v>
      </c>
      <c r="P907">
        <v>20</v>
      </c>
      <c r="Q907">
        <v>20</v>
      </c>
      <c r="R907">
        <v>20.07</v>
      </c>
      <c r="S907">
        <v>40.07</v>
      </c>
      <c r="T907">
        <v>40.07</v>
      </c>
      <c r="U907" t="s">
        <v>1048</v>
      </c>
      <c r="V907" t="s">
        <v>1049</v>
      </c>
      <c r="W907">
        <f>IF(Table1[[#This Row],[WorkDate]]-Table1[[#This Row],[ReqDate]]&gt;=0,Table1[[#This Row],[WorkDate]]-Table1[[#This Row],[ReqDate]],"NA")</f>
        <v>10</v>
      </c>
      <c r="X907" t="str">
        <f>IF(Table1[[#This Row],[Rush]]="","NO","Yes")</f>
        <v>NO</v>
      </c>
      <c r="Y907" t="str">
        <f>IF(Table1[[#This Row],[WtyLbr]]="","NO","Yes")</f>
        <v>NO</v>
      </c>
    </row>
    <row r="908" spans="1:25" x14ac:dyDescent="0.35">
      <c r="A908" t="s">
        <v>953</v>
      </c>
      <c r="B908" t="s">
        <v>37</v>
      </c>
      <c r="C908" t="s">
        <v>9</v>
      </c>
      <c r="D908" t="s">
        <v>13</v>
      </c>
      <c r="F908" s="5">
        <v>44376</v>
      </c>
      <c r="G908" s="5">
        <v>44392</v>
      </c>
      <c r="H908">
        <v>2</v>
      </c>
      <c r="K908">
        <v>0.5</v>
      </c>
      <c r="L908">
        <v>215.99090000000001</v>
      </c>
      <c r="M908" t="s">
        <v>17</v>
      </c>
      <c r="N908">
        <v>16</v>
      </c>
      <c r="O908">
        <v>140</v>
      </c>
      <c r="P908">
        <v>70</v>
      </c>
      <c r="Q908">
        <v>70</v>
      </c>
      <c r="R908">
        <v>215.99090000000001</v>
      </c>
      <c r="S908">
        <v>285.99090000000001</v>
      </c>
      <c r="T908">
        <v>285.99090000000001</v>
      </c>
      <c r="U908" t="s">
        <v>1048</v>
      </c>
      <c r="V908" t="s">
        <v>1050</v>
      </c>
      <c r="W908">
        <f>IF(Table1[[#This Row],[WorkDate]]-Table1[[#This Row],[ReqDate]]&gt;=0,Table1[[#This Row],[WorkDate]]-Table1[[#This Row],[ReqDate]],"NA")</f>
        <v>16</v>
      </c>
      <c r="X908" t="str">
        <f>IF(Table1[[#This Row],[Rush]]="","NO","Yes")</f>
        <v>NO</v>
      </c>
      <c r="Y908" t="str">
        <f>IF(Table1[[#This Row],[WtyLbr]]="","NO","Yes")</f>
        <v>NO</v>
      </c>
    </row>
    <row r="909" spans="1:25" x14ac:dyDescent="0.35">
      <c r="A909" t="s">
        <v>954</v>
      </c>
      <c r="B909" t="s">
        <v>38</v>
      </c>
      <c r="C909" t="s">
        <v>8</v>
      </c>
      <c r="D909" t="s">
        <v>11</v>
      </c>
      <c r="F909" s="5">
        <v>44376</v>
      </c>
      <c r="G909" s="5">
        <v>44391</v>
      </c>
      <c r="H909">
        <v>1</v>
      </c>
      <c r="K909">
        <v>0.25</v>
      </c>
      <c r="L909">
        <v>18</v>
      </c>
      <c r="M909" t="s">
        <v>18</v>
      </c>
      <c r="N909">
        <v>15</v>
      </c>
      <c r="O909">
        <v>80</v>
      </c>
      <c r="P909">
        <v>20</v>
      </c>
      <c r="Q909">
        <v>20</v>
      </c>
      <c r="R909">
        <v>18</v>
      </c>
      <c r="S909">
        <v>38</v>
      </c>
      <c r="T909">
        <v>38</v>
      </c>
      <c r="U909" t="s">
        <v>1048</v>
      </c>
      <c r="V909" t="s">
        <v>1051</v>
      </c>
      <c r="W909">
        <f>IF(Table1[[#This Row],[WorkDate]]-Table1[[#This Row],[ReqDate]]&gt;=0,Table1[[#This Row],[WorkDate]]-Table1[[#This Row],[ReqDate]],"NA")</f>
        <v>15</v>
      </c>
      <c r="X909" t="str">
        <f>IF(Table1[[#This Row],[Rush]]="","NO","Yes")</f>
        <v>NO</v>
      </c>
      <c r="Y909" t="str">
        <f>IF(Table1[[#This Row],[WtyLbr]]="","NO","Yes")</f>
        <v>NO</v>
      </c>
    </row>
    <row r="910" spans="1:25" x14ac:dyDescent="0.35">
      <c r="A910" t="s">
        <v>955</v>
      </c>
      <c r="B910" t="s">
        <v>36</v>
      </c>
      <c r="C910" t="s">
        <v>7</v>
      </c>
      <c r="D910" t="s">
        <v>11</v>
      </c>
      <c r="F910" s="5">
        <v>44376</v>
      </c>
      <c r="H910">
        <v>1</v>
      </c>
      <c r="L910">
        <v>43.011800000000001</v>
      </c>
      <c r="M910" t="s">
        <v>18</v>
      </c>
      <c r="N910" t="s">
        <v>1054</v>
      </c>
      <c r="O910">
        <v>80</v>
      </c>
      <c r="P910">
        <v>0</v>
      </c>
      <c r="Q910">
        <v>0</v>
      </c>
      <c r="R910">
        <v>43.011800000000001</v>
      </c>
      <c r="S910">
        <v>43.011800000000001</v>
      </c>
      <c r="T910">
        <v>43.011800000000001</v>
      </c>
      <c r="U910" t="s">
        <v>1048</v>
      </c>
      <c r="V910" t="s">
        <v>1052</v>
      </c>
      <c r="W910" t="str">
        <f>IF(Table1[[#This Row],[WorkDate]]-Table1[[#This Row],[ReqDate]]&gt;=0,Table1[[#This Row],[WorkDate]]-Table1[[#This Row],[ReqDate]],"NA")</f>
        <v>NA</v>
      </c>
      <c r="X910" t="str">
        <f>IF(Table1[[#This Row],[Rush]]="","NO","Yes")</f>
        <v>NO</v>
      </c>
      <c r="Y910" t="str">
        <f>IF(Table1[[#This Row],[WtyLbr]]="","NO","Yes")</f>
        <v>NO</v>
      </c>
    </row>
    <row r="911" spans="1:25" x14ac:dyDescent="0.35">
      <c r="A911" t="s">
        <v>956</v>
      </c>
      <c r="B911" t="s">
        <v>36</v>
      </c>
      <c r="C911" t="s">
        <v>7</v>
      </c>
      <c r="D911" t="s">
        <v>12</v>
      </c>
      <c r="F911" s="5">
        <v>44376</v>
      </c>
      <c r="H911">
        <v>1</v>
      </c>
      <c r="L911">
        <v>58.5</v>
      </c>
      <c r="M911" t="s">
        <v>17</v>
      </c>
      <c r="N911" t="s">
        <v>1054</v>
      </c>
      <c r="O911">
        <v>80</v>
      </c>
      <c r="P911">
        <v>0</v>
      </c>
      <c r="Q911">
        <v>0</v>
      </c>
      <c r="R911">
        <v>58.5</v>
      </c>
      <c r="S911">
        <v>58.5</v>
      </c>
      <c r="T911">
        <v>58.5</v>
      </c>
      <c r="U911" t="s">
        <v>1048</v>
      </c>
      <c r="V911" t="s">
        <v>1052</v>
      </c>
      <c r="W911" t="str">
        <f>IF(Table1[[#This Row],[WorkDate]]-Table1[[#This Row],[ReqDate]]&gt;=0,Table1[[#This Row],[WorkDate]]-Table1[[#This Row],[ReqDate]],"NA")</f>
        <v>NA</v>
      </c>
      <c r="X911" t="str">
        <f>IF(Table1[[#This Row],[Rush]]="","NO","Yes")</f>
        <v>NO</v>
      </c>
      <c r="Y911" t="str">
        <f>IF(Table1[[#This Row],[WtyLbr]]="","NO","Yes")</f>
        <v>NO</v>
      </c>
    </row>
    <row r="912" spans="1:25" x14ac:dyDescent="0.35">
      <c r="A912" t="s">
        <v>957</v>
      </c>
      <c r="B912" t="s">
        <v>39</v>
      </c>
      <c r="C912" t="s">
        <v>8</v>
      </c>
      <c r="D912" t="s">
        <v>13</v>
      </c>
      <c r="F912" s="5">
        <v>44376</v>
      </c>
      <c r="H912">
        <v>1</v>
      </c>
      <c r="L912">
        <v>146.7174</v>
      </c>
      <c r="M912" t="s">
        <v>18</v>
      </c>
      <c r="N912" t="s">
        <v>1054</v>
      </c>
      <c r="O912">
        <v>80</v>
      </c>
      <c r="P912">
        <v>0</v>
      </c>
      <c r="Q912">
        <v>0</v>
      </c>
      <c r="R912">
        <v>146.7174</v>
      </c>
      <c r="S912">
        <v>146.7174</v>
      </c>
      <c r="T912">
        <v>146.7174</v>
      </c>
      <c r="U912" t="s">
        <v>1048</v>
      </c>
      <c r="V912" t="s">
        <v>1052</v>
      </c>
      <c r="W912" t="str">
        <f>IF(Table1[[#This Row],[WorkDate]]-Table1[[#This Row],[ReqDate]]&gt;=0,Table1[[#This Row],[WorkDate]]-Table1[[#This Row],[ReqDate]],"NA")</f>
        <v>NA</v>
      </c>
      <c r="X912" t="str">
        <f>IF(Table1[[#This Row],[Rush]]="","NO","Yes")</f>
        <v>NO</v>
      </c>
      <c r="Y912" t="str">
        <f>IF(Table1[[#This Row],[WtyLbr]]="","NO","Yes")</f>
        <v>NO</v>
      </c>
    </row>
    <row r="913" spans="1:25" x14ac:dyDescent="0.35">
      <c r="A913" t="s">
        <v>958</v>
      </c>
      <c r="B913" t="s">
        <v>34</v>
      </c>
      <c r="C913" t="s">
        <v>44</v>
      </c>
      <c r="D913" t="s">
        <v>1</v>
      </c>
      <c r="F913" s="5">
        <v>44376</v>
      </c>
      <c r="H913">
        <v>1</v>
      </c>
      <c r="L913">
        <v>60</v>
      </c>
      <c r="M913" t="s">
        <v>17</v>
      </c>
      <c r="N913" t="s">
        <v>1054</v>
      </c>
      <c r="O913">
        <v>80</v>
      </c>
      <c r="P913">
        <v>0</v>
      </c>
      <c r="Q913">
        <v>0</v>
      </c>
      <c r="R913">
        <v>60</v>
      </c>
      <c r="S913">
        <v>60</v>
      </c>
      <c r="T913">
        <v>60</v>
      </c>
      <c r="U913" t="s">
        <v>1048</v>
      </c>
      <c r="V913" t="s">
        <v>1052</v>
      </c>
      <c r="W913" t="str">
        <f>IF(Table1[[#This Row],[WorkDate]]-Table1[[#This Row],[ReqDate]]&gt;=0,Table1[[#This Row],[WorkDate]]-Table1[[#This Row],[ReqDate]],"NA")</f>
        <v>NA</v>
      </c>
      <c r="X913" t="str">
        <f>IF(Table1[[#This Row],[Rush]]="","NO","Yes")</f>
        <v>NO</v>
      </c>
      <c r="Y913" t="str">
        <f>IF(Table1[[#This Row],[WtyLbr]]="","NO","Yes")</f>
        <v>NO</v>
      </c>
    </row>
    <row r="914" spans="1:25" x14ac:dyDescent="0.35">
      <c r="A914" t="s">
        <v>959</v>
      </c>
      <c r="B914" t="s">
        <v>39</v>
      </c>
      <c r="C914" t="s">
        <v>9</v>
      </c>
      <c r="D914" t="s">
        <v>12</v>
      </c>
      <c r="F914" s="5">
        <v>44376</v>
      </c>
      <c r="H914">
        <v>2</v>
      </c>
      <c r="L914">
        <v>180</v>
      </c>
      <c r="M914" t="s">
        <v>18</v>
      </c>
      <c r="N914" t="s">
        <v>1054</v>
      </c>
      <c r="O914">
        <v>140</v>
      </c>
      <c r="P914">
        <v>0</v>
      </c>
      <c r="Q914">
        <v>0</v>
      </c>
      <c r="R914">
        <v>180</v>
      </c>
      <c r="S914">
        <v>180</v>
      </c>
      <c r="T914">
        <v>180</v>
      </c>
      <c r="U914" t="s">
        <v>1048</v>
      </c>
      <c r="V914" t="s">
        <v>1052</v>
      </c>
      <c r="W914" t="str">
        <f>IF(Table1[[#This Row],[WorkDate]]-Table1[[#This Row],[ReqDate]]&gt;=0,Table1[[#This Row],[WorkDate]]-Table1[[#This Row],[ReqDate]],"NA")</f>
        <v>NA</v>
      </c>
      <c r="X914" t="str">
        <f>IF(Table1[[#This Row],[Rush]]="","NO","Yes")</f>
        <v>NO</v>
      </c>
      <c r="Y914" t="str">
        <f>IF(Table1[[#This Row],[WtyLbr]]="","NO","Yes")</f>
        <v>NO</v>
      </c>
    </row>
    <row r="915" spans="1:25" x14ac:dyDescent="0.35">
      <c r="A915" t="s">
        <v>960</v>
      </c>
      <c r="B915" t="s">
        <v>40</v>
      </c>
      <c r="C915" t="s">
        <v>7</v>
      </c>
      <c r="D915" t="s">
        <v>1</v>
      </c>
      <c r="F915" s="5">
        <v>44376</v>
      </c>
      <c r="H915">
        <v>2</v>
      </c>
      <c r="L915">
        <v>165</v>
      </c>
      <c r="M915" t="s">
        <v>17</v>
      </c>
      <c r="N915" t="s">
        <v>1054</v>
      </c>
      <c r="O915">
        <v>140</v>
      </c>
      <c r="P915">
        <v>0</v>
      </c>
      <c r="Q915">
        <v>0</v>
      </c>
      <c r="R915">
        <v>165</v>
      </c>
      <c r="S915">
        <v>165</v>
      </c>
      <c r="T915">
        <v>165</v>
      </c>
      <c r="U915" t="s">
        <v>1048</v>
      </c>
      <c r="V915" t="s">
        <v>1052</v>
      </c>
      <c r="W915" t="str">
        <f>IF(Table1[[#This Row],[WorkDate]]-Table1[[#This Row],[ReqDate]]&gt;=0,Table1[[#This Row],[WorkDate]]-Table1[[#This Row],[ReqDate]],"NA")</f>
        <v>NA</v>
      </c>
      <c r="X915" t="str">
        <f>IF(Table1[[#This Row],[Rush]]="","NO","Yes")</f>
        <v>NO</v>
      </c>
      <c r="Y915" t="str">
        <f>IF(Table1[[#This Row],[WtyLbr]]="","NO","Yes")</f>
        <v>NO</v>
      </c>
    </row>
    <row r="916" spans="1:25" x14ac:dyDescent="0.35">
      <c r="A916" t="s">
        <v>961</v>
      </c>
      <c r="B916" t="s">
        <v>37</v>
      </c>
      <c r="C916" t="s">
        <v>9</v>
      </c>
      <c r="D916" t="s">
        <v>1</v>
      </c>
      <c r="F916" s="5">
        <v>44377</v>
      </c>
      <c r="G916" s="5">
        <v>44389</v>
      </c>
      <c r="H916">
        <v>2</v>
      </c>
      <c r="K916">
        <v>1</v>
      </c>
      <c r="L916">
        <v>183.5419</v>
      </c>
      <c r="M916" t="s">
        <v>17</v>
      </c>
      <c r="N916">
        <v>12</v>
      </c>
      <c r="O916">
        <v>140</v>
      </c>
      <c r="P916">
        <v>140</v>
      </c>
      <c r="Q916">
        <v>140</v>
      </c>
      <c r="R916">
        <v>183.5419</v>
      </c>
      <c r="S916">
        <v>323.5419</v>
      </c>
      <c r="T916">
        <v>323.5419</v>
      </c>
      <c r="U916" t="s">
        <v>1051</v>
      </c>
      <c r="V916" t="s">
        <v>1053</v>
      </c>
      <c r="W916">
        <f>IF(Table1[[#This Row],[WorkDate]]-Table1[[#This Row],[ReqDate]]&gt;=0,Table1[[#This Row],[WorkDate]]-Table1[[#This Row],[ReqDate]],"NA")</f>
        <v>12</v>
      </c>
      <c r="X916" t="str">
        <f>IF(Table1[[#This Row],[Rush]]="","NO","Yes")</f>
        <v>NO</v>
      </c>
      <c r="Y916" t="str">
        <f>IF(Table1[[#This Row],[WtyLbr]]="","NO","Yes")</f>
        <v>NO</v>
      </c>
    </row>
    <row r="917" spans="1:25" x14ac:dyDescent="0.35">
      <c r="A917" t="s">
        <v>962</v>
      </c>
      <c r="B917" t="s">
        <v>37</v>
      </c>
      <c r="C917" t="s">
        <v>9</v>
      </c>
      <c r="D917" t="s">
        <v>2</v>
      </c>
      <c r="F917" s="5">
        <v>44377</v>
      </c>
      <c r="G917" s="5">
        <v>44390</v>
      </c>
      <c r="H917">
        <v>2</v>
      </c>
      <c r="K917">
        <v>1.75</v>
      </c>
      <c r="L917">
        <v>333.90350000000001</v>
      </c>
      <c r="M917" t="s">
        <v>17</v>
      </c>
      <c r="N917">
        <v>13</v>
      </c>
      <c r="O917">
        <v>140</v>
      </c>
      <c r="P917">
        <v>245</v>
      </c>
      <c r="Q917">
        <v>245</v>
      </c>
      <c r="R917">
        <v>333.90350000000001</v>
      </c>
      <c r="S917">
        <v>578.90350000000001</v>
      </c>
      <c r="T917">
        <v>578.90350000000001</v>
      </c>
      <c r="U917" t="s">
        <v>1051</v>
      </c>
      <c r="V917" t="s">
        <v>1048</v>
      </c>
      <c r="W917">
        <f>IF(Table1[[#This Row],[WorkDate]]-Table1[[#This Row],[ReqDate]]&gt;=0,Table1[[#This Row],[WorkDate]]-Table1[[#This Row],[ReqDate]],"NA")</f>
        <v>13</v>
      </c>
      <c r="X917" t="str">
        <f>IF(Table1[[#This Row],[Rush]]="","NO","Yes")</f>
        <v>NO</v>
      </c>
      <c r="Y917" t="str">
        <f>IF(Table1[[#This Row],[WtyLbr]]="","NO","Yes")</f>
        <v>NO</v>
      </c>
    </row>
    <row r="918" spans="1:25" x14ac:dyDescent="0.35">
      <c r="A918" t="s">
        <v>963</v>
      </c>
      <c r="B918" t="s">
        <v>35</v>
      </c>
      <c r="C918" t="s">
        <v>8</v>
      </c>
      <c r="D918" t="s">
        <v>12</v>
      </c>
      <c r="E918" t="s">
        <v>3</v>
      </c>
      <c r="F918" s="5">
        <v>44377</v>
      </c>
      <c r="G918" s="5">
        <v>44398</v>
      </c>
      <c r="H918">
        <v>2</v>
      </c>
      <c r="K918">
        <v>0.5</v>
      </c>
      <c r="L918">
        <v>23.899000000000001</v>
      </c>
      <c r="M918" t="s">
        <v>17</v>
      </c>
      <c r="N918">
        <v>21</v>
      </c>
      <c r="O918">
        <v>140</v>
      </c>
      <c r="P918">
        <v>70</v>
      </c>
      <c r="Q918">
        <v>70</v>
      </c>
      <c r="R918">
        <v>23.899000000000001</v>
      </c>
      <c r="S918">
        <v>93.899000000000001</v>
      </c>
      <c r="T918">
        <v>93.899000000000001</v>
      </c>
      <c r="U918" t="s">
        <v>1051</v>
      </c>
      <c r="V918" t="s">
        <v>1051</v>
      </c>
      <c r="W918">
        <f>IF(Table1[[#This Row],[WorkDate]]-Table1[[#This Row],[ReqDate]]&gt;=0,Table1[[#This Row],[WorkDate]]-Table1[[#This Row],[ReqDate]],"NA")</f>
        <v>21</v>
      </c>
      <c r="X918" t="str">
        <f>IF(Table1[[#This Row],[Rush]]="","NO","Yes")</f>
        <v>Yes</v>
      </c>
      <c r="Y918" t="str">
        <f>IF(Table1[[#This Row],[WtyLbr]]="","NO","Yes")</f>
        <v>NO</v>
      </c>
    </row>
    <row r="919" spans="1:25" x14ac:dyDescent="0.35">
      <c r="A919" t="s">
        <v>964</v>
      </c>
      <c r="B919" t="s">
        <v>35</v>
      </c>
      <c r="C919" t="s">
        <v>8</v>
      </c>
      <c r="D919" t="s">
        <v>12</v>
      </c>
      <c r="E919" t="s">
        <v>3</v>
      </c>
      <c r="F919" s="5">
        <v>44377</v>
      </c>
      <c r="G919" s="5">
        <v>44398</v>
      </c>
      <c r="H919">
        <v>2</v>
      </c>
      <c r="K919">
        <v>0.5</v>
      </c>
      <c r="L919">
        <v>38.496899999999997</v>
      </c>
      <c r="M919" t="s">
        <v>17</v>
      </c>
      <c r="N919">
        <v>21</v>
      </c>
      <c r="O919">
        <v>140</v>
      </c>
      <c r="P919">
        <v>70</v>
      </c>
      <c r="Q919">
        <v>70</v>
      </c>
      <c r="R919">
        <v>38.496899999999997</v>
      </c>
      <c r="S919">
        <v>108.4969</v>
      </c>
      <c r="T919">
        <v>108.4969</v>
      </c>
      <c r="U919" t="s">
        <v>1051</v>
      </c>
      <c r="V919" t="s">
        <v>1051</v>
      </c>
      <c r="W919">
        <f>IF(Table1[[#This Row],[WorkDate]]-Table1[[#This Row],[ReqDate]]&gt;=0,Table1[[#This Row],[WorkDate]]-Table1[[#This Row],[ReqDate]],"NA")</f>
        <v>21</v>
      </c>
      <c r="X919" t="str">
        <f>IF(Table1[[#This Row],[Rush]]="","NO","Yes")</f>
        <v>Yes</v>
      </c>
      <c r="Y919" t="str">
        <f>IF(Table1[[#This Row],[WtyLbr]]="","NO","Yes")</f>
        <v>NO</v>
      </c>
    </row>
    <row r="920" spans="1:25" x14ac:dyDescent="0.35">
      <c r="A920" t="s">
        <v>965</v>
      </c>
      <c r="B920" t="s">
        <v>34</v>
      </c>
      <c r="C920" t="s">
        <v>8</v>
      </c>
      <c r="D920" t="s">
        <v>13</v>
      </c>
      <c r="F920" s="5">
        <v>44377</v>
      </c>
      <c r="H920">
        <v>2</v>
      </c>
      <c r="L920">
        <v>103.1811</v>
      </c>
      <c r="M920" t="s">
        <v>18</v>
      </c>
      <c r="N920" t="s">
        <v>1054</v>
      </c>
      <c r="O920">
        <v>140</v>
      </c>
      <c r="P920">
        <v>0</v>
      </c>
      <c r="Q920">
        <v>0</v>
      </c>
      <c r="R920">
        <v>103.1811</v>
      </c>
      <c r="S920">
        <v>103.1811</v>
      </c>
      <c r="T920">
        <v>103.1811</v>
      </c>
      <c r="U920" t="s">
        <v>1051</v>
      </c>
      <c r="V920" t="s">
        <v>1052</v>
      </c>
      <c r="W920" t="str">
        <f>IF(Table1[[#This Row],[WorkDate]]-Table1[[#This Row],[ReqDate]]&gt;=0,Table1[[#This Row],[WorkDate]]-Table1[[#This Row],[ReqDate]],"NA")</f>
        <v>NA</v>
      </c>
      <c r="X920" t="str">
        <f>IF(Table1[[#This Row],[Rush]]="","NO","Yes")</f>
        <v>NO</v>
      </c>
      <c r="Y920" t="str">
        <f>IF(Table1[[#This Row],[WtyLbr]]="","NO","Yes")</f>
        <v>NO</v>
      </c>
    </row>
    <row r="921" spans="1:25" x14ac:dyDescent="0.35">
      <c r="A921" t="s">
        <v>966</v>
      </c>
      <c r="B921" t="s">
        <v>35</v>
      </c>
      <c r="C921" t="s">
        <v>8</v>
      </c>
      <c r="D921" t="s">
        <v>12</v>
      </c>
      <c r="F921" s="5">
        <v>44377</v>
      </c>
      <c r="H921">
        <v>1</v>
      </c>
      <c r="L921">
        <v>68.496899999999997</v>
      </c>
      <c r="M921" t="s">
        <v>17</v>
      </c>
      <c r="N921" t="s">
        <v>1054</v>
      </c>
      <c r="O921">
        <v>80</v>
      </c>
      <c r="P921">
        <v>0</v>
      </c>
      <c r="Q921">
        <v>0</v>
      </c>
      <c r="R921">
        <v>68.496899999999997</v>
      </c>
      <c r="S921">
        <v>68.496899999999997</v>
      </c>
      <c r="T921">
        <v>68.496899999999997</v>
      </c>
      <c r="U921" t="s">
        <v>1051</v>
      </c>
      <c r="V921" t="s">
        <v>1052</v>
      </c>
      <c r="W921" t="str">
        <f>IF(Table1[[#This Row],[WorkDate]]-Table1[[#This Row],[ReqDate]]&gt;=0,Table1[[#This Row],[WorkDate]]-Table1[[#This Row],[ReqDate]],"NA")</f>
        <v>NA</v>
      </c>
      <c r="X921" t="str">
        <f>IF(Table1[[#This Row],[Rush]]="","NO","Yes")</f>
        <v>NO</v>
      </c>
      <c r="Y921" t="str">
        <f>IF(Table1[[#This Row],[WtyLbr]]="","NO","Yes")</f>
        <v>NO</v>
      </c>
    </row>
    <row r="922" spans="1:25" x14ac:dyDescent="0.35">
      <c r="A922" t="s">
        <v>967</v>
      </c>
      <c r="B922" t="s">
        <v>39</v>
      </c>
      <c r="C922" t="s">
        <v>9</v>
      </c>
      <c r="D922" t="s">
        <v>2</v>
      </c>
      <c r="F922" s="5">
        <v>44377</v>
      </c>
      <c r="H922">
        <v>2</v>
      </c>
      <c r="L922">
        <v>309.64389999999997</v>
      </c>
      <c r="M922" t="s">
        <v>18</v>
      </c>
      <c r="N922" t="s">
        <v>1054</v>
      </c>
      <c r="O922">
        <v>140</v>
      </c>
      <c r="P922">
        <v>0</v>
      </c>
      <c r="Q922">
        <v>0</v>
      </c>
      <c r="R922">
        <v>309.64389999999997</v>
      </c>
      <c r="S922">
        <v>309.64389999999997</v>
      </c>
      <c r="T922">
        <v>309.64389999999997</v>
      </c>
      <c r="U922" t="s">
        <v>1051</v>
      </c>
      <c r="V922" t="s">
        <v>1052</v>
      </c>
      <c r="W922" t="str">
        <f>IF(Table1[[#This Row],[WorkDate]]-Table1[[#This Row],[ReqDate]]&gt;=0,Table1[[#This Row],[WorkDate]]-Table1[[#This Row],[ReqDate]],"NA")</f>
        <v>NA</v>
      </c>
      <c r="X922" t="str">
        <f>IF(Table1[[#This Row],[Rush]]="","NO","Yes")</f>
        <v>NO</v>
      </c>
      <c r="Y922" t="str">
        <f>IF(Table1[[#This Row],[WtyLbr]]="","NO","Yes")</f>
        <v>NO</v>
      </c>
    </row>
    <row r="923" spans="1:25" x14ac:dyDescent="0.35">
      <c r="A923" t="s">
        <v>968</v>
      </c>
      <c r="B923" t="s">
        <v>41</v>
      </c>
      <c r="C923" t="s">
        <v>7</v>
      </c>
      <c r="D923" t="s">
        <v>1</v>
      </c>
      <c r="F923" s="5">
        <v>44377</v>
      </c>
      <c r="H923">
        <v>2</v>
      </c>
      <c r="L923">
        <v>625.5</v>
      </c>
      <c r="M923" t="s">
        <v>17</v>
      </c>
      <c r="N923" t="s">
        <v>1054</v>
      </c>
      <c r="O923">
        <v>140</v>
      </c>
      <c r="P923">
        <v>0</v>
      </c>
      <c r="Q923">
        <v>0</v>
      </c>
      <c r="R923">
        <v>625.5</v>
      </c>
      <c r="S923">
        <v>625.5</v>
      </c>
      <c r="T923">
        <v>625.5</v>
      </c>
      <c r="U923" t="s">
        <v>1051</v>
      </c>
      <c r="V923" t="s">
        <v>1052</v>
      </c>
      <c r="W923" t="str">
        <f>IF(Table1[[#This Row],[WorkDate]]-Table1[[#This Row],[ReqDate]]&gt;=0,Table1[[#This Row],[WorkDate]]-Table1[[#This Row],[ReqDate]],"NA")</f>
        <v>NA</v>
      </c>
      <c r="X923" t="str">
        <f>IF(Table1[[#This Row],[Rush]]="","NO","Yes")</f>
        <v>NO</v>
      </c>
      <c r="Y923" t="str">
        <f>IF(Table1[[#This Row],[WtyLbr]]="","NO","Yes")</f>
        <v>NO</v>
      </c>
    </row>
    <row r="924" spans="1:25" x14ac:dyDescent="0.35">
      <c r="A924" t="s">
        <v>969</v>
      </c>
      <c r="B924" t="s">
        <v>36</v>
      </c>
      <c r="C924" t="s">
        <v>7</v>
      </c>
      <c r="D924" t="s">
        <v>2</v>
      </c>
      <c r="F924" s="5">
        <v>44377</v>
      </c>
      <c r="H924">
        <v>2</v>
      </c>
      <c r="L924">
        <v>687.92430000000002</v>
      </c>
      <c r="M924" t="s">
        <v>18</v>
      </c>
      <c r="N924" t="s">
        <v>1054</v>
      </c>
      <c r="O924">
        <v>140</v>
      </c>
      <c r="P924">
        <v>0</v>
      </c>
      <c r="Q924">
        <v>0</v>
      </c>
      <c r="R924">
        <v>687.92430000000002</v>
      </c>
      <c r="S924">
        <v>687.92430000000002</v>
      </c>
      <c r="T924">
        <v>687.92430000000002</v>
      </c>
      <c r="U924" t="s">
        <v>1051</v>
      </c>
      <c r="V924" t="s">
        <v>1052</v>
      </c>
      <c r="W924" t="str">
        <f>IF(Table1[[#This Row],[WorkDate]]-Table1[[#This Row],[ReqDate]]&gt;=0,Table1[[#This Row],[WorkDate]]-Table1[[#This Row],[ReqDate]],"NA")</f>
        <v>NA</v>
      </c>
      <c r="X924" t="str">
        <f>IF(Table1[[#This Row],[Rush]]="","NO","Yes")</f>
        <v>NO</v>
      </c>
      <c r="Y924" t="str">
        <f>IF(Table1[[#This Row],[WtyLbr]]="","NO","Yes")</f>
        <v>NO</v>
      </c>
    </row>
    <row r="925" spans="1:25" x14ac:dyDescent="0.35">
      <c r="A925" t="s">
        <v>970</v>
      </c>
      <c r="B925" t="s">
        <v>38</v>
      </c>
      <c r="C925" t="s">
        <v>8</v>
      </c>
      <c r="D925" t="s">
        <v>12</v>
      </c>
      <c r="F925" s="5">
        <v>44377</v>
      </c>
      <c r="H925">
        <v>1</v>
      </c>
      <c r="L925">
        <v>110.6918</v>
      </c>
      <c r="M925" t="s">
        <v>19</v>
      </c>
      <c r="N925" t="s">
        <v>1054</v>
      </c>
      <c r="O925">
        <v>80</v>
      </c>
      <c r="P925">
        <v>0</v>
      </c>
      <c r="Q925">
        <v>0</v>
      </c>
      <c r="R925">
        <v>110.6918</v>
      </c>
      <c r="S925">
        <v>110.6918</v>
      </c>
      <c r="T925">
        <v>110.6918</v>
      </c>
      <c r="U925" t="s">
        <v>1051</v>
      </c>
      <c r="V925" t="s">
        <v>1052</v>
      </c>
      <c r="W925" t="str">
        <f>IF(Table1[[#This Row],[WorkDate]]-Table1[[#This Row],[ReqDate]]&gt;=0,Table1[[#This Row],[WorkDate]]-Table1[[#This Row],[ReqDate]],"NA")</f>
        <v>NA</v>
      </c>
      <c r="X925" t="str">
        <f>IF(Table1[[#This Row],[Rush]]="","NO","Yes")</f>
        <v>NO</v>
      </c>
      <c r="Y925" t="str">
        <f>IF(Table1[[#This Row],[WtyLbr]]="","NO","Yes")</f>
        <v>NO</v>
      </c>
    </row>
    <row r="926" spans="1:25" x14ac:dyDescent="0.35">
      <c r="A926" t="s">
        <v>971</v>
      </c>
      <c r="B926" t="s">
        <v>42</v>
      </c>
      <c r="C926" t="s">
        <v>9</v>
      </c>
      <c r="D926" t="s">
        <v>12</v>
      </c>
      <c r="F926" s="5">
        <v>44377</v>
      </c>
      <c r="H926">
        <v>2</v>
      </c>
      <c r="L926">
        <v>151.8099</v>
      </c>
      <c r="M926" t="s">
        <v>18</v>
      </c>
      <c r="N926" t="s">
        <v>1054</v>
      </c>
      <c r="O926">
        <v>140</v>
      </c>
      <c r="P926">
        <v>0</v>
      </c>
      <c r="Q926">
        <v>0</v>
      </c>
      <c r="R926">
        <v>151.8099</v>
      </c>
      <c r="S926">
        <v>151.8099</v>
      </c>
      <c r="T926">
        <v>151.8099</v>
      </c>
      <c r="U926" t="s">
        <v>1051</v>
      </c>
      <c r="V926" t="s">
        <v>1052</v>
      </c>
      <c r="W926" t="str">
        <f>IF(Table1[[#This Row],[WorkDate]]-Table1[[#This Row],[ReqDate]]&gt;=0,Table1[[#This Row],[WorkDate]]-Table1[[#This Row],[ReqDate]],"NA")</f>
        <v>NA</v>
      </c>
      <c r="X926" t="str">
        <f>IF(Table1[[#This Row],[Rush]]="","NO","Yes")</f>
        <v>NO</v>
      </c>
      <c r="Y926" t="str">
        <f>IF(Table1[[#This Row],[WtyLbr]]="","NO","Yes")</f>
        <v>NO</v>
      </c>
    </row>
    <row r="927" spans="1:25" x14ac:dyDescent="0.35">
      <c r="A927" t="s">
        <v>972</v>
      </c>
      <c r="B927" t="s">
        <v>36</v>
      </c>
      <c r="C927" t="s">
        <v>7</v>
      </c>
      <c r="D927" t="s">
        <v>12</v>
      </c>
      <c r="F927" s="5">
        <v>44378</v>
      </c>
      <c r="H927">
        <v>2</v>
      </c>
      <c r="L927">
        <v>120</v>
      </c>
      <c r="M927" t="s">
        <v>17</v>
      </c>
      <c r="N927" t="s">
        <v>1054</v>
      </c>
      <c r="O927">
        <v>140</v>
      </c>
      <c r="P927">
        <v>0</v>
      </c>
      <c r="Q927">
        <v>0</v>
      </c>
      <c r="R927">
        <v>120</v>
      </c>
      <c r="S927">
        <v>120</v>
      </c>
      <c r="T927">
        <v>120</v>
      </c>
      <c r="U927" t="s">
        <v>1050</v>
      </c>
      <c r="V927" t="s">
        <v>1052</v>
      </c>
      <c r="W927" t="str">
        <f>IF(Table1[[#This Row],[WorkDate]]-Table1[[#This Row],[ReqDate]]&gt;=0,Table1[[#This Row],[WorkDate]]-Table1[[#This Row],[ReqDate]],"NA")</f>
        <v>NA</v>
      </c>
      <c r="X927" t="str">
        <f>IF(Table1[[#This Row],[Rush]]="","NO","Yes")</f>
        <v>NO</v>
      </c>
      <c r="Y927" t="str">
        <f>IF(Table1[[#This Row],[WtyLbr]]="","NO","Yes")</f>
        <v>NO</v>
      </c>
    </row>
    <row r="928" spans="1:25" x14ac:dyDescent="0.35">
      <c r="A928" t="s">
        <v>973</v>
      </c>
      <c r="B928" t="s">
        <v>38</v>
      </c>
      <c r="C928" t="s">
        <v>8</v>
      </c>
      <c r="D928" t="s">
        <v>11</v>
      </c>
      <c r="F928" s="5">
        <v>44379</v>
      </c>
      <c r="H928">
        <v>1</v>
      </c>
      <c r="L928">
        <v>74.7804</v>
      </c>
      <c r="M928" t="s">
        <v>17</v>
      </c>
      <c r="N928" t="s">
        <v>1054</v>
      </c>
      <c r="O928">
        <v>80</v>
      </c>
      <c r="P928">
        <v>0</v>
      </c>
      <c r="Q928">
        <v>0</v>
      </c>
      <c r="R928">
        <v>74.7804</v>
      </c>
      <c r="S928">
        <v>74.7804</v>
      </c>
      <c r="T928">
        <v>74.7804</v>
      </c>
      <c r="U928" t="s">
        <v>1049</v>
      </c>
      <c r="V928" t="s">
        <v>1052</v>
      </c>
      <c r="W928" t="str">
        <f>IF(Table1[[#This Row],[WorkDate]]-Table1[[#This Row],[ReqDate]]&gt;=0,Table1[[#This Row],[WorkDate]]-Table1[[#This Row],[ReqDate]],"NA")</f>
        <v>NA</v>
      </c>
      <c r="X928" t="str">
        <f>IF(Table1[[#This Row],[Rush]]="","NO","Yes")</f>
        <v>NO</v>
      </c>
      <c r="Y928" t="str">
        <f>IF(Table1[[#This Row],[WtyLbr]]="","NO","Yes")</f>
        <v>NO</v>
      </c>
    </row>
    <row r="929" spans="1:25" x14ac:dyDescent="0.35">
      <c r="A929" t="s">
        <v>974</v>
      </c>
      <c r="B929" t="s">
        <v>34</v>
      </c>
      <c r="C929" t="s">
        <v>44</v>
      </c>
      <c r="D929" t="s">
        <v>1</v>
      </c>
      <c r="F929" s="5">
        <v>44379</v>
      </c>
      <c r="H929">
        <v>2</v>
      </c>
      <c r="L929">
        <v>445.16059999999999</v>
      </c>
      <c r="M929" t="s">
        <v>18</v>
      </c>
      <c r="N929" t="s">
        <v>1054</v>
      </c>
      <c r="O929">
        <v>140</v>
      </c>
      <c r="P929">
        <v>0</v>
      </c>
      <c r="Q929">
        <v>0</v>
      </c>
      <c r="R929">
        <v>445.16059999999999</v>
      </c>
      <c r="S929">
        <v>445.16059999999999</v>
      </c>
      <c r="T929">
        <v>445.16059999999999</v>
      </c>
      <c r="U929" t="s">
        <v>1049</v>
      </c>
      <c r="V929" t="s">
        <v>1052</v>
      </c>
      <c r="W929" t="str">
        <f>IF(Table1[[#This Row],[WorkDate]]-Table1[[#This Row],[ReqDate]]&gt;=0,Table1[[#This Row],[WorkDate]]-Table1[[#This Row],[ReqDate]],"NA")</f>
        <v>NA</v>
      </c>
      <c r="X929" t="str">
        <f>IF(Table1[[#This Row],[Rush]]="","NO","Yes")</f>
        <v>NO</v>
      </c>
      <c r="Y929" t="str">
        <f>IF(Table1[[#This Row],[WtyLbr]]="","NO","Yes")</f>
        <v>NO</v>
      </c>
    </row>
    <row r="930" spans="1:25" x14ac:dyDescent="0.35">
      <c r="A930" t="s">
        <v>975</v>
      </c>
      <c r="B930" t="s">
        <v>34</v>
      </c>
      <c r="C930" t="s">
        <v>8</v>
      </c>
      <c r="D930" t="s">
        <v>12</v>
      </c>
      <c r="F930" s="5">
        <v>44382</v>
      </c>
      <c r="G930" s="5">
        <v>44397</v>
      </c>
      <c r="H930">
        <v>2</v>
      </c>
      <c r="K930">
        <v>0.5</v>
      </c>
      <c r="L930">
        <v>85.32</v>
      </c>
      <c r="M930" t="s">
        <v>17</v>
      </c>
      <c r="N930">
        <v>15</v>
      </c>
      <c r="O930">
        <v>140</v>
      </c>
      <c r="P930">
        <v>70</v>
      </c>
      <c r="Q930">
        <v>70</v>
      </c>
      <c r="R930">
        <v>85.32</v>
      </c>
      <c r="S930">
        <v>155.32</v>
      </c>
      <c r="T930">
        <v>155.32</v>
      </c>
      <c r="U930" t="s">
        <v>1053</v>
      </c>
      <c r="V930" t="s">
        <v>1048</v>
      </c>
      <c r="W930">
        <f>IF(Table1[[#This Row],[WorkDate]]-Table1[[#This Row],[ReqDate]]&gt;=0,Table1[[#This Row],[WorkDate]]-Table1[[#This Row],[ReqDate]],"NA")</f>
        <v>15</v>
      </c>
      <c r="X930" t="str">
        <f>IF(Table1[[#This Row],[Rush]]="","NO","Yes")</f>
        <v>NO</v>
      </c>
      <c r="Y930" t="str">
        <f>IF(Table1[[#This Row],[WtyLbr]]="","NO","Yes")</f>
        <v>NO</v>
      </c>
    </row>
    <row r="931" spans="1:25" x14ac:dyDescent="0.35">
      <c r="A931" t="s">
        <v>976</v>
      </c>
      <c r="B931" t="s">
        <v>38</v>
      </c>
      <c r="C931" t="s">
        <v>8</v>
      </c>
      <c r="D931" t="s">
        <v>12</v>
      </c>
      <c r="F931" s="5">
        <v>44382</v>
      </c>
      <c r="H931">
        <v>2</v>
      </c>
      <c r="L931">
        <v>180.33</v>
      </c>
      <c r="M931" t="s">
        <v>17</v>
      </c>
      <c r="N931" t="s">
        <v>1054</v>
      </c>
      <c r="O931">
        <v>140</v>
      </c>
      <c r="P931">
        <v>0</v>
      </c>
      <c r="Q931">
        <v>0</v>
      </c>
      <c r="R931">
        <v>180.33</v>
      </c>
      <c r="S931">
        <v>180.33</v>
      </c>
      <c r="T931">
        <v>180.33</v>
      </c>
      <c r="U931" t="s">
        <v>1053</v>
      </c>
      <c r="V931" t="s">
        <v>1052</v>
      </c>
      <c r="W931" t="str">
        <f>IF(Table1[[#This Row],[WorkDate]]-Table1[[#This Row],[ReqDate]]&gt;=0,Table1[[#This Row],[WorkDate]]-Table1[[#This Row],[ReqDate]],"NA")</f>
        <v>NA</v>
      </c>
      <c r="X931" t="str">
        <f>IF(Table1[[#This Row],[Rush]]="","NO","Yes")</f>
        <v>NO</v>
      </c>
      <c r="Y931" t="str">
        <f>IF(Table1[[#This Row],[WtyLbr]]="","NO","Yes")</f>
        <v>NO</v>
      </c>
    </row>
    <row r="932" spans="1:25" x14ac:dyDescent="0.35">
      <c r="A932" t="s">
        <v>977</v>
      </c>
      <c r="B932" t="s">
        <v>40</v>
      </c>
      <c r="C932" t="s">
        <v>7</v>
      </c>
      <c r="D932" t="s">
        <v>13</v>
      </c>
      <c r="F932" s="5">
        <v>44382</v>
      </c>
      <c r="H932">
        <v>2</v>
      </c>
      <c r="L932">
        <v>21.33</v>
      </c>
      <c r="M932" t="s">
        <v>17</v>
      </c>
      <c r="N932" t="s">
        <v>1054</v>
      </c>
      <c r="O932">
        <v>140</v>
      </c>
      <c r="P932">
        <v>0</v>
      </c>
      <c r="Q932">
        <v>0</v>
      </c>
      <c r="R932">
        <v>21.33</v>
      </c>
      <c r="S932">
        <v>21.33</v>
      </c>
      <c r="T932">
        <v>21.33</v>
      </c>
      <c r="U932" t="s">
        <v>1053</v>
      </c>
      <c r="V932" t="s">
        <v>1052</v>
      </c>
      <c r="W932" t="str">
        <f>IF(Table1[[#This Row],[WorkDate]]-Table1[[#This Row],[ReqDate]]&gt;=0,Table1[[#This Row],[WorkDate]]-Table1[[#This Row],[ReqDate]],"NA")</f>
        <v>NA</v>
      </c>
      <c r="X932" t="str">
        <f>IF(Table1[[#This Row],[Rush]]="","NO","Yes")</f>
        <v>NO</v>
      </c>
      <c r="Y932" t="str">
        <f>IF(Table1[[#This Row],[WtyLbr]]="","NO","Yes")</f>
        <v>NO</v>
      </c>
    </row>
    <row r="933" spans="1:25" x14ac:dyDescent="0.35">
      <c r="A933" t="s">
        <v>978</v>
      </c>
      <c r="B933" t="s">
        <v>35</v>
      </c>
      <c r="C933" t="s">
        <v>43</v>
      </c>
      <c r="D933" t="s">
        <v>1</v>
      </c>
      <c r="F933" s="5">
        <v>44382</v>
      </c>
      <c r="H933">
        <v>2</v>
      </c>
      <c r="L933">
        <v>1630.1239</v>
      </c>
      <c r="M933" t="s">
        <v>18</v>
      </c>
      <c r="N933" t="s">
        <v>1054</v>
      </c>
      <c r="O933">
        <v>140</v>
      </c>
      <c r="P933">
        <v>0</v>
      </c>
      <c r="Q933">
        <v>0</v>
      </c>
      <c r="R933">
        <v>1630.1239</v>
      </c>
      <c r="S933">
        <v>1630.1239</v>
      </c>
      <c r="T933">
        <v>1630.1239</v>
      </c>
      <c r="U933" t="s">
        <v>1053</v>
      </c>
      <c r="V933" t="s">
        <v>1052</v>
      </c>
      <c r="W933" t="str">
        <f>IF(Table1[[#This Row],[WorkDate]]-Table1[[#This Row],[ReqDate]]&gt;=0,Table1[[#This Row],[WorkDate]]-Table1[[#This Row],[ReqDate]],"NA")</f>
        <v>NA</v>
      </c>
      <c r="X933" t="str">
        <f>IF(Table1[[#This Row],[Rush]]="","NO","Yes")</f>
        <v>NO</v>
      </c>
      <c r="Y933" t="str">
        <f>IF(Table1[[#This Row],[WtyLbr]]="","NO","Yes")</f>
        <v>NO</v>
      </c>
    </row>
    <row r="934" spans="1:25" x14ac:dyDescent="0.35">
      <c r="A934" t="s">
        <v>979</v>
      </c>
      <c r="B934" t="s">
        <v>37</v>
      </c>
      <c r="C934" t="s">
        <v>9</v>
      </c>
      <c r="D934" t="s">
        <v>11</v>
      </c>
      <c r="F934" s="5">
        <v>44383</v>
      </c>
      <c r="G934" s="5">
        <v>44390</v>
      </c>
      <c r="H934">
        <v>1</v>
      </c>
      <c r="K934">
        <v>0.25</v>
      </c>
      <c r="L934">
        <v>122.3613</v>
      </c>
      <c r="M934" t="s">
        <v>17</v>
      </c>
      <c r="N934">
        <v>7</v>
      </c>
      <c r="O934">
        <v>80</v>
      </c>
      <c r="P934">
        <v>20</v>
      </c>
      <c r="Q934">
        <v>20</v>
      </c>
      <c r="R934">
        <v>122.3613</v>
      </c>
      <c r="S934">
        <v>142.3613</v>
      </c>
      <c r="T934">
        <v>142.3613</v>
      </c>
      <c r="U934" t="s">
        <v>1048</v>
      </c>
      <c r="V934" t="s">
        <v>1048</v>
      </c>
      <c r="W934">
        <f>IF(Table1[[#This Row],[WorkDate]]-Table1[[#This Row],[ReqDate]]&gt;=0,Table1[[#This Row],[WorkDate]]-Table1[[#This Row],[ReqDate]],"NA")</f>
        <v>7</v>
      </c>
      <c r="X934" t="str">
        <f>IF(Table1[[#This Row],[Rush]]="","NO","Yes")</f>
        <v>NO</v>
      </c>
      <c r="Y934" t="str">
        <f>IF(Table1[[#This Row],[WtyLbr]]="","NO","Yes")</f>
        <v>NO</v>
      </c>
    </row>
    <row r="935" spans="1:25" x14ac:dyDescent="0.35">
      <c r="A935" t="s">
        <v>980</v>
      </c>
      <c r="B935" t="s">
        <v>35</v>
      </c>
      <c r="C935" t="s">
        <v>44</v>
      </c>
      <c r="D935" t="s">
        <v>12</v>
      </c>
      <c r="F935" s="5">
        <v>44383</v>
      </c>
      <c r="G935" s="5">
        <v>44399</v>
      </c>
      <c r="H935">
        <v>1</v>
      </c>
      <c r="K935">
        <v>0.5</v>
      </c>
      <c r="L935">
        <v>120</v>
      </c>
      <c r="M935" t="s">
        <v>17</v>
      </c>
      <c r="N935">
        <v>16</v>
      </c>
      <c r="O935">
        <v>80</v>
      </c>
      <c r="P935">
        <v>40</v>
      </c>
      <c r="Q935">
        <v>40</v>
      </c>
      <c r="R935">
        <v>120</v>
      </c>
      <c r="S935">
        <v>160</v>
      </c>
      <c r="T935">
        <v>160</v>
      </c>
      <c r="U935" t="s">
        <v>1048</v>
      </c>
      <c r="V935" t="s">
        <v>1050</v>
      </c>
      <c r="W935">
        <f>IF(Table1[[#This Row],[WorkDate]]-Table1[[#This Row],[ReqDate]]&gt;=0,Table1[[#This Row],[WorkDate]]-Table1[[#This Row],[ReqDate]],"NA")</f>
        <v>16</v>
      </c>
      <c r="X935" t="str">
        <f>IF(Table1[[#This Row],[Rush]]="","NO","Yes")</f>
        <v>NO</v>
      </c>
      <c r="Y935" t="str">
        <f>IF(Table1[[#This Row],[WtyLbr]]="","NO","Yes")</f>
        <v>NO</v>
      </c>
    </row>
    <row r="936" spans="1:25" x14ac:dyDescent="0.35">
      <c r="A936" t="s">
        <v>981</v>
      </c>
      <c r="B936" t="s">
        <v>36</v>
      </c>
      <c r="C936" t="s">
        <v>7</v>
      </c>
      <c r="D936" t="s">
        <v>12</v>
      </c>
      <c r="F936" s="5">
        <v>44383</v>
      </c>
      <c r="H936">
        <v>1</v>
      </c>
      <c r="L936">
        <v>48.793799999999997</v>
      </c>
      <c r="M936" t="s">
        <v>17</v>
      </c>
      <c r="N936" t="s">
        <v>1054</v>
      </c>
      <c r="O936">
        <v>80</v>
      </c>
      <c r="P936">
        <v>0</v>
      </c>
      <c r="Q936">
        <v>0</v>
      </c>
      <c r="R936">
        <v>48.793799999999997</v>
      </c>
      <c r="S936">
        <v>48.793799999999997</v>
      </c>
      <c r="T936">
        <v>48.793799999999997</v>
      </c>
      <c r="U936" t="s">
        <v>1048</v>
      </c>
      <c r="V936" t="s">
        <v>1052</v>
      </c>
      <c r="W936" t="str">
        <f>IF(Table1[[#This Row],[WorkDate]]-Table1[[#This Row],[ReqDate]]&gt;=0,Table1[[#This Row],[WorkDate]]-Table1[[#This Row],[ReqDate]],"NA")</f>
        <v>NA</v>
      </c>
      <c r="X936" t="str">
        <f>IF(Table1[[#This Row],[Rush]]="","NO","Yes")</f>
        <v>NO</v>
      </c>
      <c r="Y936" t="str">
        <f>IF(Table1[[#This Row],[WtyLbr]]="","NO","Yes")</f>
        <v>NO</v>
      </c>
    </row>
    <row r="937" spans="1:25" x14ac:dyDescent="0.35">
      <c r="A937" t="s">
        <v>982</v>
      </c>
      <c r="B937" t="s">
        <v>36</v>
      </c>
      <c r="C937" t="s">
        <v>7</v>
      </c>
      <c r="D937" t="s">
        <v>13</v>
      </c>
      <c r="F937" s="5">
        <v>44383</v>
      </c>
      <c r="H937">
        <v>2</v>
      </c>
      <c r="L937">
        <v>94.630399999999995</v>
      </c>
      <c r="M937" t="s">
        <v>18</v>
      </c>
      <c r="N937" t="s">
        <v>1054</v>
      </c>
      <c r="O937">
        <v>140</v>
      </c>
      <c r="P937">
        <v>0</v>
      </c>
      <c r="Q937">
        <v>0</v>
      </c>
      <c r="R937">
        <v>94.630399999999995</v>
      </c>
      <c r="S937">
        <v>94.630399999999995</v>
      </c>
      <c r="T937">
        <v>94.630399999999995</v>
      </c>
      <c r="U937" t="s">
        <v>1048</v>
      </c>
      <c r="V937" t="s">
        <v>1052</v>
      </c>
      <c r="W937" t="str">
        <f>IF(Table1[[#This Row],[WorkDate]]-Table1[[#This Row],[ReqDate]]&gt;=0,Table1[[#This Row],[WorkDate]]-Table1[[#This Row],[ReqDate]],"NA")</f>
        <v>NA</v>
      </c>
      <c r="X937" t="str">
        <f>IF(Table1[[#This Row],[Rush]]="","NO","Yes")</f>
        <v>NO</v>
      </c>
      <c r="Y937" t="str">
        <f>IF(Table1[[#This Row],[WtyLbr]]="","NO","Yes")</f>
        <v>NO</v>
      </c>
    </row>
    <row r="938" spans="1:25" x14ac:dyDescent="0.35">
      <c r="A938" t="s">
        <v>983</v>
      </c>
      <c r="B938" t="s">
        <v>39</v>
      </c>
      <c r="C938" t="s">
        <v>44</v>
      </c>
      <c r="D938" t="s">
        <v>13</v>
      </c>
      <c r="F938" s="5">
        <v>44383</v>
      </c>
      <c r="H938">
        <v>1</v>
      </c>
      <c r="L938">
        <v>142.3811</v>
      </c>
      <c r="M938" t="s">
        <v>18</v>
      </c>
      <c r="N938" t="s">
        <v>1054</v>
      </c>
      <c r="O938">
        <v>80</v>
      </c>
      <c r="P938">
        <v>0</v>
      </c>
      <c r="Q938">
        <v>0</v>
      </c>
      <c r="R938">
        <v>142.3811</v>
      </c>
      <c r="S938">
        <v>142.3811</v>
      </c>
      <c r="T938">
        <v>142.3811</v>
      </c>
      <c r="U938" t="s">
        <v>1048</v>
      </c>
      <c r="V938" t="s">
        <v>1052</v>
      </c>
      <c r="W938" t="str">
        <f>IF(Table1[[#This Row],[WorkDate]]-Table1[[#This Row],[ReqDate]]&gt;=0,Table1[[#This Row],[WorkDate]]-Table1[[#This Row],[ReqDate]],"NA")</f>
        <v>NA</v>
      </c>
      <c r="X938" t="str">
        <f>IF(Table1[[#This Row],[Rush]]="","NO","Yes")</f>
        <v>NO</v>
      </c>
      <c r="Y938" t="str">
        <f>IF(Table1[[#This Row],[WtyLbr]]="","NO","Yes")</f>
        <v>NO</v>
      </c>
    </row>
    <row r="939" spans="1:25" x14ac:dyDescent="0.35">
      <c r="A939" t="s">
        <v>984</v>
      </c>
      <c r="B939" t="s">
        <v>36</v>
      </c>
      <c r="C939" t="s">
        <v>7</v>
      </c>
      <c r="D939" t="s">
        <v>13</v>
      </c>
      <c r="F939" s="5">
        <v>44383</v>
      </c>
      <c r="H939">
        <v>2</v>
      </c>
      <c r="L939">
        <v>37.293500000000002</v>
      </c>
      <c r="M939" t="s">
        <v>18</v>
      </c>
      <c r="N939" t="s">
        <v>1054</v>
      </c>
      <c r="O939">
        <v>140</v>
      </c>
      <c r="P939">
        <v>0</v>
      </c>
      <c r="Q939">
        <v>0</v>
      </c>
      <c r="R939">
        <v>37.293500000000002</v>
      </c>
      <c r="S939">
        <v>37.293500000000002</v>
      </c>
      <c r="T939">
        <v>37.293500000000002</v>
      </c>
      <c r="U939" t="s">
        <v>1048</v>
      </c>
      <c r="V939" t="s">
        <v>1052</v>
      </c>
      <c r="W939" t="str">
        <f>IF(Table1[[#This Row],[WorkDate]]-Table1[[#This Row],[ReqDate]]&gt;=0,Table1[[#This Row],[WorkDate]]-Table1[[#This Row],[ReqDate]],"NA")</f>
        <v>NA</v>
      </c>
      <c r="X939" t="str">
        <f>IF(Table1[[#This Row],[Rush]]="","NO","Yes")</f>
        <v>NO</v>
      </c>
      <c r="Y939" t="str">
        <f>IF(Table1[[#This Row],[WtyLbr]]="","NO","Yes")</f>
        <v>NO</v>
      </c>
    </row>
    <row r="940" spans="1:25" x14ac:dyDescent="0.35">
      <c r="A940" t="s">
        <v>985</v>
      </c>
      <c r="B940" t="s">
        <v>39</v>
      </c>
      <c r="C940" t="s">
        <v>9</v>
      </c>
      <c r="D940" t="s">
        <v>2</v>
      </c>
      <c r="F940" s="5">
        <v>44384</v>
      </c>
      <c r="G940" s="5">
        <v>44398</v>
      </c>
      <c r="H940">
        <v>2</v>
      </c>
      <c r="K940">
        <v>1</v>
      </c>
      <c r="L940">
        <v>46.864899999999999</v>
      </c>
      <c r="M940" t="s">
        <v>19</v>
      </c>
      <c r="N940">
        <v>14</v>
      </c>
      <c r="O940">
        <v>140</v>
      </c>
      <c r="P940">
        <v>140</v>
      </c>
      <c r="Q940">
        <v>140</v>
      </c>
      <c r="R940">
        <v>46.864899999999999</v>
      </c>
      <c r="S940">
        <v>186.86490000000001</v>
      </c>
      <c r="T940">
        <v>186.86490000000001</v>
      </c>
      <c r="U940" t="s">
        <v>1051</v>
      </c>
      <c r="V940" t="s">
        <v>1051</v>
      </c>
      <c r="W940">
        <f>IF(Table1[[#This Row],[WorkDate]]-Table1[[#This Row],[ReqDate]]&gt;=0,Table1[[#This Row],[WorkDate]]-Table1[[#This Row],[ReqDate]],"NA")</f>
        <v>14</v>
      </c>
      <c r="X940" t="str">
        <f>IF(Table1[[#This Row],[Rush]]="","NO","Yes")</f>
        <v>NO</v>
      </c>
      <c r="Y940" t="str">
        <f>IF(Table1[[#This Row],[WtyLbr]]="","NO","Yes")</f>
        <v>NO</v>
      </c>
    </row>
    <row r="941" spans="1:25" x14ac:dyDescent="0.35">
      <c r="A941" t="s">
        <v>986</v>
      </c>
      <c r="B941" t="s">
        <v>35</v>
      </c>
      <c r="C941" t="s">
        <v>8</v>
      </c>
      <c r="D941" t="s">
        <v>12</v>
      </c>
      <c r="E941" t="s">
        <v>3</v>
      </c>
      <c r="F941" s="5">
        <v>44384</v>
      </c>
      <c r="G941" s="5">
        <v>44398</v>
      </c>
      <c r="H941">
        <v>2</v>
      </c>
      <c r="K941">
        <v>0.5</v>
      </c>
      <c r="L941">
        <v>74.532399999999996</v>
      </c>
      <c r="M941" t="s">
        <v>17</v>
      </c>
      <c r="N941">
        <v>14</v>
      </c>
      <c r="O941">
        <v>140</v>
      </c>
      <c r="P941">
        <v>70</v>
      </c>
      <c r="Q941">
        <v>70</v>
      </c>
      <c r="R941">
        <v>74.532399999999996</v>
      </c>
      <c r="S941">
        <v>144.5324</v>
      </c>
      <c r="T941">
        <v>144.5324</v>
      </c>
      <c r="U941" t="s">
        <v>1051</v>
      </c>
      <c r="V941" t="s">
        <v>1051</v>
      </c>
      <c r="W941">
        <f>IF(Table1[[#This Row],[WorkDate]]-Table1[[#This Row],[ReqDate]]&gt;=0,Table1[[#This Row],[WorkDate]]-Table1[[#This Row],[ReqDate]],"NA")</f>
        <v>14</v>
      </c>
      <c r="X941" t="str">
        <f>IF(Table1[[#This Row],[Rush]]="","NO","Yes")</f>
        <v>Yes</v>
      </c>
      <c r="Y941" t="str">
        <f>IF(Table1[[#This Row],[WtyLbr]]="","NO","Yes")</f>
        <v>NO</v>
      </c>
    </row>
    <row r="942" spans="1:25" x14ac:dyDescent="0.35">
      <c r="A942" t="s">
        <v>987</v>
      </c>
      <c r="B942" t="s">
        <v>36</v>
      </c>
      <c r="C942" t="s">
        <v>7</v>
      </c>
      <c r="D942" t="s">
        <v>11</v>
      </c>
      <c r="F942" s="5">
        <v>44384</v>
      </c>
      <c r="H942">
        <v>1</v>
      </c>
      <c r="L942">
        <v>140.13</v>
      </c>
      <c r="M942" t="s">
        <v>17</v>
      </c>
      <c r="N942" t="s">
        <v>1054</v>
      </c>
      <c r="O942">
        <v>80</v>
      </c>
      <c r="P942">
        <v>0</v>
      </c>
      <c r="Q942">
        <v>0</v>
      </c>
      <c r="R942">
        <v>140.13</v>
      </c>
      <c r="S942">
        <v>140.13</v>
      </c>
      <c r="T942">
        <v>140.13</v>
      </c>
      <c r="U942" t="s">
        <v>1051</v>
      </c>
      <c r="V942" t="s">
        <v>1052</v>
      </c>
      <c r="W942" t="str">
        <f>IF(Table1[[#This Row],[WorkDate]]-Table1[[#This Row],[ReqDate]]&gt;=0,Table1[[#This Row],[WorkDate]]-Table1[[#This Row],[ReqDate]],"NA")</f>
        <v>NA</v>
      </c>
      <c r="X942" t="str">
        <f>IF(Table1[[#This Row],[Rush]]="","NO","Yes")</f>
        <v>NO</v>
      </c>
      <c r="Y942" t="str">
        <f>IF(Table1[[#This Row],[WtyLbr]]="","NO","Yes")</f>
        <v>NO</v>
      </c>
    </row>
    <row r="943" spans="1:25" x14ac:dyDescent="0.35">
      <c r="A943" t="s">
        <v>988</v>
      </c>
      <c r="B943" t="s">
        <v>40</v>
      </c>
      <c r="C943" t="s">
        <v>7</v>
      </c>
      <c r="D943" t="s">
        <v>13</v>
      </c>
      <c r="F943" s="5">
        <v>44384</v>
      </c>
      <c r="H943">
        <v>2</v>
      </c>
      <c r="L943">
        <v>191.69</v>
      </c>
      <c r="M943" t="s">
        <v>17</v>
      </c>
      <c r="N943" t="s">
        <v>1054</v>
      </c>
      <c r="O943">
        <v>140</v>
      </c>
      <c r="P943">
        <v>0</v>
      </c>
      <c r="Q943">
        <v>0</v>
      </c>
      <c r="R943">
        <v>191.69</v>
      </c>
      <c r="S943">
        <v>191.69</v>
      </c>
      <c r="T943">
        <v>191.69</v>
      </c>
      <c r="U943" t="s">
        <v>1051</v>
      </c>
      <c r="V943" t="s">
        <v>1052</v>
      </c>
      <c r="W943" t="str">
        <f>IF(Table1[[#This Row],[WorkDate]]-Table1[[#This Row],[ReqDate]]&gt;=0,Table1[[#This Row],[WorkDate]]-Table1[[#This Row],[ReqDate]],"NA")</f>
        <v>NA</v>
      </c>
      <c r="X943" t="str">
        <f>IF(Table1[[#This Row],[Rush]]="","NO","Yes")</f>
        <v>NO</v>
      </c>
      <c r="Y943" t="str">
        <f>IF(Table1[[#This Row],[WtyLbr]]="","NO","Yes")</f>
        <v>NO</v>
      </c>
    </row>
    <row r="944" spans="1:25" x14ac:dyDescent="0.35">
      <c r="A944" t="s">
        <v>989</v>
      </c>
      <c r="B944" t="s">
        <v>34</v>
      </c>
      <c r="C944" t="s">
        <v>9</v>
      </c>
      <c r="D944" t="s">
        <v>11</v>
      </c>
      <c r="F944" s="5">
        <v>44384</v>
      </c>
      <c r="H944">
        <v>1</v>
      </c>
      <c r="L944">
        <v>64.342100000000002</v>
      </c>
      <c r="M944" t="s">
        <v>18</v>
      </c>
      <c r="N944" t="s">
        <v>1054</v>
      </c>
      <c r="O944">
        <v>80</v>
      </c>
      <c r="P944">
        <v>0</v>
      </c>
      <c r="Q944">
        <v>0</v>
      </c>
      <c r="R944">
        <v>64.342100000000002</v>
      </c>
      <c r="S944">
        <v>64.342100000000002</v>
      </c>
      <c r="T944">
        <v>64.342100000000002</v>
      </c>
      <c r="U944" t="s">
        <v>1051</v>
      </c>
      <c r="V944" t="s">
        <v>1052</v>
      </c>
      <c r="W944" t="str">
        <f>IF(Table1[[#This Row],[WorkDate]]-Table1[[#This Row],[ReqDate]]&gt;=0,Table1[[#This Row],[WorkDate]]-Table1[[#This Row],[ReqDate]],"NA")</f>
        <v>NA</v>
      </c>
      <c r="X944" t="str">
        <f>IF(Table1[[#This Row],[Rush]]="","NO","Yes")</f>
        <v>NO</v>
      </c>
      <c r="Y944" t="str">
        <f>IF(Table1[[#This Row],[WtyLbr]]="","NO","Yes")</f>
        <v>NO</v>
      </c>
    </row>
    <row r="945" spans="1:25" x14ac:dyDescent="0.35">
      <c r="A945" t="s">
        <v>990</v>
      </c>
      <c r="B945" t="s">
        <v>37</v>
      </c>
      <c r="C945" t="s">
        <v>9</v>
      </c>
      <c r="D945" t="s">
        <v>13</v>
      </c>
      <c r="F945" s="5">
        <v>44384</v>
      </c>
      <c r="H945">
        <v>2</v>
      </c>
      <c r="L945">
        <v>335.61649999999997</v>
      </c>
      <c r="M945" t="s">
        <v>19</v>
      </c>
      <c r="N945" t="s">
        <v>1054</v>
      </c>
      <c r="O945">
        <v>140</v>
      </c>
      <c r="P945">
        <v>0</v>
      </c>
      <c r="Q945">
        <v>0</v>
      </c>
      <c r="R945">
        <v>335.61649999999997</v>
      </c>
      <c r="S945">
        <v>335.61649999999997</v>
      </c>
      <c r="T945">
        <v>335.61649999999997</v>
      </c>
      <c r="U945" t="s">
        <v>1051</v>
      </c>
      <c r="V945" t="s">
        <v>1052</v>
      </c>
      <c r="W945" t="str">
        <f>IF(Table1[[#This Row],[WorkDate]]-Table1[[#This Row],[ReqDate]]&gt;=0,Table1[[#This Row],[WorkDate]]-Table1[[#This Row],[ReqDate]],"NA")</f>
        <v>NA</v>
      </c>
      <c r="X945" t="str">
        <f>IF(Table1[[#This Row],[Rush]]="","NO","Yes")</f>
        <v>NO</v>
      </c>
      <c r="Y945" t="str">
        <f>IF(Table1[[#This Row],[WtyLbr]]="","NO","Yes")</f>
        <v>NO</v>
      </c>
    </row>
    <row r="946" spans="1:25" x14ac:dyDescent="0.35">
      <c r="A946" t="s">
        <v>991</v>
      </c>
      <c r="B946" t="s">
        <v>42</v>
      </c>
      <c r="C946" t="s">
        <v>9</v>
      </c>
      <c r="D946" t="s">
        <v>13</v>
      </c>
      <c r="F946" s="5">
        <v>44384</v>
      </c>
      <c r="H946">
        <v>2</v>
      </c>
      <c r="L946">
        <v>414.86259999999999</v>
      </c>
      <c r="M946" t="s">
        <v>18</v>
      </c>
      <c r="N946" t="s">
        <v>1054</v>
      </c>
      <c r="O946">
        <v>140</v>
      </c>
      <c r="P946">
        <v>0</v>
      </c>
      <c r="Q946">
        <v>0</v>
      </c>
      <c r="R946">
        <v>414.86259999999999</v>
      </c>
      <c r="S946">
        <v>414.86259999999999</v>
      </c>
      <c r="T946">
        <v>414.86259999999999</v>
      </c>
      <c r="U946" t="s">
        <v>1051</v>
      </c>
      <c r="V946" t="s">
        <v>1052</v>
      </c>
      <c r="W946" t="str">
        <f>IF(Table1[[#This Row],[WorkDate]]-Table1[[#This Row],[ReqDate]]&gt;=0,Table1[[#This Row],[WorkDate]]-Table1[[#This Row],[ReqDate]],"NA")</f>
        <v>NA</v>
      </c>
      <c r="X946" t="str">
        <f>IF(Table1[[#This Row],[Rush]]="","NO","Yes")</f>
        <v>NO</v>
      </c>
      <c r="Y946" t="str">
        <f>IF(Table1[[#This Row],[WtyLbr]]="","NO","Yes")</f>
        <v>NO</v>
      </c>
    </row>
    <row r="947" spans="1:25" x14ac:dyDescent="0.35">
      <c r="A947" t="s">
        <v>992</v>
      </c>
      <c r="B947" t="s">
        <v>34</v>
      </c>
      <c r="C947" t="s">
        <v>8</v>
      </c>
      <c r="D947" t="s">
        <v>2</v>
      </c>
      <c r="F947" s="5">
        <v>44385</v>
      </c>
      <c r="G947" s="5">
        <v>44396</v>
      </c>
      <c r="H947">
        <v>2</v>
      </c>
      <c r="K947">
        <v>1</v>
      </c>
      <c r="L947">
        <v>312.19</v>
      </c>
      <c r="M947" t="s">
        <v>18</v>
      </c>
      <c r="N947">
        <v>11</v>
      </c>
      <c r="O947">
        <v>140</v>
      </c>
      <c r="P947">
        <v>140</v>
      </c>
      <c r="Q947">
        <v>140</v>
      </c>
      <c r="R947">
        <v>312.19</v>
      </c>
      <c r="S947">
        <v>452.19</v>
      </c>
      <c r="T947">
        <v>452.19</v>
      </c>
      <c r="U947" t="s">
        <v>1050</v>
      </c>
      <c r="V947" t="s">
        <v>1053</v>
      </c>
      <c r="W947">
        <f>IF(Table1[[#This Row],[WorkDate]]-Table1[[#This Row],[ReqDate]]&gt;=0,Table1[[#This Row],[WorkDate]]-Table1[[#This Row],[ReqDate]],"NA")</f>
        <v>11</v>
      </c>
      <c r="X947" t="str">
        <f>IF(Table1[[#This Row],[Rush]]="","NO","Yes")</f>
        <v>NO</v>
      </c>
      <c r="Y947" t="str">
        <f>IF(Table1[[#This Row],[WtyLbr]]="","NO","Yes")</f>
        <v>NO</v>
      </c>
    </row>
    <row r="948" spans="1:25" x14ac:dyDescent="0.35">
      <c r="A948" t="s">
        <v>993</v>
      </c>
      <c r="B948" t="s">
        <v>34</v>
      </c>
      <c r="C948" t="s">
        <v>44</v>
      </c>
      <c r="D948" t="s">
        <v>1</v>
      </c>
      <c r="E948" t="s">
        <v>3</v>
      </c>
      <c r="F948" s="5">
        <v>44385</v>
      </c>
      <c r="H948">
        <v>2</v>
      </c>
      <c r="L948">
        <v>116.1046</v>
      </c>
      <c r="M948" t="s">
        <v>18</v>
      </c>
      <c r="N948" t="s">
        <v>1054</v>
      </c>
      <c r="O948">
        <v>140</v>
      </c>
      <c r="P948">
        <v>0</v>
      </c>
      <c r="Q948">
        <v>0</v>
      </c>
      <c r="R948">
        <v>116.1046</v>
      </c>
      <c r="S948">
        <v>116.1046</v>
      </c>
      <c r="T948">
        <v>116.1046</v>
      </c>
      <c r="U948" t="s">
        <v>1050</v>
      </c>
      <c r="V948" t="s">
        <v>1052</v>
      </c>
      <c r="W948" t="str">
        <f>IF(Table1[[#This Row],[WorkDate]]-Table1[[#This Row],[ReqDate]]&gt;=0,Table1[[#This Row],[WorkDate]]-Table1[[#This Row],[ReqDate]],"NA")</f>
        <v>NA</v>
      </c>
      <c r="X948" t="str">
        <f>IF(Table1[[#This Row],[Rush]]="","NO","Yes")</f>
        <v>Yes</v>
      </c>
      <c r="Y948" t="str">
        <f>IF(Table1[[#This Row],[WtyLbr]]="","NO","Yes")</f>
        <v>NO</v>
      </c>
    </row>
    <row r="949" spans="1:25" x14ac:dyDescent="0.35">
      <c r="A949" t="s">
        <v>994</v>
      </c>
      <c r="B949" t="s">
        <v>40</v>
      </c>
      <c r="C949" t="s">
        <v>7</v>
      </c>
      <c r="D949" t="s">
        <v>2</v>
      </c>
      <c r="F949" s="5">
        <v>44385</v>
      </c>
      <c r="H949">
        <v>2</v>
      </c>
      <c r="L949">
        <v>187.55279999999999</v>
      </c>
      <c r="M949" t="s">
        <v>18</v>
      </c>
      <c r="N949" t="s">
        <v>1054</v>
      </c>
      <c r="O949">
        <v>140</v>
      </c>
      <c r="P949">
        <v>0</v>
      </c>
      <c r="Q949">
        <v>0</v>
      </c>
      <c r="R949">
        <v>187.55279999999999</v>
      </c>
      <c r="S949">
        <v>187.55279999999999</v>
      </c>
      <c r="T949">
        <v>187.55279999999999</v>
      </c>
      <c r="U949" t="s">
        <v>1050</v>
      </c>
      <c r="V949" t="s">
        <v>1052</v>
      </c>
      <c r="W949" t="str">
        <f>IF(Table1[[#This Row],[WorkDate]]-Table1[[#This Row],[ReqDate]]&gt;=0,Table1[[#This Row],[WorkDate]]-Table1[[#This Row],[ReqDate]],"NA")</f>
        <v>NA</v>
      </c>
      <c r="X949" t="str">
        <f>IF(Table1[[#This Row],[Rush]]="","NO","Yes")</f>
        <v>NO</v>
      </c>
      <c r="Y949" t="str">
        <f>IF(Table1[[#This Row],[WtyLbr]]="","NO","Yes")</f>
        <v>NO</v>
      </c>
    </row>
    <row r="950" spans="1:25" x14ac:dyDescent="0.35">
      <c r="A950" t="s">
        <v>995</v>
      </c>
      <c r="B950" t="s">
        <v>34</v>
      </c>
      <c r="C950" t="s">
        <v>9</v>
      </c>
      <c r="D950" t="s">
        <v>1</v>
      </c>
      <c r="F950" s="5">
        <v>44385</v>
      </c>
      <c r="H950">
        <v>2</v>
      </c>
      <c r="I950" t="s">
        <v>3</v>
      </c>
      <c r="J950" t="s">
        <v>3</v>
      </c>
      <c r="L950">
        <v>3060.3402999999998</v>
      </c>
      <c r="M950" t="s">
        <v>20</v>
      </c>
      <c r="N950" t="s">
        <v>1054</v>
      </c>
      <c r="O950">
        <v>140</v>
      </c>
      <c r="P950">
        <v>0</v>
      </c>
      <c r="Q950">
        <v>0</v>
      </c>
      <c r="R950">
        <v>0</v>
      </c>
      <c r="S950">
        <v>3060.3402999999998</v>
      </c>
      <c r="T950">
        <v>0</v>
      </c>
      <c r="U950" t="s">
        <v>1050</v>
      </c>
      <c r="V950" t="s">
        <v>1052</v>
      </c>
      <c r="W950" t="str">
        <f>IF(Table1[[#This Row],[WorkDate]]-Table1[[#This Row],[ReqDate]]&gt;=0,Table1[[#This Row],[WorkDate]]-Table1[[#This Row],[ReqDate]],"NA")</f>
        <v>NA</v>
      </c>
      <c r="X950" t="str">
        <f>IF(Table1[[#This Row],[Rush]]="","NO","Yes")</f>
        <v>NO</v>
      </c>
      <c r="Y950" t="str">
        <f>IF(Table1[[#This Row],[WtyLbr]]="","NO","Yes")</f>
        <v>Yes</v>
      </c>
    </row>
    <row r="951" spans="1:25" x14ac:dyDescent="0.35">
      <c r="A951" t="s">
        <v>996</v>
      </c>
      <c r="B951" t="s">
        <v>34</v>
      </c>
      <c r="C951" t="s">
        <v>9</v>
      </c>
      <c r="D951" t="s">
        <v>12</v>
      </c>
      <c r="F951" s="5">
        <v>44386</v>
      </c>
      <c r="H951">
        <v>2</v>
      </c>
      <c r="L951">
        <v>250.83199999999999</v>
      </c>
      <c r="M951" t="s">
        <v>18</v>
      </c>
      <c r="N951" t="s">
        <v>1054</v>
      </c>
      <c r="O951">
        <v>140</v>
      </c>
      <c r="P951">
        <v>0</v>
      </c>
      <c r="Q951">
        <v>0</v>
      </c>
      <c r="R951">
        <v>250.83199999999999</v>
      </c>
      <c r="S951">
        <v>250.83199999999999</v>
      </c>
      <c r="T951">
        <v>250.83199999999999</v>
      </c>
      <c r="U951" t="s">
        <v>1049</v>
      </c>
      <c r="V951" t="s">
        <v>1052</v>
      </c>
      <c r="W951" t="str">
        <f>IF(Table1[[#This Row],[WorkDate]]-Table1[[#This Row],[ReqDate]]&gt;=0,Table1[[#This Row],[WorkDate]]-Table1[[#This Row],[ReqDate]],"NA")</f>
        <v>NA</v>
      </c>
      <c r="X951" t="str">
        <f>IF(Table1[[#This Row],[Rush]]="","NO","Yes")</f>
        <v>NO</v>
      </c>
      <c r="Y951" t="str">
        <f>IF(Table1[[#This Row],[WtyLbr]]="","NO","Yes")</f>
        <v>NO</v>
      </c>
    </row>
    <row r="952" spans="1:25" x14ac:dyDescent="0.35">
      <c r="A952" t="s">
        <v>997</v>
      </c>
      <c r="B952" t="s">
        <v>37</v>
      </c>
      <c r="C952" t="s">
        <v>9</v>
      </c>
      <c r="D952" t="s">
        <v>12</v>
      </c>
      <c r="F952" s="5">
        <v>44387</v>
      </c>
      <c r="H952">
        <v>1</v>
      </c>
      <c r="L952">
        <v>320.7079</v>
      </c>
      <c r="M952" t="s">
        <v>18</v>
      </c>
      <c r="N952" t="s">
        <v>1054</v>
      </c>
      <c r="O952">
        <v>80</v>
      </c>
      <c r="P952">
        <v>0</v>
      </c>
      <c r="Q952">
        <v>0</v>
      </c>
      <c r="R952">
        <v>320.7079</v>
      </c>
      <c r="S952">
        <v>320.7079</v>
      </c>
      <c r="T952">
        <v>320.7079</v>
      </c>
      <c r="U952" t="s">
        <v>1052</v>
      </c>
      <c r="V952" t="s">
        <v>1052</v>
      </c>
      <c r="W952" t="str">
        <f>IF(Table1[[#This Row],[WorkDate]]-Table1[[#This Row],[ReqDate]]&gt;=0,Table1[[#This Row],[WorkDate]]-Table1[[#This Row],[ReqDate]],"NA")</f>
        <v>NA</v>
      </c>
      <c r="X952" t="str">
        <f>IF(Table1[[#This Row],[Rush]]="","NO","Yes")</f>
        <v>NO</v>
      </c>
      <c r="Y952" t="str">
        <f>IF(Table1[[#This Row],[WtyLbr]]="","NO","Yes")</f>
        <v>NO</v>
      </c>
    </row>
    <row r="953" spans="1:25" x14ac:dyDescent="0.35">
      <c r="A953" t="s">
        <v>998</v>
      </c>
      <c r="B953" t="s">
        <v>34</v>
      </c>
      <c r="C953" t="s">
        <v>9</v>
      </c>
      <c r="D953" t="s">
        <v>12</v>
      </c>
      <c r="E953" t="s">
        <v>3</v>
      </c>
      <c r="F953" s="5">
        <v>44389</v>
      </c>
      <c r="G953" s="5">
        <v>44398</v>
      </c>
      <c r="H953">
        <v>1</v>
      </c>
      <c r="K953">
        <v>0.75</v>
      </c>
      <c r="L953">
        <v>74.947000000000003</v>
      </c>
      <c r="M953" t="s">
        <v>18</v>
      </c>
      <c r="N953">
        <v>9</v>
      </c>
      <c r="O953">
        <v>80</v>
      </c>
      <c r="P953">
        <v>60</v>
      </c>
      <c r="Q953">
        <v>60</v>
      </c>
      <c r="R953">
        <v>74.947000000000003</v>
      </c>
      <c r="S953">
        <v>134.947</v>
      </c>
      <c r="T953">
        <v>134.947</v>
      </c>
      <c r="U953" t="s">
        <v>1053</v>
      </c>
      <c r="V953" t="s">
        <v>1051</v>
      </c>
      <c r="W953">
        <f>IF(Table1[[#This Row],[WorkDate]]-Table1[[#This Row],[ReqDate]]&gt;=0,Table1[[#This Row],[WorkDate]]-Table1[[#This Row],[ReqDate]],"NA")</f>
        <v>9</v>
      </c>
      <c r="X953" t="str">
        <f>IF(Table1[[#This Row],[Rush]]="","NO","Yes")</f>
        <v>Yes</v>
      </c>
      <c r="Y953" t="str">
        <f>IF(Table1[[#This Row],[WtyLbr]]="","NO","Yes")</f>
        <v>NO</v>
      </c>
    </row>
    <row r="954" spans="1:25" x14ac:dyDescent="0.35">
      <c r="A954" t="s">
        <v>999</v>
      </c>
      <c r="B954" t="s">
        <v>39</v>
      </c>
      <c r="C954" t="s">
        <v>9</v>
      </c>
      <c r="D954" t="s">
        <v>13</v>
      </c>
      <c r="E954" t="s">
        <v>3</v>
      </c>
      <c r="F954" s="5">
        <v>44389</v>
      </c>
      <c r="G954" s="5">
        <v>44399</v>
      </c>
      <c r="H954">
        <v>2</v>
      </c>
      <c r="K954">
        <v>1.75</v>
      </c>
      <c r="L954">
        <v>120</v>
      </c>
      <c r="M954" t="s">
        <v>19</v>
      </c>
      <c r="N954">
        <v>10</v>
      </c>
      <c r="O954">
        <v>140</v>
      </c>
      <c r="P954">
        <v>245</v>
      </c>
      <c r="Q954">
        <v>245</v>
      </c>
      <c r="R954">
        <v>120</v>
      </c>
      <c r="S954">
        <v>365</v>
      </c>
      <c r="T954">
        <v>365</v>
      </c>
      <c r="U954" t="s">
        <v>1053</v>
      </c>
      <c r="V954" t="s">
        <v>1050</v>
      </c>
      <c r="W954">
        <f>IF(Table1[[#This Row],[WorkDate]]-Table1[[#This Row],[ReqDate]]&gt;=0,Table1[[#This Row],[WorkDate]]-Table1[[#This Row],[ReqDate]],"NA")</f>
        <v>10</v>
      </c>
      <c r="X954" t="str">
        <f>IF(Table1[[#This Row],[Rush]]="","NO","Yes")</f>
        <v>Yes</v>
      </c>
      <c r="Y954" t="str">
        <f>IF(Table1[[#This Row],[WtyLbr]]="","NO","Yes")</f>
        <v>NO</v>
      </c>
    </row>
    <row r="955" spans="1:25" x14ac:dyDescent="0.35">
      <c r="A955" t="s">
        <v>1000</v>
      </c>
      <c r="B955" t="s">
        <v>36</v>
      </c>
      <c r="C955" t="s">
        <v>7</v>
      </c>
      <c r="D955" t="s">
        <v>12</v>
      </c>
      <c r="F955" s="5">
        <v>44389</v>
      </c>
      <c r="H955">
        <v>2</v>
      </c>
      <c r="L955">
        <v>169.02</v>
      </c>
      <c r="M955" t="s">
        <v>17</v>
      </c>
      <c r="N955" t="s">
        <v>1054</v>
      </c>
      <c r="O955">
        <v>140</v>
      </c>
      <c r="P955">
        <v>0</v>
      </c>
      <c r="Q955">
        <v>0</v>
      </c>
      <c r="R955">
        <v>169.02</v>
      </c>
      <c r="S955">
        <v>169.02</v>
      </c>
      <c r="T955">
        <v>169.02</v>
      </c>
      <c r="U955" t="s">
        <v>1053</v>
      </c>
      <c r="V955" t="s">
        <v>1052</v>
      </c>
      <c r="W955" t="str">
        <f>IF(Table1[[#This Row],[WorkDate]]-Table1[[#This Row],[ReqDate]]&gt;=0,Table1[[#This Row],[WorkDate]]-Table1[[#This Row],[ReqDate]],"NA")</f>
        <v>NA</v>
      </c>
      <c r="X955" t="str">
        <f>IF(Table1[[#This Row],[Rush]]="","NO","Yes")</f>
        <v>NO</v>
      </c>
      <c r="Y955" t="str">
        <f>IF(Table1[[#This Row],[WtyLbr]]="","NO","Yes")</f>
        <v>NO</v>
      </c>
    </row>
    <row r="956" spans="1:25" x14ac:dyDescent="0.35">
      <c r="A956" t="s">
        <v>1001</v>
      </c>
      <c r="B956" t="s">
        <v>40</v>
      </c>
      <c r="C956" t="s">
        <v>7</v>
      </c>
      <c r="D956" t="s">
        <v>11</v>
      </c>
      <c r="F956" s="5">
        <v>44389</v>
      </c>
      <c r="H956">
        <v>2</v>
      </c>
      <c r="L956">
        <v>145</v>
      </c>
      <c r="M956" t="s">
        <v>18</v>
      </c>
      <c r="N956" t="s">
        <v>1054</v>
      </c>
      <c r="O956">
        <v>140</v>
      </c>
      <c r="P956">
        <v>0</v>
      </c>
      <c r="Q956">
        <v>0</v>
      </c>
      <c r="R956">
        <v>145</v>
      </c>
      <c r="S956">
        <v>145</v>
      </c>
      <c r="T956">
        <v>145</v>
      </c>
      <c r="U956" t="s">
        <v>1053</v>
      </c>
      <c r="V956" t="s">
        <v>1052</v>
      </c>
      <c r="W956" t="str">
        <f>IF(Table1[[#This Row],[WorkDate]]-Table1[[#This Row],[ReqDate]]&gt;=0,Table1[[#This Row],[WorkDate]]-Table1[[#This Row],[ReqDate]],"NA")</f>
        <v>NA</v>
      </c>
      <c r="X956" t="str">
        <f>IF(Table1[[#This Row],[Rush]]="","NO","Yes")</f>
        <v>NO</v>
      </c>
      <c r="Y956" t="str">
        <f>IF(Table1[[#This Row],[WtyLbr]]="","NO","Yes")</f>
        <v>NO</v>
      </c>
    </row>
    <row r="957" spans="1:25" x14ac:dyDescent="0.35">
      <c r="A957" t="s">
        <v>1002</v>
      </c>
      <c r="B957" t="s">
        <v>34</v>
      </c>
      <c r="C957" t="s">
        <v>44</v>
      </c>
      <c r="D957" t="s">
        <v>1</v>
      </c>
      <c r="F957" s="5">
        <v>44389</v>
      </c>
      <c r="H957">
        <v>1</v>
      </c>
      <c r="L957">
        <v>399.84010000000001</v>
      </c>
      <c r="M957" t="s">
        <v>17</v>
      </c>
      <c r="N957" t="s">
        <v>1054</v>
      </c>
      <c r="O957">
        <v>80</v>
      </c>
      <c r="P957">
        <v>0</v>
      </c>
      <c r="Q957">
        <v>0</v>
      </c>
      <c r="R957">
        <v>399.84010000000001</v>
      </c>
      <c r="S957">
        <v>399.84010000000001</v>
      </c>
      <c r="T957">
        <v>399.84010000000001</v>
      </c>
      <c r="U957" t="s">
        <v>1053</v>
      </c>
      <c r="V957" t="s">
        <v>1052</v>
      </c>
      <c r="W957" t="str">
        <f>IF(Table1[[#This Row],[WorkDate]]-Table1[[#This Row],[ReqDate]]&gt;=0,Table1[[#This Row],[WorkDate]]-Table1[[#This Row],[ReqDate]],"NA")</f>
        <v>NA</v>
      </c>
      <c r="X957" t="str">
        <f>IF(Table1[[#This Row],[Rush]]="","NO","Yes")</f>
        <v>NO</v>
      </c>
      <c r="Y957" t="str">
        <f>IF(Table1[[#This Row],[WtyLbr]]="","NO","Yes")</f>
        <v>NO</v>
      </c>
    </row>
    <row r="958" spans="1:25" x14ac:dyDescent="0.35">
      <c r="A958" t="s">
        <v>1003</v>
      </c>
      <c r="B958" t="s">
        <v>41</v>
      </c>
      <c r="C958" t="s">
        <v>9</v>
      </c>
      <c r="D958" t="s">
        <v>2</v>
      </c>
      <c r="F958" s="5">
        <v>44389</v>
      </c>
      <c r="H958">
        <v>1</v>
      </c>
      <c r="L958">
        <v>464.21109999999999</v>
      </c>
      <c r="M958" t="s">
        <v>18</v>
      </c>
      <c r="N958" t="s">
        <v>1054</v>
      </c>
      <c r="O958">
        <v>80</v>
      </c>
      <c r="P958">
        <v>0</v>
      </c>
      <c r="Q958">
        <v>0</v>
      </c>
      <c r="R958">
        <v>464.21109999999999</v>
      </c>
      <c r="S958">
        <v>464.21109999999999</v>
      </c>
      <c r="T958">
        <v>464.21109999999999</v>
      </c>
      <c r="U958" t="s">
        <v>1053</v>
      </c>
      <c r="V958" t="s">
        <v>1052</v>
      </c>
      <c r="W958" t="str">
        <f>IF(Table1[[#This Row],[WorkDate]]-Table1[[#This Row],[ReqDate]]&gt;=0,Table1[[#This Row],[WorkDate]]-Table1[[#This Row],[ReqDate]],"NA")</f>
        <v>NA</v>
      </c>
      <c r="X958" t="str">
        <f>IF(Table1[[#This Row],[Rush]]="","NO","Yes")</f>
        <v>NO</v>
      </c>
      <c r="Y958" t="str">
        <f>IF(Table1[[#This Row],[WtyLbr]]="","NO","Yes")</f>
        <v>NO</v>
      </c>
    </row>
    <row r="959" spans="1:25" x14ac:dyDescent="0.35">
      <c r="A959" t="s">
        <v>1004</v>
      </c>
      <c r="B959" t="s">
        <v>39</v>
      </c>
      <c r="C959" t="s">
        <v>8</v>
      </c>
      <c r="D959" t="s">
        <v>12</v>
      </c>
      <c r="E959" t="s">
        <v>3</v>
      </c>
      <c r="F959" s="5">
        <v>44390</v>
      </c>
      <c r="G959" s="5">
        <v>44397</v>
      </c>
      <c r="H959">
        <v>1</v>
      </c>
      <c r="K959">
        <v>0.5</v>
      </c>
      <c r="L959">
        <v>83.462900000000005</v>
      </c>
      <c r="M959" t="s">
        <v>18</v>
      </c>
      <c r="N959">
        <v>7</v>
      </c>
      <c r="O959">
        <v>80</v>
      </c>
      <c r="P959">
        <v>40</v>
      </c>
      <c r="Q959">
        <v>40</v>
      </c>
      <c r="R959">
        <v>83.462900000000005</v>
      </c>
      <c r="S959">
        <v>123.4629</v>
      </c>
      <c r="T959">
        <v>123.4629</v>
      </c>
      <c r="U959" t="s">
        <v>1048</v>
      </c>
      <c r="V959" t="s">
        <v>1048</v>
      </c>
      <c r="W959">
        <f>IF(Table1[[#This Row],[WorkDate]]-Table1[[#This Row],[ReqDate]]&gt;=0,Table1[[#This Row],[WorkDate]]-Table1[[#This Row],[ReqDate]],"NA")</f>
        <v>7</v>
      </c>
      <c r="X959" t="str">
        <f>IF(Table1[[#This Row],[Rush]]="","NO","Yes")</f>
        <v>Yes</v>
      </c>
      <c r="Y959" t="str">
        <f>IF(Table1[[#This Row],[WtyLbr]]="","NO","Yes")</f>
        <v>NO</v>
      </c>
    </row>
    <row r="960" spans="1:25" x14ac:dyDescent="0.35">
      <c r="A960" t="s">
        <v>1005</v>
      </c>
      <c r="B960" t="s">
        <v>36</v>
      </c>
      <c r="C960" t="s">
        <v>7</v>
      </c>
      <c r="D960" t="s">
        <v>12</v>
      </c>
      <c r="F960" s="5">
        <v>44390</v>
      </c>
      <c r="H960">
        <v>2</v>
      </c>
      <c r="L960">
        <v>58.5</v>
      </c>
      <c r="M960" t="s">
        <v>17</v>
      </c>
      <c r="N960" t="s">
        <v>1054</v>
      </c>
      <c r="O960">
        <v>140</v>
      </c>
      <c r="P960">
        <v>0</v>
      </c>
      <c r="Q960">
        <v>0</v>
      </c>
      <c r="R960">
        <v>58.5</v>
      </c>
      <c r="S960">
        <v>58.5</v>
      </c>
      <c r="T960">
        <v>58.5</v>
      </c>
      <c r="U960" t="s">
        <v>1048</v>
      </c>
      <c r="V960" t="s">
        <v>1052</v>
      </c>
      <c r="W960" t="str">
        <f>IF(Table1[[#This Row],[WorkDate]]-Table1[[#This Row],[ReqDate]]&gt;=0,Table1[[#This Row],[WorkDate]]-Table1[[#This Row],[ReqDate]],"NA")</f>
        <v>NA</v>
      </c>
      <c r="X960" t="str">
        <f>IF(Table1[[#This Row],[Rush]]="","NO","Yes")</f>
        <v>NO</v>
      </c>
      <c r="Y960" t="str">
        <f>IF(Table1[[#This Row],[WtyLbr]]="","NO","Yes")</f>
        <v>NO</v>
      </c>
    </row>
    <row r="961" spans="1:25" x14ac:dyDescent="0.35">
      <c r="A961" t="s">
        <v>1006</v>
      </c>
      <c r="B961" t="s">
        <v>37</v>
      </c>
      <c r="C961" t="s">
        <v>9</v>
      </c>
      <c r="D961" t="s">
        <v>12</v>
      </c>
      <c r="F961" s="5">
        <v>44390</v>
      </c>
      <c r="H961">
        <v>1</v>
      </c>
      <c r="L961">
        <v>61.180599999999998</v>
      </c>
      <c r="M961" t="s">
        <v>17</v>
      </c>
      <c r="N961" t="s">
        <v>1054</v>
      </c>
      <c r="O961">
        <v>80</v>
      </c>
      <c r="P961">
        <v>0</v>
      </c>
      <c r="Q961">
        <v>0</v>
      </c>
      <c r="R961">
        <v>61.180599999999998</v>
      </c>
      <c r="S961">
        <v>61.180599999999998</v>
      </c>
      <c r="T961">
        <v>61.180599999999998</v>
      </c>
      <c r="U961" t="s">
        <v>1048</v>
      </c>
      <c r="V961" t="s">
        <v>1052</v>
      </c>
      <c r="W961" t="str">
        <f>IF(Table1[[#This Row],[WorkDate]]-Table1[[#This Row],[ReqDate]]&gt;=0,Table1[[#This Row],[WorkDate]]-Table1[[#This Row],[ReqDate]],"NA")</f>
        <v>NA</v>
      </c>
      <c r="X961" t="str">
        <f>IF(Table1[[#This Row],[Rush]]="","NO","Yes")</f>
        <v>NO</v>
      </c>
      <c r="Y961" t="str">
        <f>IF(Table1[[#This Row],[WtyLbr]]="","NO","Yes")</f>
        <v>NO</v>
      </c>
    </row>
    <row r="962" spans="1:25" x14ac:dyDescent="0.35">
      <c r="A962" t="s">
        <v>1007</v>
      </c>
      <c r="B962" t="s">
        <v>37</v>
      </c>
      <c r="C962" t="s">
        <v>9</v>
      </c>
      <c r="D962" t="s">
        <v>12</v>
      </c>
      <c r="F962" s="5">
        <v>44390</v>
      </c>
      <c r="H962">
        <v>1</v>
      </c>
      <c r="L962">
        <v>220.72790000000001</v>
      </c>
      <c r="M962" t="s">
        <v>18</v>
      </c>
      <c r="N962" t="s">
        <v>1054</v>
      </c>
      <c r="O962">
        <v>80</v>
      </c>
      <c r="P962">
        <v>0</v>
      </c>
      <c r="Q962">
        <v>0</v>
      </c>
      <c r="R962">
        <v>220.72790000000001</v>
      </c>
      <c r="S962">
        <v>220.72790000000001</v>
      </c>
      <c r="T962">
        <v>220.72790000000001</v>
      </c>
      <c r="U962" t="s">
        <v>1048</v>
      </c>
      <c r="V962" t="s">
        <v>1052</v>
      </c>
      <c r="W962" t="str">
        <f>IF(Table1[[#This Row],[WorkDate]]-Table1[[#This Row],[ReqDate]]&gt;=0,Table1[[#This Row],[WorkDate]]-Table1[[#This Row],[ReqDate]],"NA")</f>
        <v>NA</v>
      </c>
      <c r="X962" t="str">
        <f>IF(Table1[[#This Row],[Rush]]="","NO","Yes")</f>
        <v>NO</v>
      </c>
      <c r="Y962" t="str">
        <f>IF(Table1[[#This Row],[WtyLbr]]="","NO","Yes")</f>
        <v>NO</v>
      </c>
    </row>
    <row r="963" spans="1:25" x14ac:dyDescent="0.35">
      <c r="A963" t="s">
        <v>1008</v>
      </c>
      <c r="B963" t="s">
        <v>41</v>
      </c>
      <c r="C963" t="s">
        <v>7</v>
      </c>
      <c r="D963" t="s">
        <v>13</v>
      </c>
      <c r="E963" t="s">
        <v>3</v>
      </c>
      <c r="F963" s="5">
        <v>44390</v>
      </c>
      <c r="H963">
        <v>2</v>
      </c>
      <c r="L963">
        <v>66.864900000000006</v>
      </c>
      <c r="M963" t="s">
        <v>18</v>
      </c>
      <c r="N963" t="s">
        <v>1054</v>
      </c>
      <c r="O963">
        <v>140</v>
      </c>
      <c r="P963">
        <v>0</v>
      </c>
      <c r="Q963">
        <v>0</v>
      </c>
      <c r="R963">
        <v>66.864900000000006</v>
      </c>
      <c r="S963">
        <v>66.864900000000006</v>
      </c>
      <c r="T963">
        <v>66.864900000000006</v>
      </c>
      <c r="U963" t="s">
        <v>1048</v>
      </c>
      <c r="V963" t="s">
        <v>1052</v>
      </c>
      <c r="W963" t="str">
        <f>IF(Table1[[#This Row],[WorkDate]]-Table1[[#This Row],[ReqDate]]&gt;=0,Table1[[#This Row],[WorkDate]]-Table1[[#This Row],[ReqDate]],"NA")</f>
        <v>NA</v>
      </c>
      <c r="X963" t="str">
        <f>IF(Table1[[#This Row],[Rush]]="","NO","Yes")</f>
        <v>Yes</v>
      </c>
      <c r="Y963" t="str">
        <f>IF(Table1[[#This Row],[WtyLbr]]="","NO","Yes")</f>
        <v>NO</v>
      </c>
    </row>
    <row r="964" spans="1:25" x14ac:dyDescent="0.35">
      <c r="A964" t="s">
        <v>1009</v>
      </c>
      <c r="B964" t="s">
        <v>35</v>
      </c>
      <c r="C964" t="s">
        <v>44</v>
      </c>
      <c r="D964" t="s">
        <v>13</v>
      </c>
      <c r="F964" s="5">
        <v>44391</v>
      </c>
      <c r="H964">
        <v>1</v>
      </c>
      <c r="L964">
        <v>120</v>
      </c>
      <c r="M964" t="s">
        <v>19</v>
      </c>
      <c r="N964" t="s">
        <v>1054</v>
      </c>
      <c r="O964">
        <v>80</v>
      </c>
      <c r="P964">
        <v>0</v>
      </c>
      <c r="Q964">
        <v>0</v>
      </c>
      <c r="R964">
        <v>120</v>
      </c>
      <c r="S964">
        <v>120</v>
      </c>
      <c r="T964">
        <v>120</v>
      </c>
      <c r="U964" t="s">
        <v>1051</v>
      </c>
      <c r="V964" t="s">
        <v>1052</v>
      </c>
      <c r="W964" t="str">
        <f>IF(Table1[[#This Row],[WorkDate]]-Table1[[#This Row],[ReqDate]]&gt;=0,Table1[[#This Row],[WorkDate]]-Table1[[#This Row],[ReqDate]],"NA")</f>
        <v>NA</v>
      </c>
      <c r="X964" t="str">
        <f>IF(Table1[[#This Row],[Rush]]="","NO","Yes")</f>
        <v>NO</v>
      </c>
      <c r="Y964" t="str">
        <f>IF(Table1[[#This Row],[WtyLbr]]="","NO","Yes")</f>
        <v>NO</v>
      </c>
    </row>
    <row r="965" spans="1:25" x14ac:dyDescent="0.35">
      <c r="A965" t="s">
        <v>1010</v>
      </c>
      <c r="B965" t="s">
        <v>35</v>
      </c>
      <c r="C965" t="s">
        <v>44</v>
      </c>
      <c r="D965" t="s">
        <v>13</v>
      </c>
      <c r="F965" s="5">
        <v>44391</v>
      </c>
      <c r="H965">
        <v>1</v>
      </c>
      <c r="L965">
        <v>120</v>
      </c>
      <c r="M965" t="s">
        <v>19</v>
      </c>
      <c r="N965" t="s">
        <v>1054</v>
      </c>
      <c r="O965">
        <v>80</v>
      </c>
      <c r="P965">
        <v>0</v>
      </c>
      <c r="Q965">
        <v>0</v>
      </c>
      <c r="R965">
        <v>120</v>
      </c>
      <c r="S965">
        <v>120</v>
      </c>
      <c r="T965">
        <v>120</v>
      </c>
      <c r="U965" t="s">
        <v>1051</v>
      </c>
      <c r="V965" t="s">
        <v>1052</v>
      </c>
      <c r="W965" t="str">
        <f>IF(Table1[[#This Row],[WorkDate]]-Table1[[#This Row],[ReqDate]]&gt;=0,Table1[[#This Row],[WorkDate]]-Table1[[#This Row],[ReqDate]],"NA")</f>
        <v>NA</v>
      </c>
      <c r="X965" t="str">
        <f>IF(Table1[[#This Row],[Rush]]="","NO","Yes")</f>
        <v>NO</v>
      </c>
      <c r="Y965" t="str">
        <f>IF(Table1[[#This Row],[WtyLbr]]="","NO","Yes")</f>
        <v>NO</v>
      </c>
    </row>
    <row r="966" spans="1:25" x14ac:dyDescent="0.35">
      <c r="A966" t="s">
        <v>1011</v>
      </c>
      <c r="B966" t="s">
        <v>35</v>
      </c>
      <c r="C966" t="s">
        <v>44</v>
      </c>
      <c r="D966" t="s">
        <v>13</v>
      </c>
      <c r="F966" s="5">
        <v>44391</v>
      </c>
      <c r="H966">
        <v>1</v>
      </c>
      <c r="L966">
        <v>120</v>
      </c>
      <c r="M966" t="s">
        <v>19</v>
      </c>
      <c r="N966" t="s">
        <v>1054</v>
      </c>
      <c r="O966">
        <v>80</v>
      </c>
      <c r="P966">
        <v>0</v>
      </c>
      <c r="Q966">
        <v>0</v>
      </c>
      <c r="R966">
        <v>120</v>
      </c>
      <c r="S966">
        <v>120</v>
      </c>
      <c r="T966">
        <v>120</v>
      </c>
      <c r="U966" t="s">
        <v>1051</v>
      </c>
      <c r="V966" t="s">
        <v>1052</v>
      </c>
      <c r="W966" t="str">
        <f>IF(Table1[[#This Row],[WorkDate]]-Table1[[#This Row],[ReqDate]]&gt;=0,Table1[[#This Row],[WorkDate]]-Table1[[#This Row],[ReqDate]],"NA")</f>
        <v>NA</v>
      </c>
      <c r="X966" t="str">
        <f>IF(Table1[[#This Row],[Rush]]="","NO","Yes")</f>
        <v>NO</v>
      </c>
      <c r="Y966" t="str">
        <f>IF(Table1[[#This Row],[WtyLbr]]="","NO","Yes")</f>
        <v>NO</v>
      </c>
    </row>
    <row r="967" spans="1:25" x14ac:dyDescent="0.35">
      <c r="A967" t="s">
        <v>1012</v>
      </c>
      <c r="B967" t="s">
        <v>42</v>
      </c>
      <c r="C967" t="s">
        <v>9</v>
      </c>
      <c r="D967" t="s">
        <v>12</v>
      </c>
      <c r="F967" s="5">
        <v>44391</v>
      </c>
      <c r="H967">
        <v>1</v>
      </c>
      <c r="L967">
        <v>166.62479999999999</v>
      </c>
      <c r="M967" t="s">
        <v>18</v>
      </c>
      <c r="N967" t="s">
        <v>1054</v>
      </c>
      <c r="O967">
        <v>80</v>
      </c>
      <c r="P967">
        <v>0</v>
      </c>
      <c r="Q967">
        <v>0</v>
      </c>
      <c r="R967">
        <v>166.62479999999999</v>
      </c>
      <c r="S967">
        <v>166.62479999999999</v>
      </c>
      <c r="T967">
        <v>166.62479999999999</v>
      </c>
      <c r="U967" t="s">
        <v>1051</v>
      </c>
      <c r="V967" t="s">
        <v>1052</v>
      </c>
      <c r="W967" t="str">
        <f>IF(Table1[[#This Row],[WorkDate]]-Table1[[#This Row],[ReqDate]]&gt;=0,Table1[[#This Row],[WorkDate]]-Table1[[#This Row],[ReqDate]],"NA")</f>
        <v>NA</v>
      </c>
      <c r="X967" t="str">
        <f>IF(Table1[[#This Row],[Rush]]="","NO","Yes")</f>
        <v>NO</v>
      </c>
      <c r="Y967" t="str">
        <f>IF(Table1[[#This Row],[WtyLbr]]="","NO","Yes")</f>
        <v>NO</v>
      </c>
    </row>
    <row r="968" spans="1:25" x14ac:dyDescent="0.35">
      <c r="A968" t="s">
        <v>1013</v>
      </c>
      <c r="B968" t="s">
        <v>41</v>
      </c>
      <c r="C968" t="s">
        <v>7</v>
      </c>
      <c r="D968" t="s">
        <v>13</v>
      </c>
      <c r="F968" s="5">
        <v>44391</v>
      </c>
      <c r="H968">
        <v>2</v>
      </c>
      <c r="L968">
        <v>336.2636</v>
      </c>
      <c r="M968" t="s">
        <v>17</v>
      </c>
      <c r="N968" t="s">
        <v>1054</v>
      </c>
      <c r="O968">
        <v>140</v>
      </c>
      <c r="P968">
        <v>0</v>
      </c>
      <c r="Q968">
        <v>0</v>
      </c>
      <c r="R968">
        <v>336.2636</v>
      </c>
      <c r="S968">
        <v>336.2636</v>
      </c>
      <c r="T968">
        <v>336.2636</v>
      </c>
      <c r="U968" t="s">
        <v>1051</v>
      </c>
      <c r="V968" t="s">
        <v>1052</v>
      </c>
      <c r="W968" t="str">
        <f>IF(Table1[[#This Row],[WorkDate]]-Table1[[#This Row],[ReqDate]]&gt;=0,Table1[[#This Row],[WorkDate]]-Table1[[#This Row],[ReqDate]],"NA")</f>
        <v>NA</v>
      </c>
      <c r="X968" t="str">
        <f>IF(Table1[[#This Row],[Rush]]="","NO","Yes")</f>
        <v>NO</v>
      </c>
      <c r="Y968" t="str">
        <f>IF(Table1[[#This Row],[WtyLbr]]="","NO","Yes")</f>
        <v>NO</v>
      </c>
    </row>
    <row r="969" spans="1:25" x14ac:dyDescent="0.35">
      <c r="A969" t="s">
        <v>1014</v>
      </c>
      <c r="B969" t="s">
        <v>35</v>
      </c>
      <c r="C969" t="s">
        <v>8</v>
      </c>
      <c r="D969" t="s">
        <v>2</v>
      </c>
      <c r="F969" s="5">
        <v>44391</v>
      </c>
      <c r="H969">
        <v>2</v>
      </c>
      <c r="L969">
        <v>1000.454</v>
      </c>
      <c r="M969" t="s">
        <v>17</v>
      </c>
      <c r="N969" t="s">
        <v>1054</v>
      </c>
      <c r="O969">
        <v>140</v>
      </c>
      <c r="P969">
        <v>0</v>
      </c>
      <c r="Q969">
        <v>0</v>
      </c>
      <c r="R969">
        <v>1000.454</v>
      </c>
      <c r="S969">
        <v>1000.454</v>
      </c>
      <c r="T969">
        <v>1000.454</v>
      </c>
      <c r="U969" t="s">
        <v>1051</v>
      </c>
      <c r="V969" t="s">
        <v>1052</v>
      </c>
      <c r="W969" t="str">
        <f>IF(Table1[[#This Row],[WorkDate]]-Table1[[#This Row],[ReqDate]]&gt;=0,Table1[[#This Row],[WorkDate]]-Table1[[#This Row],[ReqDate]],"NA")</f>
        <v>NA</v>
      </c>
      <c r="X969" t="str">
        <f>IF(Table1[[#This Row],[Rush]]="","NO","Yes")</f>
        <v>NO</v>
      </c>
      <c r="Y969" t="str">
        <f>IF(Table1[[#This Row],[WtyLbr]]="","NO","Yes")</f>
        <v>NO</v>
      </c>
    </row>
    <row r="970" spans="1:25" x14ac:dyDescent="0.35">
      <c r="A970" t="s">
        <v>1015</v>
      </c>
      <c r="B970" t="s">
        <v>34</v>
      </c>
      <c r="C970" t="s">
        <v>9</v>
      </c>
      <c r="D970" t="s">
        <v>1</v>
      </c>
      <c r="E970" t="s">
        <v>3</v>
      </c>
      <c r="F970" s="5">
        <v>44392</v>
      </c>
      <c r="G970" s="5">
        <v>44392</v>
      </c>
      <c r="H970">
        <v>1</v>
      </c>
      <c r="K970">
        <v>1</v>
      </c>
      <c r="L970">
        <v>310.93439999999998</v>
      </c>
      <c r="M970" t="s">
        <v>18</v>
      </c>
      <c r="N970">
        <v>0</v>
      </c>
      <c r="O970">
        <v>80</v>
      </c>
      <c r="P970">
        <v>80</v>
      </c>
      <c r="Q970">
        <v>80</v>
      </c>
      <c r="R970">
        <v>310.93439999999998</v>
      </c>
      <c r="S970">
        <v>390.93439999999998</v>
      </c>
      <c r="T970">
        <v>390.93439999999998</v>
      </c>
      <c r="U970" t="s">
        <v>1050</v>
      </c>
      <c r="V970" t="s">
        <v>1050</v>
      </c>
      <c r="W970">
        <f>IF(Table1[[#This Row],[WorkDate]]-Table1[[#This Row],[ReqDate]]&gt;=0,Table1[[#This Row],[WorkDate]]-Table1[[#This Row],[ReqDate]],"NA")</f>
        <v>0</v>
      </c>
      <c r="X970" t="str">
        <f>IF(Table1[[#This Row],[Rush]]="","NO","Yes")</f>
        <v>Yes</v>
      </c>
      <c r="Y970" t="str">
        <f>IF(Table1[[#This Row],[WtyLbr]]="","NO","Yes")</f>
        <v>NO</v>
      </c>
    </row>
    <row r="971" spans="1:25" x14ac:dyDescent="0.35">
      <c r="A971" t="s">
        <v>1016</v>
      </c>
      <c r="B971" t="s">
        <v>41</v>
      </c>
      <c r="C971" t="s">
        <v>7</v>
      </c>
      <c r="D971" t="s">
        <v>13</v>
      </c>
      <c r="F971" s="5">
        <v>44392</v>
      </c>
      <c r="H971">
        <v>2</v>
      </c>
      <c r="L971">
        <v>450.2</v>
      </c>
      <c r="M971" t="s">
        <v>17</v>
      </c>
      <c r="N971" t="s">
        <v>1054</v>
      </c>
      <c r="O971">
        <v>140</v>
      </c>
      <c r="P971">
        <v>0</v>
      </c>
      <c r="Q971">
        <v>0</v>
      </c>
      <c r="R971">
        <v>450.2</v>
      </c>
      <c r="S971">
        <v>450.2</v>
      </c>
      <c r="T971">
        <v>450.2</v>
      </c>
      <c r="U971" t="s">
        <v>1050</v>
      </c>
      <c r="V971" t="s">
        <v>1052</v>
      </c>
      <c r="W971" t="str">
        <f>IF(Table1[[#This Row],[WorkDate]]-Table1[[#This Row],[ReqDate]]&gt;=0,Table1[[#This Row],[WorkDate]]-Table1[[#This Row],[ReqDate]],"NA")</f>
        <v>NA</v>
      </c>
      <c r="X971" t="str">
        <f>IF(Table1[[#This Row],[Rush]]="","NO","Yes")</f>
        <v>NO</v>
      </c>
      <c r="Y971" t="str">
        <f>IF(Table1[[#This Row],[WtyLbr]]="","NO","Yes")</f>
        <v>NO</v>
      </c>
    </row>
    <row r="972" spans="1:25" x14ac:dyDescent="0.35">
      <c r="A972" t="s">
        <v>1017</v>
      </c>
      <c r="B972" t="s">
        <v>36</v>
      </c>
      <c r="C972" t="s">
        <v>7</v>
      </c>
      <c r="D972" t="s">
        <v>13</v>
      </c>
      <c r="F972" s="5">
        <v>44392</v>
      </c>
      <c r="H972">
        <v>2</v>
      </c>
      <c r="L972">
        <v>186</v>
      </c>
      <c r="M972" t="s">
        <v>17</v>
      </c>
      <c r="N972" t="s">
        <v>1054</v>
      </c>
      <c r="O972">
        <v>140</v>
      </c>
      <c r="P972">
        <v>0</v>
      </c>
      <c r="Q972">
        <v>0</v>
      </c>
      <c r="R972">
        <v>186</v>
      </c>
      <c r="S972">
        <v>186</v>
      </c>
      <c r="T972">
        <v>186</v>
      </c>
      <c r="U972" t="s">
        <v>1050</v>
      </c>
      <c r="V972" t="s">
        <v>1052</v>
      </c>
      <c r="W972" t="str">
        <f>IF(Table1[[#This Row],[WorkDate]]-Table1[[#This Row],[ReqDate]]&gt;=0,Table1[[#This Row],[WorkDate]]-Table1[[#This Row],[ReqDate]],"NA")</f>
        <v>NA</v>
      </c>
      <c r="X972" t="str">
        <f>IF(Table1[[#This Row],[Rush]]="","NO","Yes")</f>
        <v>NO</v>
      </c>
      <c r="Y972" t="str">
        <f>IF(Table1[[#This Row],[WtyLbr]]="","NO","Yes")</f>
        <v>NO</v>
      </c>
    </row>
    <row r="973" spans="1:25" x14ac:dyDescent="0.35">
      <c r="A973" t="s">
        <v>1018</v>
      </c>
      <c r="B973" t="s">
        <v>34</v>
      </c>
      <c r="C973" t="s">
        <v>8</v>
      </c>
      <c r="D973" t="s">
        <v>13</v>
      </c>
      <c r="F973" s="5">
        <v>44393</v>
      </c>
      <c r="G973" s="5">
        <v>44406</v>
      </c>
      <c r="H973">
        <v>1</v>
      </c>
      <c r="K973">
        <v>1.5</v>
      </c>
      <c r="L973">
        <v>1111.5</v>
      </c>
      <c r="M973" t="s">
        <v>19</v>
      </c>
      <c r="N973">
        <v>13</v>
      </c>
      <c r="O973">
        <v>80</v>
      </c>
      <c r="P973">
        <v>120</v>
      </c>
      <c r="Q973">
        <v>120</v>
      </c>
      <c r="R973">
        <v>1111.5</v>
      </c>
      <c r="S973">
        <v>1231.5</v>
      </c>
      <c r="T973">
        <v>1231.5</v>
      </c>
      <c r="U973" t="s">
        <v>1049</v>
      </c>
      <c r="V973" t="s">
        <v>1050</v>
      </c>
      <c r="W973">
        <f>IF(Table1[[#This Row],[WorkDate]]-Table1[[#This Row],[ReqDate]]&gt;=0,Table1[[#This Row],[WorkDate]]-Table1[[#This Row],[ReqDate]],"NA")</f>
        <v>13</v>
      </c>
      <c r="X973" t="str">
        <f>IF(Table1[[#This Row],[Rush]]="","NO","Yes")</f>
        <v>NO</v>
      </c>
      <c r="Y973" t="str">
        <f>IF(Table1[[#This Row],[WtyLbr]]="","NO","Yes")</f>
        <v>NO</v>
      </c>
    </row>
    <row r="974" spans="1:25" x14ac:dyDescent="0.35">
      <c r="A974" t="s">
        <v>1019</v>
      </c>
      <c r="B974" t="s">
        <v>40</v>
      </c>
      <c r="C974" t="s">
        <v>7</v>
      </c>
      <c r="D974" t="s">
        <v>2</v>
      </c>
      <c r="F974" s="5">
        <v>44393</v>
      </c>
      <c r="H974">
        <v>2</v>
      </c>
      <c r="L974">
        <v>170</v>
      </c>
      <c r="M974" t="s">
        <v>17</v>
      </c>
      <c r="N974" t="s">
        <v>1054</v>
      </c>
      <c r="O974">
        <v>140</v>
      </c>
      <c r="P974">
        <v>0</v>
      </c>
      <c r="Q974">
        <v>0</v>
      </c>
      <c r="R974">
        <v>170</v>
      </c>
      <c r="S974">
        <v>170</v>
      </c>
      <c r="T974">
        <v>170</v>
      </c>
      <c r="U974" t="s">
        <v>1049</v>
      </c>
      <c r="V974" t="s">
        <v>1052</v>
      </c>
      <c r="W974" t="str">
        <f>IF(Table1[[#This Row],[WorkDate]]-Table1[[#This Row],[ReqDate]]&gt;=0,Table1[[#This Row],[WorkDate]]-Table1[[#This Row],[ReqDate]],"NA")</f>
        <v>NA</v>
      </c>
      <c r="X974" t="str">
        <f>IF(Table1[[#This Row],[Rush]]="","NO","Yes")</f>
        <v>NO</v>
      </c>
      <c r="Y974" t="str">
        <f>IF(Table1[[#This Row],[WtyLbr]]="","NO","Yes")</f>
        <v>NO</v>
      </c>
    </row>
    <row r="975" spans="1:25" x14ac:dyDescent="0.35">
      <c r="A975" t="s">
        <v>1020</v>
      </c>
      <c r="B975" t="s">
        <v>36</v>
      </c>
      <c r="C975" t="s">
        <v>7</v>
      </c>
      <c r="D975" t="s">
        <v>13</v>
      </c>
      <c r="F975" s="5">
        <v>44393</v>
      </c>
      <c r="H975">
        <v>2</v>
      </c>
      <c r="L975">
        <v>180</v>
      </c>
      <c r="M975" t="s">
        <v>17</v>
      </c>
      <c r="N975" t="s">
        <v>1054</v>
      </c>
      <c r="O975">
        <v>140</v>
      </c>
      <c r="P975">
        <v>0</v>
      </c>
      <c r="Q975">
        <v>0</v>
      </c>
      <c r="R975">
        <v>180</v>
      </c>
      <c r="S975">
        <v>180</v>
      </c>
      <c r="T975">
        <v>180</v>
      </c>
      <c r="U975" t="s">
        <v>1049</v>
      </c>
      <c r="V975" t="s">
        <v>1052</v>
      </c>
      <c r="W975" t="str">
        <f>IF(Table1[[#This Row],[WorkDate]]-Table1[[#This Row],[ReqDate]]&gt;=0,Table1[[#This Row],[WorkDate]]-Table1[[#This Row],[ReqDate]],"NA")</f>
        <v>NA</v>
      </c>
      <c r="X975" t="str">
        <f>IF(Table1[[#This Row],[Rush]]="","NO","Yes")</f>
        <v>NO</v>
      </c>
      <c r="Y975" t="str">
        <f>IF(Table1[[#This Row],[WtyLbr]]="","NO","Yes")</f>
        <v>NO</v>
      </c>
    </row>
    <row r="976" spans="1:25" x14ac:dyDescent="0.35">
      <c r="A976" t="s">
        <v>1021</v>
      </c>
      <c r="B976" t="s">
        <v>35</v>
      </c>
      <c r="C976" t="s">
        <v>44</v>
      </c>
      <c r="D976" t="s">
        <v>12</v>
      </c>
      <c r="F976" s="5">
        <v>44394</v>
      </c>
      <c r="G976" s="5">
        <v>44403</v>
      </c>
      <c r="H976">
        <v>1</v>
      </c>
      <c r="K976">
        <v>0.75</v>
      </c>
      <c r="L976">
        <v>48</v>
      </c>
      <c r="M976" t="s">
        <v>18</v>
      </c>
      <c r="N976">
        <v>9</v>
      </c>
      <c r="O976">
        <v>80</v>
      </c>
      <c r="P976">
        <v>60</v>
      </c>
      <c r="Q976">
        <v>60</v>
      </c>
      <c r="R976">
        <v>48</v>
      </c>
      <c r="S976">
        <v>108</v>
      </c>
      <c r="T976">
        <v>108</v>
      </c>
      <c r="U976" t="s">
        <v>1052</v>
      </c>
      <c r="V976" t="s">
        <v>1053</v>
      </c>
      <c r="W976">
        <f>IF(Table1[[#This Row],[WorkDate]]-Table1[[#This Row],[ReqDate]]&gt;=0,Table1[[#This Row],[WorkDate]]-Table1[[#This Row],[ReqDate]],"NA")</f>
        <v>9</v>
      </c>
      <c r="X976" t="str">
        <f>IF(Table1[[#This Row],[Rush]]="","NO","Yes")</f>
        <v>NO</v>
      </c>
      <c r="Y976" t="str">
        <f>IF(Table1[[#This Row],[WtyLbr]]="","NO","Yes")</f>
        <v>NO</v>
      </c>
    </row>
    <row r="977" spans="1:25" x14ac:dyDescent="0.35">
      <c r="A977" t="s">
        <v>1022</v>
      </c>
      <c r="B977" t="s">
        <v>34</v>
      </c>
      <c r="C977" t="s">
        <v>9</v>
      </c>
      <c r="D977" t="s">
        <v>13</v>
      </c>
      <c r="F977" s="5">
        <v>44394</v>
      </c>
      <c r="H977">
        <v>2</v>
      </c>
      <c r="I977" t="s">
        <v>3</v>
      </c>
      <c r="J977" t="s">
        <v>3</v>
      </c>
      <c r="L977">
        <v>1019.9758</v>
      </c>
      <c r="M977" t="s">
        <v>20</v>
      </c>
      <c r="N977" t="s">
        <v>1054</v>
      </c>
      <c r="O977">
        <v>140</v>
      </c>
      <c r="P977">
        <v>0</v>
      </c>
      <c r="Q977">
        <v>0</v>
      </c>
      <c r="R977">
        <v>0</v>
      </c>
      <c r="S977">
        <v>1019.9758</v>
      </c>
      <c r="T977">
        <v>0</v>
      </c>
      <c r="U977" t="s">
        <v>1052</v>
      </c>
      <c r="V977" t="s">
        <v>1052</v>
      </c>
      <c r="W977" t="str">
        <f>IF(Table1[[#This Row],[WorkDate]]-Table1[[#This Row],[ReqDate]]&gt;=0,Table1[[#This Row],[WorkDate]]-Table1[[#This Row],[ReqDate]],"NA")</f>
        <v>NA</v>
      </c>
      <c r="X977" t="str">
        <f>IF(Table1[[#This Row],[Rush]]="","NO","Yes")</f>
        <v>NO</v>
      </c>
      <c r="Y977" t="str">
        <f>IF(Table1[[#This Row],[WtyLbr]]="","NO","Yes")</f>
        <v>Yes</v>
      </c>
    </row>
    <row r="978" spans="1:25" x14ac:dyDescent="0.35">
      <c r="A978" t="s">
        <v>1023</v>
      </c>
      <c r="B978" t="s">
        <v>39</v>
      </c>
      <c r="C978" t="s">
        <v>9</v>
      </c>
      <c r="D978" t="s">
        <v>12</v>
      </c>
      <c r="F978" s="5">
        <v>44396</v>
      </c>
      <c r="G978" s="5">
        <v>44396</v>
      </c>
      <c r="H978">
        <v>1</v>
      </c>
      <c r="K978">
        <v>0.5</v>
      </c>
      <c r="L978">
        <v>161.79509999999999</v>
      </c>
      <c r="M978" t="s">
        <v>18</v>
      </c>
      <c r="N978">
        <v>0</v>
      </c>
      <c r="O978">
        <v>80</v>
      </c>
      <c r="P978">
        <v>40</v>
      </c>
      <c r="Q978">
        <v>40</v>
      </c>
      <c r="R978">
        <v>161.79509999999999</v>
      </c>
      <c r="S978">
        <v>201.79509999999999</v>
      </c>
      <c r="T978">
        <v>201.79509999999999</v>
      </c>
      <c r="U978" t="s">
        <v>1053</v>
      </c>
      <c r="V978" t="s">
        <v>1053</v>
      </c>
      <c r="W978">
        <f>IF(Table1[[#This Row],[WorkDate]]-Table1[[#This Row],[ReqDate]]&gt;=0,Table1[[#This Row],[WorkDate]]-Table1[[#This Row],[ReqDate]],"NA")</f>
        <v>0</v>
      </c>
      <c r="X978" t="str">
        <f>IF(Table1[[#This Row],[Rush]]="","NO","Yes")</f>
        <v>NO</v>
      </c>
      <c r="Y978" t="str">
        <f>IF(Table1[[#This Row],[WtyLbr]]="","NO","Yes")</f>
        <v>NO</v>
      </c>
    </row>
    <row r="979" spans="1:25" x14ac:dyDescent="0.35">
      <c r="A979" t="s">
        <v>1024</v>
      </c>
      <c r="B979" t="s">
        <v>36</v>
      </c>
      <c r="C979" t="s">
        <v>7</v>
      </c>
      <c r="D979" t="s">
        <v>12</v>
      </c>
      <c r="F979" s="5">
        <v>44396</v>
      </c>
      <c r="H979">
        <v>2</v>
      </c>
      <c r="L979">
        <v>61.237400000000001</v>
      </c>
      <c r="M979" t="s">
        <v>18</v>
      </c>
      <c r="N979" t="s">
        <v>1054</v>
      </c>
      <c r="O979">
        <v>140</v>
      </c>
      <c r="P979">
        <v>0</v>
      </c>
      <c r="Q979">
        <v>0</v>
      </c>
      <c r="R979">
        <v>61.237400000000001</v>
      </c>
      <c r="S979">
        <v>61.237400000000001</v>
      </c>
      <c r="T979">
        <v>61.237400000000001</v>
      </c>
      <c r="U979" t="s">
        <v>1053</v>
      </c>
      <c r="V979" t="s">
        <v>1052</v>
      </c>
      <c r="W979" t="str">
        <f>IF(Table1[[#This Row],[WorkDate]]-Table1[[#This Row],[ReqDate]]&gt;=0,Table1[[#This Row],[WorkDate]]-Table1[[#This Row],[ReqDate]],"NA")</f>
        <v>NA</v>
      </c>
      <c r="X979" t="str">
        <f>IF(Table1[[#This Row],[Rush]]="","NO","Yes")</f>
        <v>NO</v>
      </c>
      <c r="Y979" t="str">
        <f>IF(Table1[[#This Row],[WtyLbr]]="","NO","Yes")</f>
        <v>NO</v>
      </c>
    </row>
    <row r="980" spans="1:25" x14ac:dyDescent="0.35">
      <c r="A980" t="s">
        <v>1025</v>
      </c>
      <c r="B980" t="s">
        <v>38</v>
      </c>
      <c r="C980" t="s">
        <v>8</v>
      </c>
      <c r="D980" t="s">
        <v>13</v>
      </c>
      <c r="F980" s="5">
        <v>44396</v>
      </c>
      <c r="H980">
        <v>2</v>
      </c>
      <c r="L980">
        <v>440.03</v>
      </c>
      <c r="M980" t="s">
        <v>18</v>
      </c>
      <c r="N980" t="s">
        <v>1054</v>
      </c>
      <c r="O980">
        <v>140</v>
      </c>
      <c r="P980">
        <v>0</v>
      </c>
      <c r="Q980">
        <v>0</v>
      </c>
      <c r="R980">
        <v>440.03</v>
      </c>
      <c r="S980">
        <v>440.03</v>
      </c>
      <c r="T980">
        <v>440.03</v>
      </c>
      <c r="U980" t="s">
        <v>1053</v>
      </c>
      <c r="V980" t="s">
        <v>1052</v>
      </c>
      <c r="W980" t="str">
        <f>IF(Table1[[#This Row],[WorkDate]]-Table1[[#This Row],[ReqDate]]&gt;=0,Table1[[#This Row],[WorkDate]]-Table1[[#This Row],[ReqDate]],"NA")</f>
        <v>NA</v>
      </c>
      <c r="X980" t="str">
        <f>IF(Table1[[#This Row],[Rush]]="","NO","Yes")</f>
        <v>NO</v>
      </c>
      <c r="Y980" t="str">
        <f>IF(Table1[[#This Row],[WtyLbr]]="","NO","Yes")</f>
        <v>NO</v>
      </c>
    </row>
    <row r="981" spans="1:25" x14ac:dyDescent="0.35">
      <c r="A981" t="s">
        <v>1026</v>
      </c>
      <c r="B981" t="s">
        <v>38</v>
      </c>
      <c r="C981" t="s">
        <v>8</v>
      </c>
      <c r="D981" t="s">
        <v>2</v>
      </c>
      <c r="F981" s="5">
        <v>44396</v>
      </c>
      <c r="H981">
        <v>2</v>
      </c>
      <c r="L981">
        <v>351</v>
      </c>
      <c r="M981" t="s">
        <v>17</v>
      </c>
      <c r="N981" t="s">
        <v>1054</v>
      </c>
      <c r="O981">
        <v>140</v>
      </c>
      <c r="P981">
        <v>0</v>
      </c>
      <c r="Q981">
        <v>0</v>
      </c>
      <c r="R981">
        <v>351</v>
      </c>
      <c r="S981">
        <v>351</v>
      </c>
      <c r="T981">
        <v>351</v>
      </c>
      <c r="U981" t="s">
        <v>1053</v>
      </c>
      <c r="V981" t="s">
        <v>1052</v>
      </c>
      <c r="W981" t="str">
        <f>IF(Table1[[#This Row],[WorkDate]]-Table1[[#This Row],[ReqDate]]&gt;=0,Table1[[#This Row],[WorkDate]]-Table1[[#This Row],[ReqDate]],"NA")</f>
        <v>NA</v>
      </c>
      <c r="X981" t="str">
        <f>IF(Table1[[#This Row],[Rush]]="","NO","Yes")</f>
        <v>NO</v>
      </c>
      <c r="Y981" t="str">
        <f>IF(Table1[[#This Row],[WtyLbr]]="","NO","Yes")</f>
        <v>NO</v>
      </c>
    </row>
    <row r="982" spans="1:25" x14ac:dyDescent="0.35">
      <c r="A982" t="s">
        <v>1027</v>
      </c>
      <c r="B982" t="s">
        <v>34</v>
      </c>
      <c r="C982" t="s">
        <v>8</v>
      </c>
      <c r="D982" t="s">
        <v>13</v>
      </c>
      <c r="F982" s="5">
        <v>44396</v>
      </c>
      <c r="H982">
        <v>2</v>
      </c>
      <c r="L982">
        <v>519.01</v>
      </c>
      <c r="M982" t="s">
        <v>18</v>
      </c>
      <c r="N982" t="s">
        <v>1054</v>
      </c>
      <c r="O982">
        <v>140</v>
      </c>
      <c r="P982">
        <v>0</v>
      </c>
      <c r="Q982">
        <v>0</v>
      </c>
      <c r="R982">
        <v>519.01</v>
      </c>
      <c r="S982">
        <v>519.01</v>
      </c>
      <c r="T982">
        <v>519.01</v>
      </c>
      <c r="U982" t="s">
        <v>1053</v>
      </c>
      <c r="V982" t="s">
        <v>1052</v>
      </c>
      <c r="W982" t="str">
        <f>IF(Table1[[#This Row],[WorkDate]]-Table1[[#This Row],[ReqDate]]&gt;=0,Table1[[#This Row],[WorkDate]]-Table1[[#This Row],[ReqDate]],"NA")</f>
        <v>NA</v>
      </c>
      <c r="X982" t="str">
        <f>IF(Table1[[#This Row],[Rush]]="","NO","Yes")</f>
        <v>NO</v>
      </c>
      <c r="Y982" t="str">
        <f>IF(Table1[[#This Row],[WtyLbr]]="","NO","Yes")</f>
        <v>NO</v>
      </c>
    </row>
    <row r="983" spans="1:25" x14ac:dyDescent="0.35">
      <c r="A983" t="s">
        <v>1028</v>
      </c>
      <c r="B983" t="s">
        <v>39</v>
      </c>
      <c r="C983" t="s">
        <v>9</v>
      </c>
      <c r="D983" t="s">
        <v>12</v>
      </c>
      <c r="F983" s="5">
        <v>44396</v>
      </c>
      <c r="H983">
        <v>2</v>
      </c>
      <c r="L983">
        <v>138.08170000000001</v>
      </c>
      <c r="M983" t="s">
        <v>18</v>
      </c>
      <c r="N983" t="s">
        <v>1054</v>
      </c>
      <c r="O983">
        <v>140</v>
      </c>
      <c r="P983">
        <v>0</v>
      </c>
      <c r="Q983">
        <v>0</v>
      </c>
      <c r="R983">
        <v>138.08170000000001</v>
      </c>
      <c r="S983">
        <v>138.08170000000001</v>
      </c>
      <c r="T983">
        <v>138.08170000000001</v>
      </c>
      <c r="U983" t="s">
        <v>1053</v>
      </c>
      <c r="V983" t="s">
        <v>1052</v>
      </c>
      <c r="W983" t="str">
        <f>IF(Table1[[#This Row],[WorkDate]]-Table1[[#This Row],[ReqDate]]&gt;=0,Table1[[#This Row],[WorkDate]]-Table1[[#This Row],[ReqDate]],"NA")</f>
        <v>NA</v>
      </c>
      <c r="X983" t="str">
        <f>IF(Table1[[#This Row],[Rush]]="","NO","Yes")</f>
        <v>NO</v>
      </c>
      <c r="Y983" t="str">
        <f>IF(Table1[[#This Row],[WtyLbr]]="","NO","Yes")</f>
        <v>NO</v>
      </c>
    </row>
    <row r="984" spans="1:25" x14ac:dyDescent="0.35">
      <c r="A984" t="s">
        <v>1029</v>
      </c>
      <c r="B984" t="s">
        <v>36</v>
      </c>
      <c r="C984" t="s">
        <v>7</v>
      </c>
      <c r="D984" t="s">
        <v>13</v>
      </c>
      <c r="F984" s="5">
        <v>44396</v>
      </c>
      <c r="H984">
        <v>2</v>
      </c>
      <c r="L984">
        <v>1073.46</v>
      </c>
      <c r="M984" t="s">
        <v>17</v>
      </c>
      <c r="N984" t="s">
        <v>1054</v>
      </c>
      <c r="O984">
        <v>140</v>
      </c>
      <c r="P984">
        <v>0</v>
      </c>
      <c r="Q984">
        <v>0</v>
      </c>
      <c r="R984">
        <v>1073.46</v>
      </c>
      <c r="S984">
        <v>1073.46</v>
      </c>
      <c r="T984">
        <v>1073.46</v>
      </c>
      <c r="U984" t="s">
        <v>1053</v>
      </c>
      <c r="V984" t="s">
        <v>1052</v>
      </c>
      <c r="W984" t="str">
        <f>IF(Table1[[#This Row],[WorkDate]]-Table1[[#This Row],[ReqDate]]&gt;=0,Table1[[#This Row],[WorkDate]]-Table1[[#This Row],[ReqDate]],"NA")</f>
        <v>NA</v>
      </c>
      <c r="X984" t="str">
        <f>IF(Table1[[#This Row],[Rush]]="","NO","Yes")</f>
        <v>NO</v>
      </c>
      <c r="Y984" t="str">
        <f>IF(Table1[[#This Row],[WtyLbr]]="","NO","Yes")</f>
        <v>NO</v>
      </c>
    </row>
    <row r="985" spans="1:25" x14ac:dyDescent="0.35">
      <c r="A985" t="s">
        <v>1030</v>
      </c>
      <c r="B985" t="s">
        <v>36</v>
      </c>
      <c r="C985" t="s">
        <v>7</v>
      </c>
      <c r="D985" t="s">
        <v>13</v>
      </c>
      <c r="F985" s="5">
        <v>44396</v>
      </c>
      <c r="H985">
        <v>2</v>
      </c>
      <c r="L985">
        <v>48.489800000000002</v>
      </c>
      <c r="M985" t="s">
        <v>17</v>
      </c>
      <c r="N985" t="s">
        <v>1054</v>
      </c>
      <c r="O985">
        <v>140</v>
      </c>
      <c r="P985">
        <v>0</v>
      </c>
      <c r="Q985">
        <v>0</v>
      </c>
      <c r="R985">
        <v>48.489800000000002</v>
      </c>
      <c r="S985">
        <v>48.489800000000002</v>
      </c>
      <c r="T985">
        <v>48.489800000000002</v>
      </c>
      <c r="U985" t="s">
        <v>1053</v>
      </c>
      <c r="V985" t="s">
        <v>1052</v>
      </c>
      <c r="W985" t="str">
        <f>IF(Table1[[#This Row],[WorkDate]]-Table1[[#This Row],[ReqDate]]&gt;=0,Table1[[#This Row],[WorkDate]]-Table1[[#This Row],[ReqDate]],"NA")</f>
        <v>NA</v>
      </c>
      <c r="X985" t="str">
        <f>IF(Table1[[#This Row],[Rush]]="","NO","Yes")</f>
        <v>NO</v>
      </c>
      <c r="Y985" t="str">
        <f>IF(Table1[[#This Row],[WtyLbr]]="","NO","Yes")</f>
        <v>NO</v>
      </c>
    </row>
    <row r="986" spans="1:25" x14ac:dyDescent="0.35">
      <c r="A986" t="s">
        <v>1031</v>
      </c>
      <c r="B986" t="s">
        <v>38</v>
      </c>
      <c r="C986" t="s">
        <v>8</v>
      </c>
      <c r="D986" t="s">
        <v>13</v>
      </c>
      <c r="F986" s="5">
        <v>44396</v>
      </c>
      <c r="H986">
        <v>1</v>
      </c>
      <c r="L986">
        <v>45.237400000000001</v>
      </c>
      <c r="M986" t="s">
        <v>17</v>
      </c>
      <c r="N986" t="s">
        <v>1054</v>
      </c>
      <c r="O986">
        <v>80</v>
      </c>
      <c r="P986">
        <v>0</v>
      </c>
      <c r="Q986">
        <v>0</v>
      </c>
      <c r="R986">
        <v>45.237400000000001</v>
      </c>
      <c r="S986">
        <v>45.237400000000001</v>
      </c>
      <c r="T986">
        <v>45.237400000000001</v>
      </c>
      <c r="U986" t="s">
        <v>1053</v>
      </c>
      <c r="V986" t="s">
        <v>1052</v>
      </c>
      <c r="W986" t="str">
        <f>IF(Table1[[#This Row],[WorkDate]]-Table1[[#This Row],[ReqDate]]&gt;=0,Table1[[#This Row],[WorkDate]]-Table1[[#This Row],[ReqDate]],"NA")</f>
        <v>NA</v>
      </c>
      <c r="X986" t="str">
        <f>IF(Table1[[#This Row],[Rush]]="","NO","Yes")</f>
        <v>NO</v>
      </c>
      <c r="Y986" t="str">
        <f>IF(Table1[[#This Row],[WtyLbr]]="","NO","Yes")</f>
        <v>NO</v>
      </c>
    </row>
    <row r="987" spans="1:25" x14ac:dyDescent="0.35">
      <c r="A987" t="s">
        <v>1032</v>
      </c>
      <c r="B987" t="s">
        <v>36</v>
      </c>
      <c r="C987" t="s">
        <v>7</v>
      </c>
      <c r="D987" t="s">
        <v>12</v>
      </c>
      <c r="F987" s="5">
        <v>44396</v>
      </c>
      <c r="H987">
        <v>1</v>
      </c>
      <c r="L987">
        <v>288.42</v>
      </c>
      <c r="M987" t="s">
        <v>18</v>
      </c>
      <c r="N987" t="s">
        <v>1054</v>
      </c>
      <c r="O987">
        <v>80</v>
      </c>
      <c r="P987">
        <v>0</v>
      </c>
      <c r="Q987">
        <v>0</v>
      </c>
      <c r="R987">
        <v>288.42</v>
      </c>
      <c r="S987">
        <v>288.42</v>
      </c>
      <c r="T987">
        <v>288.42</v>
      </c>
      <c r="U987" t="s">
        <v>1053</v>
      </c>
      <c r="V987" t="s">
        <v>1052</v>
      </c>
      <c r="W987" t="str">
        <f>IF(Table1[[#This Row],[WorkDate]]-Table1[[#This Row],[ReqDate]]&gt;=0,Table1[[#This Row],[WorkDate]]-Table1[[#This Row],[ReqDate]],"NA")</f>
        <v>NA</v>
      </c>
      <c r="X987" t="str">
        <f>IF(Table1[[#This Row],[Rush]]="","NO","Yes")</f>
        <v>NO</v>
      </c>
      <c r="Y987" t="str">
        <f>IF(Table1[[#This Row],[WtyLbr]]="","NO","Yes")</f>
        <v>NO</v>
      </c>
    </row>
    <row r="988" spans="1:25" x14ac:dyDescent="0.35">
      <c r="A988" t="s">
        <v>1033</v>
      </c>
      <c r="B988" t="s">
        <v>34</v>
      </c>
      <c r="C988" t="s">
        <v>9</v>
      </c>
      <c r="D988" t="s">
        <v>13</v>
      </c>
      <c r="F988" s="5">
        <v>44397</v>
      </c>
      <c r="H988">
        <v>1</v>
      </c>
      <c r="L988">
        <v>38.496899999999997</v>
      </c>
      <c r="M988" t="s">
        <v>17</v>
      </c>
      <c r="N988" t="s">
        <v>1054</v>
      </c>
      <c r="O988">
        <v>80</v>
      </c>
      <c r="P988">
        <v>0</v>
      </c>
      <c r="Q988">
        <v>0</v>
      </c>
      <c r="R988">
        <v>38.496899999999997</v>
      </c>
      <c r="S988">
        <v>38.496899999999997</v>
      </c>
      <c r="T988">
        <v>38.496899999999997</v>
      </c>
      <c r="U988" t="s">
        <v>1048</v>
      </c>
      <c r="V988" t="s">
        <v>1052</v>
      </c>
      <c r="W988" t="str">
        <f>IF(Table1[[#This Row],[WorkDate]]-Table1[[#This Row],[ReqDate]]&gt;=0,Table1[[#This Row],[WorkDate]]-Table1[[#This Row],[ReqDate]],"NA")</f>
        <v>NA</v>
      </c>
      <c r="X988" t="str">
        <f>IF(Table1[[#This Row],[Rush]]="","NO","Yes")</f>
        <v>NO</v>
      </c>
      <c r="Y988" t="str">
        <f>IF(Table1[[#This Row],[WtyLbr]]="","NO","Yes")</f>
        <v>NO</v>
      </c>
    </row>
    <row r="989" spans="1:25" x14ac:dyDescent="0.35">
      <c r="A989" t="s">
        <v>1034</v>
      </c>
      <c r="B989" t="s">
        <v>37</v>
      </c>
      <c r="C989" t="s">
        <v>9</v>
      </c>
      <c r="D989" t="s">
        <v>11</v>
      </c>
      <c r="F989" s="5">
        <v>44397</v>
      </c>
      <c r="H989">
        <v>1</v>
      </c>
      <c r="L989">
        <v>107.99550000000001</v>
      </c>
      <c r="M989" t="s">
        <v>17</v>
      </c>
      <c r="N989" t="s">
        <v>1054</v>
      </c>
      <c r="O989">
        <v>80</v>
      </c>
      <c r="P989">
        <v>0</v>
      </c>
      <c r="Q989">
        <v>0</v>
      </c>
      <c r="R989">
        <v>107.99550000000001</v>
      </c>
      <c r="S989">
        <v>107.99550000000001</v>
      </c>
      <c r="T989">
        <v>107.99550000000001</v>
      </c>
      <c r="U989" t="s">
        <v>1048</v>
      </c>
      <c r="V989" t="s">
        <v>1052</v>
      </c>
      <c r="W989" t="str">
        <f>IF(Table1[[#This Row],[WorkDate]]-Table1[[#This Row],[ReqDate]]&gt;=0,Table1[[#This Row],[WorkDate]]-Table1[[#This Row],[ReqDate]],"NA")</f>
        <v>NA</v>
      </c>
      <c r="X989" t="str">
        <f>IF(Table1[[#This Row],[Rush]]="","NO","Yes")</f>
        <v>NO</v>
      </c>
      <c r="Y989" t="str">
        <f>IF(Table1[[#This Row],[WtyLbr]]="","NO","Yes")</f>
        <v>NO</v>
      </c>
    </row>
    <row r="990" spans="1:25" x14ac:dyDescent="0.35">
      <c r="A990" t="s">
        <v>1035</v>
      </c>
      <c r="B990" t="s">
        <v>36</v>
      </c>
      <c r="C990" t="s">
        <v>7</v>
      </c>
      <c r="D990" t="s">
        <v>12</v>
      </c>
      <c r="F990" s="5">
        <v>44397</v>
      </c>
      <c r="H990">
        <v>2</v>
      </c>
      <c r="L990">
        <v>142.85319999999999</v>
      </c>
      <c r="M990" t="s">
        <v>17</v>
      </c>
      <c r="N990" t="s">
        <v>1054</v>
      </c>
      <c r="O990">
        <v>140</v>
      </c>
      <c r="P990">
        <v>0</v>
      </c>
      <c r="Q990">
        <v>0</v>
      </c>
      <c r="R990">
        <v>142.85319999999999</v>
      </c>
      <c r="S990">
        <v>142.85319999999999</v>
      </c>
      <c r="T990">
        <v>142.85319999999999</v>
      </c>
      <c r="U990" t="s">
        <v>1048</v>
      </c>
      <c r="V990" t="s">
        <v>1052</v>
      </c>
      <c r="W990" t="str">
        <f>IF(Table1[[#This Row],[WorkDate]]-Table1[[#This Row],[ReqDate]]&gt;=0,Table1[[#This Row],[WorkDate]]-Table1[[#This Row],[ReqDate]],"NA")</f>
        <v>NA</v>
      </c>
      <c r="X990" t="str">
        <f>IF(Table1[[#This Row],[Rush]]="","NO","Yes")</f>
        <v>NO</v>
      </c>
      <c r="Y990" t="str">
        <f>IF(Table1[[#This Row],[WtyLbr]]="","NO","Yes")</f>
        <v>NO</v>
      </c>
    </row>
    <row r="991" spans="1:25" x14ac:dyDescent="0.35">
      <c r="A991" t="s">
        <v>1036</v>
      </c>
      <c r="B991" t="s">
        <v>34</v>
      </c>
      <c r="C991" t="s">
        <v>44</v>
      </c>
      <c r="D991" t="s">
        <v>12</v>
      </c>
      <c r="F991" s="5">
        <v>44398</v>
      </c>
      <c r="H991">
        <v>1</v>
      </c>
      <c r="L991">
        <v>85.942099999999996</v>
      </c>
      <c r="M991" t="s">
        <v>17</v>
      </c>
      <c r="N991" t="s">
        <v>1054</v>
      </c>
      <c r="O991">
        <v>80</v>
      </c>
      <c r="P991">
        <v>0</v>
      </c>
      <c r="Q991">
        <v>0</v>
      </c>
      <c r="R991">
        <v>85.942099999999996</v>
      </c>
      <c r="S991">
        <v>85.942099999999996</v>
      </c>
      <c r="T991">
        <v>85.942099999999996</v>
      </c>
      <c r="U991" t="s">
        <v>1051</v>
      </c>
      <c r="V991" t="s">
        <v>1052</v>
      </c>
      <c r="W991" t="str">
        <f>IF(Table1[[#This Row],[WorkDate]]-Table1[[#This Row],[ReqDate]]&gt;=0,Table1[[#This Row],[WorkDate]]-Table1[[#This Row],[ReqDate]],"NA")</f>
        <v>NA</v>
      </c>
      <c r="X991" t="str">
        <f>IF(Table1[[#This Row],[Rush]]="","NO","Yes")</f>
        <v>NO</v>
      </c>
      <c r="Y991" t="str">
        <f>IF(Table1[[#This Row],[WtyLbr]]="","NO","Yes")</f>
        <v>NO</v>
      </c>
    </row>
    <row r="992" spans="1:25" x14ac:dyDescent="0.35">
      <c r="A992" t="s">
        <v>1037</v>
      </c>
      <c r="B992" t="s">
        <v>36</v>
      </c>
      <c r="C992" t="s">
        <v>7</v>
      </c>
      <c r="D992" t="s">
        <v>13</v>
      </c>
      <c r="F992" s="5">
        <v>44398</v>
      </c>
      <c r="H992">
        <v>2</v>
      </c>
      <c r="L992">
        <v>21.33</v>
      </c>
      <c r="M992" t="s">
        <v>17</v>
      </c>
      <c r="N992" t="s">
        <v>1054</v>
      </c>
      <c r="O992">
        <v>140</v>
      </c>
      <c r="P992">
        <v>0</v>
      </c>
      <c r="Q992">
        <v>0</v>
      </c>
      <c r="R992">
        <v>21.33</v>
      </c>
      <c r="S992">
        <v>21.33</v>
      </c>
      <c r="T992">
        <v>21.33</v>
      </c>
      <c r="U992" t="s">
        <v>1051</v>
      </c>
      <c r="V992" t="s">
        <v>1052</v>
      </c>
      <c r="W992" t="str">
        <f>IF(Table1[[#This Row],[WorkDate]]-Table1[[#This Row],[ReqDate]]&gt;=0,Table1[[#This Row],[WorkDate]]-Table1[[#This Row],[ReqDate]],"NA")</f>
        <v>NA</v>
      </c>
      <c r="X992" t="str">
        <f>IF(Table1[[#This Row],[Rush]]="","NO","Yes")</f>
        <v>NO</v>
      </c>
      <c r="Y992" t="str">
        <f>IF(Table1[[#This Row],[WtyLbr]]="","NO","Yes")</f>
        <v>NO</v>
      </c>
    </row>
    <row r="993" spans="1:25" x14ac:dyDescent="0.35">
      <c r="A993" t="s">
        <v>1038</v>
      </c>
      <c r="B993" t="s">
        <v>35</v>
      </c>
      <c r="C993" t="s">
        <v>44</v>
      </c>
      <c r="D993" t="s">
        <v>13</v>
      </c>
      <c r="F993" s="5">
        <v>44398</v>
      </c>
      <c r="H993">
        <v>2</v>
      </c>
      <c r="L993">
        <v>602.66</v>
      </c>
      <c r="M993" t="s">
        <v>18</v>
      </c>
      <c r="N993" t="s">
        <v>1054</v>
      </c>
      <c r="O993">
        <v>140</v>
      </c>
      <c r="P993">
        <v>0</v>
      </c>
      <c r="Q993">
        <v>0</v>
      </c>
      <c r="R993">
        <v>602.66</v>
      </c>
      <c r="S993">
        <v>602.66</v>
      </c>
      <c r="T993">
        <v>602.66</v>
      </c>
      <c r="U993" t="s">
        <v>1051</v>
      </c>
      <c r="V993" t="s">
        <v>1052</v>
      </c>
      <c r="W993" t="str">
        <f>IF(Table1[[#This Row],[WorkDate]]-Table1[[#This Row],[ReqDate]]&gt;=0,Table1[[#This Row],[WorkDate]]-Table1[[#This Row],[ReqDate]],"NA")</f>
        <v>NA</v>
      </c>
      <c r="X993" t="str">
        <f>IF(Table1[[#This Row],[Rush]]="","NO","Yes")</f>
        <v>NO</v>
      </c>
      <c r="Y993" t="str">
        <f>IF(Table1[[#This Row],[WtyLbr]]="","NO","Yes")</f>
        <v>NO</v>
      </c>
    </row>
    <row r="994" spans="1:25" x14ac:dyDescent="0.35">
      <c r="A994" t="s">
        <v>1039</v>
      </c>
      <c r="B994" t="s">
        <v>35</v>
      </c>
      <c r="C994" t="s">
        <v>44</v>
      </c>
      <c r="D994" t="s">
        <v>12</v>
      </c>
      <c r="E994" t="s">
        <v>3</v>
      </c>
      <c r="F994" s="5">
        <v>44399</v>
      </c>
      <c r="H994">
        <v>2</v>
      </c>
      <c r="L994">
        <v>66.8857</v>
      </c>
      <c r="M994" t="s">
        <v>18</v>
      </c>
      <c r="N994" t="s">
        <v>1054</v>
      </c>
      <c r="O994">
        <v>140</v>
      </c>
      <c r="P994">
        <v>0</v>
      </c>
      <c r="Q994">
        <v>0</v>
      </c>
      <c r="R994">
        <v>66.8857</v>
      </c>
      <c r="S994">
        <v>66.8857</v>
      </c>
      <c r="T994">
        <v>66.8857</v>
      </c>
      <c r="U994" t="s">
        <v>1050</v>
      </c>
      <c r="V994" t="s">
        <v>1052</v>
      </c>
      <c r="W994" t="str">
        <f>IF(Table1[[#This Row],[WorkDate]]-Table1[[#This Row],[ReqDate]]&gt;=0,Table1[[#This Row],[WorkDate]]-Table1[[#This Row],[ReqDate]],"NA")</f>
        <v>NA</v>
      </c>
      <c r="X994" t="str">
        <f>IF(Table1[[#This Row],[Rush]]="","NO","Yes")</f>
        <v>Yes</v>
      </c>
      <c r="Y994" t="str">
        <f>IF(Table1[[#This Row],[WtyLbr]]="","NO","Yes")</f>
        <v>NO</v>
      </c>
    </row>
    <row r="995" spans="1:25" x14ac:dyDescent="0.35">
      <c r="A995" t="s">
        <v>1040</v>
      </c>
      <c r="B995" t="s">
        <v>35</v>
      </c>
      <c r="C995" t="s">
        <v>8</v>
      </c>
      <c r="D995" t="s">
        <v>2</v>
      </c>
      <c r="F995" s="5">
        <v>44399</v>
      </c>
      <c r="H995">
        <v>1</v>
      </c>
      <c r="L995">
        <v>472.54539999999997</v>
      </c>
      <c r="M995" t="s">
        <v>17</v>
      </c>
      <c r="N995" t="s">
        <v>1054</v>
      </c>
      <c r="O995">
        <v>80</v>
      </c>
      <c r="P995">
        <v>0</v>
      </c>
      <c r="Q995">
        <v>0</v>
      </c>
      <c r="R995">
        <v>472.54539999999997</v>
      </c>
      <c r="S995">
        <v>472.54539999999997</v>
      </c>
      <c r="T995">
        <v>472.54539999999997</v>
      </c>
      <c r="U995" t="s">
        <v>1050</v>
      </c>
      <c r="V995" t="s">
        <v>1052</v>
      </c>
      <c r="W995" t="str">
        <f>IF(Table1[[#This Row],[WorkDate]]-Table1[[#This Row],[ReqDate]]&gt;=0,Table1[[#This Row],[WorkDate]]-Table1[[#This Row],[ReqDate]],"NA")</f>
        <v>NA</v>
      </c>
      <c r="X995" t="str">
        <f>IF(Table1[[#This Row],[Rush]]="","NO","Yes")</f>
        <v>NO</v>
      </c>
      <c r="Y995" t="str">
        <f>IF(Table1[[#This Row],[WtyLbr]]="","NO","Yes")</f>
        <v>NO</v>
      </c>
    </row>
    <row r="996" spans="1:25" x14ac:dyDescent="0.35">
      <c r="A996" t="s">
        <v>1041</v>
      </c>
      <c r="B996" t="s">
        <v>39</v>
      </c>
      <c r="C996" t="s">
        <v>44</v>
      </c>
      <c r="D996" t="s">
        <v>12</v>
      </c>
      <c r="F996" s="5">
        <v>44399</v>
      </c>
      <c r="H996">
        <v>1</v>
      </c>
      <c r="L996">
        <v>147.69890000000001</v>
      </c>
      <c r="M996" t="s">
        <v>18</v>
      </c>
      <c r="N996" t="s">
        <v>1054</v>
      </c>
      <c r="O996">
        <v>80</v>
      </c>
      <c r="P996">
        <v>0</v>
      </c>
      <c r="Q996">
        <v>0</v>
      </c>
      <c r="R996">
        <v>147.69890000000001</v>
      </c>
      <c r="S996">
        <v>147.69890000000001</v>
      </c>
      <c r="T996">
        <v>147.69890000000001</v>
      </c>
      <c r="U996" t="s">
        <v>1050</v>
      </c>
      <c r="V996" t="s">
        <v>1052</v>
      </c>
      <c r="W996" t="str">
        <f>IF(Table1[[#This Row],[WorkDate]]-Table1[[#This Row],[ReqDate]]&gt;=0,Table1[[#This Row],[WorkDate]]-Table1[[#This Row],[ReqDate]],"NA")</f>
        <v>NA</v>
      </c>
      <c r="X996" t="str">
        <f>IF(Table1[[#This Row],[Rush]]="","NO","Yes")</f>
        <v>NO</v>
      </c>
      <c r="Y996" t="str">
        <f>IF(Table1[[#This Row],[WtyLbr]]="","NO","Yes")</f>
        <v>NO</v>
      </c>
    </row>
    <row r="997" spans="1:25" x14ac:dyDescent="0.35">
      <c r="A997" t="s">
        <v>1042</v>
      </c>
      <c r="B997" t="s">
        <v>39</v>
      </c>
      <c r="C997" t="s">
        <v>9</v>
      </c>
      <c r="D997" t="s">
        <v>12</v>
      </c>
      <c r="F997" s="5">
        <v>44399</v>
      </c>
      <c r="H997">
        <v>2</v>
      </c>
      <c r="L997">
        <v>237.21</v>
      </c>
      <c r="M997" t="s">
        <v>18</v>
      </c>
      <c r="N997" t="s">
        <v>1054</v>
      </c>
      <c r="O997">
        <v>140</v>
      </c>
      <c r="P997">
        <v>0</v>
      </c>
      <c r="Q997">
        <v>0</v>
      </c>
      <c r="R997">
        <v>237.21</v>
      </c>
      <c r="S997">
        <v>237.21</v>
      </c>
      <c r="T997">
        <v>237.21</v>
      </c>
      <c r="U997" t="s">
        <v>1050</v>
      </c>
      <c r="V997" t="s">
        <v>1052</v>
      </c>
      <c r="W997" t="str">
        <f>IF(Table1[[#This Row],[WorkDate]]-Table1[[#This Row],[ReqDate]]&gt;=0,Table1[[#This Row],[WorkDate]]-Table1[[#This Row],[ReqDate]],"NA")</f>
        <v>NA</v>
      </c>
      <c r="X997" t="str">
        <f>IF(Table1[[#This Row],[Rush]]="","NO","Yes")</f>
        <v>NO</v>
      </c>
      <c r="Y997" t="str">
        <f>IF(Table1[[#This Row],[WtyLbr]]="","NO","Yes")</f>
        <v>NO</v>
      </c>
    </row>
    <row r="998" spans="1:25" x14ac:dyDescent="0.35">
      <c r="A998" t="s">
        <v>1043</v>
      </c>
      <c r="B998" t="s">
        <v>35</v>
      </c>
      <c r="C998" t="s">
        <v>44</v>
      </c>
      <c r="D998" t="s">
        <v>2</v>
      </c>
      <c r="F998" s="5">
        <v>44399</v>
      </c>
      <c r="H998">
        <v>1</v>
      </c>
      <c r="L998">
        <v>128.8115</v>
      </c>
      <c r="M998" t="s">
        <v>18</v>
      </c>
      <c r="N998" t="s">
        <v>1054</v>
      </c>
      <c r="O998">
        <v>80</v>
      </c>
      <c r="P998">
        <v>0</v>
      </c>
      <c r="Q998">
        <v>0</v>
      </c>
      <c r="R998">
        <v>128.8115</v>
      </c>
      <c r="S998">
        <v>128.8115</v>
      </c>
      <c r="T998">
        <v>128.8115</v>
      </c>
      <c r="U998" t="s">
        <v>1050</v>
      </c>
      <c r="V998" t="s">
        <v>1052</v>
      </c>
      <c r="W998" t="str">
        <f>IF(Table1[[#This Row],[WorkDate]]-Table1[[#This Row],[ReqDate]]&gt;=0,Table1[[#This Row],[WorkDate]]-Table1[[#This Row],[ReqDate]],"NA")</f>
        <v>NA</v>
      </c>
      <c r="X998" t="str">
        <f>IF(Table1[[#This Row],[Rush]]="","NO","Yes")</f>
        <v>NO</v>
      </c>
      <c r="Y998" t="str">
        <f>IF(Table1[[#This Row],[WtyLbr]]="","NO","Yes")</f>
        <v>NO</v>
      </c>
    </row>
    <row r="999" spans="1:25" x14ac:dyDescent="0.35">
      <c r="A999" t="s">
        <v>1044</v>
      </c>
      <c r="B999" t="s">
        <v>34</v>
      </c>
      <c r="C999" t="s">
        <v>44</v>
      </c>
      <c r="D999" t="s">
        <v>12</v>
      </c>
      <c r="F999" s="5">
        <v>44400</v>
      </c>
      <c r="H999">
        <v>1</v>
      </c>
      <c r="L999">
        <v>84.886200000000002</v>
      </c>
      <c r="M999" t="s">
        <v>18</v>
      </c>
      <c r="N999" t="s">
        <v>1054</v>
      </c>
      <c r="O999">
        <v>80</v>
      </c>
      <c r="P999">
        <v>0</v>
      </c>
      <c r="Q999">
        <v>0</v>
      </c>
      <c r="R999">
        <v>84.886200000000002</v>
      </c>
      <c r="S999">
        <v>84.886200000000002</v>
      </c>
      <c r="T999">
        <v>84.886200000000002</v>
      </c>
      <c r="U999" t="s">
        <v>1049</v>
      </c>
      <c r="V999" t="s">
        <v>1052</v>
      </c>
      <c r="W999" t="str">
        <f>IF(Table1[[#This Row],[WorkDate]]-Table1[[#This Row],[ReqDate]]&gt;=0,Table1[[#This Row],[WorkDate]]-Table1[[#This Row],[ReqDate]],"NA")</f>
        <v>NA</v>
      </c>
      <c r="X999" t="str">
        <f>IF(Table1[[#This Row],[Rush]]="","NO","Yes")</f>
        <v>NO</v>
      </c>
      <c r="Y999" t="str">
        <f>IF(Table1[[#This Row],[WtyLbr]]="","NO","Yes")</f>
        <v>NO</v>
      </c>
    </row>
    <row r="1000" spans="1:25" x14ac:dyDescent="0.35">
      <c r="A1000" t="s">
        <v>1045</v>
      </c>
      <c r="B1000" t="s">
        <v>40</v>
      </c>
      <c r="C1000" t="s">
        <v>7</v>
      </c>
      <c r="D1000" t="s">
        <v>11</v>
      </c>
      <c r="F1000" s="5">
        <v>44401</v>
      </c>
      <c r="H1000">
        <v>1</v>
      </c>
      <c r="L1000">
        <v>122.31950000000001</v>
      </c>
      <c r="M1000" t="s">
        <v>17</v>
      </c>
      <c r="N1000" t="s">
        <v>1054</v>
      </c>
      <c r="O1000">
        <v>80</v>
      </c>
      <c r="P1000">
        <v>0</v>
      </c>
      <c r="Q1000">
        <v>0</v>
      </c>
      <c r="R1000">
        <v>122.31950000000001</v>
      </c>
      <c r="S1000">
        <v>122.31950000000001</v>
      </c>
      <c r="T1000">
        <v>122.31950000000001</v>
      </c>
      <c r="U1000" t="s">
        <v>1052</v>
      </c>
      <c r="V1000" t="s">
        <v>1052</v>
      </c>
      <c r="W1000" t="str">
        <f>IF(Table1[[#This Row],[WorkDate]]-Table1[[#This Row],[ReqDate]]&gt;=0,Table1[[#This Row],[WorkDate]]-Table1[[#This Row],[ReqDate]],"NA")</f>
        <v>NA</v>
      </c>
      <c r="X1000" t="str">
        <f>IF(Table1[[#This Row],[Rush]]="","NO","Yes")</f>
        <v>NO</v>
      </c>
      <c r="Y1000" t="str">
        <f>IF(Table1[[#This Row],[WtyLbr]]="","NO","Yes")</f>
        <v>NO</v>
      </c>
    </row>
    <row r="1001" spans="1:25" x14ac:dyDescent="0.35">
      <c r="A1001" t="s">
        <v>1046</v>
      </c>
      <c r="B1001" t="s">
        <v>40</v>
      </c>
      <c r="C1001" t="s">
        <v>7</v>
      </c>
      <c r="D1001" t="s">
        <v>12</v>
      </c>
      <c r="F1001" s="5">
        <v>44406</v>
      </c>
      <c r="H1001">
        <v>2</v>
      </c>
      <c r="L1001">
        <v>210.4494</v>
      </c>
      <c r="M1001" t="s">
        <v>18</v>
      </c>
      <c r="N1001" t="s">
        <v>1054</v>
      </c>
      <c r="O1001">
        <v>140</v>
      </c>
      <c r="P1001">
        <v>0</v>
      </c>
      <c r="Q1001">
        <v>0</v>
      </c>
      <c r="R1001">
        <v>210.4494</v>
      </c>
      <c r="S1001">
        <v>210.4494</v>
      </c>
      <c r="T1001">
        <v>210.4494</v>
      </c>
      <c r="U1001" t="s">
        <v>1050</v>
      </c>
      <c r="V1001" t="s">
        <v>1052</v>
      </c>
      <c r="W1001" t="str">
        <f>IF(Table1[[#This Row],[WorkDate]]-Table1[[#This Row],[ReqDate]]&gt;=0,Table1[[#This Row],[WorkDate]]-Table1[[#This Row],[ReqDate]],"NA")</f>
        <v>NA</v>
      </c>
      <c r="X1001" t="str">
        <f>IF(Table1[[#This Row],[Rush]]="","NO","Yes")</f>
        <v>NO</v>
      </c>
      <c r="Y1001" t="str">
        <f>IF(Table1[[#This Row],[WtyLbr]]="","NO","Yes")</f>
        <v>NO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8D2D-31FD-41E7-BFD2-ADF5378B02FF}">
  <dimension ref="A1:D1001"/>
  <sheetViews>
    <sheetView workbookViewId="0">
      <selection activeCell="E7" sqref="E7"/>
    </sheetView>
  </sheetViews>
  <sheetFormatPr defaultRowHeight="14.5" x14ac:dyDescent="0.35"/>
  <sheetData>
    <row r="1" spans="1:4" x14ac:dyDescent="0.35">
      <c r="A1" t="s">
        <v>4</v>
      </c>
      <c r="B1" t="s">
        <v>28</v>
      </c>
    </row>
    <row r="2" spans="1:4" x14ac:dyDescent="0.35">
      <c r="A2">
        <v>2</v>
      </c>
      <c r="B2">
        <v>360</v>
      </c>
      <c r="C2" t="s">
        <v>1082</v>
      </c>
      <c r="D2">
        <f>CORREL(A2:A1001,B2:B1001)</f>
        <v>0.24020118461615375</v>
      </c>
    </row>
    <row r="3" spans="1:4" x14ac:dyDescent="0.35">
      <c r="A3">
        <v>1</v>
      </c>
      <c r="B3">
        <v>90.041600000000003</v>
      </c>
    </row>
    <row r="4" spans="1:4" x14ac:dyDescent="0.35">
      <c r="A4">
        <v>1</v>
      </c>
      <c r="B4">
        <v>120</v>
      </c>
    </row>
    <row r="5" spans="1:4" x14ac:dyDescent="0.35">
      <c r="A5">
        <v>1</v>
      </c>
      <c r="B5">
        <v>16.25</v>
      </c>
    </row>
    <row r="6" spans="1:4" x14ac:dyDescent="0.35">
      <c r="A6">
        <v>1</v>
      </c>
      <c r="B6">
        <v>45.237400000000001</v>
      </c>
    </row>
    <row r="7" spans="1:4" x14ac:dyDescent="0.35">
      <c r="A7">
        <v>1</v>
      </c>
      <c r="B7">
        <v>97.626300000000001</v>
      </c>
    </row>
    <row r="8" spans="1:4" x14ac:dyDescent="0.35">
      <c r="A8">
        <v>2</v>
      </c>
      <c r="B8">
        <v>29.13</v>
      </c>
    </row>
    <row r="9" spans="1:4" x14ac:dyDescent="0.35">
      <c r="A9">
        <v>1</v>
      </c>
      <c r="B9">
        <v>35.1</v>
      </c>
    </row>
    <row r="10" spans="1:4" x14ac:dyDescent="0.35">
      <c r="A10">
        <v>1</v>
      </c>
      <c r="B10">
        <v>76.7</v>
      </c>
    </row>
    <row r="11" spans="1:4" x14ac:dyDescent="0.35">
      <c r="A11">
        <v>1</v>
      </c>
      <c r="B11">
        <v>374.07940000000002</v>
      </c>
    </row>
    <row r="12" spans="1:4" x14ac:dyDescent="0.35">
      <c r="A12">
        <v>2</v>
      </c>
      <c r="B12">
        <v>832.15830000000005</v>
      </c>
    </row>
    <row r="13" spans="1:4" x14ac:dyDescent="0.35">
      <c r="A13">
        <v>1</v>
      </c>
      <c r="B13">
        <v>70.212999999999994</v>
      </c>
    </row>
    <row r="14" spans="1:4" x14ac:dyDescent="0.35">
      <c r="A14">
        <v>1</v>
      </c>
      <c r="B14">
        <v>150</v>
      </c>
    </row>
    <row r="15" spans="1:4" x14ac:dyDescent="0.35">
      <c r="A15">
        <v>2</v>
      </c>
      <c r="B15">
        <v>275</v>
      </c>
    </row>
    <row r="16" spans="1:4" x14ac:dyDescent="0.35">
      <c r="A16">
        <v>1</v>
      </c>
      <c r="B16">
        <v>938</v>
      </c>
    </row>
    <row r="17" spans="1:2" x14ac:dyDescent="0.35">
      <c r="A17">
        <v>1</v>
      </c>
      <c r="B17">
        <v>61.249699999999997</v>
      </c>
    </row>
    <row r="18" spans="1:2" x14ac:dyDescent="0.35">
      <c r="A18">
        <v>1</v>
      </c>
      <c r="B18">
        <v>48</v>
      </c>
    </row>
    <row r="19" spans="1:2" x14ac:dyDescent="0.35">
      <c r="A19">
        <v>2</v>
      </c>
      <c r="B19">
        <v>204.28399999999999</v>
      </c>
    </row>
    <row r="20" spans="1:2" x14ac:dyDescent="0.35">
      <c r="A20">
        <v>2</v>
      </c>
      <c r="B20">
        <v>240</v>
      </c>
    </row>
    <row r="21" spans="1:2" x14ac:dyDescent="0.35">
      <c r="A21">
        <v>2</v>
      </c>
      <c r="B21">
        <v>120</v>
      </c>
    </row>
    <row r="22" spans="1:2" x14ac:dyDescent="0.35">
      <c r="A22">
        <v>1</v>
      </c>
      <c r="B22">
        <v>475</v>
      </c>
    </row>
    <row r="23" spans="1:2" x14ac:dyDescent="0.35">
      <c r="A23">
        <v>1</v>
      </c>
      <c r="B23">
        <v>341</v>
      </c>
    </row>
    <row r="24" spans="1:2" x14ac:dyDescent="0.35">
      <c r="A24">
        <v>1</v>
      </c>
      <c r="B24">
        <v>61.180599999999998</v>
      </c>
    </row>
    <row r="25" spans="1:2" x14ac:dyDescent="0.35">
      <c r="A25">
        <v>1</v>
      </c>
      <c r="B25">
        <v>155.3931</v>
      </c>
    </row>
    <row r="26" spans="1:2" x14ac:dyDescent="0.35">
      <c r="A26">
        <v>2</v>
      </c>
      <c r="B26">
        <v>204.28399999999999</v>
      </c>
    </row>
    <row r="27" spans="1:2" x14ac:dyDescent="0.35">
      <c r="A27">
        <v>1</v>
      </c>
      <c r="B27">
        <v>37.917400000000001</v>
      </c>
    </row>
    <row r="28" spans="1:2" x14ac:dyDescent="0.35">
      <c r="A28">
        <v>1</v>
      </c>
      <c r="B28">
        <v>88.405699999999996</v>
      </c>
    </row>
    <row r="29" spans="1:2" x14ac:dyDescent="0.35">
      <c r="A29">
        <v>1</v>
      </c>
      <c r="B29">
        <v>202.28639999999999</v>
      </c>
    </row>
    <row r="30" spans="1:2" x14ac:dyDescent="0.35">
      <c r="A30">
        <v>1</v>
      </c>
      <c r="B30">
        <v>120</v>
      </c>
    </row>
    <row r="31" spans="1:2" x14ac:dyDescent="0.35">
      <c r="A31">
        <v>1</v>
      </c>
      <c r="B31">
        <v>120</v>
      </c>
    </row>
    <row r="32" spans="1:2" x14ac:dyDescent="0.35">
      <c r="A32">
        <v>2</v>
      </c>
      <c r="B32">
        <v>535.62480000000005</v>
      </c>
    </row>
    <row r="33" spans="1:2" x14ac:dyDescent="0.35">
      <c r="A33">
        <v>2</v>
      </c>
      <c r="B33">
        <v>24.63</v>
      </c>
    </row>
    <row r="34" spans="1:2" x14ac:dyDescent="0.35">
      <c r="A34">
        <v>2</v>
      </c>
      <c r="B34">
        <v>43.26</v>
      </c>
    </row>
    <row r="35" spans="1:2" x14ac:dyDescent="0.35">
      <c r="A35">
        <v>1</v>
      </c>
      <c r="B35">
        <v>21.33</v>
      </c>
    </row>
    <row r="36" spans="1:2" x14ac:dyDescent="0.35">
      <c r="A36">
        <v>1</v>
      </c>
      <c r="B36">
        <v>0.45600000000000002</v>
      </c>
    </row>
    <row r="37" spans="1:2" x14ac:dyDescent="0.35">
      <c r="A37">
        <v>2</v>
      </c>
      <c r="B37">
        <v>126.62309999999999</v>
      </c>
    </row>
    <row r="38" spans="1:2" x14ac:dyDescent="0.35">
      <c r="A38">
        <v>1</v>
      </c>
      <c r="B38">
        <v>251.0033</v>
      </c>
    </row>
    <row r="39" spans="1:2" x14ac:dyDescent="0.35">
      <c r="A39">
        <v>1</v>
      </c>
      <c r="B39">
        <v>395.28</v>
      </c>
    </row>
    <row r="40" spans="1:2" x14ac:dyDescent="0.35">
      <c r="A40">
        <v>1</v>
      </c>
      <c r="B40">
        <v>36</v>
      </c>
    </row>
    <row r="41" spans="1:2" x14ac:dyDescent="0.35">
      <c r="A41">
        <v>1</v>
      </c>
      <c r="B41">
        <v>510.67529999999999</v>
      </c>
    </row>
    <row r="42" spans="1:2" x14ac:dyDescent="0.35">
      <c r="A42">
        <v>2</v>
      </c>
      <c r="B42">
        <v>42.66</v>
      </c>
    </row>
    <row r="43" spans="1:2" x14ac:dyDescent="0.35">
      <c r="A43">
        <v>1</v>
      </c>
      <c r="B43">
        <v>5.4720000000000004</v>
      </c>
    </row>
    <row r="44" spans="1:2" x14ac:dyDescent="0.35">
      <c r="A44">
        <v>1</v>
      </c>
      <c r="B44">
        <v>45.237400000000001</v>
      </c>
    </row>
    <row r="45" spans="1:2" x14ac:dyDescent="0.35">
      <c r="A45">
        <v>2</v>
      </c>
      <c r="B45">
        <v>199.452</v>
      </c>
    </row>
    <row r="46" spans="1:2" x14ac:dyDescent="0.35">
      <c r="A46">
        <v>2</v>
      </c>
      <c r="B46">
        <v>144</v>
      </c>
    </row>
    <row r="47" spans="1:2" x14ac:dyDescent="0.35">
      <c r="A47">
        <v>1</v>
      </c>
      <c r="B47">
        <v>6.2160000000000002</v>
      </c>
    </row>
    <row r="48" spans="1:2" x14ac:dyDescent="0.35">
      <c r="A48">
        <v>2</v>
      </c>
      <c r="B48">
        <v>36</v>
      </c>
    </row>
    <row r="49" spans="1:2" x14ac:dyDescent="0.35">
      <c r="A49">
        <v>2</v>
      </c>
      <c r="B49">
        <v>40</v>
      </c>
    </row>
    <row r="50" spans="1:2" x14ac:dyDescent="0.35">
      <c r="A50">
        <v>1</v>
      </c>
      <c r="B50">
        <v>87.581299999999999</v>
      </c>
    </row>
    <row r="51" spans="1:2" x14ac:dyDescent="0.35">
      <c r="A51">
        <v>1</v>
      </c>
      <c r="B51">
        <v>30</v>
      </c>
    </row>
    <row r="52" spans="1:2" x14ac:dyDescent="0.35">
      <c r="A52">
        <v>1</v>
      </c>
      <c r="B52">
        <v>144</v>
      </c>
    </row>
    <row r="53" spans="1:2" x14ac:dyDescent="0.35">
      <c r="A53">
        <v>1</v>
      </c>
      <c r="B53">
        <v>297.51229999999998</v>
      </c>
    </row>
    <row r="54" spans="1:2" x14ac:dyDescent="0.35">
      <c r="A54">
        <v>1</v>
      </c>
      <c r="B54">
        <v>64.171000000000006</v>
      </c>
    </row>
    <row r="55" spans="1:2" x14ac:dyDescent="0.35">
      <c r="A55">
        <v>1</v>
      </c>
      <c r="B55">
        <v>20.475000000000001</v>
      </c>
    </row>
    <row r="56" spans="1:2" x14ac:dyDescent="0.35">
      <c r="A56">
        <v>1</v>
      </c>
      <c r="B56">
        <v>200</v>
      </c>
    </row>
    <row r="57" spans="1:2" x14ac:dyDescent="0.35">
      <c r="A57">
        <v>1</v>
      </c>
      <c r="B57">
        <v>123.9555</v>
      </c>
    </row>
    <row r="58" spans="1:2" x14ac:dyDescent="0.35">
      <c r="A58">
        <v>1</v>
      </c>
      <c r="B58">
        <v>193.88310000000001</v>
      </c>
    </row>
    <row r="59" spans="1:2" x14ac:dyDescent="0.35">
      <c r="A59">
        <v>2</v>
      </c>
      <c r="B59">
        <v>1.173</v>
      </c>
    </row>
    <row r="60" spans="1:2" x14ac:dyDescent="0.35">
      <c r="A60">
        <v>2</v>
      </c>
      <c r="B60">
        <v>664.78880000000004</v>
      </c>
    </row>
    <row r="61" spans="1:2" x14ac:dyDescent="0.35">
      <c r="A61">
        <v>1</v>
      </c>
      <c r="B61">
        <v>160</v>
      </c>
    </row>
    <row r="62" spans="1:2" x14ac:dyDescent="0.35">
      <c r="A62">
        <v>2</v>
      </c>
      <c r="B62">
        <v>159.50489999999999</v>
      </c>
    </row>
    <row r="63" spans="1:2" x14ac:dyDescent="0.35">
      <c r="A63">
        <v>2</v>
      </c>
      <c r="B63">
        <v>169.63499999999999</v>
      </c>
    </row>
    <row r="64" spans="1:2" x14ac:dyDescent="0.35">
      <c r="A64">
        <v>2</v>
      </c>
      <c r="B64">
        <v>202.86</v>
      </c>
    </row>
    <row r="65" spans="1:2" x14ac:dyDescent="0.35">
      <c r="A65">
        <v>1</v>
      </c>
      <c r="B65">
        <v>10.53</v>
      </c>
    </row>
    <row r="66" spans="1:2" x14ac:dyDescent="0.35">
      <c r="A66">
        <v>2</v>
      </c>
      <c r="B66">
        <v>1.8240000000000001</v>
      </c>
    </row>
    <row r="67" spans="1:2" x14ac:dyDescent="0.35">
      <c r="A67">
        <v>2</v>
      </c>
      <c r="B67">
        <v>54.124600000000001</v>
      </c>
    </row>
    <row r="68" spans="1:2" x14ac:dyDescent="0.35">
      <c r="A68">
        <v>2</v>
      </c>
      <c r="B68">
        <v>367.71109999999999</v>
      </c>
    </row>
    <row r="69" spans="1:2" x14ac:dyDescent="0.35">
      <c r="A69">
        <v>1</v>
      </c>
      <c r="B69">
        <v>139.035</v>
      </c>
    </row>
    <row r="70" spans="1:2" x14ac:dyDescent="0.35">
      <c r="A70">
        <v>1</v>
      </c>
      <c r="B70">
        <v>50.317</v>
      </c>
    </row>
    <row r="71" spans="1:2" x14ac:dyDescent="0.35">
      <c r="A71">
        <v>1</v>
      </c>
      <c r="B71">
        <v>122.4273</v>
      </c>
    </row>
    <row r="72" spans="1:2" x14ac:dyDescent="0.35">
      <c r="A72">
        <v>1</v>
      </c>
      <c r="B72">
        <v>78.5535</v>
      </c>
    </row>
    <row r="73" spans="1:2" x14ac:dyDescent="0.35">
      <c r="A73">
        <v>1</v>
      </c>
      <c r="B73">
        <v>239.1001</v>
      </c>
    </row>
    <row r="74" spans="1:2" x14ac:dyDescent="0.35">
      <c r="A74">
        <v>1</v>
      </c>
      <c r="B74">
        <v>61.180599999999998</v>
      </c>
    </row>
    <row r="75" spans="1:2" x14ac:dyDescent="0.35">
      <c r="A75">
        <v>2</v>
      </c>
      <c r="B75">
        <v>800.71119999999996</v>
      </c>
    </row>
    <row r="76" spans="1:2" x14ac:dyDescent="0.35">
      <c r="A76">
        <v>1</v>
      </c>
      <c r="B76">
        <v>19.196999999999999</v>
      </c>
    </row>
    <row r="77" spans="1:2" x14ac:dyDescent="0.35">
      <c r="A77">
        <v>1</v>
      </c>
      <c r="B77">
        <v>19.5</v>
      </c>
    </row>
    <row r="78" spans="1:2" x14ac:dyDescent="0.35">
      <c r="A78">
        <v>1</v>
      </c>
      <c r="B78">
        <v>22.425000000000001</v>
      </c>
    </row>
    <row r="79" spans="1:2" x14ac:dyDescent="0.35">
      <c r="A79">
        <v>1</v>
      </c>
      <c r="B79">
        <v>26.582599999999999</v>
      </c>
    </row>
    <row r="80" spans="1:2" x14ac:dyDescent="0.35">
      <c r="A80">
        <v>1</v>
      </c>
      <c r="B80">
        <v>288.20800000000003</v>
      </c>
    </row>
    <row r="81" spans="1:2" x14ac:dyDescent="0.35">
      <c r="A81">
        <v>1</v>
      </c>
      <c r="B81">
        <v>54.236800000000002</v>
      </c>
    </row>
    <row r="82" spans="1:2" x14ac:dyDescent="0.35">
      <c r="A82">
        <v>1</v>
      </c>
      <c r="B82">
        <v>332.39699999999999</v>
      </c>
    </row>
    <row r="83" spans="1:2" x14ac:dyDescent="0.35">
      <c r="A83">
        <v>2</v>
      </c>
      <c r="B83">
        <v>124.1649</v>
      </c>
    </row>
    <row r="84" spans="1:2" x14ac:dyDescent="0.35">
      <c r="A84">
        <v>1</v>
      </c>
      <c r="B84">
        <v>21.63</v>
      </c>
    </row>
    <row r="85" spans="1:2" x14ac:dyDescent="0.35">
      <c r="A85">
        <v>2</v>
      </c>
      <c r="B85">
        <v>33</v>
      </c>
    </row>
    <row r="86" spans="1:2" x14ac:dyDescent="0.35">
      <c r="A86">
        <v>2</v>
      </c>
      <c r="B86">
        <v>154.5</v>
      </c>
    </row>
    <row r="87" spans="1:2" x14ac:dyDescent="0.35">
      <c r="A87">
        <v>1</v>
      </c>
      <c r="B87">
        <v>48.75</v>
      </c>
    </row>
    <row r="88" spans="1:2" x14ac:dyDescent="0.35">
      <c r="A88">
        <v>1</v>
      </c>
      <c r="B88">
        <v>76.1678</v>
      </c>
    </row>
    <row r="89" spans="1:2" x14ac:dyDescent="0.35">
      <c r="A89">
        <v>1</v>
      </c>
      <c r="B89">
        <v>117</v>
      </c>
    </row>
    <row r="90" spans="1:2" x14ac:dyDescent="0.35">
      <c r="A90">
        <v>2</v>
      </c>
      <c r="B90">
        <v>1575.9739999999999</v>
      </c>
    </row>
    <row r="91" spans="1:2" x14ac:dyDescent="0.35">
      <c r="A91">
        <v>1</v>
      </c>
      <c r="B91">
        <v>21.33</v>
      </c>
    </row>
    <row r="92" spans="1:2" x14ac:dyDescent="0.35">
      <c r="A92">
        <v>1</v>
      </c>
      <c r="B92">
        <v>74.785899999999998</v>
      </c>
    </row>
    <row r="93" spans="1:2" x14ac:dyDescent="0.35">
      <c r="A93">
        <v>2</v>
      </c>
      <c r="B93">
        <v>1123.9716000000001</v>
      </c>
    </row>
    <row r="94" spans="1:2" x14ac:dyDescent="0.35">
      <c r="A94">
        <v>2</v>
      </c>
      <c r="B94">
        <v>128.9796</v>
      </c>
    </row>
    <row r="95" spans="1:2" x14ac:dyDescent="0.35">
      <c r="A95">
        <v>1</v>
      </c>
      <c r="B95">
        <v>144</v>
      </c>
    </row>
    <row r="96" spans="1:2" x14ac:dyDescent="0.35">
      <c r="A96">
        <v>2</v>
      </c>
      <c r="B96">
        <v>1211.8269</v>
      </c>
    </row>
    <row r="97" spans="1:2" x14ac:dyDescent="0.35">
      <c r="A97">
        <v>1</v>
      </c>
      <c r="B97">
        <v>54.124600000000001</v>
      </c>
    </row>
    <row r="98" spans="1:2" x14ac:dyDescent="0.35">
      <c r="A98">
        <v>1</v>
      </c>
      <c r="B98">
        <v>55.935699999999997</v>
      </c>
    </row>
    <row r="99" spans="1:2" x14ac:dyDescent="0.35">
      <c r="A99">
        <v>1</v>
      </c>
      <c r="B99">
        <v>11.06</v>
      </c>
    </row>
    <row r="100" spans="1:2" x14ac:dyDescent="0.35">
      <c r="A100">
        <v>1</v>
      </c>
      <c r="B100">
        <v>77.165099999999995</v>
      </c>
    </row>
    <row r="101" spans="1:2" x14ac:dyDescent="0.35">
      <c r="A101">
        <v>2</v>
      </c>
      <c r="B101">
        <v>66.158000000000001</v>
      </c>
    </row>
    <row r="102" spans="1:2" x14ac:dyDescent="0.35">
      <c r="A102">
        <v>1</v>
      </c>
      <c r="B102">
        <v>27.953900000000001</v>
      </c>
    </row>
    <row r="103" spans="1:2" x14ac:dyDescent="0.35">
      <c r="A103">
        <v>1</v>
      </c>
      <c r="B103">
        <v>216.3125</v>
      </c>
    </row>
    <row r="104" spans="1:2" x14ac:dyDescent="0.35">
      <c r="A104">
        <v>2</v>
      </c>
      <c r="B104">
        <v>619.51329999999996</v>
      </c>
    </row>
    <row r="105" spans="1:2" x14ac:dyDescent="0.35">
      <c r="A105">
        <v>1</v>
      </c>
      <c r="B105">
        <v>3.12</v>
      </c>
    </row>
    <row r="106" spans="1:2" x14ac:dyDescent="0.35">
      <c r="A106">
        <v>1</v>
      </c>
      <c r="B106">
        <v>163.26</v>
      </c>
    </row>
    <row r="107" spans="1:2" x14ac:dyDescent="0.35">
      <c r="A107">
        <v>1</v>
      </c>
      <c r="B107">
        <v>65.251599999999996</v>
      </c>
    </row>
    <row r="108" spans="1:2" x14ac:dyDescent="0.35">
      <c r="A108">
        <v>1</v>
      </c>
      <c r="B108">
        <v>30</v>
      </c>
    </row>
    <row r="109" spans="1:2" x14ac:dyDescent="0.35">
      <c r="A109">
        <v>1</v>
      </c>
      <c r="B109">
        <v>105.8442</v>
      </c>
    </row>
    <row r="110" spans="1:2" x14ac:dyDescent="0.35">
      <c r="A110">
        <v>2</v>
      </c>
      <c r="B110">
        <v>547.08590000000004</v>
      </c>
    </row>
    <row r="111" spans="1:2" x14ac:dyDescent="0.35">
      <c r="A111">
        <v>1</v>
      </c>
      <c r="B111">
        <v>120</v>
      </c>
    </row>
    <row r="112" spans="1:2" x14ac:dyDescent="0.35">
      <c r="A112">
        <v>1</v>
      </c>
      <c r="B112">
        <v>30</v>
      </c>
    </row>
    <row r="113" spans="1:2" x14ac:dyDescent="0.35">
      <c r="A113">
        <v>1</v>
      </c>
      <c r="B113">
        <v>27.63</v>
      </c>
    </row>
    <row r="114" spans="1:2" x14ac:dyDescent="0.35">
      <c r="A114">
        <v>1</v>
      </c>
      <c r="B114">
        <v>250.42240000000001</v>
      </c>
    </row>
    <row r="115" spans="1:2" x14ac:dyDescent="0.35">
      <c r="A115">
        <v>2</v>
      </c>
      <c r="B115">
        <v>38.698399999999999</v>
      </c>
    </row>
    <row r="116" spans="1:2" x14ac:dyDescent="0.35">
      <c r="A116">
        <v>2</v>
      </c>
      <c r="B116">
        <v>33</v>
      </c>
    </row>
    <row r="117" spans="1:2" x14ac:dyDescent="0.35">
      <c r="A117">
        <v>1</v>
      </c>
      <c r="B117">
        <v>126</v>
      </c>
    </row>
    <row r="118" spans="1:2" x14ac:dyDescent="0.35">
      <c r="A118">
        <v>2</v>
      </c>
      <c r="B118">
        <v>4946</v>
      </c>
    </row>
    <row r="119" spans="1:2" x14ac:dyDescent="0.35">
      <c r="A119">
        <v>1</v>
      </c>
      <c r="B119">
        <v>33.544699999999999</v>
      </c>
    </row>
    <row r="120" spans="1:2" x14ac:dyDescent="0.35">
      <c r="A120">
        <v>2</v>
      </c>
      <c r="B120">
        <v>25</v>
      </c>
    </row>
    <row r="121" spans="1:2" x14ac:dyDescent="0.35">
      <c r="A121">
        <v>1</v>
      </c>
      <c r="B121">
        <v>28.5868</v>
      </c>
    </row>
    <row r="122" spans="1:2" x14ac:dyDescent="0.35">
      <c r="A122">
        <v>2</v>
      </c>
      <c r="B122">
        <v>213.48050000000001</v>
      </c>
    </row>
    <row r="123" spans="1:2" x14ac:dyDescent="0.35">
      <c r="A123">
        <v>1</v>
      </c>
      <c r="B123">
        <v>83.441299999999998</v>
      </c>
    </row>
    <row r="124" spans="1:2" x14ac:dyDescent="0.35">
      <c r="A124">
        <v>2</v>
      </c>
      <c r="B124">
        <v>25</v>
      </c>
    </row>
    <row r="125" spans="1:2" x14ac:dyDescent="0.35">
      <c r="A125">
        <v>1</v>
      </c>
      <c r="B125">
        <v>67.961500000000001</v>
      </c>
    </row>
    <row r="126" spans="1:2" x14ac:dyDescent="0.35">
      <c r="A126">
        <v>1</v>
      </c>
      <c r="B126">
        <v>172.02</v>
      </c>
    </row>
    <row r="127" spans="1:2" x14ac:dyDescent="0.35">
      <c r="A127">
        <v>1</v>
      </c>
      <c r="B127">
        <v>102.22320000000001</v>
      </c>
    </row>
    <row r="128" spans="1:2" x14ac:dyDescent="0.35">
      <c r="A128">
        <v>1</v>
      </c>
      <c r="B128">
        <v>373.55279999999999</v>
      </c>
    </row>
    <row r="129" spans="1:2" x14ac:dyDescent="0.35">
      <c r="A129">
        <v>3</v>
      </c>
      <c r="B129">
        <v>1249.0878</v>
      </c>
    </row>
    <row r="130" spans="1:2" x14ac:dyDescent="0.35">
      <c r="A130">
        <v>1</v>
      </c>
      <c r="B130">
        <v>240</v>
      </c>
    </row>
    <row r="131" spans="1:2" x14ac:dyDescent="0.35">
      <c r="A131">
        <v>1</v>
      </c>
      <c r="B131">
        <v>27</v>
      </c>
    </row>
    <row r="132" spans="1:2" x14ac:dyDescent="0.35">
      <c r="A132">
        <v>2</v>
      </c>
      <c r="B132">
        <v>228.6335</v>
      </c>
    </row>
    <row r="133" spans="1:2" x14ac:dyDescent="0.35">
      <c r="A133">
        <v>1</v>
      </c>
      <c r="B133">
        <v>26.582599999999999</v>
      </c>
    </row>
    <row r="134" spans="1:2" x14ac:dyDescent="0.35">
      <c r="A134">
        <v>2</v>
      </c>
      <c r="B134">
        <v>5.71</v>
      </c>
    </row>
    <row r="135" spans="1:2" x14ac:dyDescent="0.35">
      <c r="A135">
        <v>2</v>
      </c>
      <c r="B135">
        <v>263.0523</v>
      </c>
    </row>
    <row r="136" spans="1:2" x14ac:dyDescent="0.35">
      <c r="A136">
        <v>2</v>
      </c>
      <c r="B136">
        <v>8.25</v>
      </c>
    </row>
    <row r="137" spans="1:2" x14ac:dyDescent="0.35">
      <c r="A137">
        <v>1</v>
      </c>
      <c r="B137">
        <v>15.63</v>
      </c>
    </row>
    <row r="138" spans="1:2" x14ac:dyDescent="0.35">
      <c r="A138">
        <v>1</v>
      </c>
      <c r="B138">
        <v>15.63</v>
      </c>
    </row>
    <row r="139" spans="1:2" x14ac:dyDescent="0.35">
      <c r="A139">
        <v>1</v>
      </c>
      <c r="B139">
        <v>28.5</v>
      </c>
    </row>
    <row r="140" spans="1:2" x14ac:dyDescent="0.35">
      <c r="A140">
        <v>1</v>
      </c>
      <c r="B140">
        <v>748.44</v>
      </c>
    </row>
    <row r="141" spans="1:2" x14ac:dyDescent="0.35">
      <c r="A141">
        <v>1</v>
      </c>
      <c r="B141">
        <v>86.356300000000005</v>
      </c>
    </row>
    <row r="142" spans="1:2" x14ac:dyDescent="0.35">
      <c r="A142">
        <v>1</v>
      </c>
      <c r="B142">
        <v>107.99550000000001</v>
      </c>
    </row>
    <row r="143" spans="1:2" x14ac:dyDescent="0.35">
      <c r="A143">
        <v>2</v>
      </c>
      <c r="B143">
        <v>279.31</v>
      </c>
    </row>
    <row r="144" spans="1:2" x14ac:dyDescent="0.35">
      <c r="A144">
        <v>1</v>
      </c>
      <c r="B144">
        <v>25.26</v>
      </c>
    </row>
    <row r="145" spans="1:2" x14ac:dyDescent="0.35">
      <c r="A145">
        <v>1</v>
      </c>
      <c r="B145">
        <v>351.02069999999998</v>
      </c>
    </row>
    <row r="146" spans="1:2" x14ac:dyDescent="0.35">
      <c r="A146">
        <v>1</v>
      </c>
      <c r="B146">
        <v>27.953900000000001</v>
      </c>
    </row>
    <row r="147" spans="1:2" x14ac:dyDescent="0.35">
      <c r="A147">
        <v>2</v>
      </c>
      <c r="B147">
        <v>62.13</v>
      </c>
    </row>
    <row r="148" spans="1:2" x14ac:dyDescent="0.35">
      <c r="A148">
        <v>1</v>
      </c>
      <c r="B148">
        <v>3396.25</v>
      </c>
    </row>
    <row r="149" spans="1:2" x14ac:dyDescent="0.35">
      <c r="A149">
        <v>2</v>
      </c>
      <c r="B149">
        <v>22</v>
      </c>
    </row>
    <row r="150" spans="1:2" x14ac:dyDescent="0.35">
      <c r="A150">
        <v>1</v>
      </c>
      <c r="B150">
        <v>163.36609999999999</v>
      </c>
    </row>
    <row r="151" spans="1:2" x14ac:dyDescent="0.35">
      <c r="A151">
        <v>1</v>
      </c>
      <c r="B151">
        <v>25.407900000000001</v>
      </c>
    </row>
    <row r="152" spans="1:2" x14ac:dyDescent="0.35">
      <c r="A152">
        <v>2</v>
      </c>
      <c r="B152">
        <v>182.7</v>
      </c>
    </row>
    <row r="153" spans="1:2" x14ac:dyDescent="0.35">
      <c r="A153">
        <v>1</v>
      </c>
      <c r="B153">
        <v>73.508899999999997</v>
      </c>
    </row>
    <row r="154" spans="1:2" x14ac:dyDescent="0.35">
      <c r="A154">
        <v>2</v>
      </c>
      <c r="B154">
        <v>115.22490000000001</v>
      </c>
    </row>
    <row r="155" spans="1:2" x14ac:dyDescent="0.35">
      <c r="A155">
        <v>2</v>
      </c>
      <c r="B155">
        <v>340.45229999999998</v>
      </c>
    </row>
    <row r="156" spans="1:2" x14ac:dyDescent="0.35">
      <c r="A156">
        <v>1</v>
      </c>
      <c r="B156">
        <v>12</v>
      </c>
    </row>
    <row r="157" spans="1:2" x14ac:dyDescent="0.35">
      <c r="A157">
        <v>1</v>
      </c>
      <c r="B157">
        <v>36.754399999999997</v>
      </c>
    </row>
    <row r="158" spans="1:2" x14ac:dyDescent="0.35">
      <c r="A158">
        <v>1</v>
      </c>
      <c r="B158">
        <v>183.95</v>
      </c>
    </row>
    <row r="159" spans="1:2" x14ac:dyDescent="0.35">
      <c r="A159">
        <v>1</v>
      </c>
      <c r="B159">
        <v>26.582599999999999</v>
      </c>
    </row>
    <row r="160" spans="1:2" x14ac:dyDescent="0.35">
      <c r="A160">
        <v>1</v>
      </c>
      <c r="B160">
        <v>13.42</v>
      </c>
    </row>
    <row r="161" spans="1:2" x14ac:dyDescent="0.35">
      <c r="A161">
        <v>1</v>
      </c>
      <c r="B161">
        <v>324</v>
      </c>
    </row>
    <row r="162" spans="1:2" x14ac:dyDescent="0.35">
      <c r="A162">
        <v>2</v>
      </c>
      <c r="B162">
        <v>504.21269999999998</v>
      </c>
    </row>
    <row r="163" spans="1:2" x14ac:dyDescent="0.35">
      <c r="A163">
        <v>2</v>
      </c>
      <c r="B163">
        <v>338.0702</v>
      </c>
    </row>
    <row r="164" spans="1:2" x14ac:dyDescent="0.35">
      <c r="A164">
        <v>2</v>
      </c>
      <c r="B164">
        <v>0.98399999999999999</v>
      </c>
    </row>
    <row r="165" spans="1:2" x14ac:dyDescent="0.35">
      <c r="A165">
        <v>1</v>
      </c>
      <c r="B165">
        <v>14.88</v>
      </c>
    </row>
    <row r="166" spans="1:2" x14ac:dyDescent="0.35">
      <c r="A166">
        <v>1</v>
      </c>
      <c r="B166">
        <v>81.900000000000006</v>
      </c>
    </row>
    <row r="167" spans="1:2" x14ac:dyDescent="0.35">
      <c r="A167">
        <v>2</v>
      </c>
      <c r="B167">
        <v>21.33</v>
      </c>
    </row>
    <row r="168" spans="1:2" x14ac:dyDescent="0.35">
      <c r="A168">
        <v>1</v>
      </c>
      <c r="B168">
        <v>120</v>
      </c>
    </row>
    <row r="169" spans="1:2" x14ac:dyDescent="0.35">
      <c r="A169">
        <v>2</v>
      </c>
      <c r="B169">
        <v>1579.4</v>
      </c>
    </row>
    <row r="170" spans="1:2" x14ac:dyDescent="0.35">
      <c r="A170">
        <v>2</v>
      </c>
      <c r="B170">
        <v>174.18029999999999</v>
      </c>
    </row>
    <row r="171" spans="1:2" x14ac:dyDescent="0.35">
      <c r="A171">
        <v>1</v>
      </c>
      <c r="B171">
        <v>20</v>
      </c>
    </row>
    <row r="172" spans="1:2" x14ac:dyDescent="0.35">
      <c r="A172">
        <v>1</v>
      </c>
      <c r="B172">
        <v>689.15409999999997</v>
      </c>
    </row>
    <row r="173" spans="1:2" x14ac:dyDescent="0.35">
      <c r="A173">
        <v>1</v>
      </c>
      <c r="B173">
        <v>156</v>
      </c>
    </row>
    <row r="174" spans="1:2" x14ac:dyDescent="0.35">
      <c r="A174">
        <v>1</v>
      </c>
      <c r="B174">
        <v>45.734099999999998</v>
      </c>
    </row>
    <row r="175" spans="1:2" x14ac:dyDescent="0.35">
      <c r="A175">
        <v>2</v>
      </c>
      <c r="B175">
        <v>204.28399999999999</v>
      </c>
    </row>
    <row r="176" spans="1:2" x14ac:dyDescent="0.35">
      <c r="A176">
        <v>1</v>
      </c>
      <c r="B176">
        <v>21.33</v>
      </c>
    </row>
    <row r="177" spans="1:2" x14ac:dyDescent="0.35">
      <c r="A177">
        <v>1</v>
      </c>
      <c r="B177">
        <v>34.08</v>
      </c>
    </row>
    <row r="178" spans="1:2" x14ac:dyDescent="0.35">
      <c r="A178">
        <v>2</v>
      </c>
      <c r="B178">
        <v>212.0085</v>
      </c>
    </row>
    <row r="179" spans="1:2" x14ac:dyDescent="0.35">
      <c r="A179">
        <v>1</v>
      </c>
      <c r="B179">
        <v>341.2672</v>
      </c>
    </row>
    <row r="180" spans="1:2" x14ac:dyDescent="0.35">
      <c r="A180">
        <v>1</v>
      </c>
      <c r="B180">
        <v>25.773599999999998</v>
      </c>
    </row>
    <row r="181" spans="1:2" x14ac:dyDescent="0.35">
      <c r="A181">
        <v>1</v>
      </c>
      <c r="B181">
        <v>133.36609999999999</v>
      </c>
    </row>
    <row r="182" spans="1:2" x14ac:dyDescent="0.35">
      <c r="A182">
        <v>1</v>
      </c>
      <c r="B182">
        <v>66.864900000000006</v>
      </c>
    </row>
    <row r="183" spans="1:2" x14ac:dyDescent="0.35">
      <c r="A183">
        <v>1</v>
      </c>
      <c r="B183">
        <v>94.26</v>
      </c>
    </row>
    <row r="184" spans="1:2" x14ac:dyDescent="0.35">
      <c r="A184">
        <v>1</v>
      </c>
      <c r="B184">
        <v>120</v>
      </c>
    </row>
    <row r="185" spans="1:2" x14ac:dyDescent="0.35">
      <c r="A185">
        <v>1</v>
      </c>
      <c r="B185">
        <v>120</v>
      </c>
    </row>
    <row r="186" spans="1:2" x14ac:dyDescent="0.35">
      <c r="A186">
        <v>1</v>
      </c>
      <c r="B186">
        <v>45.99</v>
      </c>
    </row>
    <row r="187" spans="1:2" x14ac:dyDescent="0.35">
      <c r="A187">
        <v>1</v>
      </c>
      <c r="B187">
        <v>33</v>
      </c>
    </row>
    <row r="188" spans="1:2" x14ac:dyDescent="0.35">
      <c r="A188">
        <v>1</v>
      </c>
      <c r="B188">
        <v>21.33</v>
      </c>
    </row>
    <row r="189" spans="1:2" x14ac:dyDescent="0.35">
      <c r="A189">
        <v>1</v>
      </c>
      <c r="B189">
        <v>37.26</v>
      </c>
    </row>
    <row r="190" spans="1:2" x14ac:dyDescent="0.35">
      <c r="A190">
        <v>1</v>
      </c>
      <c r="B190">
        <v>81.885000000000005</v>
      </c>
    </row>
    <row r="191" spans="1:2" x14ac:dyDescent="0.35">
      <c r="A191">
        <v>1</v>
      </c>
      <c r="B191">
        <v>10.103199999999999</v>
      </c>
    </row>
    <row r="192" spans="1:2" x14ac:dyDescent="0.35">
      <c r="A192">
        <v>1</v>
      </c>
      <c r="B192">
        <v>17.88</v>
      </c>
    </row>
    <row r="193" spans="1:2" x14ac:dyDescent="0.35">
      <c r="A193">
        <v>2</v>
      </c>
      <c r="B193">
        <v>1204.6415</v>
      </c>
    </row>
    <row r="194" spans="1:2" x14ac:dyDescent="0.35">
      <c r="A194">
        <v>2</v>
      </c>
      <c r="B194">
        <v>111</v>
      </c>
    </row>
    <row r="195" spans="1:2" x14ac:dyDescent="0.35">
      <c r="A195">
        <v>1</v>
      </c>
      <c r="B195">
        <v>21.21</v>
      </c>
    </row>
    <row r="196" spans="1:2" x14ac:dyDescent="0.35">
      <c r="A196">
        <v>2</v>
      </c>
      <c r="B196">
        <v>158.31389999999999</v>
      </c>
    </row>
    <row r="197" spans="1:2" x14ac:dyDescent="0.35">
      <c r="A197">
        <v>1</v>
      </c>
      <c r="B197">
        <v>36.754399999999997</v>
      </c>
    </row>
    <row r="198" spans="1:2" x14ac:dyDescent="0.35">
      <c r="A198">
        <v>2</v>
      </c>
      <c r="B198">
        <v>242.07</v>
      </c>
    </row>
    <row r="199" spans="1:2" x14ac:dyDescent="0.35">
      <c r="A199">
        <v>1</v>
      </c>
      <c r="B199">
        <v>30</v>
      </c>
    </row>
    <row r="200" spans="1:2" x14ac:dyDescent="0.35">
      <c r="A200">
        <v>1</v>
      </c>
      <c r="B200">
        <v>52.8994</v>
      </c>
    </row>
    <row r="201" spans="1:2" x14ac:dyDescent="0.35">
      <c r="A201">
        <v>1</v>
      </c>
      <c r="B201">
        <v>36.754399999999997</v>
      </c>
    </row>
    <row r="202" spans="1:2" x14ac:dyDescent="0.35">
      <c r="A202">
        <v>1</v>
      </c>
      <c r="B202">
        <v>45.237400000000001</v>
      </c>
    </row>
    <row r="203" spans="1:2" x14ac:dyDescent="0.35">
      <c r="A203">
        <v>1</v>
      </c>
      <c r="B203">
        <v>42.66</v>
      </c>
    </row>
    <row r="204" spans="1:2" x14ac:dyDescent="0.35">
      <c r="A204">
        <v>2</v>
      </c>
      <c r="B204">
        <v>226</v>
      </c>
    </row>
    <row r="205" spans="1:2" x14ac:dyDescent="0.35">
      <c r="A205">
        <v>2</v>
      </c>
      <c r="B205">
        <v>45.237400000000001</v>
      </c>
    </row>
    <row r="206" spans="1:2" x14ac:dyDescent="0.35">
      <c r="A206">
        <v>1</v>
      </c>
      <c r="B206">
        <v>36.972099999999998</v>
      </c>
    </row>
    <row r="207" spans="1:2" x14ac:dyDescent="0.35">
      <c r="A207">
        <v>1</v>
      </c>
      <c r="B207">
        <v>138.5667</v>
      </c>
    </row>
    <row r="208" spans="1:2" x14ac:dyDescent="0.35">
      <c r="A208">
        <v>1</v>
      </c>
      <c r="B208">
        <v>126.5641</v>
      </c>
    </row>
    <row r="209" spans="1:2" x14ac:dyDescent="0.35">
      <c r="A209">
        <v>2</v>
      </c>
      <c r="B209">
        <v>51.45</v>
      </c>
    </row>
    <row r="210" spans="1:2" x14ac:dyDescent="0.35">
      <c r="A210">
        <v>1</v>
      </c>
      <c r="B210">
        <v>227.93719999999999</v>
      </c>
    </row>
    <row r="211" spans="1:2" x14ac:dyDescent="0.35">
      <c r="A211">
        <v>1</v>
      </c>
      <c r="B211">
        <v>367.71109999999999</v>
      </c>
    </row>
    <row r="212" spans="1:2" x14ac:dyDescent="0.35">
      <c r="A212">
        <v>2</v>
      </c>
      <c r="B212">
        <v>637.53</v>
      </c>
    </row>
    <row r="213" spans="1:2" x14ac:dyDescent="0.35">
      <c r="A213">
        <v>2</v>
      </c>
      <c r="B213">
        <v>21.33</v>
      </c>
    </row>
    <row r="214" spans="1:2" x14ac:dyDescent="0.35">
      <c r="A214">
        <v>2</v>
      </c>
      <c r="B214">
        <v>318.72519999999997</v>
      </c>
    </row>
    <row r="215" spans="1:2" x14ac:dyDescent="0.35">
      <c r="A215">
        <v>2</v>
      </c>
      <c r="B215">
        <v>35.450000000000003</v>
      </c>
    </row>
    <row r="216" spans="1:2" x14ac:dyDescent="0.35">
      <c r="A216">
        <v>1</v>
      </c>
      <c r="B216">
        <v>131.30000000000001</v>
      </c>
    </row>
    <row r="217" spans="1:2" x14ac:dyDescent="0.35">
      <c r="A217">
        <v>1</v>
      </c>
      <c r="B217">
        <v>37.262799999999999</v>
      </c>
    </row>
    <row r="218" spans="1:2" x14ac:dyDescent="0.35">
      <c r="A218">
        <v>2</v>
      </c>
      <c r="B218">
        <v>1193.7465999999999</v>
      </c>
    </row>
    <row r="219" spans="1:2" x14ac:dyDescent="0.35">
      <c r="A219">
        <v>1</v>
      </c>
      <c r="B219">
        <v>250.42240000000001</v>
      </c>
    </row>
    <row r="220" spans="1:2" x14ac:dyDescent="0.35">
      <c r="A220">
        <v>1</v>
      </c>
      <c r="B220">
        <v>67.703999999999994</v>
      </c>
    </row>
    <row r="221" spans="1:2" x14ac:dyDescent="0.35">
      <c r="A221">
        <v>2</v>
      </c>
      <c r="B221">
        <v>58.238999999999997</v>
      </c>
    </row>
    <row r="222" spans="1:2" x14ac:dyDescent="0.35">
      <c r="A222">
        <v>1</v>
      </c>
      <c r="B222">
        <v>32.226999999999997</v>
      </c>
    </row>
    <row r="223" spans="1:2" x14ac:dyDescent="0.35">
      <c r="A223">
        <v>1</v>
      </c>
      <c r="B223">
        <v>180</v>
      </c>
    </row>
    <row r="224" spans="1:2" x14ac:dyDescent="0.35">
      <c r="A224">
        <v>1</v>
      </c>
      <c r="B224">
        <v>337.9237</v>
      </c>
    </row>
    <row r="225" spans="1:2" x14ac:dyDescent="0.35">
      <c r="A225">
        <v>1</v>
      </c>
      <c r="B225">
        <v>63.99</v>
      </c>
    </row>
    <row r="226" spans="1:2" x14ac:dyDescent="0.35">
      <c r="A226">
        <v>1</v>
      </c>
      <c r="B226">
        <v>145.88999999999999</v>
      </c>
    </row>
    <row r="227" spans="1:2" x14ac:dyDescent="0.35">
      <c r="A227">
        <v>1</v>
      </c>
      <c r="B227">
        <v>30</v>
      </c>
    </row>
    <row r="228" spans="1:2" x14ac:dyDescent="0.35">
      <c r="A228">
        <v>1</v>
      </c>
      <c r="B228">
        <v>57.098199999999999</v>
      </c>
    </row>
    <row r="229" spans="1:2" x14ac:dyDescent="0.35">
      <c r="A229">
        <v>2</v>
      </c>
      <c r="B229">
        <v>262.44</v>
      </c>
    </row>
    <row r="230" spans="1:2" x14ac:dyDescent="0.35">
      <c r="A230">
        <v>1</v>
      </c>
      <c r="B230">
        <v>21.33</v>
      </c>
    </row>
    <row r="231" spans="1:2" x14ac:dyDescent="0.35">
      <c r="A231">
        <v>1</v>
      </c>
      <c r="B231">
        <v>1769.625</v>
      </c>
    </row>
    <row r="232" spans="1:2" x14ac:dyDescent="0.35">
      <c r="A232">
        <v>1</v>
      </c>
      <c r="B232">
        <v>82.875</v>
      </c>
    </row>
    <row r="233" spans="1:2" x14ac:dyDescent="0.35">
      <c r="A233">
        <v>2</v>
      </c>
      <c r="B233">
        <v>2294</v>
      </c>
    </row>
    <row r="234" spans="1:2" x14ac:dyDescent="0.35">
      <c r="A234">
        <v>1</v>
      </c>
      <c r="B234">
        <v>348.7432</v>
      </c>
    </row>
    <row r="235" spans="1:2" x14ac:dyDescent="0.35">
      <c r="A235">
        <v>1</v>
      </c>
      <c r="B235">
        <v>140.4</v>
      </c>
    </row>
    <row r="236" spans="1:2" x14ac:dyDescent="0.35">
      <c r="A236">
        <v>2</v>
      </c>
      <c r="B236">
        <v>133.99780000000001</v>
      </c>
    </row>
    <row r="237" spans="1:2" x14ac:dyDescent="0.35">
      <c r="A237">
        <v>2</v>
      </c>
      <c r="B237">
        <v>305.63040000000001</v>
      </c>
    </row>
    <row r="238" spans="1:2" x14ac:dyDescent="0.35">
      <c r="A238">
        <v>1</v>
      </c>
      <c r="B238">
        <v>19.196999999999999</v>
      </c>
    </row>
    <row r="239" spans="1:2" x14ac:dyDescent="0.35">
      <c r="A239">
        <v>1</v>
      </c>
      <c r="B239">
        <v>18.524999999999999</v>
      </c>
    </row>
    <row r="240" spans="1:2" x14ac:dyDescent="0.35">
      <c r="A240">
        <v>1</v>
      </c>
      <c r="B240">
        <v>39</v>
      </c>
    </row>
    <row r="241" spans="1:2" x14ac:dyDescent="0.35">
      <c r="A241">
        <v>2</v>
      </c>
      <c r="B241">
        <v>36.503999999999998</v>
      </c>
    </row>
    <row r="242" spans="1:2" x14ac:dyDescent="0.35">
      <c r="A242">
        <v>2</v>
      </c>
      <c r="B242">
        <v>29.807400000000001</v>
      </c>
    </row>
    <row r="243" spans="1:2" x14ac:dyDescent="0.35">
      <c r="A243">
        <v>1</v>
      </c>
      <c r="B243">
        <v>43.02</v>
      </c>
    </row>
    <row r="244" spans="1:2" x14ac:dyDescent="0.35">
      <c r="A244">
        <v>1</v>
      </c>
      <c r="B244">
        <v>66.864900000000006</v>
      </c>
    </row>
    <row r="245" spans="1:2" x14ac:dyDescent="0.35">
      <c r="A245">
        <v>1</v>
      </c>
      <c r="B245">
        <v>408.56790000000001</v>
      </c>
    </row>
    <row r="246" spans="1:2" x14ac:dyDescent="0.35">
      <c r="A246">
        <v>1</v>
      </c>
      <c r="B246">
        <v>25.2486</v>
      </c>
    </row>
    <row r="247" spans="1:2" x14ac:dyDescent="0.35">
      <c r="A247">
        <v>1</v>
      </c>
      <c r="B247">
        <v>646</v>
      </c>
    </row>
    <row r="248" spans="1:2" x14ac:dyDescent="0.35">
      <c r="A248">
        <v>1</v>
      </c>
      <c r="B248">
        <v>125.4194</v>
      </c>
    </row>
    <row r="249" spans="1:2" x14ac:dyDescent="0.35">
      <c r="A249">
        <v>2</v>
      </c>
      <c r="B249">
        <v>286.73230000000001</v>
      </c>
    </row>
    <row r="250" spans="1:2" x14ac:dyDescent="0.35">
      <c r="A250">
        <v>1</v>
      </c>
      <c r="B250">
        <v>258.02780000000001</v>
      </c>
    </row>
    <row r="251" spans="1:2" x14ac:dyDescent="0.35">
      <c r="A251">
        <v>1</v>
      </c>
      <c r="B251">
        <v>14.3</v>
      </c>
    </row>
    <row r="252" spans="1:2" x14ac:dyDescent="0.35">
      <c r="A252">
        <v>1</v>
      </c>
      <c r="B252">
        <v>44.85</v>
      </c>
    </row>
    <row r="253" spans="1:2" x14ac:dyDescent="0.35">
      <c r="A253">
        <v>2</v>
      </c>
      <c r="B253">
        <v>74.607699999999994</v>
      </c>
    </row>
    <row r="254" spans="1:2" x14ac:dyDescent="0.35">
      <c r="A254">
        <v>2</v>
      </c>
      <c r="B254">
        <v>126.71469999999999</v>
      </c>
    </row>
    <row r="255" spans="1:2" x14ac:dyDescent="0.35">
      <c r="A255">
        <v>2</v>
      </c>
      <c r="B255">
        <v>256.83999999999997</v>
      </c>
    </row>
    <row r="256" spans="1:2" x14ac:dyDescent="0.35">
      <c r="A256">
        <v>1</v>
      </c>
      <c r="B256">
        <v>32.6706</v>
      </c>
    </row>
    <row r="257" spans="1:2" x14ac:dyDescent="0.35">
      <c r="A257">
        <v>2</v>
      </c>
      <c r="B257">
        <v>72.350099999999998</v>
      </c>
    </row>
    <row r="258" spans="1:2" x14ac:dyDescent="0.35">
      <c r="A258">
        <v>2</v>
      </c>
      <c r="B258">
        <v>178.49889999999999</v>
      </c>
    </row>
    <row r="259" spans="1:2" x14ac:dyDescent="0.35">
      <c r="A259">
        <v>1</v>
      </c>
      <c r="B259">
        <v>18.254899999999999</v>
      </c>
    </row>
    <row r="260" spans="1:2" x14ac:dyDescent="0.35">
      <c r="A260">
        <v>2</v>
      </c>
      <c r="B260">
        <v>151.8099</v>
      </c>
    </row>
    <row r="261" spans="1:2" x14ac:dyDescent="0.35">
      <c r="A261">
        <v>1</v>
      </c>
      <c r="B261">
        <v>85.085899999999995</v>
      </c>
    </row>
    <row r="262" spans="1:2" x14ac:dyDescent="0.35">
      <c r="A262">
        <v>1</v>
      </c>
      <c r="B262">
        <v>67.067700000000002</v>
      </c>
    </row>
    <row r="263" spans="1:2" x14ac:dyDescent="0.35">
      <c r="A263">
        <v>1</v>
      </c>
      <c r="B263">
        <v>162.20959999999999</v>
      </c>
    </row>
    <row r="264" spans="1:2" x14ac:dyDescent="0.35">
      <c r="A264">
        <v>1</v>
      </c>
      <c r="B264">
        <v>53.688699999999997</v>
      </c>
    </row>
    <row r="265" spans="1:2" x14ac:dyDescent="0.35">
      <c r="A265">
        <v>2</v>
      </c>
      <c r="B265">
        <v>211.8477</v>
      </c>
    </row>
    <row r="266" spans="1:2" x14ac:dyDescent="0.35">
      <c r="A266">
        <v>1</v>
      </c>
      <c r="B266">
        <v>150.31899999999999</v>
      </c>
    </row>
    <row r="267" spans="1:2" x14ac:dyDescent="0.35">
      <c r="A267">
        <v>2</v>
      </c>
      <c r="B267">
        <v>46.864899999999999</v>
      </c>
    </row>
    <row r="268" spans="1:2" x14ac:dyDescent="0.35">
      <c r="A268">
        <v>1</v>
      </c>
      <c r="B268">
        <v>19.5</v>
      </c>
    </row>
    <row r="269" spans="1:2" x14ac:dyDescent="0.35">
      <c r="A269">
        <v>1</v>
      </c>
      <c r="B269">
        <v>256.71809999999999</v>
      </c>
    </row>
    <row r="270" spans="1:2" x14ac:dyDescent="0.35">
      <c r="A270">
        <v>1</v>
      </c>
      <c r="B270">
        <v>86.293499999999995</v>
      </c>
    </row>
    <row r="271" spans="1:2" x14ac:dyDescent="0.35">
      <c r="A271">
        <v>1</v>
      </c>
      <c r="B271">
        <v>108.3061</v>
      </c>
    </row>
    <row r="272" spans="1:2" x14ac:dyDescent="0.35">
      <c r="A272">
        <v>1</v>
      </c>
      <c r="B272">
        <v>70.8215</v>
      </c>
    </row>
    <row r="273" spans="1:2" x14ac:dyDescent="0.35">
      <c r="A273">
        <v>1</v>
      </c>
      <c r="B273">
        <v>56.919600000000003</v>
      </c>
    </row>
    <row r="274" spans="1:2" x14ac:dyDescent="0.35">
      <c r="A274">
        <v>2</v>
      </c>
      <c r="B274">
        <v>74.532399999999996</v>
      </c>
    </row>
    <row r="275" spans="1:2" x14ac:dyDescent="0.35">
      <c r="A275">
        <v>2</v>
      </c>
      <c r="B275">
        <v>137.22</v>
      </c>
    </row>
    <row r="276" spans="1:2" x14ac:dyDescent="0.35">
      <c r="A276">
        <v>2</v>
      </c>
      <c r="B276">
        <v>83.462900000000005</v>
      </c>
    </row>
    <row r="277" spans="1:2" x14ac:dyDescent="0.35">
      <c r="A277">
        <v>1</v>
      </c>
      <c r="B277">
        <v>9.92</v>
      </c>
    </row>
    <row r="278" spans="1:2" x14ac:dyDescent="0.35">
      <c r="A278">
        <v>1</v>
      </c>
      <c r="B278">
        <v>72.350099999999998</v>
      </c>
    </row>
    <row r="279" spans="1:2" x14ac:dyDescent="0.35">
      <c r="A279">
        <v>1</v>
      </c>
      <c r="B279">
        <v>19.9801</v>
      </c>
    </row>
    <row r="280" spans="1:2" x14ac:dyDescent="0.35">
      <c r="A280">
        <v>2</v>
      </c>
      <c r="B280">
        <v>85.32</v>
      </c>
    </row>
    <row r="281" spans="1:2" x14ac:dyDescent="0.35">
      <c r="A281">
        <v>1</v>
      </c>
      <c r="B281">
        <v>180</v>
      </c>
    </row>
    <row r="282" spans="1:2" x14ac:dyDescent="0.35">
      <c r="A282">
        <v>2</v>
      </c>
      <c r="B282">
        <v>52.350099999999998</v>
      </c>
    </row>
    <row r="283" spans="1:2" x14ac:dyDescent="0.35">
      <c r="A283">
        <v>2</v>
      </c>
      <c r="B283">
        <v>45.293500000000002</v>
      </c>
    </row>
    <row r="284" spans="1:2" x14ac:dyDescent="0.35">
      <c r="A284">
        <v>1</v>
      </c>
      <c r="B284">
        <v>11.7</v>
      </c>
    </row>
    <row r="285" spans="1:2" x14ac:dyDescent="0.35">
      <c r="A285">
        <v>1</v>
      </c>
      <c r="B285">
        <v>37.707000000000001</v>
      </c>
    </row>
    <row r="286" spans="1:2" x14ac:dyDescent="0.35">
      <c r="A286">
        <v>1</v>
      </c>
      <c r="B286">
        <v>155.03550000000001</v>
      </c>
    </row>
    <row r="287" spans="1:2" x14ac:dyDescent="0.35">
      <c r="A287">
        <v>1</v>
      </c>
      <c r="B287">
        <v>93.6</v>
      </c>
    </row>
    <row r="288" spans="1:2" x14ac:dyDescent="0.35">
      <c r="A288">
        <v>1</v>
      </c>
      <c r="B288">
        <v>21.33</v>
      </c>
    </row>
    <row r="289" spans="1:2" x14ac:dyDescent="0.35">
      <c r="A289">
        <v>1</v>
      </c>
      <c r="B289">
        <v>357.11079999999998</v>
      </c>
    </row>
    <row r="290" spans="1:2" x14ac:dyDescent="0.35">
      <c r="A290">
        <v>1</v>
      </c>
      <c r="B290">
        <v>120</v>
      </c>
    </row>
    <row r="291" spans="1:2" x14ac:dyDescent="0.35">
      <c r="A291">
        <v>1</v>
      </c>
      <c r="B291">
        <v>52.350099999999998</v>
      </c>
    </row>
    <row r="292" spans="1:2" x14ac:dyDescent="0.35">
      <c r="A292">
        <v>1</v>
      </c>
      <c r="B292">
        <v>511.875</v>
      </c>
    </row>
    <row r="293" spans="1:2" x14ac:dyDescent="0.35">
      <c r="A293">
        <v>2</v>
      </c>
      <c r="B293">
        <v>368.87400000000002</v>
      </c>
    </row>
    <row r="294" spans="1:2" x14ac:dyDescent="0.35">
      <c r="A294">
        <v>1</v>
      </c>
      <c r="B294">
        <v>120</v>
      </c>
    </row>
    <row r="295" spans="1:2" x14ac:dyDescent="0.35">
      <c r="A295">
        <v>2</v>
      </c>
      <c r="B295">
        <v>5.4720000000000004</v>
      </c>
    </row>
    <row r="296" spans="1:2" x14ac:dyDescent="0.35">
      <c r="A296">
        <v>1</v>
      </c>
      <c r="B296">
        <v>60</v>
      </c>
    </row>
    <row r="297" spans="1:2" x14ac:dyDescent="0.35">
      <c r="A297">
        <v>1</v>
      </c>
      <c r="B297">
        <v>114.89449999999999</v>
      </c>
    </row>
    <row r="298" spans="1:2" x14ac:dyDescent="0.35">
      <c r="A298">
        <v>2</v>
      </c>
      <c r="B298">
        <v>23.899000000000001</v>
      </c>
    </row>
    <row r="299" spans="1:2" x14ac:dyDescent="0.35">
      <c r="A299">
        <v>1</v>
      </c>
      <c r="B299">
        <v>57.2</v>
      </c>
    </row>
    <row r="300" spans="1:2" x14ac:dyDescent="0.35">
      <c r="A300">
        <v>2</v>
      </c>
      <c r="B300">
        <v>653.98500000000001</v>
      </c>
    </row>
    <row r="301" spans="1:2" x14ac:dyDescent="0.35">
      <c r="A301">
        <v>1</v>
      </c>
      <c r="B301">
        <v>9.75</v>
      </c>
    </row>
    <row r="302" spans="1:2" x14ac:dyDescent="0.35">
      <c r="A302">
        <v>2</v>
      </c>
      <c r="B302">
        <v>134</v>
      </c>
    </row>
    <row r="303" spans="1:2" x14ac:dyDescent="0.35">
      <c r="A303">
        <v>2</v>
      </c>
      <c r="B303">
        <v>144</v>
      </c>
    </row>
    <row r="304" spans="1:2" x14ac:dyDescent="0.35">
      <c r="A304">
        <v>1</v>
      </c>
      <c r="B304">
        <v>205.1859</v>
      </c>
    </row>
    <row r="305" spans="1:2" x14ac:dyDescent="0.35">
      <c r="A305">
        <v>1</v>
      </c>
      <c r="B305">
        <v>42.9</v>
      </c>
    </row>
    <row r="306" spans="1:2" x14ac:dyDescent="0.35">
      <c r="A306">
        <v>2</v>
      </c>
      <c r="B306">
        <v>319.82150000000001</v>
      </c>
    </row>
    <row r="307" spans="1:2" x14ac:dyDescent="0.35">
      <c r="A307">
        <v>1</v>
      </c>
      <c r="B307">
        <v>21.33</v>
      </c>
    </row>
    <row r="308" spans="1:2" x14ac:dyDescent="0.35">
      <c r="A308">
        <v>2</v>
      </c>
      <c r="B308">
        <v>21.33</v>
      </c>
    </row>
    <row r="309" spans="1:2" x14ac:dyDescent="0.35">
      <c r="A309">
        <v>2</v>
      </c>
      <c r="B309">
        <v>1231.2</v>
      </c>
    </row>
    <row r="310" spans="1:2" x14ac:dyDescent="0.35">
      <c r="A310">
        <v>2</v>
      </c>
      <c r="B310">
        <v>56.496899999999997</v>
      </c>
    </row>
    <row r="311" spans="1:2" x14ac:dyDescent="0.35">
      <c r="A311">
        <v>2</v>
      </c>
      <c r="B311">
        <v>269.95400000000001</v>
      </c>
    </row>
    <row r="312" spans="1:2" x14ac:dyDescent="0.35">
      <c r="A312">
        <v>2</v>
      </c>
      <c r="B312">
        <v>83.231700000000004</v>
      </c>
    </row>
    <row r="313" spans="1:2" x14ac:dyDescent="0.35">
      <c r="A313">
        <v>1</v>
      </c>
      <c r="B313">
        <v>88.624799999999993</v>
      </c>
    </row>
    <row r="314" spans="1:2" x14ac:dyDescent="0.35">
      <c r="A314">
        <v>1</v>
      </c>
      <c r="B314">
        <v>40</v>
      </c>
    </row>
    <row r="315" spans="1:2" x14ac:dyDescent="0.35">
      <c r="A315">
        <v>1</v>
      </c>
      <c r="B315">
        <v>33.475000000000001</v>
      </c>
    </row>
    <row r="316" spans="1:2" x14ac:dyDescent="0.35">
      <c r="A316">
        <v>2</v>
      </c>
      <c r="B316">
        <v>33.8611</v>
      </c>
    </row>
    <row r="317" spans="1:2" x14ac:dyDescent="0.35">
      <c r="A317">
        <v>1</v>
      </c>
      <c r="B317">
        <v>33.957900000000002</v>
      </c>
    </row>
    <row r="318" spans="1:2" x14ac:dyDescent="0.35">
      <c r="A318">
        <v>1</v>
      </c>
      <c r="B318">
        <v>36.890099999999997</v>
      </c>
    </row>
    <row r="319" spans="1:2" x14ac:dyDescent="0.35">
      <c r="A319">
        <v>1</v>
      </c>
      <c r="B319">
        <v>25.339500000000001</v>
      </c>
    </row>
    <row r="320" spans="1:2" x14ac:dyDescent="0.35">
      <c r="A320">
        <v>1</v>
      </c>
      <c r="B320">
        <v>30</v>
      </c>
    </row>
    <row r="321" spans="1:2" x14ac:dyDescent="0.35">
      <c r="A321">
        <v>1</v>
      </c>
      <c r="B321">
        <v>31.807600000000001</v>
      </c>
    </row>
    <row r="322" spans="1:2" x14ac:dyDescent="0.35">
      <c r="A322">
        <v>1</v>
      </c>
      <c r="B322">
        <v>61.17</v>
      </c>
    </row>
    <row r="323" spans="1:2" x14ac:dyDescent="0.35">
      <c r="A323">
        <v>1</v>
      </c>
      <c r="B323">
        <v>15.542999999999999</v>
      </c>
    </row>
    <row r="324" spans="1:2" x14ac:dyDescent="0.35">
      <c r="A324">
        <v>1</v>
      </c>
      <c r="B324">
        <v>72.350099999999998</v>
      </c>
    </row>
    <row r="325" spans="1:2" x14ac:dyDescent="0.35">
      <c r="A325">
        <v>1</v>
      </c>
      <c r="B325">
        <v>96.714699999999993</v>
      </c>
    </row>
    <row r="326" spans="1:2" x14ac:dyDescent="0.35">
      <c r="A326">
        <v>1</v>
      </c>
      <c r="B326">
        <v>207.89859999999999</v>
      </c>
    </row>
    <row r="327" spans="1:2" x14ac:dyDescent="0.35">
      <c r="A327">
        <v>3</v>
      </c>
      <c r="B327">
        <v>821.87300000000005</v>
      </c>
    </row>
    <row r="328" spans="1:2" x14ac:dyDescent="0.35">
      <c r="A328">
        <v>2</v>
      </c>
      <c r="B328">
        <v>118.55840000000001</v>
      </c>
    </row>
    <row r="329" spans="1:2" x14ac:dyDescent="0.35">
      <c r="A329">
        <v>1</v>
      </c>
      <c r="B329">
        <v>54.463700000000003</v>
      </c>
    </row>
    <row r="330" spans="1:2" x14ac:dyDescent="0.35">
      <c r="A330">
        <v>2</v>
      </c>
      <c r="B330">
        <v>83.441299999999998</v>
      </c>
    </row>
    <row r="331" spans="1:2" x14ac:dyDescent="0.35">
      <c r="A331">
        <v>2</v>
      </c>
      <c r="B331">
        <v>36</v>
      </c>
    </row>
    <row r="332" spans="1:2" x14ac:dyDescent="0.35">
      <c r="A332">
        <v>1</v>
      </c>
      <c r="B332">
        <v>53.43</v>
      </c>
    </row>
    <row r="333" spans="1:2" x14ac:dyDescent="0.35">
      <c r="A333">
        <v>1</v>
      </c>
      <c r="B333">
        <v>76.787999999999997</v>
      </c>
    </row>
    <row r="334" spans="1:2" x14ac:dyDescent="0.35">
      <c r="A334">
        <v>1</v>
      </c>
      <c r="B334">
        <v>78</v>
      </c>
    </row>
    <row r="335" spans="1:2" x14ac:dyDescent="0.35">
      <c r="A335">
        <v>2</v>
      </c>
      <c r="B335">
        <v>666.4434</v>
      </c>
    </row>
    <row r="336" spans="1:2" x14ac:dyDescent="0.35">
      <c r="A336">
        <v>1</v>
      </c>
      <c r="B336">
        <v>19.196999999999999</v>
      </c>
    </row>
    <row r="337" spans="1:2" x14ac:dyDescent="0.35">
      <c r="A337">
        <v>1</v>
      </c>
      <c r="B337">
        <v>414.53649999999999</v>
      </c>
    </row>
    <row r="338" spans="1:2" x14ac:dyDescent="0.35">
      <c r="A338">
        <v>1</v>
      </c>
      <c r="B338">
        <v>19.196999999999999</v>
      </c>
    </row>
    <row r="339" spans="1:2" x14ac:dyDescent="0.35">
      <c r="A339">
        <v>2</v>
      </c>
      <c r="B339">
        <v>157.86000000000001</v>
      </c>
    </row>
    <row r="340" spans="1:2" x14ac:dyDescent="0.35">
      <c r="A340">
        <v>2</v>
      </c>
      <c r="B340">
        <v>160.39080000000001</v>
      </c>
    </row>
    <row r="341" spans="1:2" x14ac:dyDescent="0.35">
      <c r="A341">
        <v>2</v>
      </c>
      <c r="B341">
        <v>46.845300000000002</v>
      </c>
    </row>
    <row r="342" spans="1:2" x14ac:dyDescent="0.35">
      <c r="A342">
        <v>2</v>
      </c>
      <c r="B342">
        <v>952.06380000000001</v>
      </c>
    </row>
    <row r="343" spans="1:2" x14ac:dyDescent="0.35">
      <c r="A343">
        <v>1</v>
      </c>
      <c r="B343">
        <v>17.420000000000002</v>
      </c>
    </row>
    <row r="344" spans="1:2" x14ac:dyDescent="0.35">
      <c r="A344">
        <v>2</v>
      </c>
      <c r="B344">
        <v>202</v>
      </c>
    </row>
    <row r="345" spans="1:2" x14ac:dyDescent="0.35">
      <c r="A345">
        <v>1</v>
      </c>
      <c r="B345">
        <v>137.13</v>
      </c>
    </row>
    <row r="346" spans="1:2" x14ac:dyDescent="0.35">
      <c r="A346">
        <v>1</v>
      </c>
      <c r="B346">
        <v>180</v>
      </c>
    </row>
    <row r="347" spans="1:2" x14ac:dyDescent="0.35">
      <c r="A347">
        <v>1</v>
      </c>
      <c r="B347">
        <v>255.3433</v>
      </c>
    </row>
    <row r="348" spans="1:2" x14ac:dyDescent="0.35">
      <c r="A348">
        <v>1</v>
      </c>
      <c r="B348">
        <v>48.372999999999998</v>
      </c>
    </row>
    <row r="349" spans="1:2" x14ac:dyDescent="0.35">
      <c r="A349">
        <v>1</v>
      </c>
      <c r="B349">
        <v>40.200000000000003</v>
      </c>
    </row>
    <row r="350" spans="1:2" x14ac:dyDescent="0.35">
      <c r="A350">
        <v>1</v>
      </c>
      <c r="B350">
        <v>61.4985</v>
      </c>
    </row>
    <row r="351" spans="1:2" x14ac:dyDescent="0.35">
      <c r="A351">
        <v>1</v>
      </c>
      <c r="B351">
        <v>42.66</v>
      </c>
    </row>
    <row r="352" spans="1:2" x14ac:dyDescent="0.35">
      <c r="A352">
        <v>1</v>
      </c>
      <c r="B352">
        <v>16.420000000000002</v>
      </c>
    </row>
    <row r="353" spans="1:2" x14ac:dyDescent="0.35">
      <c r="A353">
        <v>2</v>
      </c>
      <c r="B353">
        <v>31.807600000000001</v>
      </c>
    </row>
    <row r="354" spans="1:2" x14ac:dyDescent="0.35">
      <c r="A354">
        <v>2</v>
      </c>
      <c r="B354">
        <v>239.96940000000001</v>
      </c>
    </row>
    <row r="355" spans="1:2" x14ac:dyDescent="0.35">
      <c r="A355">
        <v>1</v>
      </c>
      <c r="B355">
        <v>90</v>
      </c>
    </row>
    <row r="356" spans="1:2" x14ac:dyDescent="0.35">
      <c r="A356">
        <v>1</v>
      </c>
      <c r="B356">
        <v>16.25</v>
      </c>
    </row>
    <row r="357" spans="1:2" x14ac:dyDescent="0.35">
      <c r="A357">
        <v>2</v>
      </c>
      <c r="B357">
        <v>269.40269999999998</v>
      </c>
    </row>
    <row r="358" spans="1:2" x14ac:dyDescent="0.35">
      <c r="A358">
        <v>1</v>
      </c>
      <c r="B358">
        <v>33.497100000000003</v>
      </c>
    </row>
    <row r="359" spans="1:2" x14ac:dyDescent="0.35">
      <c r="A359">
        <v>1</v>
      </c>
      <c r="B359">
        <v>305.46260000000001</v>
      </c>
    </row>
    <row r="360" spans="1:2" x14ac:dyDescent="0.35">
      <c r="A360">
        <v>1</v>
      </c>
      <c r="B360">
        <v>50.672400000000003</v>
      </c>
    </row>
    <row r="361" spans="1:2" x14ac:dyDescent="0.35">
      <c r="A361">
        <v>1</v>
      </c>
      <c r="B361">
        <v>45.63</v>
      </c>
    </row>
    <row r="362" spans="1:2" x14ac:dyDescent="0.35">
      <c r="A362">
        <v>1</v>
      </c>
      <c r="B362">
        <v>42.66</v>
      </c>
    </row>
    <row r="363" spans="1:2" x14ac:dyDescent="0.35">
      <c r="A363">
        <v>1</v>
      </c>
      <c r="B363">
        <v>38.698399999999999</v>
      </c>
    </row>
    <row r="364" spans="1:2" x14ac:dyDescent="0.35">
      <c r="A364">
        <v>1</v>
      </c>
      <c r="B364">
        <v>164.22120000000001</v>
      </c>
    </row>
    <row r="365" spans="1:2" x14ac:dyDescent="0.35">
      <c r="A365">
        <v>2</v>
      </c>
      <c r="B365">
        <v>24.38</v>
      </c>
    </row>
    <row r="366" spans="1:2" x14ac:dyDescent="0.35">
      <c r="A366">
        <v>1</v>
      </c>
      <c r="B366">
        <v>267.94040000000001</v>
      </c>
    </row>
    <row r="367" spans="1:2" x14ac:dyDescent="0.35">
      <c r="A367">
        <v>2</v>
      </c>
      <c r="B367">
        <v>175.8682</v>
      </c>
    </row>
    <row r="368" spans="1:2" x14ac:dyDescent="0.35">
      <c r="A368">
        <v>1</v>
      </c>
      <c r="B368">
        <v>81.12</v>
      </c>
    </row>
    <row r="369" spans="1:2" x14ac:dyDescent="0.35">
      <c r="A369">
        <v>2</v>
      </c>
      <c r="B369">
        <v>9.98</v>
      </c>
    </row>
    <row r="370" spans="1:2" x14ac:dyDescent="0.35">
      <c r="A370">
        <v>1</v>
      </c>
      <c r="B370">
        <v>340.70060000000001</v>
      </c>
    </row>
    <row r="371" spans="1:2" x14ac:dyDescent="0.35">
      <c r="A371">
        <v>1</v>
      </c>
      <c r="B371">
        <v>22.84</v>
      </c>
    </row>
    <row r="372" spans="1:2" x14ac:dyDescent="0.35">
      <c r="A372">
        <v>1</v>
      </c>
      <c r="B372">
        <v>3.5750000000000002</v>
      </c>
    </row>
    <row r="373" spans="1:2" x14ac:dyDescent="0.35">
      <c r="A373">
        <v>1</v>
      </c>
      <c r="B373">
        <v>16.25</v>
      </c>
    </row>
    <row r="374" spans="1:2" x14ac:dyDescent="0.35">
      <c r="A374">
        <v>1</v>
      </c>
      <c r="B374">
        <v>19.196999999999999</v>
      </c>
    </row>
    <row r="375" spans="1:2" x14ac:dyDescent="0.35">
      <c r="A375">
        <v>1</v>
      </c>
      <c r="B375">
        <v>73.508899999999997</v>
      </c>
    </row>
    <row r="376" spans="1:2" x14ac:dyDescent="0.35">
      <c r="A376">
        <v>1</v>
      </c>
      <c r="B376">
        <v>144</v>
      </c>
    </row>
    <row r="377" spans="1:2" x14ac:dyDescent="0.35">
      <c r="A377">
        <v>1</v>
      </c>
      <c r="B377">
        <v>94.71</v>
      </c>
    </row>
    <row r="378" spans="1:2" x14ac:dyDescent="0.35">
      <c r="A378">
        <v>2</v>
      </c>
      <c r="B378">
        <v>41.153799999999997</v>
      </c>
    </row>
    <row r="379" spans="1:2" x14ac:dyDescent="0.35">
      <c r="A379">
        <v>2</v>
      </c>
      <c r="B379">
        <v>76.9499</v>
      </c>
    </row>
    <row r="380" spans="1:2" x14ac:dyDescent="0.35">
      <c r="A380">
        <v>1</v>
      </c>
      <c r="B380">
        <v>25.24</v>
      </c>
    </row>
    <row r="381" spans="1:2" x14ac:dyDescent="0.35">
      <c r="A381">
        <v>2</v>
      </c>
      <c r="B381">
        <v>572.62689999999998</v>
      </c>
    </row>
    <row r="382" spans="1:2" x14ac:dyDescent="0.35">
      <c r="A382">
        <v>2</v>
      </c>
      <c r="B382">
        <v>361.90370000000001</v>
      </c>
    </row>
    <row r="383" spans="1:2" x14ac:dyDescent="0.35">
      <c r="A383">
        <v>1</v>
      </c>
      <c r="B383">
        <v>110.2272</v>
      </c>
    </row>
    <row r="384" spans="1:2" x14ac:dyDescent="0.35">
      <c r="A384">
        <v>1</v>
      </c>
      <c r="B384">
        <v>33.910499999999999</v>
      </c>
    </row>
    <row r="385" spans="1:2" x14ac:dyDescent="0.35">
      <c r="A385">
        <v>2</v>
      </c>
      <c r="B385">
        <v>19</v>
      </c>
    </row>
    <row r="386" spans="1:2" x14ac:dyDescent="0.35">
      <c r="A386">
        <v>1</v>
      </c>
      <c r="B386">
        <v>294.77999999999997</v>
      </c>
    </row>
    <row r="387" spans="1:2" x14ac:dyDescent="0.35">
      <c r="A387">
        <v>2</v>
      </c>
      <c r="B387">
        <v>83.231700000000004</v>
      </c>
    </row>
    <row r="388" spans="1:2" x14ac:dyDescent="0.35">
      <c r="A388">
        <v>1</v>
      </c>
      <c r="B388">
        <v>103.0842</v>
      </c>
    </row>
    <row r="389" spans="1:2" x14ac:dyDescent="0.35">
      <c r="A389">
        <v>2</v>
      </c>
      <c r="B389">
        <v>144.30529999999999</v>
      </c>
    </row>
    <row r="390" spans="1:2" x14ac:dyDescent="0.35">
      <c r="A390">
        <v>2</v>
      </c>
      <c r="B390">
        <v>39</v>
      </c>
    </row>
    <row r="391" spans="1:2" x14ac:dyDescent="0.35">
      <c r="A391">
        <v>2</v>
      </c>
      <c r="B391">
        <v>224</v>
      </c>
    </row>
    <row r="392" spans="1:2" x14ac:dyDescent="0.35">
      <c r="A392">
        <v>1</v>
      </c>
      <c r="B392">
        <v>475.54</v>
      </c>
    </row>
    <row r="393" spans="1:2" x14ac:dyDescent="0.35">
      <c r="A393">
        <v>1</v>
      </c>
      <c r="B393">
        <v>46.036799999999999</v>
      </c>
    </row>
    <row r="394" spans="1:2" x14ac:dyDescent="0.35">
      <c r="A394">
        <v>1</v>
      </c>
      <c r="B394">
        <v>294.5514</v>
      </c>
    </row>
    <row r="395" spans="1:2" x14ac:dyDescent="0.35">
      <c r="A395">
        <v>2</v>
      </c>
      <c r="B395">
        <v>28.5</v>
      </c>
    </row>
    <row r="396" spans="1:2" x14ac:dyDescent="0.35">
      <c r="A396">
        <v>2</v>
      </c>
      <c r="B396">
        <v>50</v>
      </c>
    </row>
    <row r="397" spans="1:2" x14ac:dyDescent="0.35">
      <c r="A397">
        <v>1</v>
      </c>
      <c r="B397">
        <v>10</v>
      </c>
    </row>
    <row r="398" spans="1:2" x14ac:dyDescent="0.35">
      <c r="A398">
        <v>2</v>
      </c>
      <c r="B398">
        <v>29.33</v>
      </c>
    </row>
    <row r="399" spans="1:2" x14ac:dyDescent="0.35">
      <c r="A399">
        <v>1</v>
      </c>
      <c r="B399">
        <v>19.196999999999999</v>
      </c>
    </row>
    <row r="400" spans="1:2" x14ac:dyDescent="0.35">
      <c r="A400">
        <v>2</v>
      </c>
      <c r="B400">
        <v>24.186499999999999</v>
      </c>
    </row>
    <row r="401" spans="1:2" x14ac:dyDescent="0.35">
      <c r="A401">
        <v>2</v>
      </c>
      <c r="B401">
        <v>159</v>
      </c>
    </row>
    <row r="402" spans="1:2" x14ac:dyDescent="0.35">
      <c r="A402">
        <v>2</v>
      </c>
      <c r="B402">
        <v>411.09530000000001</v>
      </c>
    </row>
    <row r="403" spans="1:2" x14ac:dyDescent="0.35">
      <c r="A403">
        <v>1</v>
      </c>
      <c r="B403">
        <v>58.361699999999999</v>
      </c>
    </row>
    <row r="404" spans="1:2" x14ac:dyDescent="0.35">
      <c r="A404">
        <v>1</v>
      </c>
      <c r="B404">
        <v>98.547600000000003</v>
      </c>
    </row>
    <row r="405" spans="1:2" x14ac:dyDescent="0.35">
      <c r="A405">
        <v>2</v>
      </c>
      <c r="B405">
        <v>145.14920000000001</v>
      </c>
    </row>
    <row r="406" spans="1:2" x14ac:dyDescent="0.35">
      <c r="A406">
        <v>2</v>
      </c>
      <c r="B406">
        <v>125.7273</v>
      </c>
    </row>
    <row r="407" spans="1:2" x14ac:dyDescent="0.35">
      <c r="A407">
        <v>1</v>
      </c>
      <c r="B407">
        <v>204.28399999999999</v>
      </c>
    </row>
    <row r="408" spans="1:2" x14ac:dyDescent="0.35">
      <c r="A408">
        <v>1</v>
      </c>
      <c r="B408">
        <v>120</v>
      </c>
    </row>
    <row r="409" spans="1:2" x14ac:dyDescent="0.35">
      <c r="A409">
        <v>2</v>
      </c>
      <c r="B409">
        <v>203</v>
      </c>
    </row>
    <row r="410" spans="1:2" x14ac:dyDescent="0.35">
      <c r="A410">
        <v>2</v>
      </c>
      <c r="B410">
        <v>222.33</v>
      </c>
    </row>
    <row r="411" spans="1:2" x14ac:dyDescent="0.35">
      <c r="A411">
        <v>2</v>
      </c>
      <c r="B411">
        <v>56.4</v>
      </c>
    </row>
    <row r="412" spans="1:2" x14ac:dyDescent="0.35">
      <c r="A412">
        <v>2</v>
      </c>
      <c r="B412">
        <v>60</v>
      </c>
    </row>
    <row r="413" spans="1:2" x14ac:dyDescent="0.35">
      <c r="A413">
        <v>1</v>
      </c>
      <c r="B413">
        <v>21.33</v>
      </c>
    </row>
    <row r="414" spans="1:2" x14ac:dyDescent="0.35">
      <c r="A414">
        <v>1</v>
      </c>
      <c r="B414">
        <v>204.28399999999999</v>
      </c>
    </row>
    <row r="415" spans="1:2" x14ac:dyDescent="0.35">
      <c r="A415">
        <v>1</v>
      </c>
      <c r="B415">
        <v>95.042900000000003</v>
      </c>
    </row>
    <row r="416" spans="1:2" x14ac:dyDescent="0.35">
      <c r="A416">
        <v>1</v>
      </c>
      <c r="B416">
        <v>23.401</v>
      </c>
    </row>
    <row r="417" spans="1:2" x14ac:dyDescent="0.35">
      <c r="A417">
        <v>2</v>
      </c>
      <c r="B417">
        <v>934.45389999999998</v>
      </c>
    </row>
    <row r="418" spans="1:2" x14ac:dyDescent="0.35">
      <c r="A418">
        <v>1</v>
      </c>
      <c r="B418">
        <v>18</v>
      </c>
    </row>
    <row r="419" spans="1:2" x14ac:dyDescent="0.35">
      <c r="A419">
        <v>1</v>
      </c>
      <c r="B419">
        <v>134.84690000000001</v>
      </c>
    </row>
    <row r="420" spans="1:2" x14ac:dyDescent="0.35">
      <c r="A420">
        <v>1</v>
      </c>
      <c r="B420">
        <v>61.259</v>
      </c>
    </row>
    <row r="421" spans="1:2" x14ac:dyDescent="0.35">
      <c r="A421">
        <v>2</v>
      </c>
      <c r="B421">
        <v>658.67510000000004</v>
      </c>
    </row>
    <row r="422" spans="1:2" x14ac:dyDescent="0.35">
      <c r="A422">
        <v>2</v>
      </c>
      <c r="B422">
        <v>1468.5196000000001</v>
      </c>
    </row>
    <row r="423" spans="1:2" x14ac:dyDescent="0.35">
      <c r="A423">
        <v>1</v>
      </c>
      <c r="B423">
        <v>82.586500000000001</v>
      </c>
    </row>
    <row r="424" spans="1:2" x14ac:dyDescent="0.35">
      <c r="A424">
        <v>2</v>
      </c>
      <c r="B424">
        <v>340.54520000000002</v>
      </c>
    </row>
    <row r="425" spans="1:2" x14ac:dyDescent="0.35">
      <c r="A425">
        <v>1</v>
      </c>
      <c r="B425">
        <v>72.061000000000007</v>
      </c>
    </row>
    <row r="426" spans="1:2" x14ac:dyDescent="0.35">
      <c r="A426">
        <v>1</v>
      </c>
      <c r="B426">
        <v>48.990699999999997</v>
      </c>
    </row>
    <row r="427" spans="1:2" x14ac:dyDescent="0.35">
      <c r="A427">
        <v>1</v>
      </c>
      <c r="B427">
        <v>15.401</v>
      </c>
    </row>
    <row r="428" spans="1:2" x14ac:dyDescent="0.35">
      <c r="A428">
        <v>1</v>
      </c>
      <c r="B428">
        <v>204.10079999999999</v>
      </c>
    </row>
    <row r="429" spans="1:2" x14ac:dyDescent="0.35">
      <c r="A429">
        <v>1</v>
      </c>
      <c r="B429">
        <v>12.63</v>
      </c>
    </row>
    <row r="430" spans="1:2" x14ac:dyDescent="0.35">
      <c r="A430">
        <v>1</v>
      </c>
      <c r="B430">
        <v>15.24</v>
      </c>
    </row>
    <row r="431" spans="1:2" x14ac:dyDescent="0.35">
      <c r="A431">
        <v>1</v>
      </c>
      <c r="B431">
        <v>50</v>
      </c>
    </row>
    <row r="432" spans="1:2" x14ac:dyDescent="0.35">
      <c r="A432">
        <v>1</v>
      </c>
      <c r="B432">
        <v>272.55329999999998</v>
      </c>
    </row>
    <row r="433" spans="1:2" x14ac:dyDescent="0.35">
      <c r="A433">
        <v>2</v>
      </c>
      <c r="B433">
        <v>27</v>
      </c>
    </row>
    <row r="434" spans="1:2" x14ac:dyDescent="0.35">
      <c r="A434">
        <v>1</v>
      </c>
      <c r="B434">
        <v>65.428799999999995</v>
      </c>
    </row>
    <row r="435" spans="1:2" x14ac:dyDescent="0.35">
      <c r="A435">
        <v>2</v>
      </c>
      <c r="B435">
        <v>85.32</v>
      </c>
    </row>
    <row r="436" spans="1:2" x14ac:dyDescent="0.35">
      <c r="A436">
        <v>2</v>
      </c>
      <c r="B436">
        <v>572.1671</v>
      </c>
    </row>
    <row r="437" spans="1:2" x14ac:dyDescent="0.35">
      <c r="A437">
        <v>2</v>
      </c>
      <c r="B437">
        <v>937.97670000000005</v>
      </c>
    </row>
    <row r="438" spans="1:2" x14ac:dyDescent="0.35">
      <c r="A438">
        <v>1</v>
      </c>
      <c r="B438">
        <v>165</v>
      </c>
    </row>
    <row r="439" spans="1:2" x14ac:dyDescent="0.35">
      <c r="A439">
        <v>2</v>
      </c>
      <c r="B439">
        <v>55.295499999999997</v>
      </c>
    </row>
    <row r="440" spans="1:2" x14ac:dyDescent="0.35">
      <c r="A440">
        <v>1</v>
      </c>
      <c r="B440">
        <v>534.56600000000003</v>
      </c>
    </row>
    <row r="441" spans="1:2" x14ac:dyDescent="0.35">
      <c r="A441">
        <v>1</v>
      </c>
      <c r="B441">
        <v>448.26</v>
      </c>
    </row>
    <row r="442" spans="1:2" x14ac:dyDescent="0.35">
      <c r="A442">
        <v>2</v>
      </c>
      <c r="B442">
        <v>123.208</v>
      </c>
    </row>
    <row r="443" spans="1:2" x14ac:dyDescent="0.35">
      <c r="A443">
        <v>1</v>
      </c>
      <c r="B443">
        <v>77.290000000000006</v>
      </c>
    </row>
    <row r="444" spans="1:2" x14ac:dyDescent="0.35">
      <c r="A444">
        <v>2</v>
      </c>
      <c r="B444">
        <v>360</v>
      </c>
    </row>
    <row r="445" spans="1:2" x14ac:dyDescent="0.35">
      <c r="A445">
        <v>2</v>
      </c>
      <c r="B445">
        <v>653.00080000000003</v>
      </c>
    </row>
    <row r="446" spans="1:2" x14ac:dyDescent="0.35">
      <c r="A446">
        <v>1</v>
      </c>
      <c r="B446">
        <v>118.3</v>
      </c>
    </row>
    <row r="447" spans="1:2" x14ac:dyDescent="0.35">
      <c r="A447">
        <v>2</v>
      </c>
      <c r="B447">
        <v>1480.3623</v>
      </c>
    </row>
    <row r="448" spans="1:2" x14ac:dyDescent="0.35">
      <c r="A448">
        <v>2</v>
      </c>
      <c r="B448">
        <v>837.1567</v>
      </c>
    </row>
    <row r="449" spans="1:2" x14ac:dyDescent="0.35">
      <c r="A449">
        <v>2</v>
      </c>
      <c r="B449">
        <v>242.6396</v>
      </c>
    </row>
    <row r="450" spans="1:2" x14ac:dyDescent="0.35">
      <c r="A450">
        <v>1</v>
      </c>
      <c r="B450">
        <v>262.02800000000002</v>
      </c>
    </row>
    <row r="451" spans="1:2" x14ac:dyDescent="0.35">
      <c r="A451">
        <v>1</v>
      </c>
      <c r="B451">
        <v>473.60329999999999</v>
      </c>
    </row>
    <row r="452" spans="1:2" x14ac:dyDescent="0.35">
      <c r="A452">
        <v>1</v>
      </c>
      <c r="B452">
        <v>708.02269999999999</v>
      </c>
    </row>
    <row r="453" spans="1:2" x14ac:dyDescent="0.35">
      <c r="A453">
        <v>1</v>
      </c>
      <c r="B453">
        <v>13.321400000000001</v>
      </c>
    </row>
    <row r="454" spans="1:2" x14ac:dyDescent="0.35">
      <c r="A454">
        <v>1</v>
      </c>
      <c r="B454">
        <v>51.29</v>
      </c>
    </row>
    <row r="455" spans="1:2" x14ac:dyDescent="0.35">
      <c r="A455">
        <v>1</v>
      </c>
      <c r="B455">
        <v>89.5</v>
      </c>
    </row>
    <row r="456" spans="1:2" x14ac:dyDescent="0.35">
      <c r="A456">
        <v>1</v>
      </c>
      <c r="B456">
        <v>74.532399999999996</v>
      </c>
    </row>
    <row r="457" spans="1:2" x14ac:dyDescent="0.35">
      <c r="A457">
        <v>2</v>
      </c>
      <c r="B457">
        <v>64</v>
      </c>
    </row>
    <row r="458" spans="1:2" x14ac:dyDescent="0.35">
      <c r="A458">
        <v>1</v>
      </c>
      <c r="B458">
        <v>23.401</v>
      </c>
    </row>
    <row r="459" spans="1:2" x14ac:dyDescent="0.35">
      <c r="A459">
        <v>2</v>
      </c>
      <c r="B459">
        <v>17.13</v>
      </c>
    </row>
    <row r="460" spans="1:2" x14ac:dyDescent="0.35">
      <c r="A460">
        <v>1</v>
      </c>
      <c r="B460">
        <v>149.5</v>
      </c>
    </row>
    <row r="461" spans="1:2" x14ac:dyDescent="0.35">
      <c r="A461">
        <v>1</v>
      </c>
      <c r="B461">
        <v>163.197</v>
      </c>
    </row>
    <row r="462" spans="1:2" x14ac:dyDescent="0.35">
      <c r="A462">
        <v>2</v>
      </c>
      <c r="B462">
        <v>14.76</v>
      </c>
    </row>
    <row r="463" spans="1:2" x14ac:dyDescent="0.35">
      <c r="A463">
        <v>1</v>
      </c>
      <c r="B463">
        <v>21.33</v>
      </c>
    </row>
    <row r="464" spans="1:2" x14ac:dyDescent="0.35">
      <c r="A464">
        <v>2</v>
      </c>
      <c r="B464">
        <v>304.50729999999999</v>
      </c>
    </row>
    <row r="465" spans="1:2" x14ac:dyDescent="0.35">
      <c r="A465">
        <v>1</v>
      </c>
      <c r="B465">
        <v>36.3384</v>
      </c>
    </row>
    <row r="466" spans="1:2" x14ac:dyDescent="0.35">
      <c r="A466">
        <v>2</v>
      </c>
      <c r="B466">
        <v>21.33</v>
      </c>
    </row>
    <row r="467" spans="1:2" x14ac:dyDescent="0.35">
      <c r="A467">
        <v>2</v>
      </c>
      <c r="B467">
        <v>392.02480000000003</v>
      </c>
    </row>
    <row r="468" spans="1:2" x14ac:dyDescent="0.35">
      <c r="A468">
        <v>1</v>
      </c>
      <c r="B468">
        <v>151.78790000000001</v>
      </c>
    </row>
    <row r="469" spans="1:2" x14ac:dyDescent="0.35">
      <c r="A469">
        <v>1</v>
      </c>
      <c r="B469">
        <v>30.1082</v>
      </c>
    </row>
    <row r="470" spans="1:2" x14ac:dyDescent="0.35">
      <c r="A470">
        <v>2</v>
      </c>
      <c r="B470">
        <v>13.36</v>
      </c>
    </row>
    <row r="471" spans="1:2" x14ac:dyDescent="0.35">
      <c r="A471">
        <v>1</v>
      </c>
      <c r="B471">
        <v>21.33</v>
      </c>
    </row>
    <row r="472" spans="1:2" x14ac:dyDescent="0.35">
      <c r="A472">
        <v>1</v>
      </c>
      <c r="B472">
        <v>21.33</v>
      </c>
    </row>
    <row r="473" spans="1:2" x14ac:dyDescent="0.35">
      <c r="A473">
        <v>1</v>
      </c>
      <c r="B473">
        <v>21.6</v>
      </c>
    </row>
    <row r="474" spans="1:2" x14ac:dyDescent="0.35">
      <c r="A474">
        <v>1</v>
      </c>
      <c r="B474">
        <v>108.9568</v>
      </c>
    </row>
    <row r="475" spans="1:2" x14ac:dyDescent="0.35">
      <c r="A475">
        <v>1</v>
      </c>
      <c r="B475">
        <v>42.66</v>
      </c>
    </row>
    <row r="476" spans="1:2" x14ac:dyDescent="0.35">
      <c r="A476">
        <v>1</v>
      </c>
      <c r="B476">
        <v>342.6</v>
      </c>
    </row>
    <row r="477" spans="1:2" x14ac:dyDescent="0.35">
      <c r="A477">
        <v>2</v>
      </c>
      <c r="B477">
        <v>40</v>
      </c>
    </row>
    <row r="478" spans="1:2" x14ac:dyDescent="0.35">
      <c r="A478">
        <v>1</v>
      </c>
      <c r="B478">
        <v>259.2</v>
      </c>
    </row>
    <row r="479" spans="1:2" x14ac:dyDescent="0.35">
      <c r="A479">
        <v>2</v>
      </c>
      <c r="B479">
        <v>26.582599999999999</v>
      </c>
    </row>
    <row r="480" spans="1:2" x14ac:dyDescent="0.35">
      <c r="A480">
        <v>1</v>
      </c>
      <c r="B480">
        <v>52.019799999999996</v>
      </c>
    </row>
    <row r="481" spans="1:2" x14ac:dyDescent="0.35">
      <c r="A481">
        <v>2</v>
      </c>
      <c r="B481">
        <v>181.15710000000001</v>
      </c>
    </row>
    <row r="482" spans="1:2" x14ac:dyDescent="0.35">
      <c r="A482">
        <v>2</v>
      </c>
      <c r="B482">
        <v>2050.6</v>
      </c>
    </row>
    <row r="483" spans="1:2" x14ac:dyDescent="0.35">
      <c r="A483">
        <v>2</v>
      </c>
      <c r="B483">
        <v>1587.2547999999999</v>
      </c>
    </row>
    <row r="484" spans="1:2" x14ac:dyDescent="0.35">
      <c r="A484">
        <v>2</v>
      </c>
      <c r="B484">
        <v>158</v>
      </c>
    </row>
    <row r="485" spans="1:2" x14ac:dyDescent="0.35">
      <c r="A485">
        <v>1</v>
      </c>
      <c r="B485">
        <v>30</v>
      </c>
    </row>
    <row r="486" spans="1:2" x14ac:dyDescent="0.35">
      <c r="A486">
        <v>2</v>
      </c>
      <c r="B486">
        <v>54.28</v>
      </c>
    </row>
    <row r="487" spans="1:2" x14ac:dyDescent="0.35">
      <c r="A487">
        <v>1</v>
      </c>
      <c r="B487">
        <v>85.32</v>
      </c>
    </row>
    <row r="488" spans="1:2" x14ac:dyDescent="0.35">
      <c r="A488">
        <v>2</v>
      </c>
      <c r="B488">
        <v>30</v>
      </c>
    </row>
    <row r="489" spans="1:2" x14ac:dyDescent="0.35">
      <c r="A489">
        <v>2</v>
      </c>
      <c r="B489">
        <v>2.54</v>
      </c>
    </row>
    <row r="490" spans="1:2" x14ac:dyDescent="0.35">
      <c r="A490">
        <v>1</v>
      </c>
      <c r="B490">
        <v>66.864900000000006</v>
      </c>
    </row>
    <row r="491" spans="1:2" x14ac:dyDescent="0.35">
      <c r="A491">
        <v>2</v>
      </c>
      <c r="B491">
        <v>108.9273</v>
      </c>
    </row>
    <row r="492" spans="1:2" x14ac:dyDescent="0.35">
      <c r="A492">
        <v>1</v>
      </c>
      <c r="B492">
        <v>397.36099999999999</v>
      </c>
    </row>
    <row r="493" spans="1:2" x14ac:dyDescent="0.35">
      <c r="A493">
        <v>1</v>
      </c>
      <c r="B493">
        <v>156.40209999999999</v>
      </c>
    </row>
    <row r="494" spans="1:2" x14ac:dyDescent="0.35">
      <c r="A494">
        <v>2</v>
      </c>
      <c r="B494">
        <v>176.22120000000001</v>
      </c>
    </row>
    <row r="495" spans="1:2" x14ac:dyDescent="0.35">
      <c r="A495">
        <v>1</v>
      </c>
      <c r="B495">
        <v>4.99</v>
      </c>
    </row>
    <row r="496" spans="1:2" x14ac:dyDescent="0.35">
      <c r="A496">
        <v>1</v>
      </c>
      <c r="B496">
        <v>83.462900000000005</v>
      </c>
    </row>
    <row r="497" spans="1:2" x14ac:dyDescent="0.35">
      <c r="A497">
        <v>2</v>
      </c>
      <c r="B497">
        <v>52</v>
      </c>
    </row>
    <row r="498" spans="1:2" x14ac:dyDescent="0.35">
      <c r="A498">
        <v>1</v>
      </c>
      <c r="B498">
        <v>743.18399999999997</v>
      </c>
    </row>
    <row r="499" spans="1:2" x14ac:dyDescent="0.35">
      <c r="A499">
        <v>1</v>
      </c>
      <c r="B499">
        <v>144</v>
      </c>
    </row>
    <row r="500" spans="1:2" x14ac:dyDescent="0.35">
      <c r="A500">
        <v>1</v>
      </c>
      <c r="B500">
        <v>38.124600000000001</v>
      </c>
    </row>
    <row r="501" spans="1:2" x14ac:dyDescent="0.35">
      <c r="A501">
        <v>1</v>
      </c>
      <c r="B501">
        <v>25</v>
      </c>
    </row>
    <row r="502" spans="1:2" x14ac:dyDescent="0.35">
      <c r="A502">
        <v>2</v>
      </c>
      <c r="B502">
        <v>175</v>
      </c>
    </row>
    <row r="503" spans="1:2" x14ac:dyDescent="0.35">
      <c r="A503">
        <v>1</v>
      </c>
      <c r="B503">
        <v>6.944</v>
      </c>
    </row>
    <row r="504" spans="1:2" x14ac:dyDescent="0.35">
      <c r="A504">
        <v>3</v>
      </c>
      <c r="B504">
        <v>640.42399999999998</v>
      </c>
    </row>
    <row r="505" spans="1:2" x14ac:dyDescent="0.35">
      <c r="A505">
        <v>1</v>
      </c>
      <c r="B505">
        <v>86.28</v>
      </c>
    </row>
    <row r="506" spans="1:2" x14ac:dyDescent="0.35">
      <c r="A506">
        <v>1</v>
      </c>
      <c r="B506">
        <v>103.18</v>
      </c>
    </row>
    <row r="507" spans="1:2" x14ac:dyDescent="0.35">
      <c r="A507">
        <v>2</v>
      </c>
      <c r="B507">
        <v>464.4</v>
      </c>
    </row>
    <row r="508" spans="1:2" x14ac:dyDescent="0.35">
      <c r="A508">
        <v>1</v>
      </c>
      <c r="B508">
        <v>406.65719999999999</v>
      </c>
    </row>
    <row r="509" spans="1:2" x14ac:dyDescent="0.35">
      <c r="A509">
        <v>1</v>
      </c>
      <c r="B509">
        <v>21.33</v>
      </c>
    </row>
    <row r="510" spans="1:2" x14ac:dyDescent="0.35">
      <c r="A510">
        <v>1</v>
      </c>
      <c r="B510">
        <v>15.15</v>
      </c>
    </row>
    <row r="511" spans="1:2" x14ac:dyDescent="0.35">
      <c r="A511">
        <v>1</v>
      </c>
      <c r="B511">
        <v>96.045299999999997</v>
      </c>
    </row>
    <row r="512" spans="1:2" x14ac:dyDescent="0.35">
      <c r="A512">
        <v>1</v>
      </c>
      <c r="B512">
        <v>127.40130000000001</v>
      </c>
    </row>
    <row r="513" spans="1:2" x14ac:dyDescent="0.35">
      <c r="A513">
        <v>1</v>
      </c>
      <c r="B513">
        <v>95.471999999999994</v>
      </c>
    </row>
    <row r="514" spans="1:2" x14ac:dyDescent="0.35">
      <c r="A514">
        <v>1</v>
      </c>
      <c r="B514">
        <v>55.648400000000002</v>
      </c>
    </row>
    <row r="515" spans="1:2" x14ac:dyDescent="0.35">
      <c r="A515">
        <v>1</v>
      </c>
      <c r="B515">
        <v>22.3</v>
      </c>
    </row>
    <row r="516" spans="1:2" x14ac:dyDescent="0.35">
      <c r="A516">
        <v>1</v>
      </c>
      <c r="B516">
        <v>148.095</v>
      </c>
    </row>
    <row r="517" spans="1:2" x14ac:dyDescent="0.35">
      <c r="A517">
        <v>1</v>
      </c>
      <c r="B517">
        <v>18</v>
      </c>
    </row>
    <row r="518" spans="1:2" x14ac:dyDescent="0.35">
      <c r="A518">
        <v>1</v>
      </c>
      <c r="B518">
        <v>54.180599999999998</v>
      </c>
    </row>
    <row r="519" spans="1:2" x14ac:dyDescent="0.35">
      <c r="A519">
        <v>2</v>
      </c>
      <c r="B519">
        <v>197.9443</v>
      </c>
    </row>
    <row r="520" spans="1:2" x14ac:dyDescent="0.35">
      <c r="A520">
        <v>1</v>
      </c>
      <c r="B520">
        <v>111.91240000000001</v>
      </c>
    </row>
    <row r="521" spans="1:2" x14ac:dyDescent="0.35">
      <c r="A521">
        <v>1</v>
      </c>
      <c r="B521">
        <v>118.0681</v>
      </c>
    </row>
    <row r="522" spans="1:2" x14ac:dyDescent="0.35">
      <c r="A522">
        <v>1</v>
      </c>
      <c r="B522">
        <v>48.75</v>
      </c>
    </row>
    <row r="523" spans="1:2" x14ac:dyDescent="0.35">
      <c r="A523">
        <v>1</v>
      </c>
      <c r="B523">
        <v>144</v>
      </c>
    </row>
    <row r="524" spans="1:2" x14ac:dyDescent="0.35">
      <c r="A524">
        <v>1</v>
      </c>
      <c r="B524">
        <v>50.603299999999997</v>
      </c>
    </row>
    <row r="525" spans="1:2" x14ac:dyDescent="0.35">
      <c r="A525">
        <v>1</v>
      </c>
      <c r="B525">
        <v>90.278800000000004</v>
      </c>
    </row>
    <row r="526" spans="1:2" x14ac:dyDescent="0.35">
      <c r="A526">
        <v>1</v>
      </c>
      <c r="B526">
        <v>25</v>
      </c>
    </row>
    <row r="527" spans="1:2" x14ac:dyDescent="0.35">
      <c r="A527">
        <v>1</v>
      </c>
      <c r="B527">
        <v>34.08</v>
      </c>
    </row>
    <row r="528" spans="1:2" x14ac:dyDescent="0.35">
      <c r="A528">
        <v>1</v>
      </c>
      <c r="B528">
        <v>146.75530000000001</v>
      </c>
    </row>
    <row r="529" spans="1:2" x14ac:dyDescent="0.35">
      <c r="A529">
        <v>1</v>
      </c>
      <c r="B529">
        <v>221.43</v>
      </c>
    </row>
    <row r="530" spans="1:2" x14ac:dyDescent="0.35">
      <c r="A530">
        <v>1</v>
      </c>
      <c r="B530">
        <v>137.1969</v>
      </c>
    </row>
    <row r="531" spans="1:2" x14ac:dyDescent="0.35">
      <c r="A531">
        <v>1</v>
      </c>
      <c r="B531">
        <v>69.033299999999997</v>
      </c>
    </row>
    <row r="532" spans="1:2" x14ac:dyDescent="0.35">
      <c r="A532">
        <v>2</v>
      </c>
      <c r="B532">
        <v>54</v>
      </c>
    </row>
    <row r="533" spans="1:2" x14ac:dyDescent="0.35">
      <c r="A533">
        <v>1</v>
      </c>
      <c r="B533">
        <v>75.180800000000005</v>
      </c>
    </row>
    <row r="534" spans="1:2" x14ac:dyDescent="0.35">
      <c r="A534">
        <v>2</v>
      </c>
      <c r="B534">
        <v>262.11</v>
      </c>
    </row>
    <row r="535" spans="1:2" x14ac:dyDescent="0.35">
      <c r="A535">
        <v>1</v>
      </c>
      <c r="B535">
        <v>61.259</v>
      </c>
    </row>
    <row r="536" spans="1:2" x14ac:dyDescent="0.35">
      <c r="A536">
        <v>1</v>
      </c>
      <c r="B536">
        <v>197.5849</v>
      </c>
    </row>
    <row r="537" spans="1:2" x14ac:dyDescent="0.35">
      <c r="A537">
        <v>2</v>
      </c>
      <c r="B537">
        <v>158.9538</v>
      </c>
    </row>
    <row r="538" spans="1:2" x14ac:dyDescent="0.35">
      <c r="A538">
        <v>1</v>
      </c>
      <c r="B538">
        <v>15.430999999999999</v>
      </c>
    </row>
    <row r="539" spans="1:2" x14ac:dyDescent="0.35">
      <c r="A539">
        <v>1</v>
      </c>
      <c r="B539">
        <v>72.350099999999998</v>
      </c>
    </row>
    <row r="540" spans="1:2" x14ac:dyDescent="0.35">
      <c r="A540">
        <v>1</v>
      </c>
      <c r="B540">
        <v>7.3079999999999998</v>
      </c>
    </row>
    <row r="541" spans="1:2" x14ac:dyDescent="0.35">
      <c r="A541">
        <v>1</v>
      </c>
      <c r="B541">
        <v>120</v>
      </c>
    </row>
    <row r="542" spans="1:2" x14ac:dyDescent="0.35">
      <c r="A542">
        <v>2</v>
      </c>
      <c r="B542">
        <v>173.29900000000001</v>
      </c>
    </row>
    <row r="543" spans="1:2" x14ac:dyDescent="0.35">
      <c r="A543">
        <v>1</v>
      </c>
      <c r="B543">
        <v>24.63</v>
      </c>
    </row>
    <row r="544" spans="1:2" x14ac:dyDescent="0.35">
      <c r="A544">
        <v>2</v>
      </c>
      <c r="B544">
        <v>1514.7836</v>
      </c>
    </row>
    <row r="545" spans="1:2" x14ac:dyDescent="0.35">
      <c r="A545">
        <v>2</v>
      </c>
      <c r="B545">
        <v>106.65</v>
      </c>
    </row>
    <row r="546" spans="1:2" x14ac:dyDescent="0.35">
      <c r="A546">
        <v>2</v>
      </c>
      <c r="B546">
        <v>427.83109999999999</v>
      </c>
    </row>
    <row r="547" spans="1:2" x14ac:dyDescent="0.35">
      <c r="A547">
        <v>1</v>
      </c>
      <c r="B547">
        <v>84.700599999999994</v>
      </c>
    </row>
    <row r="548" spans="1:2" x14ac:dyDescent="0.35">
      <c r="A548">
        <v>1</v>
      </c>
      <c r="B548">
        <v>106.5408</v>
      </c>
    </row>
    <row r="549" spans="1:2" x14ac:dyDescent="0.35">
      <c r="A549">
        <v>1</v>
      </c>
      <c r="B549">
        <v>108.69070000000001</v>
      </c>
    </row>
    <row r="550" spans="1:2" x14ac:dyDescent="0.35">
      <c r="A550">
        <v>1</v>
      </c>
      <c r="B550">
        <v>405.55250000000001</v>
      </c>
    </row>
    <row r="551" spans="1:2" x14ac:dyDescent="0.35">
      <c r="A551">
        <v>2</v>
      </c>
      <c r="B551">
        <v>240</v>
      </c>
    </row>
    <row r="552" spans="1:2" x14ac:dyDescent="0.35">
      <c r="A552">
        <v>2</v>
      </c>
      <c r="B552">
        <v>641.77440000000001</v>
      </c>
    </row>
    <row r="553" spans="1:2" x14ac:dyDescent="0.35">
      <c r="A553">
        <v>1</v>
      </c>
      <c r="B553">
        <v>89.452399999999997</v>
      </c>
    </row>
    <row r="554" spans="1:2" x14ac:dyDescent="0.35">
      <c r="A554">
        <v>1</v>
      </c>
      <c r="B554">
        <v>2</v>
      </c>
    </row>
    <row r="555" spans="1:2" x14ac:dyDescent="0.35">
      <c r="A555">
        <v>1</v>
      </c>
      <c r="B555">
        <v>248.09129999999999</v>
      </c>
    </row>
    <row r="556" spans="1:2" x14ac:dyDescent="0.35">
      <c r="A556">
        <v>2</v>
      </c>
      <c r="B556">
        <v>180</v>
      </c>
    </row>
    <row r="557" spans="1:2" x14ac:dyDescent="0.35">
      <c r="A557">
        <v>1</v>
      </c>
      <c r="B557">
        <v>45.944899999999997</v>
      </c>
    </row>
    <row r="558" spans="1:2" x14ac:dyDescent="0.35">
      <c r="A558">
        <v>2</v>
      </c>
      <c r="B558">
        <v>125.76</v>
      </c>
    </row>
    <row r="559" spans="1:2" x14ac:dyDescent="0.35">
      <c r="A559">
        <v>2</v>
      </c>
      <c r="B559">
        <v>92.4375</v>
      </c>
    </row>
    <row r="560" spans="1:2" x14ac:dyDescent="0.35">
      <c r="A560">
        <v>2</v>
      </c>
      <c r="B560">
        <v>183.5419</v>
      </c>
    </row>
    <row r="561" spans="1:2" x14ac:dyDescent="0.35">
      <c r="A561">
        <v>2</v>
      </c>
      <c r="B561">
        <v>244.7225</v>
      </c>
    </row>
    <row r="562" spans="1:2" x14ac:dyDescent="0.35">
      <c r="A562">
        <v>2</v>
      </c>
      <c r="B562">
        <v>305.17189999999999</v>
      </c>
    </row>
    <row r="563" spans="1:2" x14ac:dyDescent="0.35">
      <c r="A563">
        <v>2</v>
      </c>
      <c r="B563">
        <v>747.10739999999998</v>
      </c>
    </row>
    <row r="564" spans="1:2" x14ac:dyDescent="0.35">
      <c r="A564">
        <v>2</v>
      </c>
      <c r="B564">
        <v>1499.3906999999999</v>
      </c>
    </row>
    <row r="565" spans="1:2" x14ac:dyDescent="0.35">
      <c r="A565">
        <v>1</v>
      </c>
      <c r="B565">
        <v>119.18089999999999</v>
      </c>
    </row>
    <row r="566" spans="1:2" x14ac:dyDescent="0.35">
      <c r="A566">
        <v>2</v>
      </c>
      <c r="B566">
        <v>248.72819999999999</v>
      </c>
    </row>
    <row r="567" spans="1:2" x14ac:dyDescent="0.35">
      <c r="A567">
        <v>2</v>
      </c>
      <c r="B567">
        <v>291.90300000000002</v>
      </c>
    </row>
    <row r="568" spans="1:2" x14ac:dyDescent="0.35">
      <c r="A568">
        <v>2</v>
      </c>
      <c r="B568">
        <v>371.1669</v>
      </c>
    </row>
    <row r="569" spans="1:2" x14ac:dyDescent="0.35">
      <c r="A569">
        <v>2</v>
      </c>
      <c r="B569">
        <v>380.3526</v>
      </c>
    </row>
    <row r="570" spans="1:2" x14ac:dyDescent="0.35">
      <c r="A570">
        <v>2</v>
      </c>
      <c r="B570">
        <v>423.08440000000002</v>
      </c>
    </row>
    <row r="571" spans="1:2" x14ac:dyDescent="0.35">
      <c r="A571">
        <v>2</v>
      </c>
      <c r="B571">
        <v>395.08409999999998</v>
      </c>
    </row>
    <row r="572" spans="1:2" x14ac:dyDescent="0.35">
      <c r="A572">
        <v>2</v>
      </c>
      <c r="B572">
        <v>442.18970000000002</v>
      </c>
    </row>
    <row r="573" spans="1:2" x14ac:dyDescent="0.35">
      <c r="A573">
        <v>2</v>
      </c>
      <c r="B573">
        <v>54</v>
      </c>
    </row>
    <row r="574" spans="1:2" x14ac:dyDescent="0.35">
      <c r="A574">
        <v>2</v>
      </c>
      <c r="B574">
        <v>61.993600000000001</v>
      </c>
    </row>
    <row r="575" spans="1:2" x14ac:dyDescent="0.35">
      <c r="A575">
        <v>1</v>
      </c>
      <c r="B575">
        <v>120</v>
      </c>
    </row>
    <row r="576" spans="1:2" x14ac:dyDescent="0.35">
      <c r="A576">
        <v>2</v>
      </c>
      <c r="B576">
        <v>122.3613</v>
      </c>
    </row>
    <row r="577" spans="1:2" x14ac:dyDescent="0.35">
      <c r="A577">
        <v>2</v>
      </c>
      <c r="B577">
        <v>401.1669</v>
      </c>
    </row>
    <row r="578" spans="1:2" x14ac:dyDescent="0.35">
      <c r="A578">
        <v>2</v>
      </c>
      <c r="B578">
        <v>427.88080000000002</v>
      </c>
    </row>
    <row r="579" spans="1:2" x14ac:dyDescent="0.35">
      <c r="A579">
        <v>1</v>
      </c>
      <c r="B579">
        <v>85.32</v>
      </c>
    </row>
    <row r="580" spans="1:2" x14ac:dyDescent="0.35">
      <c r="A580">
        <v>2</v>
      </c>
      <c r="B580">
        <v>107.4011</v>
      </c>
    </row>
    <row r="581" spans="1:2" x14ac:dyDescent="0.35">
      <c r="A581">
        <v>2</v>
      </c>
      <c r="B581">
        <v>108.36109999999999</v>
      </c>
    </row>
    <row r="582" spans="1:2" x14ac:dyDescent="0.35">
      <c r="A582">
        <v>1</v>
      </c>
      <c r="B582">
        <v>120</v>
      </c>
    </row>
    <row r="583" spans="1:2" x14ac:dyDescent="0.35">
      <c r="A583">
        <v>2</v>
      </c>
      <c r="B583">
        <v>416.85219999999998</v>
      </c>
    </row>
    <row r="584" spans="1:2" x14ac:dyDescent="0.35">
      <c r="A584">
        <v>2</v>
      </c>
      <c r="B584">
        <v>449.04039999999998</v>
      </c>
    </row>
    <row r="585" spans="1:2" x14ac:dyDescent="0.35">
      <c r="A585">
        <v>2</v>
      </c>
      <c r="B585">
        <v>463.70929999999998</v>
      </c>
    </row>
    <row r="586" spans="1:2" x14ac:dyDescent="0.35">
      <c r="A586">
        <v>2</v>
      </c>
      <c r="B586">
        <v>488.4255</v>
      </c>
    </row>
    <row r="587" spans="1:2" x14ac:dyDescent="0.35">
      <c r="A587">
        <v>1</v>
      </c>
      <c r="B587">
        <v>65.947800000000001</v>
      </c>
    </row>
    <row r="588" spans="1:2" x14ac:dyDescent="0.35">
      <c r="A588">
        <v>1</v>
      </c>
      <c r="B588">
        <v>109.2323</v>
      </c>
    </row>
    <row r="589" spans="1:2" x14ac:dyDescent="0.35">
      <c r="A589">
        <v>2</v>
      </c>
      <c r="B589">
        <v>86</v>
      </c>
    </row>
    <row r="590" spans="1:2" x14ac:dyDescent="0.35">
      <c r="A590">
        <v>1</v>
      </c>
      <c r="B590">
        <v>142.91249999999999</v>
      </c>
    </row>
    <row r="591" spans="1:2" x14ac:dyDescent="0.35">
      <c r="A591">
        <v>2</v>
      </c>
      <c r="B591">
        <v>82.98</v>
      </c>
    </row>
    <row r="592" spans="1:2" x14ac:dyDescent="0.35">
      <c r="A592">
        <v>1</v>
      </c>
      <c r="B592">
        <v>120</v>
      </c>
    </row>
    <row r="593" spans="1:2" x14ac:dyDescent="0.35">
      <c r="A593">
        <v>2</v>
      </c>
      <c r="B593">
        <v>120</v>
      </c>
    </row>
    <row r="594" spans="1:2" x14ac:dyDescent="0.35">
      <c r="A594">
        <v>2</v>
      </c>
      <c r="B594">
        <v>356.23509999999999</v>
      </c>
    </row>
    <row r="595" spans="1:2" x14ac:dyDescent="0.35">
      <c r="A595">
        <v>2</v>
      </c>
      <c r="B595">
        <v>200</v>
      </c>
    </row>
    <row r="596" spans="1:2" x14ac:dyDescent="0.35">
      <c r="A596">
        <v>1</v>
      </c>
      <c r="B596">
        <v>180</v>
      </c>
    </row>
    <row r="597" spans="1:2" x14ac:dyDescent="0.35">
      <c r="A597">
        <v>1</v>
      </c>
      <c r="B597">
        <v>41.359499999999997</v>
      </c>
    </row>
    <row r="598" spans="1:2" x14ac:dyDescent="0.35">
      <c r="A598">
        <v>2</v>
      </c>
      <c r="B598">
        <v>667.79300000000001</v>
      </c>
    </row>
    <row r="599" spans="1:2" x14ac:dyDescent="0.35">
      <c r="A599">
        <v>1</v>
      </c>
      <c r="B599">
        <v>36.739400000000003</v>
      </c>
    </row>
    <row r="600" spans="1:2" x14ac:dyDescent="0.35">
      <c r="A600">
        <v>1</v>
      </c>
      <c r="B600">
        <v>91.290899999999993</v>
      </c>
    </row>
    <row r="601" spans="1:2" x14ac:dyDescent="0.35">
      <c r="A601">
        <v>1</v>
      </c>
      <c r="B601">
        <v>21.33</v>
      </c>
    </row>
    <row r="602" spans="1:2" x14ac:dyDescent="0.35">
      <c r="A602">
        <v>2</v>
      </c>
      <c r="B602">
        <v>511.15660000000003</v>
      </c>
    </row>
    <row r="603" spans="1:2" x14ac:dyDescent="0.35">
      <c r="A603">
        <v>1</v>
      </c>
      <c r="B603">
        <v>24.406400000000001</v>
      </c>
    </row>
    <row r="604" spans="1:2" x14ac:dyDescent="0.35">
      <c r="A604">
        <v>2</v>
      </c>
      <c r="B604">
        <v>54.18</v>
      </c>
    </row>
    <row r="605" spans="1:2" x14ac:dyDescent="0.35">
      <c r="A605">
        <v>1</v>
      </c>
      <c r="B605">
        <v>93.6</v>
      </c>
    </row>
    <row r="606" spans="1:2" x14ac:dyDescent="0.35">
      <c r="A606">
        <v>1</v>
      </c>
      <c r="B606">
        <v>810.30430000000001</v>
      </c>
    </row>
    <row r="607" spans="1:2" x14ac:dyDescent="0.35">
      <c r="A607">
        <v>1</v>
      </c>
      <c r="B607">
        <v>91.041700000000006</v>
      </c>
    </row>
    <row r="608" spans="1:2" x14ac:dyDescent="0.35">
      <c r="A608">
        <v>1</v>
      </c>
      <c r="B608">
        <v>82.793999999999997</v>
      </c>
    </row>
    <row r="609" spans="1:2" x14ac:dyDescent="0.35">
      <c r="A609">
        <v>1</v>
      </c>
      <c r="B609">
        <v>226.7655</v>
      </c>
    </row>
    <row r="610" spans="1:2" x14ac:dyDescent="0.35">
      <c r="A610">
        <v>2</v>
      </c>
      <c r="B610">
        <v>106.65</v>
      </c>
    </row>
    <row r="611" spans="1:2" x14ac:dyDescent="0.35">
      <c r="A611">
        <v>2</v>
      </c>
      <c r="B611">
        <v>108.9273</v>
      </c>
    </row>
    <row r="612" spans="1:2" x14ac:dyDescent="0.35">
      <c r="A612">
        <v>1</v>
      </c>
      <c r="B612">
        <v>270.06360000000001</v>
      </c>
    </row>
    <row r="613" spans="1:2" x14ac:dyDescent="0.35">
      <c r="A613">
        <v>2</v>
      </c>
      <c r="B613">
        <v>145.89689999999999</v>
      </c>
    </row>
    <row r="614" spans="1:2" x14ac:dyDescent="0.35">
      <c r="A614">
        <v>1</v>
      </c>
      <c r="B614">
        <v>150.36160000000001</v>
      </c>
    </row>
    <row r="615" spans="1:2" x14ac:dyDescent="0.35">
      <c r="A615">
        <v>1</v>
      </c>
      <c r="B615">
        <v>127.40130000000001</v>
      </c>
    </row>
    <row r="616" spans="1:2" x14ac:dyDescent="0.35">
      <c r="A616">
        <v>2</v>
      </c>
      <c r="B616">
        <v>142.51349999999999</v>
      </c>
    </row>
    <row r="617" spans="1:2" x14ac:dyDescent="0.35">
      <c r="A617">
        <v>1</v>
      </c>
      <c r="B617">
        <v>31.995000000000001</v>
      </c>
    </row>
    <row r="618" spans="1:2" x14ac:dyDescent="0.35">
      <c r="A618">
        <v>1</v>
      </c>
      <c r="B618">
        <v>61.085900000000002</v>
      </c>
    </row>
    <row r="619" spans="1:2" x14ac:dyDescent="0.35">
      <c r="A619">
        <v>2</v>
      </c>
      <c r="B619">
        <v>171.26259999999999</v>
      </c>
    </row>
    <row r="620" spans="1:2" x14ac:dyDescent="0.35">
      <c r="A620">
        <v>1</v>
      </c>
      <c r="B620">
        <v>92.75</v>
      </c>
    </row>
    <row r="621" spans="1:2" x14ac:dyDescent="0.35">
      <c r="A621">
        <v>2</v>
      </c>
      <c r="B621">
        <v>174.76169999999999</v>
      </c>
    </row>
    <row r="622" spans="1:2" x14ac:dyDescent="0.35">
      <c r="A622">
        <v>1</v>
      </c>
      <c r="B622">
        <v>33.571800000000003</v>
      </c>
    </row>
    <row r="623" spans="1:2" x14ac:dyDescent="0.35">
      <c r="A623">
        <v>1</v>
      </c>
      <c r="B623">
        <v>222.3365</v>
      </c>
    </row>
    <row r="624" spans="1:2" x14ac:dyDescent="0.35">
      <c r="A624">
        <v>1</v>
      </c>
      <c r="B624">
        <v>153.941</v>
      </c>
    </row>
    <row r="625" spans="1:2" x14ac:dyDescent="0.35">
      <c r="A625">
        <v>1</v>
      </c>
      <c r="B625">
        <v>30</v>
      </c>
    </row>
    <row r="626" spans="1:2" x14ac:dyDescent="0.35">
      <c r="A626">
        <v>1</v>
      </c>
      <c r="B626">
        <v>19</v>
      </c>
    </row>
    <row r="627" spans="1:2" x14ac:dyDescent="0.35">
      <c r="A627">
        <v>1</v>
      </c>
      <c r="B627">
        <v>75.180800000000005</v>
      </c>
    </row>
    <row r="628" spans="1:2" x14ac:dyDescent="0.35">
      <c r="A628">
        <v>1</v>
      </c>
      <c r="B628">
        <v>1180.1566</v>
      </c>
    </row>
    <row r="629" spans="1:2" x14ac:dyDescent="0.35">
      <c r="A629">
        <v>2</v>
      </c>
      <c r="B629">
        <v>125.7766</v>
      </c>
    </row>
    <row r="630" spans="1:2" x14ac:dyDescent="0.35">
      <c r="A630">
        <v>1</v>
      </c>
      <c r="B630">
        <v>75.0822</v>
      </c>
    </row>
    <row r="631" spans="1:2" x14ac:dyDescent="0.35">
      <c r="A631">
        <v>2</v>
      </c>
      <c r="B631">
        <v>103.18</v>
      </c>
    </row>
    <row r="632" spans="1:2" x14ac:dyDescent="0.35">
      <c r="A632">
        <v>2</v>
      </c>
      <c r="B632">
        <v>591.75</v>
      </c>
    </row>
    <row r="633" spans="1:2" x14ac:dyDescent="0.35">
      <c r="A633">
        <v>1</v>
      </c>
      <c r="B633">
        <v>25.711400000000001</v>
      </c>
    </row>
    <row r="634" spans="1:2" x14ac:dyDescent="0.35">
      <c r="A634">
        <v>1</v>
      </c>
      <c r="B634">
        <v>36.754399999999997</v>
      </c>
    </row>
    <row r="635" spans="1:2" x14ac:dyDescent="0.35">
      <c r="A635">
        <v>1</v>
      </c>
      <c r="B635">
        <v>128.6842</v>
      </c>
    </row>
    <row r="636" spans="1:2" x14ac:dyDescent="0.35">
      <c r="A636">
        <v>1</v>
      </c>
      <c r="B636">
        <v>240.54859999999999</v>
      </c>
    </row>
    <row r="637" spans="1:2" x14ac:dyDescent="0.35">
      <c r="A637">
        <v>2</v>
      </c>
      <c r="B637">
        <v>357.9837</v>
      </c>
    </row>
    <row r="638" spans="1:2" x14ac:dyDescent="0.35">
      <c r="A638">
        <v>1</v>
      </c>
      <c r="B638">
        <v>6.399</v>
      </c>
    </row>
    <row r="639" spans="1:2" x14ac:dyDescent="0.35">
      <c r="A639">
        <v>2</v>
      </c>
      <c r="B639">
        <v>182.08340000000001</v>
      </c>
    </row>
    <row r="640" spans="1:2" x14ac:dyDescent="0.35">
      <c r="A640">
        <v>2</v>
      </c>
      <c r="B640">
        <v>149.24420000000001</v>
      </c>
    </row>
    <row r="641" spans="1:2" x14ac:dyDescent="0.35">
      <c r="A641">
        <v>2</v>
      </c>
      <c r="B641">
        <v>26.59</v>
      </c>
    </row>
    <row r="642" spans="1:2" x14ac:dyDescent="0.35">
      <c r="A642">
        <v>1</v>
      </c>
      <c r="B642">
        <v>29.727799999999998</v>
      </c>
    </row>
    <row r="643" spans="1:2" x14ac:dyDescent="0.35">
      <c r="A643">
        <v>1</v>
      </c>
      <c r="B643">
        <v>21.33</v>
      </c>
    </row>
    <row r="644" spans="1:2" x14ac:dyDescent="0.35">
      <c r="A644">
        <v>1</v>
      </c>
      <c r="B644">
        <v>64.171000000000006</v>
      </c>
    </row>
    <row r="645" spans="1:2" x14ac:dyDescent="0.35">
      <c r="A645">
        <v>1</v>
      </c>
      <c r="B645">
        <v>70.8215</v>
      </c>
    </row>
    <row r="646" spans="1:2" x14ac:dyDescent="0.35">
      <c r="A646">
        <v>1</v>
      </c>
      <c r="B646">
        <v>271.90960000000001</v>
      </c>
    </row>
    <row r="647" spans="1:2" x14ac:dyDescent="0.35">
      <c r="A647">
        <v>1</v>
      </c>
      <c r="B647">
        <v>146.2002</v>
      </c>
    </row>
    <row r="648" spans="1:2" x14ac:dyDescent="0.35">
      <c r="A648">
        <v>1</v>
      </c>
      <c r="B648">
        <v>150</v>
      </c>
    </row>
    <row r="649" spans="1:2" x14ac:dyDescent="0.35">
      <c r="A649">
        <v>1</v>
      </c>
      <c r="B649">
        <v>140.5</v>
      </c>
    </row>
    <row r="650" spans="1:2" x14ac:dyDescent="0.35">
      <c r="A650">
        <v>1</v>
      </c>
      <c r="B650">
        <v>39</v>
      </c>
    </row>
    <row r="651" spans="1:2" x14ac:dyDescent="0.35">
      <c r="A651">
        <v>2</v>
      </c>
      <c r="B651">
        <v>716.98710000000005</v>
      </c>
    </row>
    <row r="652" spans="1:2" x14ac:dyDescent="0.35">
      <c r="A652">
        <v>1</v>
      </c>
      <c r="B652">
        <v>118.8969</v>
      </c>
    </row>
    <row r="653" spans="1:2" x14ac:dyDescent="0.35">
      <c r="A653">
        <v>2</v>
      </c>
      <c r="B653">
        <v>24</v>
      </c>
    </row>
    <row r="654" spans="1:2" x14ac:dyDescent="0.35">
      <c r="A654">
        <v>1</v>
      </c>
      <c r="B654">
        <v>28.036799999999999</v>
      </c>
    </row>
    <row r="655" spans="1:2" x14ac:dyDescent="0.35">
      <c r="A655">
        <v>2</v>
      </c>
      <c r="B655">
        <v>291.10989999999998</v>
      </c>
    </row>
    <row r="656" spans="1:2" x14ac:dyDescent="0.35">
      <c r="A656">
        <v>2</v>
      </c>
      <c r="B656">
        <v>36.3384</v>
      </c>
    </row>
    <row r="657" spans="1:2" x14ac:dyDescent="0.35">
      <c r="A657">
        <v>1</v>
      </c>
      <c r="B657">
        <v>26.84</v>
      </c>
    </row>
    <row r="658" spans="1:2" x14ac:dyDescent="0.35">
      <c r="A658">
        <v>1</v>
      </c>
      <c r="B658">
        <v>56.107500000000002</v>
      </c>
    </row>
    <row r="659" spans="1:2" x14ac:dyDescent="0.35">
      <c r="A659">
        <v>2</v>
      </c>
      <c r="B659">
        <v>205.53</v>
      </c>
    </row>
    <row r="660" spans="1:2" x14ac:dyDescent="0.35">
      <c r="A660">
        <v>1</v>
      </c>
      <c r="B660">
        <v>77.805000000000007</v>
      </c>
    </row>
    <row r="661" spans="1:2" x14ac:dyDescent="0.35">
      <c r="A661">
        <v>1</v>
      </c>
      <c r="B661">
        <v>205.06549999999999</v>
      </c>
    </row>
    <row r="662" spans="1:2" x14ac:dyDescent="0.35">
      <c r="A662">
        <v>1</v>
      </c>
      <c r="B662">
        <v>30</v>
      </c>
    </row>
    <row r="663" spans="1:2" x14ac:dyDescent="0.35">
      <c r="A663">
        <v>1</v>
      </c>
      <c r="B663">
        <v>92.585999999999999</v>
      </c>
    </row>
    <row r="664" spans="1:2" x14ac:dyDescent="0.35">
      <c r="A664">
        <v>1</v>
      </c>
      <c r="B664">
        <v>58.24</v>
      </c>
    </row>
    <row r="665" spans="1:2" x14ac:dyDescent="0.35">
      <c r="A665">
        <v>2</v>
      </c>
      <c r="B665">
        <v>69.6571</v>
      </c>
    </row>
    <row r="666" spans="1:2" x14ac:dyDescent="0.35">
      <c r="A666">
        <v>2</v>
      </c>
      <c r="B666">
        <v>51.8767</v>
      </c>
    </row>
    <row r="667" spans="1:2" x14ac:dyDescent="0.35">
      <c r="A667">
        <v>2</v>
      </c>
      <c r="B667">
        <v>103.1811</v>
      </c>
    </row>
    <row r="668" spans="1:2" x14ac:dyDescent="0.35">
      <c r="A668">
        <v>2</v>
      </c>
      <c r="B668">
        <v>122.633</v>
      </c>
    </row>
    <row r="669" spans="1:2" x14ac:dyDescent="0.35">
      <c r="A669">
        <v>1</v>
      </c>
      <c r="B669">
        <v>73.810299999999998</v>
      </c>
    </row>
    <row r="670" spans="1:2" x14ac:dyDescent="0.35">
      <c r="A670">
        <v>2</v>
      </c>
      <c r="B670">
        <v>479.36</v>
      </c>
    </row>
    <row r="671" spans="1:2" x14ac:dyDescent="0.35">
      <c r="A671">
        <v>1</v>
      </c>
      <c r="B671">
        <v>180</v>
      </c>
    </row>
    <row r="672" spans="1:2" x14ac:dyDescent="0.35">
      <c r="A672">
        <v>1</v>
      </c>
      <c r="B672">
        <v>117.44840000000001</v>
      </c>
    </row>
    <row r="673" spans="1:2" x14ac:dyDescent="0.35">
      <c r="A673">
        <v>1</v>
      </c>
      <c r="B673">
        <v>240.28399999999999</v>
      </c>
    </row>
    <row r="674" spans="1:2" x14ac:dyDescent="0.35">
      <c r="A674">
        <v>2</v>
      </c>
      <c r="B674">
        <v>176.31290000000001</v>
      </c>
    </row>
    <row r="675" spans="1:2" x14ac:dyDescent="0.35">
      <c r="A675">
        <v>1</v>
      </c>
      <c r="B675">
        <v>280</v>
      </c>
    </row>
    <row r="676" spans="1:2" x14ac:dyDescent="0.35">
      <c r="A676">
        <v>2</v>
      </c>
      <c r="B676">
        <v>345.72890000000001</v>
      </c>
    </row>
    <row r="677" spans="1:2" x14ac:dyDescent="0.35">
      <c r="A677">
        <v>2</v>
      </c>
      <c r="B677">
        <v>158.29130000000001</v>
      </c>
    </row>
    <row r="678" spans="1:2" x14ac:dyDescent="0.35">
      <c r="A678">
        <v>1</v>
      </c>
      <c r="B678">
        <v>14.42</v>
      </c>
    </row>
    <row r="679" spans="1:2" x14ac:dyDescent="0.35">
      <c r="A679">
        <v>1</v>
      </c>
      <c r="B679">
        <v>62.970199999999998</v>
      </c>
    </row>
    <row r="680" spans="1:2" x14ac:dyDescent="0.35">
      <c r="A680">
        <v>2</v>
      </c>
      <c r="B680">
        <v>63.441299999999998</v>
      </c>
    </row>
    <row r="681" spans="1:2" x14ac:dyDescent="0.35">
      <c r="A681">
        <v>1</v>
      </c>
      <c r="B681">
        <v>30</v>
      </c>
    </row>
    <row r="682" spans="1:2" x14ac:dyDescent="0.35">
      <c r="A682">
        <v>1</v>
      </c>
      <c r="B682">
        <v>496</v>
      </c>
    </row>
    <row r="683" spans="1:2" x14ac:dyDescent="0.35">
      <c r="A683">
        <v>1</v>
      </c>
      <c r="B683">
        <v>126.81</v>
      </c>
    </row>
    <row r="684" spans="1:2" x14ac:dyDescent="0.35">
      <c r="A684">
        <v>2</v>
      </c>
      <c r="B684">
        <v>144</v>
      </c>
    </row>
    <row r="685" spans="1:2" x14ac:dyDescent="0.35">
      <c r="A685">
        <v>2</v>
      </c>
      <c r="B685">
        <v>494.92989999999998</v>
      </c>
    </row>
    <row r="686" spans="1:2" x14ac:dyDescent="0.35">
      <c r="A686">
        <v>2</v>
      </c>
      <c r="B686">
        <v>30.0473</v>
      </c>
    </row>
    <row r="687" spans="1:2" x14ac:dyDescent="0.35">
      <c r="A687">
        <v>1</v>
      </c>
      <c r="B687">
        <v>147.63820000000001</v>
      </c>
    </row>
    <row r="688" spans="1:2" x14ac:dyDescent="0.35">
      <c r="A688">
        <v>2</v>
      </c>
      <c r="B688">
        <v>37.44</v>
      </c>
    </row>
    <row r="689" spans="1:2" x14ac:dyDescent="0.35">
      <c r="A689">
        <v>2</v>
      </c>
      <c r="B689">
        <v>288</v>
      </c>
    </row>
    <row r="690" spans="1:2" x14ac:dyDescent="0.35">
      <c r="A690">
        <v>2</v>
      </c>
      <c r="B690">
        <v>150</v>
      </c>
    </row>
    <row r="691" spans="1:2" x14ac:dyDescent="0.35">
      <c r="A691">
        <v>1</v>
      </c>
      <c r="B691">
        <v>42.66</v>
      </c>
    </row>
    <row r="692" spans="1:2" x14ac:dyDescent="0.35">
      <c r="A692">
        <v>1</v>
      </c>
      <c r="B692">
        <v>287.25</v>
      </c>
    </row>
    <row r="693" spans="1:2" x14ac:dyDescent="0.35">
      <c r="A693">
        <v>2</v>
      </c>
      <c r="B693">
        <v>147.4015</v>
      </c>
    </row>
    <row r="694" spans="1:2" x14ac:dyDescent="0.35">
      <c r="A694">
        <v>1</v>
      </c>
      <c r="B694">
        <v>59.242100000000001</v>
      </c>
    </row>
    <row r="695" spans="1:2" x14ac:dyDescent="0.35">
      <c r="A695">
        <v>1</v>
      </c>
      <c r="B695">
        <v>240</v>
      </c>
    </row>
    <row r="696" spans="1:2" x14ac:dyDescent="0.35">
      <c r="A696">
        <v>2</v>
      </c>
      <c r="B696">
        <v>197.47</v>
      </c>
    </row>
    <row r="697" spans="1:2" x14ac:dyDescent="0.35">
      <c r="A697">
        <v>2</v>
      </c>
      <c r="B697">
        <v>304.19459999999998</v>
      </c>
    </row>
    <row r="698" spans="1:2" x14ac:dyDescent="0.35">
      <c r="A698">
        <v>1</v>
      </c>
      <c r="B698">
        <v>64.342100000000002</v>
      </c>
    </row>
    <row r="699" spans="1:2" x14ac:dyDescent="0.35">
      <c r="A699">
        <v>1</v>
      </c>
      <c r="B699">
        <v>10.27</v>
      </c>
    </row>
    <row r="700" spans="1:2" x14ac:dyDescent="0.35">
      <c r="A700">
        <v>2</v>
      </c>
      <c r="B700">
        <v>319.02080000000001</v>
      </c>
    </row>
    <row r="701" spans="1:2" x14ac:dyDescent="0.35">
      <c r="A701">
        <v>1</v>
      </c>
      <c r="B701">
        <v>131</v>
      </c>
    </row>
    <row r="702" spans="1:2" x14ac:dyDescent="0.35">
      <c r="A702">
        <v>2</v>
      </c>
      <c r="B702">
        <v>167</v>
      </c>
    </row>
    <row r="703" spans="1:2" x14ac:dyDescent="0.35">
      <c r="A703">
        <v>1</v>
      </c>
      <c r="B703">
        <v>91.041700000000006</v>
      </c>
    </row>
    <row r="704" spans="1:2" x14ac:dyDescent="0.35">
      <c r="A704">
        <v>1</v>
      </c>
      <c r="B704">
        <v>44.9221</v>
      </c>
    </row>
    <row r="705" spans="1:2" x14ac:dyDescent="0.35">
      <c r="A705">
        <v>1</v>
      </c>
      <c r="B705">
        <v>163.92760000000001</v>
      </c>
    </row>
    <row r="706" spans="1:2" x14ac:dyDescent="0.35">
      <c r="A706">
        <v>2</v>
      </c>
      <c r="B706">
        <v>281.61579999999998</v>
      </c>
    </row>
    <row r="707" spans="1:2" x14ac:dyDescent="0.35">
      <c r="A707">
        <v>1</v>
      </c>
      <c r="B707">
        <v>7.02</v>
      </c>
    </row>
    <row r="708" spans="1:2" x14ac:dyDescent="0.35">
      <c r="A708">
        <v>1</v>
      </c>
      <c r="B708">
        <v>28.996500000000001</v>
      </c>
    </row>
    <row r="709" spans="1:2" x14ac:dyDescent="0.35">
      <c r="A709">
        <v>1</v>
      </c>
      <c r="B709">
        <v>50.57</v>
      </c>
    </row>
    <row r="710" spans="1:2" x14ac:dyDescent="0.35">
      <c r="A710">
        <v>2</v>
      </c>
      <c r="B710">
        <v>271.791</v>
      </c>
    </row>
    <row r="711" spans="1:2" x14ac:dyDescent="0.35">
      <c r="A711">
        <v>2</v>
      </c>
      <c r="B711">
        <v>14.702999999999999</v>
      </c>
    </row>
    <row r="712" spans="1:2" x14ac:dyDescent="0.35">
      <c r="A712">
        <v>2</v>
      </c>
      <c r="B712">
        <v>311.3621</v>
      </c>
    </row>
    <row r="713" spans="1:2" x14ac:dyDescent="0.35">
      <c r="A713">
        <v>1</v>
      </c>
      <c r="B713">
        <v>189.31800000000001</v>
      </c>
    </row>
    <row r="714" spans="1:2" x14ac:dyDescent="0.35">
      <c r="A714">
        <v>1</v>
      </c>
      <c r="B714">
        <v>74.532399999999996</v>
      </c>
    </row>
    <row r="715" spans="1:2" x14ac:dyDescent="0.35">
      <c r="A715">
        <v>1</v>
      </c>
      <c r="B715">
        <v>673.21600000000001</v>
      </c>
    </row>
    <row r="716" spans="1:2" x14ac:dyDescent="0.35">
      <c r="A716">
        <v>2</v>
      </c>
      <c r="B716">
        <v>230.39570000000001</v>
      </c>
    </row>
    <row r="717" spans="1:2" x14ac:dyDescent="0.35">
      <c r="A717">
        <v>2</v>
      </c>
      <c r="B717">
        <v>14.42</v>
      </c>
    </row>
    <row r="718" spans="1:2" x14ac:dyDescent="0.35">
      <c r="A718">
        <v>2</v>
      </c>
      <c r="B718">
        <v>852.54669999999999</v>
      </c>
    </row>
    <row r="719" spans="1:2" x14ac:dyDescent="0.35">
      <c r="A719">
        <v>1</v>
      </c>
      <c r="B719">
        <v>36.754399999999997</v>
      </c>
    </row>
    <row r="720" spans="1:2" x14ac:dyDescent="0.35">
      <c r="A720">
        <v>1</v>
      </c>
      <c r="B720">
        <v>57.966200000000001</v>
      </c>
    </row>
    <row r="721" spans="1:2" x14ac:dyDescent="0.35">
      <c r="A721">
        <v>1</v>
      </c>
      <c r="B721">
        <v>90</v>
      </c>
    </row>
    <row r="722" spans="1:2" x14ac:dyDescent="0.35">
      <c r="A722">
        <v>1</v>
      </c>
      <c r="B722">
        <v>108.51300000000001</v>
      </c>
    </row>
    <row r="723" spans="1:2" x14ac:dyDescent="0.35">
      <c r="A723">
        <v>1</v>
      </c>
      <c r="B723">
        <v>22</v>
      </c>
    </row>
    <row r="724" spans="1:2" x14ac:dyDescent="0.35">
      <c r="A724">
        <v>1</v>
      </c>
      <c r="B724">
        <v>66.864900000000006</v>
      </c>
    </row>
    <row r="725" spans="1:2" x14ac:dyDescent="0.35">
      <c r="A725">
        <v>1</v>
      </c>
      <c r="B725">
        <v>111.15</v>
      </c>
    </row>
    <row r="726" spans="1:2" x14ac:dyDescent="0.35">
      <c r="A726">
        <v>2</v>
      </c>
      <c r="B726">
        <v>239.54249999999999</v>
      </c>
    </row>
    <row r="727" spans="1:2" x14ac:dyDescent="0.35">
      <c r="A727">
        <v>1</v>
      </c>
      <c r="B727">
        <v>657.69</v>
      </c>
    </row>
    <row r="728" spans="1:2" x14ac:dyDescent="0.35">
      <c r="A728">
        <v>1</v>
      </c>
      <c r="B728">
        <v>30</v>
      </c>
    </row>
    <row r="729" spans="1:2" x14ac:dyDescent="0.35">
      <c r="A729">
        <v>1</v>
      </c>
      <c r="B729">
        <v>26.567499999999999</v>
      </c>
    </row>
    <row r="730" spans="1:2" x14ac:dyDescent="0.35">
      <c r="A730">
        <v>2</v>
      </c>
      <c r="B730">
        <v>9.6</v>
      </c>
    </row>
    <row r="731" spans="1:2" x14ac:dyDescent="0.35">
      <c r="A731">
        <v>2</v>
      </c>
      <c r="B731">
        <v>396.29149999999998</v>
      </c>
    </row>
    <row r="732" spans="1:2" x14ac:dyDescent="0.35">
      <c r="A732">
        <v>2</v>
      </c>
      <c r="B732">
        <v>108</v>
      </c>
    </row>
    <row r="733" spans="1:2" x14ac:dyDescent="0.35">
      <c r="A733">
        <v>1</v>
      </c>
      <c r="B733">
        <v>147.2441</v>
      </c>
    </row>
    <row r="734" spans="1:2" x14ac:dyDescent="0.35">
      <c r="A734">
        <v>1</v>
      </c>
      <c r="B734">
        <v>151.28020000000001</v>
      </c>
    </row>
    <row r="735" spans="1:2" x14ac:dyDescent="0.35">
      <c r="A735">
        <v>1</v>
      </c>
      <c r="B735">
        <v>47.046399999999998</v>
      </c>
    </row>
    <row r="736" spans="1:2" x14ac:dyDescent="0.35">
      <c r="A736">
        <v>1</v>
      </c>
      <c r="B736">
        <v>51.73</v>
      </c>
    </row>
    <row r="737" spans="1:2" x14ac:dyDescent="0.35">
      <c r="A737">
        <v>2</v>
      </c>
      <c r="B737">
        <v>445.78460000000001</v>
      </c>
    </row>
    <row r="738" spans="1:2" x14ac:dyDescent="0.35">
      <c r="A738">
        <v>2</v>
      </c>
      <c r="B738">
        <v>27.486699999999999</v>
      </c>
    </row>
    <row r="739" spans="1:2" x14ac:dyDescent="0.35">
      <c r="A739">
        <v>1</v>
      </c>
      <c r="B739">
        <v>42.66</v>
      </c>
    </row>
    <row r="740" spans="1:2" x14ac:dyDescent="0.35">
      <c r="A740">
        <v>1</v>
      </c>
      <c r="B740">
        <v>185.11340000000001</v>
      </c>
    </row>
    <row r="741" spans="1:2" x14ac:dyDescent="0.35">
      <c r="A741">
        <v>1</v>
      </c>
      <c r="B741">
        <v>70</v>
      </c>
    </row>
    <row r="742" spans="1:2" x14ac:dyDescent="0.35">
      <c r="A742">
        <v>1</v>
      </c>
      <c r="B742">
        <v>120</v>
      </c>
    </row>
    <row r="743" spans="1:2" x14ac:dyDescent="0.35">
      <c r="A743">
        <v>1</v>
      </c>
      <c r="B743">
        <v>178.36179999999999</v>
      </c>
    </row>
    <row r="744" spans="1:2" x14ac:dyDescent="0.35">
      <c r="A744">
        <v>1</v>
      </c>
      <c r="B744">
        <v>477.78149999999999</v>
      </c>
    </row>
    <row r="745" spans="1:2" x14ac:dyDescent="0.35">
      <c r="A745">
        <v>1</v>
      </c>
      <c r="B745">
        <v>67.969700000000003</v>
      </c>
    </row>
    <row r="746" spans="1:2" x14ac:dyDescent="0.35">
      <c r="A746">
        <v>2</v>
      </c>
      <c r="B746">
        <v>300.72309999999999</v>
      </c>
    </row>
    <row r="747" spans="1:2" x14ac:dyDescent="0.35">
      <c r="A747">
        <v>1</v>
      </c>
      <c r="B747">
        <v>377.6</v>
      </c>
    </row>
    <row r="748" spans="1:2" x14ac:dyDescent="0.35">
      <c r="A748">
        <v>1</v>
      </c>
      <c r="B748">
        <v>70</v>
      </c>
    </row>
    <row r="749" spans="1:2" x14ac:dyDescent="0.35">
      <c r="A749">
        <v>1</v>
      </c>
      <c r="B749">
        <v>177.0504</v>
      </c>
    </row>
    <row r="750" spans="1:2" x14ac:dyDescent="0.35">
      <c r="A750">
        <v>2</v>
      </c>
      <c r="B750">
        <v>839.67849999999999</v>
      </c>
    </row>
    <row r="751" spans="1:2" x14ac:dyDescent="0.35">
      <c r="A751">
        <v>1</v>
      </c>
      <c r="B751">
        <v>120</v>
      </c>
    </row>
    <row r="752" spans="1:2" x14ac:dyDescent="0.35">
      <c r="A752">
        <v>1</v>
      </c>
      <c r="B752">
        <v>156.4932</v>
      </c>
    </row>
    <row r="753" spans="1:2" x14ac:dyDescent="0.35">
      <c r="A753">
        <v>2</v>
      </c>
      <c r="B753">
        <v>155</v>
      </c>
    </row>
    <row r="754" spans="1:2" x14ac:dyDescent="0.35">
      <c r="A754">
        <v>1</v>
      </c>
      <c r="B754">
        <v>20.83</v>
      </c>
    </row>
    <row r="755" spans="1:2" x14ac:dyDescent="0.35">
      <c r="A755">
        <v>1</v>
      </c>
      <c r="B755">
        <v>50</v>
      </c>
    </row>
    <row r="756" spans="1:2" x14ac:dyDescent="0.35">
      <c r="A756">
        <v>1</v>
      </c>
      <c r="B756">
        <v>120</v>
      </c>
    </row>
    <row r="757" spans="1:2" x14ac:dyDescent="0.35">
      <c r="A757">
        <v>1</v>
      </c>
      <c r="B757">
        <v>17.064</v>
      </c>
    </row>
    <row r="758" spans="1:2" x14ac:dyDescent="0.35">
      <c r="A758">
        <v>1</v>
      </c>
      <c r="B758">
        <v>182.08340000000001</v>
      </c>
    </row>
    <row r="759" spans="1:2" x14ac:dyDescent="0.35">
      <c r="A759">
        <v>2</v>
      </c>
      <c r="B759">
        <v>19.548100000000002</v>
      </c>
    </row>
    <row r="760" spans="1:2" x14ac:dyDescent="0.35">
      <c r="A760">
        <v>2</v>
      </c>
      <c r="B760">
        <v>144</v>
      </c>
    </row>
    <row r="761" spans="1:2" x14ac:dyDescent="0.35">
      <c r="A761">
        <v>1</v>
      </c>
      <c r="B761">
        <v>86.4786</v>
      </c>
    </row>
    <row r="762" spans="1:2" x14ac:dyDescent="0.35">
      <c r="A762">
        <v>1</v>
      </c>
      <c r="B762">
        <v>69.154700000000005</v>
      </c>
    </row>
    <row r="763" spans="1:2" x14ac:dyDescent="0.35">
      <c r="A763">
        <v>2</v>
      </c>
      <c r="B763">
        <v>156</v>
      </c>
    </row>
    <row r="764" spans="1:2" x14ac:dyDescent="0.35">
      <c r="A764">
        <v>2</v>
      </c>
      <c r="B764">
        <v>72.350099999999998</v>
      </c>
    </row>
    <row r="765" spans="1:2" x14ac:dyDescent="0.35">
      <c r="A765">
        <v>1</v>
      </c>
      <c r="B765">
        <v>240</v>
      </c>
    </row>
    <row r="766" spans="1:2" x14ac:dyDescent="0.35">
      <c r="A766">
        <v>1</v>
      </c>
      <c r="B766">
        <v>558.10940000000005</v>
      </c>
    </row>
    <row r="767" spans="1:2" x14ac:dyDescent="0.35">
      <c r="A767">
        <v>1</v>
      </c>
      <c r="B767">
        <v>43.433999999999997</v>
      </c>
    </row>
    <row r="768" spans="1:2" x14ac:dyDescent="0.35">
      <c r="A768">
        <v>1</v>
      </c>
      <c r="B768">
        <v>141.90299999999999</v>
      </c>
    </row>
    <row r="769" spans="1:2" x14ac:dyDescent="0.35">
      <c r="A769">
        <v>2</v>
      </c>
      <c r="B769">
        <v>136.70920000000001</v>
      </c>
    </row>
    <row r="770" spans="1:2" x14ac:dyDescent="0.35">
      <c r="A770">
        <v>2</v>
      </c>
      <c r="B770">
        <v>85.351200000000006</v>
      </c>
    </row>
    <row r="771" spans="1:2" x14ac:dyDescent="0.35">
      <c r="A771">
        <v>1</v>
      </c>
      <c r="B771">
        <v>85.32</v>
      </c>
    </row>
    <row r="772" spans="1:2" x14ac:dyDescent="0.35">
      <c r="A772">
        <v>1</v>
      </c>
      <c r="B772">
        <v>42.418999999999997</v>
      </c>
    </row>
    <row r="773" spans="1:2" x14ac:dyDescent="0.35">
      <c r="A773">
        <v>2</v>
      </c>
      <c r="B773">
        <v>184.04640000000001</v>
      </c>
    </row>
    <row r="774" spans="1:2" x14ac:dyDescent="0.35">
      <c r="A774">
        <v>1</v>
      </c>
      <c r="B774">
        <v>272.24990000000003</v>
      </c>
    </row>
    <row r="775" spans="1:2" x14ac:dyDescent="0.35">
      <c r="A775">
        <v>1</v>
      </c>
      <c r="B775">
        <v>204.28399999999999</v>
      </c>
    </row>
    <row r="776" spans="1:2" x14ac:dyDescent="0.35">
      <c r="A776">
        <v>1</v>
      </c>
      <c r="B776">
        <v>84.0779</v>
      </c>
    </row>
    <row r="777" spans="1:2" x14ac:dyDescent="0.35">
      <c r="A777">
        <v>2</v>
      </c>
      <c r="B777">
        <v>57.39</v>
      </c>
    </row>
    <row r="778" spans="1:2" x14ac:dyDescent="0.35">
      <c r="A778">
        <v>1</v>
      </c>
      <c r="B778">
        <v>192.44470000000001</v>
      </c>
    </row>
    <row r="779" spans="1:2" x14ac:dyDescent="0.35">
      <c r="A779">
        <v>1</v>
      </c>
      <c r="B779">
        <v>271.9169</v>
      </c>
    </row>
    <row r="780" spans="1:2" x14ac:dyDescent="0.35">
      <c r="A780">
        <v>1</v>
      </c>
      <c r="B780">
        <v>588.54999999999995</v>
      </c>
    </row>
    <row r="781" spans="1:2" x14ac:dyDescent="0.35">
      <c r="A781">
        <v>1</v>
      </c>
      <c r="B781">
        <v>52.350099999999998</v>
      </c>
    </row>
    <row r="782" spans="1:2" x14ac:dyDescent="0.35">
      <c r="A782">
        <v>1</v>
      </c>
      <c r="B782">
        <v>240.5908</v>
      </c>
    </row>
    <row r="783" spans="1:2" x14ac:dyDescent="0.35">
      <c r="A783">
        <v>1</v>
      </c>
      <c r="B783">
        <v>76.864900000000006</v>
      </c>
    </row>
    <row r="784" spans="1:2" x14ac:dyDescent="0.35">
      <c r="A784">
        <v>2</v>
      </c>
      <c r="B784">
        <v>519.01250000000005</v>
      </c>
    </row>
    <row r="785" spans="1:2" x14ac:dyDescent="0.35">
      <c r="A785">
        <v>1</v>
      </c>
      <c r="B785">
        <v>7.02</v>
      </c>
    </row>
    <row r="786" spans="1:2" x14ac:dyDescent="0.35">
      <c r="A786">
        <v>1</v>
      </c>
      <c r="B786">
        <v>42.66</v>
      </c>
    </row>
    <row r="787" spans="1:2" x14ac:dyDescent="0.35">
      <c r="A787">
        <v>1</v>
      </c>
      <c r="B787">
        <v>179.5359</v>
      </c>
    </row>
    <row r="788" spans="1:2" x14ac:dyDescent="0.35">
      <c r="A788">
        <v>1</v>
      </c>
      <c r="B788">
        <v>7.8</v>
      </c>
    </row>
    <row r="789" spans="1:2" x14ac:dyDescent="0.35">
      <c r="A789">
        <v>1</v>
      </c>
      <c r="B789">
        <v>107.52</v>
      </c>
    </row>
    <row r="790" spans="1:2" x14ac:dyDescent="0.35">
      <c r="A790">
        <v>2</v>
      </c>
      <c r="B790">
        <v>150</v>
      </c>
    </row>
    <row r="791" spans="1:2" x14ac:dyDescent="0.35">
      <c r="A791">
        <v>2</v>
      </c>
      <c r="B791">
        <v>42.66</v>
      </c>
    </row>
    <row r="792" spans="1:2" x14ac:dyDescent="0.35">
      <c r="A792">
        <v>2</v>
      </c>
      <c r="B792">
        <v>20.010000000000002</v>
      </c>
    </row>
    <row r="793" spans="1:2" x14ac:dyDescent="0.35">
      <c r="A793">
        <v>1</v>
      </c>
      <c r="B793">
        <v>180</v>
      </c>
    </row>
    <row r="794" spans="1:2" x14ac:dyDescent="0.35">
      <c r="A794">
        <v>1</v>
      </c>
      <c r="B794">
        <v>30</v>
      </c>
    </row>
    <row r="795" spans="1:2" x14ac:dyDescent="0.35">
      <c r="A795">
        <v>1</v>
      </c>
      <c r="B795">
        <v>0.45600000000000002</v>
      </c>
    </row>
    <row r="796" spans="1:2" x14ac:dyDescent="0.35">
      <c r="A796">
        <v>2</v>
      </c>
      <c r="B796">
        <v>105.9778</v>
      </c>
    </row>
    <row r="797" spans="1:2" x14ac:dyDescent="0.35">
      <c r="A797">
        <v>2</v>
      </c>
      <c r="B797">
        <v>19.196999999999999</v>
      </c>
    </row>
    <row r="798" spans="1:2" x14ac:dyDescent="0.35">
      <c r="A798">
        <v>1</v>
      </c>
      <c r="B798">
        <v>180</v>
      </c>
    </row>
    <row r="799" spans="1:2" x14ac:dyDescent="0.35">
      <c r="A799">
        <v>1</v>
      </c>
      <c r="B799">
        <v>240.6737</v>
      </c>
    </row>
    <row r="800" spans="1:2" x14ac:dyDescent="0.35">
      <c r="A800">
        <v>1</v>
      </c>
      <c r="B800">
        <v>425.89949999999999</v>
      </c>
    </row>
    <row r="801" spans="1:2" x14ac:dyDescent="0.35">
      <c r="A801">
        <v>2</v>
      </c>
      <c r="B801">
        <v>346.24380000000002</v>
      </c>
    </row>
    <row r="802" spans="1:2" x14ac:dyDescent="0.35">
      <c r="A802">
        <v>2</v>
      </c>
      <c r="B802">
        <v>146.75530000000001</v>
      </c>
    </row>
    <row r="803" spans="1:2" x14ac:dyDescent="0.35">
      <c r="A803">
        <v>1</v>
      </c>
      <c r="B803">
        <v>120</v>
      </c>
    </row>
    <row r="804" spans="1:2" x14ac:dyDescent="0.35">
      <c r="A804">
        <v>1</v>
      </c>
      <c r="B804">
        <v>45.877499999999998</v>
      </c>
    </row>
    <row r="805" spans="1:2" x14ac:dyDescent="0.35">
      <c r="A805">
        <v>1</v>
      </c>
      <c r="B805">
        <v>30.42</v>
      </c>
    </row>
    <row r="806" spans="1:2" x14ac:dyDescent="0.35">
      <c r="A806">
        <v>1</v>
      </c>
      <c r="B806">
        <v>30</v>
      </c>
    </row>
    <row r="807" spans="1:2" x14ac:dyDescent="0.35">
      <c r="A807">
        <v>1</v>
      </c>
      <c r="B807">
        <v>90.630399999999995</v>
      </c>
    </row>
    <row r="808" spans="1:2" x14ac:dyDescent="0.35">
      <c r="A808">
        <v>2</v>
      </c>
      <c r="B808">
        <v>120</v>
      </c>
    </row>
    <row r="809" spans="1:2" x14ac:dyDescent="0.35">
      <c r="A809">
        <v>1</v>
      </c>
      <c r="B809">
        <v>8.92</v>
      </c>
    </row>
    <row r="810" spans="1:2" x14ac:dyDescent="0.35">
      <c r="A810">
        <v>2</v>
      </c>
      <c r="B810">
        <v>244.7225</v>
      </c>
    </row>
    <row r="811" spans="1:2" x14ac:dyDescent="0.35">
      <c r="A811">
        <v>2</v>
      </c>
      <c r="B811">
        <v>150</v>
      </c>
    </row>
    <row r="812" spans="1:2" x14ac:dyDescent="0.35">
      <c r="A812">
        <v>2</v>
      </c>
      <c r="B812">
        <v>52.172199999999997</v>
      </c>
    </row>
    <row r="813" spans="1:2" x14ac:dyDescent="0.35">
      <c r="A813">
        <v>1</v>
      </c>
      <c r="B813">
        <v>41.712299999999999</v>
      </c>
    </row>
    <row r="814" spans="1:2" x14ac:dyDescent="0.35">
      <c r="A814">
        <v>1</v>
      </c>
      <c r="B814">
        <v>1800.24</v>
      </c>
    </row>
    <row r="815" spans="1:2" x14ac:dyDescent="0.35">
      <c r="A815">
        <v>1</v>
      </c>
      <c r="B815">
        <v>144</v>
      </c>
    </row>
    <row r="816" spans="1:2" x14ac:dyDescent="0.35">
      <c r="A816">
        <v>1</v>
      </c>
      <c r="B816">
        <v>39.953899999999997</v>
      </c>
    </row>
    <row r="817" spans="1:2" x14ac:dyDescent="0.35">
      <c r="A817">
        <v>2</v>
      </c>
      <c r="B817">
        <v>180</v>
      </c>
    </row>
    <row r="818" spans="1:2" x14ac:dyDescent="0.35">
      <c r="A818">
        <v>1</v>
      </c>
      <c r="B818">
        <v>150.36160000000001</v>
      </c>
    </row>
    <row r="819" spans="1:2" x14ac:dyDescent="0.35">
      <c r="A819">
        <v>1</v>
      </c>
      <c r="B819">
        <v>110.11</v>
      </c>
    </row>
    <row r="820" spans="1:2" x14ac:dyDescent="0.35">
      <c r="A820">
        <v>1</v>
      </c>
      <c r="B820">
        <v>120</v>
      </c>
    </row>
    <row r="821" spans="1:2" x14ac:dyDescent="0.35">
      <c r="A821">
        <v>2</v>
      </c>
      <c r="B821">
        <v>272.49689999999998</v>
      </c>
    </row>
    <row r="822" spans="1:2" x14ac:dyDescent="0.35">
      <c r="A822">
        <v>1</v>
      </c>
      <c r="B822">
        <v>34.5</v>
      </c>
    </row>
    <row r="823" spans="1:2" x14ac:dyDescent="0.35">
      <c r="A823">
        <v>2</v>
      </c>
      <c r="B823">
        <v>44.064</v>
      </c>
    </row>
    <row r="824" spans="1:2" x14ac:dyDescent="0.35">
      <c r="A824">
        <v>2</v>
      </c>
      <c r="B824">
        <v>67.843599999999995</v>
      </c>
    </row>
    <row r="825" spans="1:2" x14ac:dyDescent="0.35">
      <c r="A825">
        <v>2</v>
      </c>
      <c r="B825">
        <v>165.8691</v>
      </c>
    </row>
    <row r="826" spans="1:2" x14ac:dyDescent="0.35">
      <c r="A826">
        <v>2</v>
      </c>
      <c r="B826">
        <v>42.66</v>
      </c>
    </row>
    <row r="827" spans="1:2" x14ac:dyDescent="0.35">
      <c r="A827">
        <v>1</v>
      </c>
      <c r="B827">
        <v>101.9011</v>
      </c>
    </row>
    <row r="828" spans="1:2" x14ac:dyDescent="0.35">
      <c r="A828">
        <v>2</v>
      </c>
      <c r="B828">
        <v>222.5367</v>
      </c>
    </row>
    <row r="829" spans="1:2" x14ac:dyDescent="0.35">
      <c r="A829">
        <v>1</v>
      </c>
      <c r="B829">
        <v>344.76940000000002</v>
      </c>
    </row>
    <row r="830" spans="1:2" x14ac:dyDescent="0.35">
      <c r="A830">
        <v>1</v>
      </c>
      <c r="B830">
        <v>22</v>
      </c>
    </row>
    <row r="831" spans="1:2" x14ac:dyDescent="0.35">
      <c r="A831">
        <v>1</v>
      </c>
      <c r="B831">
        <v>120</v>
      </c>
    </row>
    <row r="832" spans="1:2" x14ac:dyDescent="0.35">
      <c r="A832">
        <v>1</v>
      </c>
      <c r="B832">
        <v>204.28399999999999</v>
      </c>
    </row>
    <row r="833" spans="1:2" x14ac:dyDescent="0.35">
      <c r="A833">
        <v>2</v>
      </c>
      <c r="B833">
        <v>2048.5612000000001</v>
      </c>
    </row>
    <row r="834" spans="1:2" x14ac:dyDescent="0.35">
      <c r="A834">
        <v>1</v>
      </c>
      <c r="B834">
        <v>8.5495999999999999</v>
      </c>
    </row>
    <row r="835" spans="1:2" x14ac:dyDescent="0.35">
      <c r="A835">
        <v>1</v>
      </c>
      <c r="B835">
        <v>120.54089999999999</v>
      </c>
    </row>
    <row r="836" spans="1:2" x14ac:dyDescent="0.35">
      <c r="A836">
        <v>2</v>
      </c>
      <c r="B836">
        <v>52.350099999999998</v>
      </c>
    </row>
    <row r="837" spans="1:2" x14ac:dyDescent="0.35">
      <c r="A837">
        <v>2</v>
      </c>
      <c r="B837">
        <v>406.70679999999999</v>
      </c>
    </row>
    <row r="838" spans="1:2" x14ac:dyDescent="0.35">
      <c r="A838">
        <v>1</v>
      </c>
      <c r="B838">
        <v>70.5334</v>
      </c>
    </row>
    <row r="839" spans="1:2" x14ac:dyDescent="0.35">
      <c r="A839">
        <v>2</v>
      </c>
      <c r="B839">
        <v>14.4</v>
      </c>
    </row>
    <row r="840" spans="1:2" x14ac:dyDescent="0.35">
      <c r="A840">
        <v>1</v>
      </c>
      <c r="B840">
        <v>144</v>
      </c>
    </row>
    <row r="841" spans="1:2" x14ac:dyDescent="0.35">
      <c r="A841">
        <v>1</v>
      </c>
      <c r="B841">
        <v>5.4</v>
      </c>
    </row>
    <row r="842" spans="1:2" x14ac:dyDescent="0.35">
      <c r="A842">
        <v>1</v>
      </c>
      <c r="B842">
        <v>23.1465</v>
      </c>
    </row>
    <row r="843" spans="1:2" x14ac:dyDescent="0.35">
      <c r="A843">
        <v>1</v>
      </c>
      <c r="B843">
        <v>25.0718</v>
      </c>
    </row>
    <row r="844" spans="1:2" x14ac:dyDescent="0.35">
      <c r="A844">
        <v>1</v>
      </c>
      <c r="B844">
        <v>175.21770000000001</v>
      </c>
    </row>
    <row r="845" spans="1:2" x14ac:dyDescent="0.35">
      <c r="A845">
        <v>2</v>
      </c>
      <c r="B845">
        <v>23</v>
      </c>
    </row>
    <row r="846" spans="1:2" x14ac:dyDescent="0.35">
      <c r="A846">
        <v>2</v>
      </c>
      <c r="B846">
        <v>30</v>
      </c>
    </row>
    <row r="847" spans="1:2" x14ac:dyDescent="0.35">
      <c r="A847">
        <v>1</v>
      </c>
      <c r="B847">
        <v>161.08420000000001</v>
      </c>
    </row>
    <row r="848" spans="1:2" x14ac:dyDescent="0.35">
      <c r="A848">
        <v>1</v>
      </c>
      <c r="B848">
        <v>59.807400000000001</v>
      </c>
    </row>
    <row r="849" spans="1:2" x14ac:dyDescent="0.35">
      <c r="A849">
        <v>1</v>
      </c>
      <c r="B849">
        <v>19.196999999999999</v>
      </c>
    </row>
    <row r="850" spans="1:2" x14ac:dyDescent="0.35">
      <c r="A850">
        <v>1</v>
      </c>
      <c r="B850">
        <v>50.79</v>
      </c>
    </row>
    <row r="851" spans="1:2" x14ac:dyDescent="0.35">
      <c r="A851">
        <v>2</v>
      </c>
      <c r="B851">
        <v>122.80759999999999</v>
      </c>
    </row>
    <row r="852" spans="1:2" x14ac:dyDescent="0.35">
      <c r="A852">
        <v>1</v>
      </c>
      <c r="B852">
        <v>54.8215</v>
      </c>
    </row>
    <row r="853" spans="1:2" x14ac:dyDescent="0.35">
      <c r="A853">
        <v>2</v>
      </c>
      <c r="B853">
        <v>86.423400000000001</v>
      </c>
    </row>
    <row r="854" spans="1:2" x14ac:dyDescent="0.35">
      <c r="A854">
        <v>2</v>
      </c>
      <c r="B854">
        <v>100.60380000000001</v>
      </c>
    </row>
    <row r="855" spans="1:2" x14ac:dyDescent="0.35">
      <c r="A855">
        <v>1</v>
      </c>
      <c r="B855">
        <v>17.170000000000002</v>
      </c>
    </row>
    <row r="856" spans="1:2" x14ac:dyDescent="0.35">
      <c r="A856">
        <v>1</v>
      </c>
      <c r="B856">
        <v>10.307499999999999</v>
      </c>
    </row>
    <row r="857" spans="1:2" x14ac:dyDescent="0.35">
      <c r="A857">
        <v>2</v>
      </c>
      <c r="B857">
        <v>18.63</v>
      </c>
    </row>
    <row r="858" spans="1:2" x14ac:dyDescent="0.35">
      <c r="A858">
        <v>2</v>
      </c>
      <c r="B858">
        <v>32</v>
      </c>
    </row>
    <row r="859" spans="1:2" x14ac:dyDescent="0.35">
      <c r="A859">
        <v>1</v>
      </c>
      <c r="B859">
        <v>14.13</v>
      </c>
    </row>
    <row r="860" spans="1:2" x14ac:dyDescent="0.35">
      <c r="A860">
        <v>1</v>
      </c>
      <c r="B860">
        <v>322</v>
      </c>
    </row>
    <row r="861" spans="1:2" x14ac:dyDescent="0.35">
      <c r="A861">
        <v>2</v>
      </c>
      <c r="B861">
        <v>50.603299999999997</v>
      </c>
    </row>
    <row r="862" spans="1:2" x14ac:dyDescent="0.35">
      <c r="A862">
        <v>2</v>
      </c>
      <c r="B862">
        <v>134.50059999999999</v>
      </c>
    </row>
    <row r="863" spans="1:2" x14ac:dyDescent="0.35">
      <c r="A863">
        <v>1</v>
      </c>
      <c r="B863">
        <v>78.333299999999994</v>
      </c>
    </row>
    <row r="864" spans="1:2" x14ac:dyDescent="0.35">
      <c r="A864">
        <v>1</v>
      </c>
      <c r="B864">
        <v>202.8</v>
      </c>
    </row>
    <row r="865" spans="1:2" x14ac:dyDescent="0.35">
      <c r="A865">
        <v>1</v>
      </c>
      <c r="B865">
        <v>67.903400000000005</v>
      </c>
    </row>
    <row r="866" spans="1:2" x14ac:dyDescent="0.35">
      <c r="A866">
        <v>2</v>
      </c>
      <c r="B866">
        <v>144</v>
      </c>
    </row>
    <row r="867" spans="1:2" x14ac:dyDescent="0.35">
      <c r="A867">
        <v>2</v>
      </c>
      <c r="B867">
        <v>178.36179999999999</v>
      </c>
    </row>
    <row r="868" spans="1:2" x14ac:dyDescent="0.35">
      <c r="A868">
        <v>1</v>
      </c>
      <c r="B868">
        <v>7.3140000000000001</v>
      </c>
    </row>
    <row r="869" spans="1:2" x14ac:dyDescent="0.35">
      <c r="A869">
        <v>2</v>
      </c>
      <c r="B869">
        <v>120</v>
      </c>
    </row>
    <row r="870" spans="1:2" x14ac:dyDescent="0.35">
      <c r="A870">
        <v>1</v>
      </c>
      <c r="B870">
        <v>193.8409</v>
      </c>
    </row>
    <row r="871" spans="1:2" x14ac:dyDescent="0.35">
      <c r="A871">
        <v>1</v>
      </c>
      <c r="B871">
        <v>901.5</v>
      </c>
    </row>
    <row r="872" spans="1:2" x14ac:dyDescent="0.35">
      <c r="A872">
        <v>1</v>
      </c>
      <c r="B872">
        <v>64.342100000000002</v>
      </c>
    </row>
    <row r="873" spans="1:2" x14ac:dyDescent="0.35">
      <c r="A873">
        <v>1</v>
      </c>
      <c r="B873">
        <v>64.342100000000002</v>
      </c>
    </row>
    <row r="874" spans="1:2" x14ac:dyDescent="0.35">
      <c r="A874">
        <v>2</v>
      </c>
      <c r="B874">
        <v>282</v>
      </c>
    </row>
    <row r="875" spans="1:2" x14ac:dyDescent="0.35">
      <c r="A875">
        <v>1</v>
      </c>
      <c r="B875">
        <v>21.33</v>
      </c>
    </row>
    <row r="876" spans="1:2" x14ac:dyDescent="0.35">
      <c r="A876">
        <v>2</v>
      </c>
      <c r="B876">
        <v>55.89</v>
      </c>
    </row>
    <row r="877" spans="1:2" x14ac:dyDescent="0.35">
      <c r="A877">
        <v>2</v>
      </c>
      <c r="B877">
        <v>227.13</v>
      </c>
    </row>
    <row r="878" spans="1:2" x14ac:dyDescent="0.35">
      <c r="A878">
        <v>2</v>
      </c>
      <c r="B878">
        <v>593.44470000000001</v>
      </c>
    </row>
    <row r="879" spans="1:2" x14ac:dyDescent="0.35">
      <c r="A879">
        <v>1</v>
      </c>
      <c r="B879">
        <v>65.496899999999997</v>
      </c>
    </row>
    <row r="880" spans="1:2" x14ac:dyDescent="0.35">
      <c r="A880">
        <v>2</v>
      </c>
      <c r="B880">
        <v>1137.74</v>
      </c>
    </row>
    <row r="881" spans="1:2" x14ac:dyDescent="0.35">
      <c r="A881">
        <v>1</v>
      </c>
      <c r="B881">
        <v>272.99959999999999</v>
      </c>
    </row>
    <row r="882" spans="1:2" x14ac:dyDescent="0.35">
      <c r="A882">
        <v>1</v>
      </c>
      <c r="B882">
        <v>270.44560000000001</v>
      </c>
    </row>
    <row r="883" spans="1:2" x14ac:dyDescent="0.35">
      <c r="A883">
        <v>1</v>
      </c>
      <c r="B883">
        <v>180</v>
      </c>
    </row>
    <row r="884" spans="1:2" x14ac:dyDescent="0.35">
      <c r="A884">
        <v>1</v>
      </c>
      <c r="B884">
        <v>188.9469</v>
      </c>
    </row>
    <row r="885" spans="1:2" x14ac:dyDescent="0.35">
      <c r="A885">
        <v>1</v>
      </c>
      <c r="B885">
        <v>37.582099999999997</v>
      </c>
    </row>
    <row r="886" spans="1:2" x14ac:dyDescent="0.35">
      <c r="A886">
        <v>1</v>
      </c>
      <c r="B886">
        <v>20</v>
      </c>
    </row>
    <row r="887" spans="1:2" x14ac:dyDescent="0.35">
      <c r="A887">
        <v>1</v>
      </c>
      <c r="B887">
        <v>78.278999999999996</v>
      </c>
    </row>
    <row r="888" spans="1:2" x14ac:dyDescent="0.35">
      <c r="A888">
        <v>1</v>
      </c>
      <c r="B888">
        <v>37.293500000000002</v>
      </c>
    </row>
    <row r="889" spans="1:2" x14ac:dyDescent="0.35">
      <c r="A889">
        <v>1</v>
      </c>
      <c r="B889">
        <v>48.586199999999998</v>
      </c>
    </row>
    <row r="890" spans="1:2" x14ac:dyDescent="0.35">
      <c r="A890">
        <v>2</v>
      </c>
      <c r="B890">
        <v>164.4</v>
      </c>
    </row>
    <row r="891" spans="1:2" x14ac:dyDescent="0.35">
      <c r="A891">
        <v>2</v>
      </c>
      <c r="B891">
        <v>268.05579999999998</v>
      </c>
    </row>
    <row r="892" spans="1:2" x14ac:dyDescent="0.35">
      <c r="A892">
        <v>1</v>
      </c>
      <c r="B892">
        <v>19.196999999999999</v>
      </c>
    </row>
    <row r="893" spans="1:2" x14ac:dyDescent="0.35">
      <c r="A893">
        <v>2</v>
      </c>
      <c r="B893">
        <v>21.33</v>
      </c>
    </row>
    <row r="894" spans="1:2" x14ac:dyDescent="0.35">
      <c r="A894">
        <v>1</v>
      </c>
      <c r="B894">
        <v>7.5</v>
      </c>
    </row>
    <row r="895" spans="1:2" x14ac:dyDescent="0.35">
      <c r="A895">
        <v>1</v>
      </c>
      <c r="B895">
        <v>115.1866</v>
      </c>
    </row>
    <row r="896" spans="1:2" x14ac:dyDescent="0.35">
      <c r="A896">
        <v>1</v>
      </c>
      <c r="B896">
        <v>120</v>
      </c>
    </row>
    <row r="897" spans="1:2" x14ac:dyDescent="0.35">
      <c r="A897">
        <v>1</v>
      </c>
      <c r="B897">
        <v>21</v>
      </c>
    </row>
    <row r="898" spans="1:2" x14ac:dyDescent="0.35">
      <c r="A898">
        <v>1</v>
      </c>
      <c r="B898">
        <v>58.89</v>
      </c>
    </row>
    <row r="899" spans="1:2" x14ac:dyDescent="0.35">
      <c r="A899">
        <v>1</v>
      </c>
      <c r="B899">
        <v>32.6706</v>
      </c>
    </row>
    <row r="900" spans="1:2" x14ac:dyDescent="0.35">
      <c r="A900">
        <v>2</v>
      </c>
      <c r="B900">
        <v>205.28129999999999</v>
      </c>
    </row>
    <row r="901" spans="1:2" x14ac:dyDescent="0.35">
      <c r="A901">
        <v>2</v>
      </c>
      <c r="B901">
        <v>223.64769999999999</v>
      </c>
    </row>
    <row r="902" spans="1:2" x14ac:dyDescent="0.35">
      <c r="A902">
        <v>1</v>
      </c>
      <c r="B902">
        <v>20</v>
      </c>
    </row>
    <row r="903" spans="1:2" x14ac:dyDescent="0.35">
      <c r="A903">
        <v>1</v>
      </c>
      <c r="B903">
        <v>415.28449999999998</v>
      </c>
    </row>
    <row r="904" spans="1:2" x14ac:dyDescent="0.35">
      <c r="A904">
        <v>2</v>
      </c>
      <c r="B904">
        <v>237.208</v>
      </c>
    </row>
    <row r="905" spans="1:2" x14ac:dyDescent="0.35">
      <c r="A905">
        <v>2</v>
      </c>
      <c r="B905">
        <v>106.65</v>
      </c>
    </row>
    <row r="906" spans="1:2" x14ac:dyDescent="0.35">
      <c r="A906">
        <v>2</v>
      </c>
      <c r="B906">
        <v>60</v>
      </c>
    </row>
    <row r="907" spans="1:2" x14ac:dyDescent="0.35">
      <c r="A907">
        <v>1</v>
      </c>
      <c r="B907">
        <v>20.07</v>
      </c>
    </row>
    <row r="908" spans="1:2" x14ac:dyDescent="0.35">
      <c r="A908">
        <v>2</v>
      </c>
      <c r="B908">
        <v>215.99090000000001</v>
      </c>
    </row>
    <row r="909" spans="1:2" x14ac:dyDescent="0.35">
      <c r="A909">
        <v>1</v>
      </c>
      <c r="B909">
        <v>18</v>
      </c>
    </row>
    <row r="910" spans="1:2" x14ac:dyDescent="0.35">
      <c r="A910">
        <v>1</v>
      </c>
      <c r="B910">
        <v>43.011800000000001</v>
      </c>
    </row>
    <row r="911" spans="1:2" x14ac:dyDescent="0.35">
      <c r="A911">
        <v>1</v>
      </c>
      <c r="B911">
        <v>58.5</v>
      </c>
    </row>
    <row r="912" spans="1:2" x14ac:dyDescent="0.35">
      <c r="A912">
        <v>1</v>
      </c>
      <c r="B912">
        <v>146.7174</v>
      </c>
    </row>
    <row r="913" spans="1:2" x14ac:dyDescent="0.35">
      <c r="A913">
        <v>1</v>
      </c>
      <c r="B913">
        <v>60</v>
      </c>
    </row>
    <row r="914" spans="1:2" x14ac:dyDescent="0.35">
      <c r="A914">
        <v>2</v>
      </c>
      <c r="B914">
        <v>180</v>
      </c>
    </row>
    <row r="915" spans="1:2" x14ac:dyDescent="0.35">
      <c r="A915">
        <v>2</v>
      </c>
      <c r="B915">
        <v>165</v>
      </c>
    </row>
    <row r="916" spans="1:2" x14ac:dyDescent="0.35">
      <c r="A916">
        <v>2</v>
      </c>
      <c r="B916">
        <v>183.5419</v>
      </c>
    </row>
    <row r="917" spans="1:2" x14ac:dyDescent="0.35">
      <c r="A917">
        <v>2</v>
      </c>
      <c r="B917">
        <v>333.90350000000001</v>
      </c>
    </row>
    <row r="918" spans="1:2" x14ac:dyDescent="0.35">
      <c r="A918">
        <v>2</v>
      </c>
      <c r="B918">
        <v>23.899000000000001</v>
      </c>
    </row>
    <row r="919" spans="1:2" x14ac:dyDescent="0.35">
      <c r="A919">
        <v>2</v>
      </c>
      <c r="B919">
        <v>38.496899999999997</v>
      </c>
    </row>
    <row r="920" spans="1:2" x14ac:dyDescent="0.35">
      <c r="A920">
        <v>2</v>
      </c>
      <c r="B920">
        <v>103.1811</v>
      </c>
    </row>
    <row r="921" spans="1:2" x14ac:dyDescent="0.35">
      <c r="A921">
        <v>1</v>
      </c>
      <c r="B921">
        <v>68.496899999999997</v>
      </c>
    </row>
    <row r="922" spans="1:2" x14ac:dyDescent="0.35">
      <c r="A922">
        <v>2</v>
      </c>
      <c r="B922">
        <v>309.64389999999997</v>
      </c>
    </row>
    <row r="923" spans="1:2" x14ac:dyDescent="0.35">
      <c r="A923">
        <v>2</v>
      </c>
      <c r="B923">
        <v>625.5</v>
      </c>
    </row>
    <row r="924" spans="1:2" x14ac:dyDescent="0.35">
      <c r="A924">
        <v>2</v>
      </c>
      <c r="B924">
        <v>687.92430000000002</v>
      </c>
    </row>
    <row r="925" spans="1:2" x14ac:dyDescent="0.35">
      <c r="A925">
        <v>1</v>
      </c>
      <c r="B925">
        <v>110.6918</v>
      </c>
    </row>
    <row r="926" spans="1:2" x14ac:dyDescent="0.35">
      <c r="A926">
        <v>2</v>
      </c>
      <c r="B926">
        <v>151.8099</v>
      </c>
    </row>
    <row r="927" spans="1:2" x14ac:dyDescent="0.35">
      <c r="A927">
        <v>2</v>
      </c>
      <c r="B927">
        <v>120</v>
      </c>
    </row>
    <row r="928" spans="1:2" x14ac:dyDescent="0.35">
      <c r="A928">
        <v>1</v>
      </c>
      <c r="B928">
        <v>74.7804</v>
      </c>
    </row>
    <row r="929" spans="1:2" x14ac:dyDescent="0.35">
      <c r="A929">
        <v>2</v>
      </c>
      <c r="B929">
        <v>445.16059999999999</v>
      </c>
    </row>
    <row r="930" spans="1:2" x14ac:dyDescent="0.35">
      <c r="A930">
        <v>2</v>
      </c>
      <c r="B930">
        <v>85.32</v>
      </c>
    </row>
    <row r="931" spans="1:2" x14ac:dyDescent="0.35">
      <c r="A931">
        <v>2</v>
      </c>
      <c r="B931">
        <v>180.33</v>
      </c>
    </row>
    <row r="932" spans="1:2" x14ac:dyDescent="0.35">
      <c r="A932">
        <v>2</v>
      </c>
      <c r="B932">
        <v>21.33</v>
      </c>
    </row>
    <row r="933" spans="1:2" x14ac:dyDescent="0.35">
      <c r="A933">
        <v>2</v>
      </c>
      <c r="B933">
        <v>1630.1239</v>
      </c>
    </row>
    <row r="934" spans="1:2" x14ac:dyDescent="0.35">
      <c r="A934">
        <v>1</v>
      </c>
      <c r="B934">
        <v>122.3613</v>
      </c>
    </row>
    <row r="935" spans="1:2" x14ac:dyDescent="0.35">
      <c r="A935">
        <v>1</v>
      </c>
      <c r="B935">
        <v>120</v>
      </c>
    </row>
    <row r="936" spans="1:2" x14ac:dyDescent="0.35">
      <c r="A936">
        <v>1</v>
      </c>
      <c r="B936">
        <v>48.793799999999997</v>
      </c>
    </row>
    <row r="937" spans="1:2" x14ac:dyDescent="0.35">
      <c r="A937">
        <v>2</v>
      </c>
      <c r="B937">
        <v>94.630399999999995</v>
      </c>
    </row>
    <row r="938" spans="1:2" x14ac:dyDescent="0.35">
      <c r="A938">
        <v>1</v>
      </c>
      <c r="B938">
        <v>142.3811</v>
      </c>
    </row>
    <row r="939" spans="1:2" x14ac:dyDescent="0.35">
      <c r="A939">
        <v>2</v>
      </c>
      <c r="B939">
        <v>37.293500000000002</v>
      </c>
    </row>
    <row r="940" spans="1:2" x14ac:dyDescent="0.35">
      <c r="A940">
        <v>2</v>
      </c>
      <c r="B940">
        <v>46.864899999999999</v>
      </c>
    </row>
    <row r="941" spans="1:2" x14ac:dyDescent="0.35">
      <c r="A941">
        <v>2</v>
      </c>
      <c r="B941">
        <v>74.532399999999996</v>
      </c>
    </row>
    <row r="942" spans="1:2" x14ac:dyDescent="0.35">
      <c r="A942">
        <v>1</v>
      </c>
      <c r="B942">
        <v>140.13</v>
      </c>
    </row>
    <row r="943" spans="1:2" x14ac:dyDescent="0.35">
      <c r="A943">
        <v>2</v>
      </c>
      <c r="B943">
        <v>191.69</v>
      </c>
    </row>
    <row r="944" spans="1:2" x14ac:dyDescent="0.35">
      <c r="A944">
        <v>1</v>
      </c>
      <c r="B944">
        <v>64.342100000000002</v>
      </c>
    </row>
    <row r="945" spans="1:2" x14ac:dyDescent="0.35">
      <c r="A945">
        <v>2</v>
      </c>
      <c r="B945">
        <v>335.61649999999997</v>
      </c>
    </row>
    <row r="946" spans="1:2" x14ac:dyDescent="0.35">
      <c r="A946">
        <v>2</v>
      </c>
      <c r="B946">
        <v>414.86259999999999</v>
      </c>
    </row>
    <row r="947" spans="1:2" x14ac:dyDescent="0.35">
      <c r="A947">
        <v>2</v>
      </c>
      <c r="B947">
        <v>312.19</v>
      </c>
    </row>
    <row r="948" spans="1:2" x14ac:dyDescent="0.35">
      <c r="A948">
        <v>2</v>
      </c>
      <c r="B948">
        <v>116.1046</v>
      </c>
    </row>
    <row r="949" spans="1:2" x14ac:dyDescent="0.35">
      <c r="A949">
        <v>2</v>
      </c>
      <c r="B949">
        <v>187.55279999999999</v>
      </c>
    </row>
    <row r="950" spans="1:2" x14ac:dyDescent="0.35">
      <c r="A950">
        <v>2</v>
      </c>
      <c r="B950">
        <v>3060.3402999999998</v>
      </c>
    </row>
    <row r="951" spans="1:2" x14ac:dyDescent="0.35">
      <c r="A951">
        <v>2</v>
      </c>
      <c r="B951">
        <v>250.83199999999999</v>
      </c>
    </row>
    <row r="952" spans="1:2" x14ac:dyDescent="0.35">
      <c r="A952">
        <v>1</v>
      </c>
      <c r="B952">
        <v>320.7079</v>
      </c>
    </row>
    <row r="953" spans="1:2" x14ac:dyDescent="0.35">
      <c r="A953">
        <v>1</v>
      </c>
      <c r="B953">
        <v>74.947000000000003</v>
      </c>
    </row>
    <row r="954" spans="1:2" x14ac:dyDescent="0.35">
      <c r="A954">
        <v>2</v>
      </c>
      <c r="B954">
        <v>120</v>
      </c>
    </row>
    <row r="955" spans="1:2" x14ac:dyDescent="0.35">
      <c r="A955">
        <v>2</v>
      </c>
      <c r="B955">
        <v>169.02</v>
      </c>
    </row>
    <row r="956" spans="1:2" x14ac:dyDescent="0.35">
      <c r="A956">
        <v>2</v>
      </c>
      <c r="B956">
        <v>145</v>
      </c>
    </row>
    <row r="957" spans="1:2" x14ac:dyDescent="0.35">
      <c r="A957">
        <v>1</v>
      </c>
      <c r="B957">
        <v>399.84010000000001</v>
      </c>
    </row>
    <row r="958" spans="1:2" x14ac:dyDescent="0.35">
      <c r="A958">
        <v>1</v>
      </c>
      <c r="B958">
        <v>464.21109999999999</v>
      </c>
    </row>
    <row r="959" spans="1:2" x14ac:dyDescent="0.35">
      <c r="A959">
        <v>1</v>
      </c>
      <c r="B959">
        <v>83.462900000000005</v>
      </c>
    </row>
    <row r="960" spans="1:2" x14ac:dyDescent="0.35">
      <c r="A960">
        <v>2</v>
      </c>
      <c r="B960">
        <v>58.5</v>
      </c>
    </row>
    <row r="961" spans="1:2" x14ac:dyDescent="0.35">
      <c r="A961">
        <v>1</v>
      </c>
      <c r="B961">
        <v>61.180599999999998</v>
      </c>
    </row>
    <row r="962" spans="1:2" x14ac:dyDescent="0.35">
      <c r="A962">
        <v>1</v>
      </c>
      <c r="B962">
        <v>220.72790000000001</v>
      </c>
    </row>
    <row r="963" spans="1:2" x14ac:dyDescent="0.35">
      <c r="A963">
        <v>2</v>
      </c>
      <c r="B963">
        <v>66.864900000000006</v>
      </c>
    </row>
    <row r="964" spans="1:2" x14ac:dyDescent="0.35">
      <c r="A964">
        <v>1</v>
      </c>
      <c r="B964">
        <v>120</v>
      </c>
    </row>
    <row r="965" spans="1:2" x14ac:dyDescent="0.35">
      <c r="A965">
        <v>1</v>
      </c>
      <c r="B965">
        <v>120</v>
      </c>
    </row>
    <row r="966" spans="1:2" x14ac:dyDescent="0.35">
      <c r="A966">
        <v>1</v>
      </c>
      <c r="B966">
        <v>120</v>
      </c>
    </row>
    <row r="967" spans="1:2" x14ac:dyDescent="0.35">
      <c r="A967">
        <v>1</v>
      </c>
      <c r="B967">
        <v>166.62479999999999</v>
      </c>
    </row>
    <row r="968" spans="1:2" x14ac:dyDescent="0.35">
      <c r="A968">
        <v>2</v>
      </c>
      <c r="B968">
        <v>336.2636</v>
      </c>
    </row>
    <row r="969" spans="1:2" x14ac:dyDescent="0.35">
      <c r="A969">
        <v>2</v>
      </c>
      <c r="B969">
        <v>1000.454</v>
      </c>
    </row>
    <row r="970" spans="1:2" x14ac:dyDescent="0.35">
      <c r="A970">
        <v>1</v>
      </c>
      <c r="B970">
        <v>310.93439999999998</v>
      </c>
    </row>
    <row r="971" spans="1:2" x14ac:dyDescent="0.35">
      <c r="A971">
        <v>2</v>
      </c>
      <c r="B971">
        <v>450.2</v>
      </c>
    </row>
    <row r="972" spans="1:2" x14ac:dyDescent="0.35">
      <c r="A972">
        <v>2</v>
      </c>
      <c r="B972">
        <v>186</v>
      </c>
    </row>
    <row r="973" spans="1:2" x14ac:dyDescent="0.35">
      <c r="A973">
        <v>1</v>
      </c>
      <c r="B973">
        <v>1111.5</v>
      </c>
    </row>
    <row r="974" spans="1:2" x14ac:dyDescent="0.35">
      <c r="A974">
        <v>2</v>
      </c>
      <c r="B974">
        <v>170</v>
      </c>
    </row>
    <row r="975" spans="1:2" x14ac:dyDescent="0.35">
      <c r="A975">
        <v>2</v>
      </c>
      <c r="B975">
        <v>180</v>
      </c>
    </row>
    <row r="976" spans="1:2" x14ac:dyDescent="0.35">
      <c r="A976">
        <v>1</v>
      </c>
      <c r="B976">
        <v>48</v>
      </c>
    </row>
    <row r="977" spans="1:2" x14ac:dyDescent="0.35">
      <c r="A977">
        <v>2</v>
      </c>
      <c r="B977">
        <v>1019.9758</v>
      </c>
    </row>
    <row r="978" spans="1:2" x14ac:dyDescent="0.35">
      <c r="A978">
        <v>1</v>
      </c>
      <c r="B978">
        <v>161.79509999999999</v>
      </c>
    </row>
    <row r="979" spans="1:2" x14ac:dyDescent="0.35">
      <c r="A979">
        <v>2</v>
      </c>
      <c r="B979">
        <v>61.237400000000001</v>
      </c>
    </row>
    <row r="980" spans="1:2" x14ac:dyDescent="0.35">
      <c r="A980">
        <v>2</v>
      </c>
      <c r="B980">
        <v>440.03</v>
      </c>
    </row>
    <row r="981" spans="1:2" x14ac:dyDescent="0.35">
      <c r="A981">
        <v>2</v>
      </c>
      <c r="B981">
        <v>351</v>
      </c>
    </row>
    <row r="982" spans="1:2" x14ac:dyDescent="0.35">
      <c r="A982">
        <v>2</v>
      </c>
      <c r="B982">
        <v>519.01</v>
      </c>
    </row>
    <row r="983" spans="1:2" x14ac:dyDescent="0.35">
      <c r="A983">
        <v>2</v>
      </c>
      <c r="B983">
        <v>138.08170000000001</v>
      </c>
    </row>
    <row r="984" spans="1:2" x14ac:dyDescent="0.35">
      <c r="A984">
        <v>2</v>
      </c>
      <c r="B984">
        <v>1073.46</v>
      </c>
    </row>
    <row r="985" spans="1:2" x14ac:dyDescent="0.35">
      <c r="A985">
        <v>2</v>
      </c>
      <c r="B985">
        <v>48.489800000000002</v>
      </c>
    </row>
    <row r="986" spans="1:2" x14ac:dyDescent="0.35">
      <c r="A986">
        <v>1</v>
      </c>
      <c r="B986">
        <v>45.237400000000001</v>
      </c>
    </row>
    <row r="987" spans="1:2" x14ac:dyDescent="0.35">
      <c r="A987">
        <v>1</v>
      </c>
      <c r="B987">
        <v>288.42</v>
      </c>
    </row>
    <row r="988" spans="1:2" x14ac:dyDescent="0.35">
      <c r="A988">
        <v>1</v>
      </c>
      <c r="B988">
        <v>38.496899999999997</v>
      </c>
    </row>
    <row r="989" spans="1:2" x14ac:dyDescent="0.35">
      <c r="A989">
        <v>1</v>
      </c>
      <c r="B989">
        <v>107.99550000000001</v>
      </c>
    </row>
    <row r="990" spans="1:2" x14ac:dyDescent="0.35">
      <c r="A990">
        <v>2</v>
      </c>
      <c r="B990">
        <v>142.85319999999999</v>
      </c>
    </row>
    <row r="991" spans="1:2" x14ac:dyDescent="0.35">
      <c r="A991">
        <v>1</v>
      </c>
      <c r="B991">
        <v>85.942099999999996</v>
      </c>
    </row>
    <row r="992" spans="1:2" x14ac:dyDescent="0.35">
      <c r="A992">
        <v>2</v>
      </c>
      <c r="B992">
        <v>21.33</v>
      </c>
    </row>
    <row r="993" spans="1:2" x14ac:dyDescent="0.35">
      <c r="A993">
        <v>2</v>
      </c>
      <c r="B993">
        <v>602.66</v>
      </c>
    </row>
    <row r="994" spans="1:2" x14ac:dyDescent="0.35">
      <c r="A994">
        <v>2</v>
      </c>
      <c r="B994">
        <v>66.8857</v>
      </c>
    </row>
    <row r="995" spans="1:2" x14ac:dyDescent="0.35">
      <c r="A995">
        <v>1</v>
      </c>
      <c r="B995">
        <v>472.54539999999997</v>
      </c>
    </row>
    <row r="996" spans="1:2" x14ac:dyDescent="0.35">
      <c r="A996">
        <v>1</v>
      </c>
      <c r="B996">
        <v>147.69890000000001</v>
      </c>
    </row>
    <row r="997" spans="1:2" x14ac:dyDescent="0.35">
      <c r="A997">
        <v>2</v>
      </c>
      <c r="B997">
        <v>237.21</v>
      </c>
    </row>
    <row r="998" spans="1:2" x14ac:dyDescent="0.35">
      <c r="A998">
        <v>1</v>
      </c>
      <c r="B998">
        <v>128.8115</v>
      </c>
    </row>
    <row r="999" spans="1:2" x14ac:dyDescent="0.35">
      <c r="A999">
        <v>1</v>
      </c>
      <c r="B999">
        <v>84.886200000000002</v>
      </c>
    </row>
    <row r="1000" spans="1:2" x14ac:dyDescent="0.35">
      <c r="A1000">
        <v>1</v>
      </c>
      <c r="B1000">
        <v>122.31950000000001</v>
      </c>
    </row>
    <row r="1001" spans="1:2" x14ac:dyDescent="0.35">
      <c r="A1001">
        <v>2</v>
      </c>
      <c r="B1001">
        <v>210.4494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1F11-DCC9-405D-81D1-1A1AEE6A24E9}">
  <sheetPr codeName="Sheet1"/>
  <dimension ref="B1:I7"/>
  <sheetViews>
    <sheetView zoomScale="130" zoomScaleNormal="130" workbookViewId="0">
      <selection activeCell="B2" sqref="B2"/>
    </sheetView>
  </sheetViews>
  <sheetFormatPr defaultColWidth="9.1796875" defaultRowHeight="14.5" x14ac:dyDescent="0.35"/>
  <cols>
    <col min="1" max="1" width="2.26953125" customWidth="1"/>
  </cols>
  <sheetData>
    <row r="1" spans="2:9" x14ac:dyDescent="0.35">
      <c r="B1" s="3" t="s">
        <v>4</v>
      </c>
      <c r="C1" s="3" t="s">
        <v>1047</v>
      </c>
      <c r="E1" s="3" t="s">
        <v>16</v>
      </c>
      <c r="G1" s="3" t="s">
        <v>10</v>
      </c>
      <c r="I1" s="3" t="s">
        <v>0</v>
      </c>
    </row>
    <row r="2" spans="2:9" x14ac:dyDescent="0.35">
      <c r="B2" s="2">
        <v>1</v>
      </c>
      <c r="C2" s="2">
        <v>80</v>
      </c>
      <c r="E2" s="2" t="s">
        <v>17</v>
      </c>
      <c r="G2" s="2" t="s">
        <v>9</v>
      </c>
      <c r="I2" s="2" t="s">
        <v>12</v>
      </c>
    </row>
    <row r="3" spans="2:9" x14ac:dyDescent="0.35">
      <c r="B3" s="2">
        <v>2</v>
      </c>
      <c r="C3" s="2">
        <v>140</v>
      </c>
      <c r="E3" s="2" t="s">
        <v>18</v>
      </c>
      <c r="G3" s="2" t="s">
        <v>44</v>
      </c>
      <c r="I3" s="2" t="s">
        <v>11</v>
      </c>
    </row>
    <row r="4" spans="2:9" x14ac:dyDescent="0.35">
      <c r="B4" s="2">
        <v>3</v>
      </c>
      <c r="C4" s="2">
        <v>195</v>
      </c>
      <c r="E4" s="2" t="s">
        <v>21</v>
      </c>
      <c r="G4" s="2" t="s">
        <v>8</v>
      </c>
      <c r="I4" s="2" t="s">
        <v>1</v>
      </c>
    </row>
    <row r="5" spans="2:9" x14ac:dyDescent="0.35">
      <c r="E5" s="2" t="s">
        <v>19</v>
      </c>
      <c r="G5" s="2" t="s">
        <v>7</v>
      </c>
      <c r="I5" s="2" t="s">
        <v>2</v>
      </c>
    </row>
    <row r="6" spans="2:9" x14ac:dyDescent="0.35">
      <c r="E6" s="2" t="s">
        <v>20</v>
      </c>
      <c r="G6" s="2" t="s">
        <v>43</v>
      </c>
      <c r="I6" s="2" t="s">
        <v>13</v>
      </c>
    </row>
    <row r="7" spans="2:9" x14ac:dyDescent="0.35">
      <c r="G7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 2</vt:lpstr>
      <vt:lpstr>Task 3</vt:lpstr>
      <vt:lpstr>Task_3_payment</vt:lpstr>
      <vt:lpstr>Task5_Trend</vt:lpstr>
      <vt:lpstr>Task 7  common</vt:lpstr>
      <vt:lpstr>Task 8</vt:lpstr>
      <vt:lpstr>WOs</vt:lpstr>
      <vt:lpstr>Task 6_Relation</vt:lpstr>
      <vt:lpstr>AdminLists</vt:lpstr>
      <vt:lpstr>Task 1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Saswata Pradhan</cp:lastModifiedBy>
  <cp:revision/>
  <dcterms:created xsi:type="dcterms:W3CDTF">2007-02-11T02:54:46Z</dcterms:created>
  <dcterms:modified xsi:type="dcterms:W3CDTF">2024-04-02T10:10:00Z</dcterms:modified>
  <cp:category/>
  <cp:contentStatus/>
</cp:coreProperties>
</file>