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30" windowWidth="13875" windowHeight="7440"/>
  </bookViews>
  <sheets>
    <sheet name="11-12" sheetId="1" r:id="rId1"/>
    <sheet name="11-12 (2)" sheetId="2" r:id="rId2"/>
  </sheets>
  <calcPr calcId="144525"/>
</workbook>
</file>

<file path=xl/calcChain.xml><?xml version="1.0" encoding="utf-8"?>
<calcChain xmlns="http://schemas.openxmlformats.org/spreadsheetml/2006/main">
  <c r="O7" i="2" l="1"/>
  <c r="S7" i="2" s="1"/>
  <c r="L7" i="2"/>
  <c r="K7" i="2"/>
  <c r="N7" i="2" s="1"/>
  <c r="O6" i="2"/>
  <c r="S6" i="2" s="1"/>
  <c r="L6" i="2"/>
  <c r="N6" i="2" s="1"/>
  <c r="T6" i="2" s="1"/>
  <c r="K6" i="2"/>
  <c r="T6" i="1"/>
  <c r="O6" i="1"/>
  <c r="T7" i="2" l="1"/>
  <c r="L6" i="1"/>
  <c r="K6" i="1"/>
  <c r="N6" i="1" l="1"/>
  <c r="S6" i="1"/>
</calcChain>
</file>

<file path=xl/comments1.xml><?xml version="1.0" encoding="utf-8"?>
<comments xmlns="http://schemas.openxmlformats.org/spreadsheetml/2006/main">
  <authors>
    <author>hello</author>
  </authors>
  <commentList>
    <comment ref="U6" authorId="0">
      <text>
        <r>
          <rPr>
            <b/>
            <sz val="9"/>
            <color indexed="81"/>
            <rFont val="Tahoma"/>
            <charset val="1"/>
          </rPr>
          <t>FM =&gt; Full Month</t>
        </r>
      </text>
    </comment>
  </commentList>
</comments>
</file>

<file path=xl/comments2.xml><?xml version="1.0" encoding="utf-8"?>
<comments xmlns="http://schemas.openxmlformats.org/spreadsheetml/2006/main">
  <authors>
    <author>hello</author>
  </authors>
  <commentList>
    <comment ref="U6" authorId="0">
      <text>
        <r>
          <rPr>
            <b/>
            <sz val="9"/>
            <color indexed="81"/>
            <rFont val="Tahoma"/>
            <charset val="1"/>
          </rPr>
          <t>FM =&gt; Full Month</t>
        </r>
      </text>
    </comment>
    <comment ref="U7" authorId="0">
      <text>
        <r>
          <rPr>
            <b/>
            <sz val="9"/>
            <color indexed="81"/>
            <rFont val="Tahoma"/>
            <charset val="1"/>
          </rPr>
          <t>FM =&gt; Full Month</t>
        </r>
      </text>
    </comment>
  </commentList>
</comments>
</file>

<file path=xl/sharedStrings.xml><?xml version="1.0" encoding="utf-8"?>
<sst xmlns="http://schemas.openxmlformats.org/spreadsheetml/2006/main" count="72" uniqueCount="33">
  <si>
    <t>Office of DPO (Establishment), Gaya</t>
  </si>
  <si>
    <r>
      <t>Name of School:</t>
    </r>
    <r>
      <rPr>
        <b/>
        <sz val="8"/>
        <color theme="1"/>
        <rFont val="Calibri"/>
        <family val="2"/>
        <scheme val="minor"/>
      </rPr>
      <t xml:space="preserve"> </t>
    </r>
    <r>
      <rPr>
        <b/>
        <sz val="7"/>
        <color theme="1"/>
        <rFont val="Calibri"/>
        <family val="2"/>
        <scheme val="minor"/>
      </rPr>
      <t>utkramit madhyamik vidhyalaya, Salaiyakala</t>
    </r>
  </si>
  <si>
    <r>
      <t xml:space="preserve">Block : </t>
    </r>
    <r>
      <rPr>
        <b/>
        <sz val="8"/>
        <color theme="1"/>
        <rFont val="Calibri"/>
        <family val="2"/>
        <scheme val="minor"/>
      </rPr>
      <t>Fatehpur</t>
    </r>
  </si>
  <si>
    <r>
      <t xml:space="preserve">District: </t>
    </r>
    <r>
      <rPr>
        <b/>
        <sz val="8"/>
        <color theme="1"/>
        <rFont val="Calibri"/>
        <family val="2"/>
        <scheme val="minor"/>
      </rPr>
      <t>Gaya</t>
    </r>
  </si>
  <si>
    <r>
      <t xml:space="preserve">Month: ………………. </t>
    </r>
    <r>
      <rPr>
        <b/>
        <sz val="9"/>
        <color theme="1"/>
        <rFont val="Calibri"/>
        <family val="2"/>
        <scheme val="minor"/>
      </rPr>
      <t>2025</t>
    </r>
  </si>
  <si>
    <t>Sl. No.</t>
  </si>
  <si>
    <t>Name of Teacher</t>
  </si>
  <si>
    <t>Post</t>
  </si>
  <si>
    <t>D.O.B.</t>
  </si>
  <si>
    <t>Date of joining</t>
  </si>
  <si>
    <t>Date of increament</t>
  </si>
  <si>
    <t>PRAN No.</t>
  </si>
  <si>
    <t>A/C No.</t>
  </si>
  <si>
    <t>IFSC Code</t>
  </si>
  <si>
    <t>Basic Pay</t>
  </si>
  <si>
    <t>DA (55%)</t>
  </si>
  <si>
    <t>HRA (5 %)</t>
  </si>
  <si>
    <t>Medical</t>
  </si>
  <si>
    <t>Total</t>
  </si>
  <si>
    <t>GIS</t>
  </si>
  <si>
    <t>Income Tax</t>
  </si>
  <si>
    <t>Service Tax</t>
  </si>
  <si>
    <t>Total Deduction</t>
  </si>
  <si>
    <t>Payable Amount</t>
  </si>
  <si>
    <t>Working Days</t>
  </si>
  <si>
    <t>Absent Days</t>
  </si>
  <si>
    <t>11-12</t>
  </si>
  <si>
    <t>nil</t>
  </si>
  <si>
    <t>Mrityunjay Kumar</t>
  </si>
  <si>
    <t>30192814096</t>
  </si>
  <si>
    <t>SBIN0018431</t>
  </si>
  <si>
    <t>NPS 10%</t>
  </si>
  <si>
    <t>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</si>
</sst>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2" xfId="0" applyFont="1" applyBorder="1"/>
    <xf numFmtId="0" fontId="0" fillId="0" borderId="2" xfId="0" applyBorder="1"/>
    <xf numFmtId="0" fontId="6" fillId="0" borderId="2" xfId="0" applyFont="1" applyBorder="1"/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" fontId="3" fillId="0" borderId="9" xfId="0" quotePrefix="1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9" xfId="0" quotePrefix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8"/>
  <sheetViews>
    <sheetView tabSelected="1" topLeftCell="C1" workbookViewId="0">
      <selection activeCell="O6" sqref="O6"/>
    </sheetView>
  </sheetViews>
  <sheetFormatPr defaultRowHeight="15" x14ac:dyDescent="0.25"/>
  <cols>
    <col min="1" max="1" width="1.85546875" customWidth="1"/>
    <col min="2" max="2" width="15" customWidth="1"/>
    <col min="3" max="3" width="4.85546875" customWidth="1"/>
    <col min="4" max="4" width="8.7109375" customWidth="1"/>
    <col min="5" max="5" width="8.42578125" customWidth="1"/>
    <col min="6" max="6" width="8.5703125" customWidth="1"/>
    <col min="7" max="7" width="11.140625" customWidth="1"/>
    <col min="8" max="8" width="4.85546875" customWidth="1"/>
    <col min="9" max="9" width="4.42578125" customWidth="1"/>
    <col min="10" max="11" width="5.28515625" customWidth="1"/>
    <col min="12" max="13" width="4.42578125" customWidth="1"/>
    <col min="14" max="14" width="5.28515625" customWidth="1"/>
    <col min="15" max="15" width="4.28515625" customWidth="1"/>
    <col min="16" max="16" width="2.7109375" customWidth="1"/>
    <col min="17" max="17" width="3" customWidth="1"/>
    <col min="18" max="18" width="3.5703125" customWidth="1"/>
    <col min="19" max="19" width="4.85546875" customWidth="1"/>
    <col min="20" max="20" width="6.28515625" customWidth="1"/>
    <col min="21" max="21" width="6.85546875" customWidth="1"/>
    <col min="22" max="22" width="5.5703125" customWidth="1"/>
  </cols>
  <sheetData>
    <row r="1" spans="1:22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2"/>
      <c r="O1" s="22"/>
      <c r="P1" s="22"/>
      <c r="Q1" s="22"/>
      <c r="R1" s="22"/>
      <c r="S1" s="22"/>
      <c r="T1" s="22"/>
      <c r="U1" s="22"/>
      <c r="V1" s="22"/>
    </row>
    <row r="2" spans="1:22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2"/>
      <c r="O2" s="22"/>
      <c r="P2" s="22"/>
      <c r="Q2" s="22"/>
      <c r="R2" s="22"/>
      <c r="S2" s="22"/>
      <c r="T2" s="22"/>
      <c r="U2" s="22"/>
      <c r="V2" s="22"/>
    </row>
    <row r="3" spans="1:22" ht="15.75" thickBot="1" x14ac:dyDescent="0.3">
      <c r="A3" s="1" t="s">
        <v>1</v>
      </c>
      <c r="B3" s="2"/>
      <c r="C3" s="2"/>
      <c r="D3" s="2"/>
      <c r="E3" s="2"/>
      <c r="F3" s="2"/>
      <c r="G3" s="2"/>
      <c r="H3" s="2"/>
      <c r="I3" s="1" t="s">
        <v>2</v>
      </c>
      <c r="J3" s="2"/>
      <c r="K3" s="2"/>
      <c r="L3" s="2"/>
      <c r="M3" s="2"/>
      <c r="N3" s="1" t="s">
        <v>3</v>
      </c>
      <c r="O3" s="2"/>
      <c r="P3" s="2"/>
      <c r="Q3" s="2"/>
      <c r="R3" s="2"/>
      <c r="S3" s="3" t="s">
        <v>4</v>
      </c>
      <c r="T3" s="2"/>
      <c r="U3" s="2"/>
      <c r="V3" s="2"/>
    </row>
    <row r="4" spans="1:22" s="8" customFormat="1" ht="67.5" x14ac:dyDescent="0.25">
      <c r="A4" s="4" t="s">
        <v>5</v>
      </c>
      <c r="B4" s="5" t="s">
        <v>6</v>
      </c>
      <c r="C4" s="5" t="s">
        <v>7</v>
      </c>
      <c r="D4" s="5" t="s">
        <v>8</v>
      </c>
      <c r="E4" s="5" t="s">
        <v>9</v>
      </c>
      <c r="F4" s="5" t="s">
        <v>10</v>
      </c>
      <c r="G4" s="5" t="s">
        <v>11</v>
      </c>
      <c r="H4" s="5" t="s">
        <v>12</v>
      </c>
      <c r="I4" s="5" t="s">
        <v>13</v>
      </c>
      <c r="J4" s="5" t="s">
        <v>14</v>
      </c>
      <c r="K4" s="5" t="s">
        <v>15</v>
      </c>
      <c r="L4" s="5" t="s">
        <v>16</v>
      </c>
      <c r="M4" s="5" t="s">
        <v>17</v>
      </c>
      <c r="N4" s="5" t="s">
        <v>18</v>
      </c>
      <c r="O4" s="5" t="s">
        <v>31</v>
      </c>
      <c r="P4" s="6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7" t="s">
        <v>25</v>
      </c>
    </row>
    <row r="5" spans="1:22" s="12" customFormat="1" ht="15.75" thickBot="1" x14ac:dyDescent="0.3">
      <c r="A5" s="9">
        <v>1</v>
      </c>
      <c r="B5" s="10">
        <v>2</v>
      </c>
      <c r="C5" s="10">
        <v>3</v>
      </c>
      <c r="D5" s="10">
        <v>4</v>
      </c>
      <c r="E5" s="10">
        <v>5</v>
      </c>
      <c r="F5" s="10">
        <v>6</v>
      </c>
      <c r="G5" s="10">
        <v>7</v>
      </c>
      <c r="H5" s="10">
        <v>8</v>
      </c>
      <c r="I5" s="10">
        <v>9</v>
      </c>
      <c r="J5" s="10">
        <v>10</v>
      </c>
      <c r="K5" s="10">
        <v>11</v>
      </c>
      <c r="L5" s="10">
        <v>12</v>
      </c>
      <c r="M5" s="10">
        <v>13</v>
      </c>
      <c r="N5" s="10">
        <v>14</v>
      </c>
      <c r="O5" s="10">
        <v>15</v>
      </c>
      <c r="P5" s="10">
        <v>16</v>
      </c>
      <c r="Q5" s="10">
        <v>17</v>
      </c>
      <c r="R5" s="10">
        <v>18</v>
      </c>
      <c r="S5" s="10">
        <v>19</v>
      </c>
      <c r="T5" s="10">
        <v>20</v>
      </c>
      <c r="U5" s="10">
        <v>21</v>
      </c>
      <c r="V5" s="11">
        <v>22</v>
      </c>
    </row>
    <row r="6" spans="1:22" s="12" customFormat="1" ht="33.75" x14ac:dyDescent="0.25">
      <c r="A6" s="13">
        <v>1</v>
      </c>
      <c r="B6" s="13" t="s">
        <v>28</v>
      </c>
      <c r="C6" s="14" t="s">
        <v>26</v>
      </c>
      <c r="D6" s="15">
        <v>29281</v>
      </c>
      <c r="E6" s="15">
        <v>45246</v>
      </c>
      <c r="F6" s="15">
        <v>45839</v>
      </c>
      <c r="G6" s="19">
        <v>110168937075</v>
      </c>
      <c r="H6" s="17" t="s">
        <v>29</v>
      </c>
      <c r="I6" s="17" t="s">
        <v>30</v>
      </c>
      <c r="J6" s="13">
        <v>33949</v>
      </c>
      <c r="K6" s="13">
        <f>J6*55%</f>
        <v>18671.95</v>
      </c>
      <c r="L6" s="13">
        <f>J6*5%</f>
        <v>1697.45</v>
      </c>
      <c r="M6" s="13">
        <v>1000</v>
      </c>
      <c r="N6" s="18">
        <f>SUM(J6:M6)</f>
        <v>55318.399999999994</v>
      </c>
      <c r="O6" s="13">
        <f>ROUND((J6+K6)*10%+P6,0)</f>
        <v>5292</v>
      </c>
      <c r="P6" s="13">
        <v>30</v>
      </c>
      <c r="Q6" s="13"/>
      <c r="R6" s="13"/>
      <c r="S6" s="13">
        <f>SUM(O6:R6)</f>
        <v>5322</v>
      </c>
      <c r="T6" s="18">
        <f>ROUND((N6/31)*31-S6+P6,0)</f>
        <v>50026</v>
      </c>
      <c r="U6" s="13" t="s">
        <v>32</v>
      </c>
      <c r="V6" s="13" t="s">
        <v>27</v>
      </c>
    </row>
    <row r="7" spans="1:22" s="12" customFormat="1" x14ac:dyDescent="0.25">
      <c r="A7" s="13"/>
      <c r="B7" s="13"/>
      <c r="C7" s="14"/>
      <c r="D7" s="15"/>
      <c r="E7" s="15"/>
      <c r="F7" s="15"/>
      <c r="G7" s="19"/>
      <c r="H7" s="17"/>
      <c r="I7" s="17"/>
      <c r="J7" s="13"/>
      <c r="K7" s="13"/>
      <c r="L7" s="13"/>
      <c r="M7" s="13"/>
      <c r="N7" s="18"/>
      <c r="O7" s="13"/>
      <c r="P7" s="13"/>
      <c r="Q7" s="13"/>
      <c r="R7" s="13"/>
      <c r="S7" s="13"/>
      <c r="T7" s="18"/>
      <c r="U7" s="13"/>
      <c r="V7" s="13"/>
    </row>
    <row r="8" spans="1:22" x14ac:dyDescent="0.25">
      <c r="A8" s="13"/>
      <c r="B8" s="13"/>
      <c r="C8" s="14"/>
      <c r="D8" s="15"/>
      <c r="E8" s="15"/>
      <c r="F8" s="15"/>
      <c r="G8" s="19"/>
      <c r="H8" s="17"/>
      <c r="I8" s="17"/>
      <c r="J8" s="13"/>
      <c r="K8" s="13"/>
      <c r="L8" s="13"/>
      <c r="M8" s="13"/>
      <c r="N8" s="18"/>
      <c r="O8" s="13"/>
      <c r="P8" s="13"/>
      <c r="Q8" s="13"/>
      <c r="R8" s="13"/>
      <c r="S8" s="13"/>
      <c r="T8" s="18"/>
      <c r="U8" s="13"/>
      <c r="V8" s="13"/>
    </row>
    <row r="9" spans="1:22" x14ac:dyDescent="0.25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</row>
    <row r="10" spans="1:22" x14ac:dyDescent="0.2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</row>
    <row r="11" spans="1:22" x14ac:dyDescent="0.25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</row>
    <row r="12" spans="1:22" x14ac:dyDescent="0.2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</row>
    <row r="13" spans="1:22" x14ac:dyDescent="0.25">
      <c r="A13" s="20"/>
      <c r="B13" s="20"/>
      <c r="C13" s="20"/>
      <c r="D13" s="20"/>
      <c r="E13" s="20"/>
      <c r="F13" s="20"/>
      <c r="G13" s="20"/>
      <c r="H13" s="20"/>
      <c r="I13" s="20"/>
      <c r="J13" s="16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</row>
    <row r="14" spans="1:22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</row>
    <row r="15" spans="1:22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</row>
    <row r="16" spans="1:22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 spans="1:22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</row>
    <row r="18" spans="1:22" x14ac:dyDescent="0.2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</row>
  </sheetData>
  <mergeCells count="1">
    <mergeCell ref="A1:V2"/>
  </mergeCells>
  <pageMargins left="0.70866141732283472" right="0.70866141732283472" top="0.74803149606299213" bottom="0.74803149606299213" header="0.31496062992125984" footer="0.31496062992125984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8"/>
  <sheetViews>
    <sheetView topLeftCell="C1" workbookViewId="0">
      <selection activeCell="X13" sqref="X13"/>
    </sheetView>
  </sheetViews>
  <sheetFormatPr defaultRowHeight="15" x14ac:dyDescent="0.25"/>
  <cols>
    <col min="1" max="1" width="1.85546875" customWidth="1"/>
    <col min="2" max="2" width="15" customWidth="1"/>
    <col min="3" max="3" width="4.85546875" customWidth="1"/>
    <col min="4" max="4" width="8.7109375" customWidth="1"/>
    <col min="5" max="5" width="8.42578125" customWidth="1"/>
    <col min="6" max="6" width="8.5703125" customWidth="1"/>
    <col min="7" max="7" width="11.140625" customWidth="1"/>
    <col min="8" max="8" width="4.85546875" customWidth="1"/>
    <col min="9" max="9" width="4.42578125" customWidth="1"/>
    <col min="10" max="11" width="5.28515625" customWidth="1"/>
    <col min="12" max="13" width="4.42578125" customWidth="1"/>
    <col min="14" max="14" width="5.28515625" customWidth="1"/>
    <col min="15" max="15" width="5.7109375" customWidth="1"/>
    <col min="16" max="16" width="2.7109375" customWidth="1"/>
    <col min="17" max="17" width="3.5703125" customWidth="1"/>
    <col min="18" max="18" width="4" customWidth="1"/>
    <col min="19" max="19" width="5.5703125" customWidth="1"/>
    <col min="20" max="20" width="6.28515625" customWidth="1"/>
    <col min="21" max="21" width="6.85546875" customWidth="1"/>
    <col min="22" max="22" width="5.5703125" customWidth="1"/>
  </cols>
  <sheetData>
    <row r="1" spans="1:22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2"/>
      <c r="O1" s="22"/>
      <c r="P1" s="22"/>
      <c r="Q1" s="22"/>
      <c r="R1" s="22"/>
      <c r="S1" s="22"/>
      <c r="T1" s="22"/>
      <c r="U1" s="22"/>
      <c r="V1" s="22"/>
    </row>
    <row r="2" spans="1:22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2"/>
      <c r="O2" s="22"/>
      <c r="P2" s="22"/>
      <c r="Q2" s="22"/>
      <c r="R2" s="22"/>
      <c r="S2" s="22"/>
      <c r="T2" s="22"/>
      <c r="U2" s="22"/>
      <c r="V2" s="22"/>
    </row>
    <row r="3" spans="1:22" ht="15.75" thickBot="1" x14ac:dyDescent="0.3">
      <c r="A3" s="1" t="s">
        <v>1</v>
      </c>
      <c r="B3" s="2"/>
      <c r="C3" s="2"/>
      <c r="D3" s="2"/>
      <c r="E3" s="2"/>
      <c r="F3" s="2"/>
      <c r="G3" s="2"/>
      <c r="H3" s="2"/>
      <c r="I3" s="1" t="s">
        <v>2</v>
      </c>
      <c r="J3" s="2"/>
      <c r="K3" s="2"/>
      <c r="L3" s="2"/>
      <c r="M3" s="2"/>
      <c r="N3" s="1" t="s">
        <v>3</v>
      </c>
      <c r="O3" s="2"/>
      <c r="P3" s="2"/>
      <c r="Q3" s="2"/>
      <c r="R3" s="2"/>
      <c r="S3" s="3" t="s">
        <v>4</v>
      </c>
      <c r="T3" s="2"/>
      <c r="U3" s="2"/>
      <c r="V3" s="2"/>
    </row>
    <row r="4" spans="1:22" s="8" customFormat="1" ht="56.25" x14ac:dyDescent="0.25">
      <c r="A4" s="4" t="s">
        <v>5</v>
      </c>
      <c r="B4" s="5" t="s">
        <v>6</v>
      </c>
      <c r="C4" s="5" t="s">
        <v>7</v>
      </c>
      <c r="D4" s="5" t="s">
        <v>8</v>
      </c>
      <c r="E4" s="5" t="s">
        <v>9</v>
      </c>
      <c r="F4" s="5" t="s">
        <v>10</v>
      </c>
      <c r="G4" s="5" t="s">
        <v>11</v>
      </c>
      <c r="H4" s="5" t="s">
        <v>12</v>
      </c>
      <c r="I4" s="5" t="s">
        <v>13</v>
      </c>
      <c r="J4" s="5" t="s">
        <v>14</v>
      </c>
      <c r="K4" s="5" t="s">
        <v>15</v>
      </c>
      <c r="L4" s="5" t="s">
        <v>16</v>
      </c>
      <c r="M4" s="5" t="s">
        <v>17</v>
      </c>
      <c r="N4" s="5" t="s">
        <v>18</v>
      </c>
      <c r="O4" s="5" t="s">
        <v>31</v>
      </c>
      <c r="P4" s="6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7" t="s">
        <v>25</v>
      </c>
    </row>
    <row r="5" spans="1:22" s="12" customFormat="1" ht="15.75" thickBot="1" x14ac:dyDescent="0.3">
      <c r="A5" s="9">
        <v>1</v>
      </c>
      <c r="B5" s="10">
        <v>2</v>
      </c>
      <c r="C5" s="10">
        <v>3</v>
      </c>
      <c r="D5" s="10">
        <v>4</v>
      </c>
      <c r="E5" s="10">
        <v>5</v>
      </c>
      <c r="F5" s="10">
        <v>6</v>
      </c>
      <c r="G5" s="10">
        <v>7</v>
      </c>
      <c r="H5" s="10">
        <v>8</v>
      </c>
      <c r="I5" s="10">
        <v>9</v>
      </c>
      <c r="J5" s="10">
        <v>10</v>
      </c>
      <c r="K5" s="10">
        <v>11</v>
      </c>
      <c r="L5" s="10">
        <v>12</v>
      </c>
      <c r="M5" s="10">
        <v>13</v>
      </c>
      <c r="N5" s="10">
        <v>14</v>
      </c>
      <c r="O5" s="10">
        <v>15</v>
      </c>
      <c r="P5" s="10">
        <v>16</v>
      </c>
      <c r="Q5" s="10">
        <v>17</v>
      </c>
      <c r="R5" s="10">
        <v>18</v>
      </c>
      <c r="S5" s="10">
        <v>19</v>
      </c>
      <c r="T5" s="10">
        <v>20</v>
      </c>
      <c r="U5" s="10">
        <v>21</v>
      </c>
      <c r="V5" s="11">
        <v>22</v>
      </c>
    </row>
    <row r="6" spans="1:22" s="12" customFormat="1" ht="33.75" x14ac:dyDescent="0.25">
      <c r="A6" s="13">
        <v>1</v>
      </c>
      <c r="B6" s="13" t="s">
        <v>28</v>
      </c>
      <c r="C6" s="14" t="s">
        <v>26</v>
      </c>
      <c r="D6" s="15">
        <v>29281</v>
      </c>
      <c r="E6" s="15">
        <v>45246</v>
      </c>
      <c r="F6" s="15">
        <v>45839</v>
      </c>
      <c r="G6" s="19">
        <v>110168937075</v>
      </c>
      <c r="H6" s="17" t="s">
        <v>29</v>
      </c>
      <c r="I6" s="17" t="s">
        <v>30</v>
      </c>
      <c r="J6" s="13">
        <v>33949</v>
      </c>
      <c r="K6" s="13">
        <f>J6*55%</f>
        <v>18671.95</v>
      </c>
      <c r="L6" s="13">
        <f>J6*5%</f>
        <v>1697.45</v>
      </c>
      <c r="M6" s="13">
        <v>1000</v>
      </c>
      <c r="N6" s="18">
        <f>SUM(J6:M6)</f>
        <v>55318.399999999994</v>
      </c>
      <c r="O6" s="13">
        <f>ROUND((J6+K6)*10%+P6,0)</f>
        <v>5292</v>
      </c>
      <c r="P6" s="13">
        <v>30</v>
      </c>
      <c r="Q6" s="13"/>
      <c r="R6" s="13"/>
      <c r="S6" s="13">
        <f>SUM(O6:R6)</f>
        <v>5322</v>
      </c>
      <c r="T6" s="18">
        <f>ROUND((N6/31)*31-S6+P6,0)</f>
        <v>50026</v>
      </c>
      <c r="U6" s="13" t="s">
        <v>32</v>
      </c>
      <c r="V6" s="13" t="s">
        <v>27</v>
      </c>
    </row>
    <row r="7" spans="1:22" s="12" customFormat="1" ht="33.75" x14ac:dyDescent="0.25">
      <c r="A7" s="13">
        <v>1</v>
      </c>
      <c r="B7" s="13" t="s">
        <v>28</v>
      </c>
      <c r="C7" s="14" t="s">
        <v>26</v>
      </c>
      <c r="D7" s="15">
        <v>29281</v>
      </c>
      <c r="E7" s="15">
        <v>45246</v>
      </c>
      <c r="F7" s="15">
        <v>45839</v>
      </c>
      <c r="G7" s="19">
        <v>110168937075</v>
      </c>
      <c r="H7" s="17" t="s">
        <v>29</v>
      </c>
      <c r="I7" s="17" t="s">
        <v>30</v>
      </c>
      <c r="J7" s="13">
        <v>32960</v>
      </c>
      <c r="K7" s="13">
        <f>J7*55%</f>
        <v>18128</v>
      </c>
      <c r="L7" s="13">
        <f>J7*5%</f>
        <v>1648</v>
      </c>
      <c r="M7" s="13">
        <v>1000</v>
      </c>
      <c r="N7" s="18">
        <f>SUM(J7:M7)</f>
        <v>53736</v>
      </c>
      <c r="O7" s="13">
        <f>ROUND((J7+K7)*10%+P7,0)</f>
        <v>5139</v>
      </c>
      <c r="P7" s="13">
        <v>30</v>
      </c>
      <c r="Q7" s="13"/>
      <c r="R7" s="13"/>
      <c r="S7" s="13">
        <f>SUM(O7:R7)</f>
        <v>5169</v>
      </c>
      <c r="T7" s="18">
        <f>ROUND((N7/31)*31-S7+P7,0)</f>
        <v>48597</v>
      </c>
      <c r="U7" s="13" t="s">
        <v>32</v>
      </c>
      <c r="V7" s="13" t="s">
        <v>27</v>
      </c>
    </row>
    <row r="8" spans="1:22" x14ac:dyDescent="0.25">
      <c r="A8" s="13"/>
      <c r="B8" s="13"/>
      <c r="C8" s="14"/>
      <c r="D8" s="15"/>
      <c r="E8" s="15"/>
      <c r="F8" s="15"/>
      <c r="G8" s="19"/>
      <c r="H8" s="17"/>
      <c r="I8" s="17"/>
      <c r="J8" s="13"/>
      <c r="K8" s="13"/>
      <c r="L8" s="13"/>
      <c r="M8" s="13"/>
      <c r="N8" s="18"/>
      <c r="O8" s="13"/>
      <c r="P8" s="13"/>
      <c r="Q8" s="13"/>
      <c r="R8" s="13"/>
      <c r="S8" s="13"/>
      <c r="T8" s="18"/>
      <c r="U8" s="13"/>
      <c r="V8" s="13"/>
    </row>
    <row r="9" spans="1:22" x14ac:dyDescent="0.25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</row>
    <row r="10" spans="1:22" x14ac:dyDescent="0.2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</row>
    <row r="11" spans="1:22" x14ac:dyDescent="0.25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</row>
    <row r="12" spans="1:22" x14ac:dyDescent="0.2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</row>
    <row r="13" spans="1:22" x14ac:dyDescent="0.25">
      <c r="A13" s="20"/>
      <c r="B13" s="20"/>
      <c r="C13" s="20"/>
      <c r="D13" s="20"/>
      <c r="E13" s="20"/>
      <c r="F13" s="20"/>
      <c r="G13" s="20"/>
      <c r="H13" s="20"/>
      <c r="I13" s="20"/>
      <c r="J13" s="16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</row>
    <row r="14" spans="1:22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</row>
    <row r="15" spans="1:22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</row>
    <row r="16" spans="1:22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 spans="1:22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</row>
    <row r="18" spans="1:22" x14ac:dyDescent="0.2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</row>
  </sheetData>
  <mergeCells count="1">
    <mergeCell ref="A1:V2"/>
  </mergeCells>
  <pageMargins left="0.70866141732283472" right="0.70866141732283472" top="0.74803149606299213" bottom="0.74803149606299213" header="0.31496062992125984" footer="0.31496062992125984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11-12</vt:lpstr>
      <vt:lpstr>11-12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hello</cp:lastModifiedBy>
  <cp:lastPrinted>2025-07-21T04:41:01Z</cp:lastPrinted>
  <dcterms:created xsi:type="dcterms:W3CDTF">2025-07-17T06:29:02Z</dcterms:created>
  <dcterms:modified xsi:type="dcterms:W3CDTF">2025-07-21T04:41:29Z</dcterms:modified>
</cp:coreProperties>
</file>