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4115" windowHeight="7725"/>
  </bookViews>
  <sheets>
    <sheet name="11-12" sheetId="1" r:id="rId1"/>
  </sheets>
  <calcPr calcId="144525"/>
</workbook>
</file>

<file path=xl/calcChain.xml><?xml version="1.0" encoding="utf-8"?>
<calcChain xmlns="http://schemas.openxmlformats.org/spreadsheetml/2006/main">
  <c r="O7" i="1" l="1"/>
  <c r="T6" i="1"/>
  <c r="S7" i="1" l="1"/>
  <c r="T7" i="1" s="1"/>
  <c r="L7" i="1"/>
  <c r="K7" i="1"/>
  <c r="S6" i="1"/>
  <c r="L6" i="1"/>
  <c r="K6" i="1"/>
  <c r="O6" i="1" s="1"/>
  <c r="N7" i="1" l="1"/>
  <c r="N6" i="1"/>
</calcChain>
</file>

<file path=xl/sharedStrings.xml><?xml version="1.0" encoding="utf-8"?>
<sst xmlns="http://schemas.openxmlformats.org/spreadsheetml/2006/main" count="39" uniqueCount="36">
  <si>
    <t>Office of DPO (Establishment), Gaya</t>
  </si>
  <si>
    <r>
      <t>Name of School: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7"/>
        <color theme="1"/>
        <rFont val="Calibri"/>
        <family val="2"/>
        <scheme val="minor"/>
      </rPr>
      <t>utkramit madhyamik vidhyalaya, Salaiyakala</t>
    </r>
  </si>
  <si>
    <r>
      <t xml:space="preserve">Block : </t>
    </r>
    <r>
      <rPr>
        <b/>
        <sz val="8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</si>
  <si>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8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</si>
  <si>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9"/>
        <color theme="1"/>
        <rFont val="Calibri"/>
        <family val="2"/>
        <scheme val="minor"/>
      </rPr>
      <t>2025</t>
    </r>
  </si>
  <si>
    <t>Sl. No.</t>
  </si>
  <si>
    <t>Name of Teacher</t>
  </si>
  <si>
    <t>Post</t>
  </si>
  <si>
    <t>D.O.B.</t>
  </si>
  <si>
    <t>Date of joining</t>
  </si>
  <si>
    <t>Date of increament</t>
  </si>
  <si>
    <t>PRAN No.</t>
  </si>
  <si>
    <t>A/C No.</t>
  </si>
  <si>
    <t>IFSC Code</t>
  </si>
  <si>
    <t>Basic Pay</t>
  </si>
  <si>
    <t>DA (55%)</t>
  </si>
  <si>
    <t>HRA (5 %)</t>
  </si>
  <si>
    <t>Medical</t>
  </si>
  <si>
    <t>Total</t>
  </si>
  <si>
    <t>NPS</t>
  </si>
  <si>
    <t>GIS</t>
  </si>
  <si>
    <t>Income Tax</t>
  </si>
  <si>
    <t>Service Tax</t>
  </si>
  <si>
    <t>Total Deduction</t>
  </si>
  <si>
    <t>Payable Amount</t>
  </si>
  <si>
    <t>Working Days</t>
  </si>
  <si>
    <t>Absent Days</t>
  </si>
  <si>
    <t>Suraj Prakash Ratna`</t>
  </si>
  <si>
    <t>11-12</t>
  </si>
  <si>
    <t>32697595916</t>
  </si>
  <si>
    <t>SBIN0009221</t>
  </si>
  <si>
    <t>nil</t>
  </si>
  <si>
    <t>Kundan Kumar Ray</t>
  </si>
  <si>
    <t>38110128516</t>
  </si>
  <si>
    <t>SBIN0018100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</si>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</sst>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2" xfId="0" applyFont="1" applyBorder="1"/>
    <xf numFmtId="0" fontId="0" fillId="0" borderId="2" xfId="0" applyBorder="1"/>
    <xf numFmtId="0" fontId="6" fillId="0" borderId="2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3" fillId="0" borderId="9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A7" sqref="A7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7.140625" customWidth="1"/>
    <col min="7" max="7" width="11.425781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5" width="4.85546875" customWidth="1"/>
    <col min="16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  <c r="R2" s="22"/>
      <c r="S2" s="22"/>
      <c r="T2" s="22"/>
      <c r="U2" s="22"/>
      <c r="V2" s="22"/>
    </row>
    <row r="3" spans="1:22" ht="15.75" thickBot="1" x14ac:dyDescent="0.3">
      <c r="A3" s="1" t="s">
        <v>1</v>
      </c>
      <c r="B3" s="2"/>
      <c r="C3" s="2"/>
      <c r="D3" s="2"/>
      <c r="E3" s="2"/>
      <c r="F3" s="2"/>
      <c r="G3" s="2"/>
      <c r="H3" s="2"/>
      <c r="I3" s="1" t="s">
        <v>2</v>
      </c>
      <c r="J3" s="2"/>
      <c r="K3" s="2"/>
      <c r="L3" s="2"/>
      <c r="M3" s="2"/>
      <c r="N3" s="1" t="s">
        <v>3</v>
      </c>
      <c r="O3" s="2"/>
      <c r="P3" s="2"/>
      <c r="Q3" s="2"/>
      <c r="R3" s="2"/>
      <c r="S3" s="3" t="s">
        <v>4</v>
      </c>
      <c r="T3" s="2"/>
      <c r="U3" s="2"/>
      <c r="V3" s="2"/>
    </row>
    <row r="4" spans="1:22" s="8" customFormat="1" ht="56.25" x14ac:dyDescent="0.25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6" t="s">
        <v>20</v>
      </c>
      <c r="Q4" s="5" t="s">
        <v>21</v>
      </c>
      <c r="R4" s="5" t="s">
        <v>22</v>
      </c>
      <c r="S4" s="5" t="s">
        <v>23</v>
      </c>
      <c r="T4" s="5" t="s">
        <v>24</v>
      </c>
      <c r="U4" s="5" t="s">
        <v>25</v>
      </c>
      <c r="V4" s="7" t="s">
        <v>26</v>
      </c>
    </row>
    <row r="5" spans="1:22" s="12" customFormat="1" ht="15.75" thickBot="1" x14ac:dyDescent="0.3">
      <c r="A5" s="9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  <c r="U5" s="10">
        <v>21</v>
      </c>
      <c r="V5" s="11">
        <v>22</v>
      </c>
    </row>
    <row r="6" spans="1:22" s="12" customFormat="1" ht="33.75" x14ac:dyDescent="0.25">
      <c r="A6" s="13">
        <v>1</v>
      </c>
      <c r="B6" s="13" t="s">
        <v>27</v>
      </c>
      <c r="C6" s="14" t="s">
        <v>28</v>
      </c>
      <c r="D6" s="15">
        <v>32157</v>
      </c>
      <c r="E6" s="15">
        <v>45792</v>
      </c>
      <c r="F6" s="15"/>
      <c r="G6" s="16"/>
      <c r="H6" s="17" t="s">
        <v>29</v>
      </c>
      <c r="I6" s="17" t="s">
        <v>30</v>
      </c>
      <c r="J6" s="13">
        <v>32000</v>
      </c>
      <c r="K6" s="13">
        <f>J6*55%</f>
        <v>17600</v>
      </c>
      <c r="L6" s="13">
        <f>J6*5%</f>
        <v>1600</v>
      </c>
      <c r="M6" s="13">
        <v>1000</v>
      </c>
      <c r="N6" s="18">
        <f>SUM(J6:M6)</f>
        <v>52200</v>
      </c>
      <c r="O6" s="13">
        <f>(J6+K6)*10%</f>
        <v>4960</v>
      </c>
      <c r="P6" s="13">
        <v>30</v>
      </c>
      <c r="Q6" s="13"/>
      <c r="R6" s="13"/>
      <c r="S6" s="13">
        <f>SUM(O6:R6)</f>
        <v>4990</v>
      </c>
      <c r="T6" s="18">
        <f>(N6/30)*30-S6</f>
        <v>47210</v>
      </c>
      <c r="U6" s="13" t="s">
        <v>35</v>
      </c>
      <c r="V6" s="13" t="s">
        <v>31</v>
      </c>
    </row>
    <row r="7" spans="1:22" ht="33.75" x14ac:dyDescent="0.25">
      <c r="A7" s="13">
        <v>2</v>
      </c>
      <c r="B7" s="13" t="s">
        <v>32</v>
      </c>
      <c r="C7" s="14" t="s">
        <v>28</v>
      </c>
      <c r="D7" s="15">
        <v>33636</v>
      </c>
      <c r="E7" s="15">
        <v>45792</v>
      </c>
      <c r="F7" s="15"/>
      <c r="G7" s="19">
        <v>110262006113</v>
      </c>
      <c r="H7" s="17" t="s">
        <v>33</v>
      </c>
      <c r="I7" s="17" t="s">
        <v>34</v>
      </c>
      <c r="J7" s="13">
        <v>32000</v>
      </c>
      <c r="K7" s="13">
        <f>J7*55%</f>
        <v>17600</v>
      </c>
      <c r="L7" s="13">
        <f>J7*5%</f>
        <v>1600</v>
      </c>
      <c r="M7" s="13">
        <v>1000</v>
      </c>
      <c r="N7" s="18">
        <f>SUM(J7:M7)</f>
        <v>52200</v>
      </c>
      <c r="O7" s="13">
        <f>(J7+K7)*10%</f>
        <v>4960</v>
      </c>
      <c r="P7" s="13">
        <v>30</v>
      </c>
      <c r="Q7" s="13"/>
      <c r="R7" s="13"/>
      <c r="S7" s="13">
        <f>SUM(O7:R7)</f>
        <v>4990</v>
      </c>
      <c r="T7" s="18">
        <f>(N7/30)*30-S7</f>
        <v>47210</v>
      </c>
      <c r="U7" s="13" t="s">
        <v>35</v>
      </c>
      <c r="V7" s="13" t="s">
        <v>31</v>
      </c>
    </row>
    <row r="8" spans="1:22" x14ac:dyDescent="0.25">
      <c r="A8" s="13"/>
      <c r="B8" s="13"/>
      <c r="C8" s="14"/>
      <c r="D8" s="15"/>
      <c r="E8" s="15"/>
      <c r="F8" s="15"/>
      <c r="G8" s="19"/>
      <c r="H8" s="17"/>
      <c r="I8" s="17"/>
      <c r="J8" s="13"/>
      <c r="K8" s="13"/>
      <c r="L8" s="13"/>
      <c r="M8" s="13"/>
      <c r="N8" s="18"/>
      <c r="O8" s="13"/>
      <c r="P8" s="13"/>
      <c r="Q8" s="13"/>
      <c r="R8" s="13"/>
      <c r="S8" s="13"/>
      <c r="T8" s="18"/>
      <c r="U8" s="13"/>
      <c r="V8" s="13"/>
    </row>
    <row r="9" spans="1:2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1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2025-07-17T06:13:55Z</cp:lastPrinted>
  <dcterms:created xsi:type="dcterms:W3CDTF">2025-07-17T06:12:13Z</dcterms:created>
  <dcterms:modified xsi:type="dcterms:W3CDTF">2025-07-18T08:21:44Z</dcterms:modified>
</cp:coreProperties>
</file>