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1000" activeTab="3"/>
  </bookViews>
  <sheets>
    <sheet name="sumario" sheetId="18" r:id="rId1"/>
    <sheet name="doc_PIUS " sheetId="9" r:id="rId2"/>
    <sheet name="doc_PIUS_BASE" sheetId="12" r:id="rId3"/>
    <sheet name="hiperlinks" sheetId="17" r:id="rId4"/>
    <sheet name="hiperlinks_consulta publica" sheetId="19" r:id="rId5"/>
    <sheet name="PIUS menores" sheetId="3" r:id="rId6"/>
    <sheet name="PIUS maiores" sheetId="4" r:id="rId7"/>
    <sheet name="superado" sheetId="1" r:id="rId8"/>
    <sheet name="documentos" sheetId="16" r:id="rId9"/>
    <sheet name="sup_hiperlinks" sheetId="14" r:id="rId10"/>
    <sheet name="superado_exemplos" sheetId="15" r:id="rId11"/>
    <sheet name="superado_organizacao geral" sheetId="8" r:id="rId12"/>
    <sheet name="organização geral" sheetId="10" r:id="rId13"/>
  </sheets>
  <definedNames>
    <definedName name="_xlnm._FilterDatabase" localSheetId="3" hidden="1">hiperlinks!$A$1:$D$195</definedName>
  </definedNames>
  <calcPr calcId="125725"/>
</workbook>
</file>

<file path=xl/calcChain.xml><?xml version="1.0" encoding="utf-8"?>
<calcChain xmlns="http://schemas.openxmlformats.org/spreadsheetml/2006/main">
  <c r="H185" i="17"/>
  <c r="H184"/>
  <c r="H186"/>
  <c r="H183"/>
  <c r="H181"/>
  <c r="H182"/>
  <c r="H180"/>
  <c r="H118"/>
  <c r="H104"/>
  <c r="H105"/>
  <c r="H106"/>
  <c r="H107"/>
  <c r="H108"/>
  <c r="H109"/>
  <c r="H110"/>
  <c r="H111"/>
  <c r="H112"/>
  <c r="H113"/>
  <c r="H114"/>
  <c r="H115"/>
  <c r="H116"/>
  <c r="H117"/>
  <c r="H15"/>
  <c r="H103"/>
  <c r="H8"/>
  <c r="H9"/>
  <c r="H10"/>
  <c r="H11"/>
  <c r="H12"/>
  <c r="H13"/>
  <c r="H14"/>
  <c r="H16"/>
  <c r="H17"/>
  <c r="H7"/>
  <c r="H3"/>
  <c r="H4"/>
  <c r="H5"/>
  <c r="H6"/>
  <c r="H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<sst xmlns="http://schemas.openxmlformats.org/spreadsheetml/2006/main" count="6170" uniqueCount="1001">
  <si>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</si>
  <si>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</si>
  <si>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</si>
  <si>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</si>
  <si>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</si>
  <si>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</si>
  <si>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</si>
  <si>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</si>
  <si>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</si>
  <si>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</si>
  <si>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</si>
  <si>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</si>
  <si>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</si>
  <si>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</si>
  <si>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</si>
  <si>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</si>
  <si>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</si>
  <si>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</si>
  <si>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</si>
  <si>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</si>
  <si>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</si>
  <si>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</si>
  <si>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</si>
  <si>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</si>
  <si>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</si>
  <si>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</si>
  <si>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</si>
  <si>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</si>
  <si>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</si>
  <si>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</si>
  <si>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</si>
  <si>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</si>
  <si>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</si>
  <si>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</si>
  <si>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</si>
  <si>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</si>
  <si>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</si>
  <si>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</si>
  <si>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</si>
  <si>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</si>
  <si>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</si>
  <si>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</si>
  <si>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</si>
  <si>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</si>
  <si>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</si>
  <si>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</si>
  <si>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</si>
  <si>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</si>
  <si>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</si>
  <si>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</si>
  <si>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</si>
  <si>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</si>
  <si>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</si>
  <si>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</si>
  <si>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</si>
  <si>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</si>
  <si>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</si>
  <si>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</si>
  <si>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</si>
  <si>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</si>
  <si>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</si>
  <si>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</si>
  <si>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</si>
  <si>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</si>
  <si>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</si>
  <si>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</si>
  <si>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</si>
  <si>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</si>
  <si>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</si>
  <si>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</si>
  <si>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</si>
  <si>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</si>
  <si>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</si>
  <si>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</si>
  <si>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</si>
  <si>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</si>
  <si>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</si>
  <si>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</si>
  <si>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</si>
  <si>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</si>
  <si>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</si>
  <si>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</si>
  <si>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</si>
  <si>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</si>
  <si>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</si>
  <si>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</si>
  <si>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</si>
  <si>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</si>
  <si>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</si>
  <si>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</si>
  <si>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</si>
  <si>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</si>
  <si>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</si>
  <si>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</si>
  <si>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</si>
  <si>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</si>
  <si>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</si>
  <si>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</si>
  <si>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</si>
  <si>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</si>
  <si>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</si>
  <si>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</si>
  <si>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</si>
  <si>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</si>
  <si>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</si>
  <si>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</si>
  <si>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</si>
  <si>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</si>
  <si>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</si>
  <si>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</si>
  <si>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</si>
  <si>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</si>
  <si>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</si>
  <si>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</si>
  <si>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</si>
  <si>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</si>
  <si>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</si>
  <si>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</si>
  <si>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</si>
  <si>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</si>
  <si>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</si>
  <si>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</si>
  <si>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</si>
  <si>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</si>
  <si>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</si>
  <si>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</si>
  <si>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</si>
  <si>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</si>
  <si>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</si>
  <si>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</si>
  <si>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</si>
  <si>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</si>
  <si>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</si>
  <si>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</si>
  <si>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</si>
  <si>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</si>
  <si>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</si>
  <si>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</si>
  <si>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</si>
  <si>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</si>
  <si>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</si>
  <si>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</si>
  <si>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</si>
  <si>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</si>
  <si>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</si>
  <si>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</si>
  <si>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</si>
  <si>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</si>
  <si>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</si>
  <si>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</si>
  <si>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</si>
  <si>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</si>
  <si>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</si>
  <si>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</si>
  <si>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</si>
  <si>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</si>
  <si>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</si>
  <si>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</si>
  <si>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</si>
  <si>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</si>
  <si>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</si>
  <si>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</si>
  <si>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</si>
  <si>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</si>
  <si>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</si>
  <si>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</si>
  <si>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</si>
  <si>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</si>
  <si>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</si>
  <si>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</si>
  <si>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</si>
  <si>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</si>
  <si>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</si>
  <si>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</si>
  <si>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</si>
  <si>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</si>
  <si>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</si>
  <si>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</si>
  <si>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</si>
  <si>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</si>
  <si>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</si>
  <si>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</si>
  <si>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</si>
  <si>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</si>
  <si>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</si>
  <si>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</si>
  <si>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</si>
  <si>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</si>
  <si>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</si>
  <si>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</si>
  <si>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</si>
  <si>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</si>
  <si>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</si>
  <si>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</si>
  <si>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</si>
  <si>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</si>
  <si>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</si>
  <si>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</si>
  <si>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</si>
  <si>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</si>
  <si>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</si>
  <si>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</si>
  <si>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</si>
  <si>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</si>
  <si>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</si>
  <si>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</si>
  <si>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</si>
  <si>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</si>
  <si>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</si>
  <si>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</si>
  <si>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</si>
  <si>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</si>
  <si>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</si>
  <si>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</si>
  <si>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</si>
  <si>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</si>
  <si>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</si>
  <si>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</si>
  <si>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</si>
  <si>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</si>
  <si>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</si>
  <si>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</si>
  <si>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</si>
  <si>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</si>
  <si>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</si>
  <si>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</si>
  <si>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</si>
  <si>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</si>
  <si>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</si>
  <si>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</si>
  <si>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</si>
  <si>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</si>
  <si>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</si>
  <si>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</si>
  <si>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</si>
  <si>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</si>
  <si>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</si>
  <si>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</si>
  <si>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</si>
  <si>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</si>
  <si>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</si>
  <si>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</si>
  <si>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</si>
  <si>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</si>
  <si>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</si>
  <si>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</si>
  <si>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</si>
  <si>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</si>
  <si>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</si>
  <si>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</si>
  <si>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</si>
  <si>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</si>
  <si>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</si>
  <si>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</si>
  <si>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</si>
  <si>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</si>
  <si>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</si>
  <si>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</si>
  <si>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</si>
  <si>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</si>
  <si>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</si>
  <si>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</si>
  <si>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</si>
  <si>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</si>
  <si>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</si>
  <si>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</si>
  <si>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</si>
  <si>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</si>
  <si>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</si>
  <si>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</si>
  <si>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</si>
  <si>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</si>
  <si>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</si>
  <si>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</si>
  <si>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</si>
  <si>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</si>
  <si>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</si>
  <si>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</si>
  <si>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</si>
  <si>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</si>
  <si>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</si>
  <si>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</si>
  <si>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</si>
  <si>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</si>
  <si>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</si>
  <si>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</si>
  <si>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</si>
  <si>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</si>
  <si>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</si>
  <si>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</si>
  <si>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</si>
  <si>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</si>
  <si>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</si>
  <si>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</si>
  <si>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</si>
  <si>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</si>
  <si>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</si>
  <si>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</si>
  <si>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</si>
  <si>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</si>
  <si>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</si>
  <si>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</si>
  <si>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</si>
  <si>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</si>
  <si>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</si>
  <si>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</si>
  <si>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</si>
  <si>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</si>
  <si>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</si>
  <si>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</si>
  <si>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</si>
  <si>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</si>
  <si>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</si>
  <si>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</si>
  <si>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</si>
  <si>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</si>
  <si>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</si>
  <si>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</si>
  <si>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</si>
  <si>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</si>
  <si>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</si>
  <si>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</si>
  <si>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</si>
  <si>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</si>
  <si>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</si>
  <si>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</si>
  <si>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</si>
  <si>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</si>
  <si>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</si>
  <si>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</si>
  <si>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</si>
  <si>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</si>
  <si>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</si>
  <si>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</si>
  <si>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</si>
  <si>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</si>
  <si>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</si>
  <si>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</si>
  <si>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</si>
  <si>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</si>
  <si>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</si>
  <si>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</si>
  <si>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</si>
  <si>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</si>
  <si>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</si>
  <si>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</si>
  <si>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</si>
  <si>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</si>
  <si>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</si>
  <si>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</si>
  <si>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</si>
  <si>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</si>
  <si>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</si>
  <si>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</si>
  <si>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</si>
  <si>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</si>
  <si>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</si>
  <si>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</si>
  <si>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</si>
  <si>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</si>
  <si>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</si>
  <si>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</si>
  <si>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</si>
  <si>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</si>
  <si>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</si>
  <si>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</si>
  <si>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</si>
  <si>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</si>
  <si>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</si>
  <si>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</si>
  <si>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</si>
  <si>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</si>
  <si>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</si>
  <si>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</si>
  <si>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</si>
  <si>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</si>
  <si>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</si>
  <si>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</si>
  <si>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</si>
  <si>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</si>
  <si>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</si>
  <si>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</si>
  <si>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</si>
  <si>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</si>
  <si>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</si>
  <si>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</si>
  <si>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</si>
  <si>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</si>
  <si>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</si>
  <si>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</si>
  <si>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</si>
  <si>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</si>
  <si>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</si>
  <si>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</si>
  <si>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</si>
  <si>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</si>
  <si>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</si>
  <si>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</si>
  <si>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</si>
  <si>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</si>
  <si>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</si>
  <si>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</si>
  <si>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</si>
  <si>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</si>
  <si>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</si>
  <si>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</si>
  <si>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</si>
  <si>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</si>
  <si>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</si>
  <si>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</si>
  <si>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</si>
  <si>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</si>
  <si>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</si>
  <si>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</si>
  <si>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</si>
  <si>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</si>
  <si>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</si>
  <si>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</si>
  <si>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</si>
  <si>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</si>
  <si>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</si>
  <si>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</si>
  <si>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</si>
  <si>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</si>
  <si>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</si>
  <si>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</si>
  <si>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</si>
  <si>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</si>
  <si>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</si>
  <si>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</si>
  <si>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</si>
  <si>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</si>
  <si>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</si>
  <si>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</si>
  <si>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</si>
  <si>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</si>
  <si>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</si>
  <si>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</si>
  <si>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</si>
  <si>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</si>
  <si>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</si>
  <si>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</si>
  <si>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</si>
  <si>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</si>
  <si>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</si>
  <si>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</si>
  <si>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</si>
  <si>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</si>
  <si>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</si>
  <si>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</si>
  <si>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</si>
  <si>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</si>
  <si>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</si>
  <si>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</si>
  <si>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</si>
  <si>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</si>
  <si>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</si>
  <si>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</si>
  <si>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</si>
  <si>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</si>
  <si>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</si>
  <si>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</si>
  <si>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</si>
  <si>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</si>
  <si>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</si>
  <si>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</si>
  <si>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</si>
  <si>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</si>
  <si>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</si>
  <si>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</si>
  <si>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</si>
  <si>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</si>
  <si>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</si>
  <si>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</si>
  <si>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</si>
  <si>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</si>
  <si>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</si>
  <si>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</si>
  <si>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</si>
  <si>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</si>
  <si>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</si>
  <si>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</si>
  <si>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</si>
  <si>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</si>
  <si>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</si>
  <si>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</si>
  <si>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</si>
  <si>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</si>
  <si>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</si>
  <si>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</si>
  <si>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</si>
  <si>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</si>
  <si>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</si>
  <si>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</si>
  <si>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</si>
  <si>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</si>
  <si>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</si>
  <si>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</si>
  <si>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</si>
  <si>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</si>
  <si>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</si>
  <si>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</si>
  <si>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</si>
  <si>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</si>
  <si>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</si>
  <si>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</si>
  <si>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</si>
  <si>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</si>
  <si>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</si>
  <si>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</si>
  <si>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</si>
  <si>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</si>
  <si>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</si>
  <si>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</si>
  <si>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</si>
  <si>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</si>
  <si>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</si>
  <si>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</si>
  <si>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</si>
  <si>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</si>
  <si>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</si>
  <si>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</si>
  <si>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</si>
  <si>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</si>
  <si>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</si>
  <si>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</si>
  <si>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</si>
  <si>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</si>
  <si>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</si>
  <si>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</si>
  <si>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</si>
  <si>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</si>
  <si>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</si>
  <si>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</si>
  <si>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</si>
  <si>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</si>
  <si>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</si>
  <si>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</si>
  <si>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</si>
  <si>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</si>
  <si>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</si>
  <si>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</si>
  <si>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</si>
  <si>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</si>
  <si>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</si>
  <si>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</si>
  <si>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</si>
  <si>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</si>
  <si>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</si>
  <si>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</si>
  <si>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</si>
  <si>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</si>
  <si>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</si>
  <si>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</si>
  <si>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</si>
  <si>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</si>
  <si>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</si>
  <si>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</si>
  <si>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</si>
  <si>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</si>
  <si>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</si>
  <si>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</si>
  <si>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</si>
  <si>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</si>
  <si>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</si>
  <si>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</si>
  <si>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</si>
  <si>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</si>
  <si>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</si>
  <si>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</si>
  <si>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</si>
  <si>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</si>
  <si>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</si>
  <si>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</si>
  <si>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</si>
  <si>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</si>
  <si>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</si>
  <si>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</si>
  <si>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</si>
  <si>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</si>
  <si>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</si>
  <si>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</si>
  <si>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</si>
  <si>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</si>
  <si>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</si>
  <si>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</si>
  <si>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</si>
  <si>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</si>
  <si>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</si>
  <si>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</si>
  <si>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</si>
  <si>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</si>
  <si>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</si>
  <si>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</si>
  <si>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</si>
  <si>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</si>
  <si>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</si>
  <si>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</si>
  <si>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</si>
  <si>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</si>
  <si>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</si>
  <si>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</si>
  <si>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</si>
  <si>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</si>
  <si>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</si>
  <si>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</si>
  <si>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</si>
  <si>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</si>
  <si>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</si>
  <si>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</si>
  <si>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</si>
  <si>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</si>
  <si>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</si>
  <si>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</si>
  <si>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</si>
  <si>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</si>
  <si>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</si>
  <si>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</si>
  <si>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</si>
  <si>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</si>
  <si>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</si>
  <si>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</si>
  <si>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</si>
  <si>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</si>
  <si>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</si>
  <si>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</si>
  <si>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</si>
  <si>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</si>
  <si>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</si>
  <si>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</si>
  <si>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</si>
  <si>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</si>
  <si>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</si>
  <si>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</si>
  <si>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</si>
  <si>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</si>
  <si>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</si>
  <si>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</si>
  <si>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</si>
  <si>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</si>
  <si>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</si>
  <si>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</si>
  <si>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</si>
  <si>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</si>
  <si>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</si>
  <si>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</si>
  <si>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</si>
  <si>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</si>
  <si>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</si>
  <si>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</si>
  <si>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</si>
  <si>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</si>
  <si>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</si>
  <si>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</si>
  <si>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</si>
  <si>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</si>
  <si>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</si>
  <si>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</si>
  <si>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</si>
  <si>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</si>
  <si>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</si>
  <si>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</si>
  <si>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</si>
  <si>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</si>
  <si>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</si>
  <si>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</si>
  <si>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</si>
  <si>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</si>
  <si>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</si>
  <si>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</si>
  <si>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</si>
  <si>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</si>
  <si>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</si>
  <si>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</si>
  <si>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</si>
  <si>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</si>
  <si>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</si>
  <si>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</si>
  <si>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</si>
  <si>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</si>
  <si>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</si>
  <si>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</si>
  <si>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</si>
  <si>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</si>
  <si>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</si>
  <si>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</si>
  <si>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</si>
  <si>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</si>
  <si>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</si>
  <si>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</si>
  <si>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</si>
  <si>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</si>
  <si>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</si>
  <si>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</si>
  <si>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</si>
  <si>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</si>
  <si>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</si>
  <si>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</si>
  <si>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</si>
  <si>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</si>
  <si>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</si>
  <si>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</si>
  <si>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</si>
  <si>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</si>
  <si>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</si>
  <si>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</si>
  <si>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</si>
  <si>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</si>
  <si>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</si>
  <si>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</si>
  <si>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</si>
  <si>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</si>
  <si>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</si>
  <si>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</si>
  <si>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</si>
  <si>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</si>
  <si>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</si>
  <si>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</si>
  <si>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</si>
  <si>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</si>
  <si>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</si>
  <si>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</si>
  <si>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</si>
  <si>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</si>
  <si>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</si>
  <si>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</si>
  <si>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</si>
  <si>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</si>
  <si>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</si>
  <si>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</si>
  <si>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</si>
  <si>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</si>
  <si>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</si>
  <si>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</si>
  <si>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</si>
  <si>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</si>
  <si>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</si>
  <si>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</si>
  <si>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</si>
  <si>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</si>
  <si>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</si>
  <si>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</si>
  <si>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</si>
  <si>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</si>
  <si>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</si>
  <si>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</si>
  <si>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</si>
  <si>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</si>
  <si>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</si>
  <si>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</si>
  <si>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</si>
  <si>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</si>
  <si>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</si>
  <si>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</si>
  <si>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</si>
  <si>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</si>
  <si>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</si>
  <si>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</si>
  <si>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</si>
  <si>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</si>
  <si>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</si>
  <si>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</si>
  <si>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</si>
  <si>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</si>
  <si>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</si>
  <si>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</si>
  <si>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</si>
  <si>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</si>
  <si>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</si>
  <si>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</si>
  <si>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</si>
  <si>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</si>
  <si>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</si>
  <si>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</si>
  <si>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</si>
  <si>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</si>
  <si>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</si>
  <si>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</si>
  <si>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</si>
  <si>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</si>
  <si>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</si>
  <si>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</si>
  <si>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</si>
  <si>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</si>
  <si>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</si>
  <si>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</si>
  <si>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</si>
  <si>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</si>
  <si>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</si>
  <si>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</si>
  <si>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</si>
  <si>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</si>
  <si>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</si>
  <si>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</si>
  <si>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</si>
  <si>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</si>
  <si>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</si>
  <si>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</si>
  <si>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</si>
  <si>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</si>
  <si>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</si>
  <si>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</si>
  <si>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</si>
  <si>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</si>
  <si>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</si>
  <si>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</si>
  <si>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</si>
  <si>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</si>
  <si>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</si>
  <si>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</si>
  <si>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</si>
  <si>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</si>
  <si>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</si>
  <si>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</si>
  <si>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</si>
  <si>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</si>
  <si>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</si>
  <si>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</si>
  <si>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</si>
  <si>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</si>
  <si>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</si>
  <si>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</si>
  <si>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</si>
  <si>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</si>
  <si>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</si>
  <si>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</si>
  <si>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</si>
  <si>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</si>
  <si>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</si>
  <si>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</si>
  <si>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</si>
  <si>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</si>
  <si>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</si>
  <si>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</si>
  <si>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</si>
  <si>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</si>
  <si>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</si>
  <si>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</si>
  <si>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</si>
  <si>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</si>
  <si>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</si>
  <si>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</si>
  <si>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</si>
  <si>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</si>
  <si>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</si>
  <si>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</si>
  <si>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</si>
  <si>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</si>
  <si>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</si>
  <si>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</si>
  <si>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</si>
  <si>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</si>
  <si>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</si>
  <si>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</si>
  <si>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</si>
  <si>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</si>
  <si>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</si>
  <si>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</si>
  <si>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</si>
  <si>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</si>
  <si>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</si>
  <si>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</si>
  <si>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</si>
  <si>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</si>
  <si>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</si>
  <si>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</si>
  <si>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</si>
  <si>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</si>
  <si>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</si>
  <si>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</si>
  <si>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</si>
  <si>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</si>
  <si>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</si>
  <si>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</si>
  <si>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</si>
  <si>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</si>
  <si>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</si>
  <si>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</si>
  <si>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</si>
  <si>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</si>
  <si>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</si>
  <si>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</si>
  <si>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</si>
  <si>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</si>
  <si>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</si>
  <si>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</si>
  <si>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</si>
  <si>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</si>
  <si>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</si>
  <si>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</si>
  <si>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</si>
  <si>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</si>
  <si>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</si>
  <si>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</si>
  <si>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</si>
  <si>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</si>
  <si>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</si>
  <si>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</si>
  <si>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</si>
  <si>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</si>
  <si>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</si>
  <si>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</si>
  <si>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</si>
  <si>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</si>
  <si>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</si>
  <si>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</si>
  <si>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</si>
  <si>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</si>
  <si>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</si>
  <si>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</si>
  <si>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</si>
  <si>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</si>
  <si>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</si>
  <si>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</si>
  <si>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</si>
  <si>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</si>
  <si>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</si>
  <si>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</si>
  <si>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</si>
  <si>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</si>
  <si>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</si>
  <si>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</si>
  <si>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</si>
  <si>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</si>
  <si>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</si>
  <si>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</si>
  <si>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</si>
  <si>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</si>
  <si>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</si>
  <si>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</si>
  <si>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</si>
  <si>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</si>
  <si>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</si>
  <si>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</si>
  <si>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</si>
  <si>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</si>
  <si>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</si>
  <si>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</si>
  <si>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</si>
  <si>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</si>
  <si>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</si>
  <si>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</si>
  <si>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</si>
  <si>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</si>
  <si>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</si>
  <si>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</si>
  <si>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</si>
  <si>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</si>
  <si>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</si>
  <si>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</si>
  <si>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</si>
  <si>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</si>
  <si>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</si>
  <si>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</si>
  <si>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</si>
  <si>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</si>
  <si>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</si>
  <si>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</si>
  <si>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</si>
  <si>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</si>
  <si>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</si>
  <si>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</si>
  <si>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</si>
  <si>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</si>
  <si>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</si>
  <si>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</si>
  <si>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</si>
  <si>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</si>
  <si>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</si>
  <si>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</si>
  <si>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</si>
  <si>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</si>
  <si>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</si>
  <si>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</si>
  <si>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</si>
  <si>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</si>
  <si>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</si>
  <si>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</si>
  <si>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</si>
  <si>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</si>
  <si>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</si>
  <si>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</si>
  <si>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</si>
  <si>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</si>
  <si>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</si>
  <si>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</si>
  <si>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</si>
  <si>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</si>
  <si>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</si>
  <si>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</si>
  <si>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</si>
  <si>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</si>
  <si>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</si>
  <si>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</si>
  <si>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</si>
  <si>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</si>
  <si>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</si>
  <si>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</si>
  <si>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</si>
  <si>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</si>
  <si>
    <t>Diagnóstico olar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</si>
</sst>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6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22" fillId="2" borderId="2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28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51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Separador de milhares" xfId="2" builtinId="3"/>
  </cellStyles>
  <dxfs count="78"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workbookViewId="0">
      <selection activeCell="B8" sqref="B8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593" t="s">
        <v>985</v>
      </c>
    </row>
    <row r="3" spans="1:4">
      <c r="A3" s="592" t="s">
        <v>986</v>
      </c>
      <c r="B3" s="592" t="s">
        <v>987</v>
      </c>
      <c r="C3" s="592" t="s">
        <v>988</v>
      </c>
      <c r="D3" s="594"/>
    </row>
    <row r="4" spans="1:4">
      <c r="A4" s="595" t="s">
        <v>991</v>
      </c>
      <c r="B4" s="106" t="s">
        <v>992</v>
      </c>
      <c r="C4" s="106" t="s">
        <v>996</v>
      </c>
    </row>
    <row r="5" spans="1:4">
      <c r="A5" s="595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595" t="s">
        <v>993</v>
      </c>
      <c r="B7" s="106" t="s">
        <v>994</v>
      </c>
      <c r="C7" s="106" t="s">
        <v>999</v>
      </c>
    </row>
    <row r="8" spans="1:4">
      <c r="A8" s="596"/>
      <c r="B8" s="597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610"/>
      <c r="B2" s="611"/>
      <c r="C2" s="611"/>
      <c r="D2" s="611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611" t="s">
        <v>57</v>
      </c>
      <c r="V2" s="611"/>
      <c r="W2" s="612"/>
      <c r="X2" s="61" t="s">
        <v>59</v>
      </c>
      <c r="Y2" s="61" t="s">
        <v>60</v>
      </c>
      <c r="Z2" s="61" t="s">
        <v>61</v>
      </c>
    </row>
    <row r="3" spans="1:26" ht="15.75" customHeight="1">
      <c r="A3" s="598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07"/>
      <c r="V3" s="608"/>
      <c r="W3" s="609"/>
      <c r="X3" s="80"/>
      <c r="Y3" s="80"/>
      <c r="Z3" s="52"/>
    </row>
    <row r="4" spans="1:26" ht="15">
      <c r="A4" s="599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599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01" t="s">
        <v>91</v>
      </c>
      <c r="V5" s="602"/>
      <c r="W5" s="603"/>
      <c r="X5" s="73"/>
      <c r="Y5" s="73"/>
      <c r="Z5" s="52"/>
    </row>
    <row r="6" spans="1:26">
      <c r="A6" s="599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599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01" t="s">
        <v>91</v>
      </c>
      <c r="V7" s="602"/>
      <c r="W7" s="603"/>
      <c r="X7" s="73"/>
      <c r="Y7" s="73"/>
      <c r="Z7" s="52"/>
    </row>
    <row r="8" spans="1:26" ht="15.75">
      <c r="A8" s="598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599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01" t="s">
        <v>96</v>
      </c>
      <c r="V9" s="602"/>
      <c r="W9" s="603"/>
      <c r="X9" s="73"/>
      <c r="Y9" s="73"/>
      <c r="Z9" s="52"/>
    </row>
    <row r="10" spans="1:26">
      <c r="A10" s="599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01" t="s">
        <v>63</v>
      </c>
      <c r="V10" s="602"/>
      <c r="W10" s="603"/>
      <c r="X10" s="73"/>
      <c r="Y10" s="73"/>
      <c r="Z10" s="52"/>
    </row>
    <row r="11" spans="1:26">
      <c r="A11" s="599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01" t="s">
        <v>63</v>
      </c>
      <c r="V11" s="602"/>
      <c r="W11" s="603"/>
      <c r="X11" s="73"/>
      <c r="Y11" s="73"/>
      <c r="Z11" s="52"/>
    </row>
    <row r="12" spans="1:26" ht="15.75">
      <c r="A12" s="599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599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599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01" t="s">
        <v>63</v>
      </c>
      <c r="V14" s="602"/>
      <c r="W14" s="603"/>
      <c r="X14" s="73"/>
      <c r="Y14" s="73"/>
      <c r="Z14" s="52"/>
    </row>
    <row r="15" spans="1:26" ht="15">
      <c r="A15" s="599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01" t="s">
        <v>63</v>
      </c>
      <c r="V15" s="602"/>
      <c r="W15" s="603"/>
      <c r="X15" s="73"/>
      <c r="Y15" s="73"/>
      <c r="Z15" s="52"/>
    </row>
    <row r="16" spans="1:26" ht="15">
      <c r="A16" s="599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01" t="s">
        <v>63</v>
      </c>
      <c r="V16" s="602"/>
      <c r="W16" s="603"/>
      <c r="X16" s="73"/>
      <c r="Y16" s="73"/>
      <c r="Z16" s="52"/>
    </row>
    <row r="17" spans="1:26" ht="15">
      <c r="A17" s="599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01" t="s">
        <v>63</v>
      </c>
      <c r="V17" s="602"/>
      <c r="W17" s="603"/>
      <c r="X17" s="73"/>
      <c r="Y17" s="73"/>
      <c r="Z17" s="52"/>
    </row>
    <row r="18" spans="1:26" ht="15">
      <c r="A18" s="599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599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01" t="s">
        <v>91</v>
      </c>
      <c r="V19" s="602"/>
      <c r="W19" s="603"/>
      <c r="X19" s="73"/>
      <c r="Y19" s="73"/>
      <c r="Z19" s="52"/>
    </row>
    <row r="20" spans="1:26" ht="15">
      <c r="A20" s="599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01" t="s">
        <v>91</v>
      </c>
      <c r="V20" s="602"/>
      <c r="W20" s="603"/>
      <c r="X20" s="73"/>
      <c r="Y20" s="73"/>
      <c r="Z20" s="52"/>
    </row>
    <row r="21" spans="1:26" ht="15">
      <c r="A21" s="599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01" t="s">
        <v>91</v>
      </c>
      <c r="V21" s="602"/>
      <c r="W21" s="603"/>
      <c r="X21" s="73"/>
      <c r="Y21" s="73"/>
      <c r="Z21" s="52"/>
    </row>
    <row r="22" spans="1:26" ht="15">
      <c r="A22" s="599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01" t="s">
        <v>91</v>
      </c>
      <c r="V22" s="602"/>
      <c r="W22" s="603"/>
      <c r="X22" s="73"/>
      <c r="Y22" s="73"/>
      <c r="Z22" s="52"/>
    </row>
    <row r="23" spans="1:26" ht="15">
      <c r="A23" s="599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01" t="s">
        <v>91</v>
      </c>
      <c r="V23" s="602"/>
      <c r="W23" s="603"/>
      <c r="X23" s="73"/>
      <c r="Y23" s="73"/>
      <c r="Z23" s="52"/>
    </row>
    <row r="24" spans="1:26" ht="15">
      <c r="A24" s="600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04"/>
      <c r="V24" s="605"/>
      <c r="W24" s="606"/>
      <c r="X24" s="81"/>
      <c r="Y24" s="81"/>
      <c r="Z24" s="160"/>
    </row>
    <row r="25" spans="1:26" ht="15.75" customHeight="1">
      <c r="A25" s="598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07" t="s">
        <v>63</v>
      </c>
      <c r="V25" s="608"/>
      <c r="W25" s="609"/>
      <c r="X25" s="80"/>
      <c r="Y25" s="80"/>
      <c r="Z25" s="172"/>
    </row>
    <row r="26" spans="1:26" ht="15.75">
      <c r="A26" s="599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599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599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01" t="s">
        <v>63</v>
      </c>
      <c r="V28" s="602"/>
      <c r="W28" s="603"/>
      <c r="X28" s="73"/>
      <c r="Y28" s="73"/>
      <c r="Z28" s="52"/>
    </row>
    <row r="29" spans="1:26">
      <c r="A29" s="599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01" t="s">
        <v>63</v>
      </c>
      <c r="V29" s="602"/>
      <c r="W29" s="603"/>
      <c r="X29" s="73"/>
      <c r="Y29" s="73"/>
      <c r="Z29" s="52"/>
    </row>
    <row r="30" spans="1:26">
      <c r="A30" s="599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01"/>
      <c r="V30" s="602"/>
      <c r="W30" s="603"/>
      <c r="X30" s="73"/>
      <c r="Y30" s="73"/>
      <c r="Z30" s="52"/>
    </row>
    <row r="31" spans="1:26">
      <c r="A31" s="599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01"/>
      <c r="V31" s="602"/>
      <c r="W31" s="603"/>
      <c r="X31" s="73"/>
      <c r="Y31" s="73"/>
      <c r="Z31" s="52"/>
    </row>
    <row r="32" spans="1:26" ht="15">
      <c r="A32" s="599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599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599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599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599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600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</mergeCells>
  <conditionalFormatting sqref="F12:G22 F25:R38 F23:R23 H24:N24 F10:G10 H8:R8 H10:R22 F7:R7 F5:R5">
    <cfRule type="cellIs" dxfId="33" priority="13" operator="equal">
      <formula>"x"</formula>
    </cfRule>
  </conditionalFormatting>
  <conditionalFormatting sqref="X1:Z57 V1:W8 V12:W13 V18:W18 V33:W57 V20:W24 V26:W27 A1:A3 A8 A25:A57 B1:U57">
    <cfRule type="cellIs" dxfId="32" priority="9" operator="equal">
      <formula>"_"</formula>
    </cfRule>
    <cfRule type="cellIs" dxfId="31" priority="10" operator="equal">
      <formula>"-"</formula>
    </cfRule>
    <cfRule type="cellIs" dxfId="30" priority="11" operator="equal">
      <formula>"w"</formula>
    </cfRule>
    <cfRule type="cellIs" dxfId="29" priority="12" operator="equal">
      <formula>"X"</formula>
    </cfRule>
  </conditionalFormatting>
  <conditionalFormatting sqref="X2:Z2 T2:U2">
    <cfRule type="cellIs" dxfId="28" priority="8" operator="equal">
      <formula>"_"</formula>
    </cfRule>
  </conditionalFormatting>
  <conditionalFormatting sqref="X2:Z2 T2:U2">
    <cfRule type="cellIs" dxfId="27" priority="7" operator="equal">
      <formula>"-"</formula>
    </cfRule>
  </conditionalFormatting>
  <conditionalFormatting sqref="X2:Z2 T2:U2">
    <cfRule type="cellIs" dxfId="26" priority="5" operator="equal">
      <formula>"w"</formula>
    </cfRule>
    <cfRule type="cellIs" dxfId="25" priority="6" operator="equal">
      <formula>"X"</formula>
    </cfRule>
  </conditionalFormatting>
  <conditionalFormatting sqref="T1">
    <cfRule type="cellIs" dxfId="24" priority="2" operator="equal">
      <formula>"-"</formula>
    </cfRule>
    <cfRule type="cellIs" dxfId="23" priority="3" operator="equal">
      <formula>"w"</formula>
    </cfRule>
    <cfRule type="cellIs" dxfId="22" priority="4" operator="equal">
      <formula>"X"</formula>
    </cfRule>
  </conditionalFormatting>
  <conditionalFormatting sqref="T1">
    <cfRule type="cellIs" dxfId="21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41" t="s">
        <v>197</v>
      </c>
      <c r="B3" s="642"/>
      <c r="C3" s="642"/>
      <c r="D3" s="642"/>
      <c r="E3" s="642"/>
      <c r="F3" s="642"/>
      <c r="G3" s="642"/>
      <c r="H3" s="642"/>
      <c r="I3" s="643"/>
      <c r="J3" s="644" t="s">
        <v>198</v>
      </c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6"/>
      <c r="DN3" s="647" t="s">
        <v>199</v>
      </c>
      <c r="DO3" s="648"/>
      <c r="DP3" s="648"/>
      <c r="DQ3" s="649"/>
      <c r="DR3" s="649"/>
      <c r="DS3" s="649"/>
      <c r="DT3" s="649"/>
      <c r="DU3" s="649"/>
      <c r="DV3" s="648"/>
      <c r="DW3" s="648"/>
      <c r="DX3" s="648"/>
      <c r="DY3" s="648"/>
      <c r="DZ3" s="648"/>
      <c r="EA3" s="648"/>
      <c r="EB3" s="648"/>
      <c r="EC3" s="648"/>
      <c r="ED3" s="648"/>
      <c r="EE3" s="648"/>
      <c r="EF3" s="648"/>
      <c r="EG3" s="648"/>
      <c r="EH3" s="648"/>
      <c r="EI3" s="650"/>
      <c r="EJ3" s="258"/>
      <c r="EK3" s="258"/>
      <c r="EL3" s="259"/>
      <c r="EM3" s="259"/>
      <c r="EN3" s="259"/>
      <c r="EO3" s="259"/>
      <c r="EP3" s="259"/>
    </row>
    <row r="4" spans="1:149" ht="31.5">
      <c r="A4" s="638" t="s">
        <v>200</v>
      </c>
      <c r="B4" s="639"/>
      <c r="C4" s="639"/>
      <c r="D4" s="639"/>
      <c r="E4" s="639"/>
      <c r="F4" s="639"/>
      <c r="G4" s="651"/>
      <c r="H4" s="638" t="s">
        <v>201</v>
      </c>
      <c r="I4" s="640"/>
      <c r="J4" s="638" t="s">
        <v>202</v>
      </c>
      <c r="K4" s="640"/>
      <c r="L4" s="638" t="s">
        <v>203</v>
      </c>
      <c r="M4" s="639"/>
      <c r="N4" s="639"/>
      <c r="O4" s="639"/>
      <c r="P4" s="639"/>
      <c r="Q4" s="639"/>
      <c r="R4" s="639"/>
      <c r="S4" s="639"/>
      <c r="T4" s="639"/>
      <c r="U4" s="639"/>
      <c r="V4" s="640"/>
      <c r="W4" s="634" t="s">
        <v>204</v>
      </c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5"/>
      <c r="AK4" s="635"/>
      <c r="AL4" s="635"/>
      <c r="AM4" s="635"/>
      <c r="AN4" s="635"/>
      <c r="AO4" s="636"/>
      <c r="AP4" s="634" t="s">
        <v>205</v>
      </c>
      <c r="AQ4" s="652"/>
      <c r="AR4" s="635"/>
      <c r="AS4" s="635"/>
      <c r="AT4" s="635"/>
      <c r="AU4" s="635"/>
      <c r="AV4" s="635"/>
      <c r="AW4" s="635"/>
      <c r="AX4" s="635"/>
      <c r="AY4" s="635"/>
      <c r="AZ4" s="635"/>
      <c r="BA4" s="635"/>
      <c r="BB4" s="636"/>
      <c r="BC4" s="634" t="s">
        <v>206</v>
      </c>
      <c r="BD4" s="635"/>
      <c r="BE4" s="635"/>
      <c r="BF4" s="635"/>
      <c r="BG4" s="635"/>
      <c r="BH4" s="635"/>
      <c r="BI4" s="635"/>
      <c r="BJ4" s="635"/>
      <c r="BK4" s="635"/>
      <c r="BL4" s="636"/>
      <c r="BM4" s="634" t="s">
        <v>207</v>
      </c>
      <c r="BN4" s="635"/>
      <c r="BO4" s="635"/>
      <c r="BP4" s="635"/>
      <c r="BQ4" s="635"/>
      <c r="BR4" s="635"/>
      <c r="BS4" s="635"/>
      <c r="BT4" s="635"/>
      <c r="BU4" s="635"/>
      <c r="BV4" s="635"/>
      <c r="BW4" s="635"/>
      <c r="BX4" s="635"/>
      <c r="BY4" s="635"/>
      <c r="BZ4" s="635"/>
      <c r="CA4" s="635"/>
      <c r="CB4" s="635"/>
      <c r="CC4" s="635"/>
      <c r="CD4" s="635"/>
      <c r="CE4" s="635"/>
      <c r="CF4" s="635"/>
      <c r="CG4" s="635"/>
      <c r="CH4" s="635"/>
      <c r="CI4" s="635"/>
      <c r="CJ4" s="635"/>
      <c r="CK4" s="635"/>
      <c r="CL4" s="635"/>
      <c r="CM4" s="635"/>
      <c r="CN4" s="636"/>
      <c r="CO4" s="634" t="s">
        <v>208</v>
      </c>
      <c r="CP4" s="635"/>
      <c r="CQ4" s="635"/>
      <c r="CR4" s="635"/>
      <c r="CS4" s="635"/>
      <c r="CT4" s="635"/>
      <c r="CU4" s="635"/>
      <c r="CV4" s="635"/>
      <c r="CW4" s="635"/>
      <c r="CX4" s="635"/>
      <c r="CY4" s="636"/>
      <c r="CZ4" s="634" t="s">
        <v>209</v>
      </c>
      <c r="DA4" s="635"/>
      <c r="DB4" s="635"/>
      <c r="DC4" s="635"/>
      <c r="DD4" s="635"/>
      <c r="DE4" s="635"/>
      <c r="DF4" s="635"/>
      <c r="DG4" s="635"/>
      <c r="DH4" s="636"/>
      <c r="DI4" s="634" t="s">
        <v>210</v>
      </c>
      <c r="DJ4" s="635"/>
      <c r="DK4" s="635"/>
      <c r="DL4" s="635"/>
      <c r="DM4" s="636"/>
      <c r="DN4" s="634" t="s">
        <v>211</v>
      </c>
      <c r="DO4" s="635"/>
      <c r="DP4" s="637"/>
      <c r="DQ4" s="638" t="s">
        <v>212</v>
      </c>
      <c r="DR4" s="639"/>
      <c r="DS4" s="639"/>
      <c r="DT4" s="639"/>
      <c r="DU4" s="640"/>
      <c r="DV4" s="652" t="s">
        <v>213</v>
      </c>
      <c r="DW4" s="635"/>
      <c r="DX4" s="635"/>
      <c r="DY4" s="635"/>
      <c r="DZ4" s="635"/>
      <c r="EA4" s="635"/>
      <c r="EB4" s="635"/>
      <c r="EC4" s="635"/>
      <c r="ED4" s="635"/>
      <c r="EE4" s="635"/>
      <c r="EF4" s="635"/>
      <c r="EG4" s="635"/>
      <c r="EH4" s="635"/>
      <c r="EI4" s="636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  <mergeCell ref="CZ4:DH4"/>
    <mergeCell ref="DI4:DM4"/>
    <mergeCell ref="DN4:DP4"/>
    <mergeCell ref="DQ4:DU4"/>
  </mergeCells>
  <conditionalFormatting sqref="B11:C13">
    <cfRule type="containsText" dxfId="20" priority="1" operator="containsText" text="Projeto">
      <formula>NOT(ISERROR(SEARCH("Projeto",B11)))</formula>
    </cfRule>
  </conditionalFormatting>
  <conditionalFormatting sqref="B12:C13">
    <cfRule type="containsText" dxfId="19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53" t="s">
        <v>115</v>
      </c>
      <c r="H3" s="654"/>
      <c r="J3" s="653" t="s">
        <v>115</v>
      </c>
      <c r="K3" s="654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71" t="s">
        <v>132</v>
      </c>
      <c r="P5" s="671"/>
      <c r="Q5" s="672"/>
    </row>
    <row r="6" spans="5:20" ht="15.75" customHeight="1">
      <c r="E6" s="179"/>
      <c r="F6" s="180">
        <v>1</v>
      </c>
      <c r="G6" s="181" t="s">
        <v>13</v>
      </c>
      <c r="H6" s="655" t="s">
        <v>141</v>
      </c>
      <c r="I6">
        <v>1</v>
      </c>
      <c r="J6" s="104" t="s">
        <v>13</v>
      </c>
      <c r="K6" s="678" t="s">
        <v>14</v>
      </c>
      <c r="M6" s="106"/>
      <c r="N6" s="118"/>
      <c r="O6" s="57"/>
      <c r="P6" s="669" t="s">
        <v>116</v>
      </c>
      <c r="Q6" s="670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56"/>
      <c r="I7">
        <v>2</v>
      </c>
      <c r="J7" s="105" t="s">
        <v>15</v>
      </c>
      <c r="K7" s="679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57"/>
      <c r="J8" s="13" t="s">
        <v>16</v>
      </c>
      <c r="K8" s="680"/>
      <c r="M8" s="113"/>
      <c r="N8" s="119"/>
      <c r="O8" s="76"/>
      <c r="P8" s="667" t="s">
        <v>117</v>
      </c>
      <c r="Q8" s="668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58" t="s">
        <v>145</v>
      </c>
      <c r="I14">
        <v>4</v>
      </c>
      <c r="J14" s="104" t="s">
        <v>18</v>
      </c>
      <c r="K14" s="681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59"/>
      <c r="I15">
        <v>5</v>
      </c>
      <c r="J15" s="105" t="s">
        <v>20</v>
      </c>
      <c r="K15" s="682"/>
      <c r="M15" s="106"/>
      <c r="N15" s="119"/>
      <c r="O15" s="671" t="s">
        <v>133</v>
      </c>
      <c r="P15" s="671"/>
      <c r="Q15" s="672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60"/>
      <c r="I16">
        <v>6</v>
      </c>
      <c r="J16" s="105" t="s">
        <v>21</v>
      </c>
      <c r="K16" s="682"/>
      <c r="M16" s="114" t="s">
        <v>122</v>
      </c>
      <c r="N16" s="119"/>
      <c r="O16" s="76"/>
      <c r="P16" s="673" t="s">
        <v>71</v>
      </c>
      <c r="Q16" s="674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61" t="s">
        <v>24</v>
      </c>
      <c r="I17">
        <v>7</v>
      </c>
      <c r="J17" s="13" t="s">
        <v>22</v>
      </c>
      <c r="K17" s="683"/>
      <c r="M17" s="114" t="s">
        <v>121</v>
      </c>
      <c r="N17" s="120"/>
      <c r="O17" s="76"/>
      <c r="P17" s="673" t="s">
        <v>3</v>
      </c>
      <c r="Q17" s="674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62"/>
      <c r="J18" s="104" t="s">
        <v>23</v>
      </c>
      <c r="K18" s="678" t="s">
        <v>24</v>
      </c>
      <c r="M18" s="106"/>
      <c r="N18" s="120"/>
      <c r="O18" s="76"/>
      <c r="P18" s="673" t="s">
        <v>35</v>
      </c>
      <c r="Q18" s="674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62"/>
      <c r="J19" s="12" t="s">
        <v>25</v>
      </c>
      <c r="K19" s="679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63"/>
      <c r="J20" s="105" t="s">
        <v>26</v>
      </c>
      <c r="K20" s="680"/>
      <c r="M20" s="106"/>
      <c r="N20" s="120"/>
      <c r="O20" s="671" t="s">
        <v>134</v>
      </c>
      <c r="P20" s="671"/>
      <c r="Q20" s="672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69" t="s">
        <v>88</v>
      </c>
      <c r="Q21" s="670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64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65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66"/>
      <c r="J24" s="146"/>
      <c r="K24" s="677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77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77"/>
      <c r="M26" s="113"/>
      <c r="N26" s="119"/>
      <c r="O26" s="57"/>
      <c r="P26" s="669" t="s">
        <v>76</v>
      </c>
      <c r="Q26" s="670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75" t="s">
        <v>135</v>
      </c>
      <c r="P36" s="675"/>
      <c r="Q36" s="676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69" t="s">
        <v>98</v>
      </c>
      <c r="Q37" s="670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71" t="s">
        <v>136</v>
      </c>
      <c r="P43" s="671"/>
      <c r="Q43" s="672"/>
    </row>
    <row r="44" spans="6:20" ht="15.75" customHeight="1">
      <c r="M44" s="113"/>
      <c r="N44" s="119"/>
      <c r="O44" s="76"/>
      <c r="P44" s="669" t="s">
        <v>74</v>
      </c>
      <c r="Q44" s="670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69" t="s">
        <v>76</v>
      </c>
      <c r="Q49" s="670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71" t="s">
        <v>137</v>
      </c>
      <c r="P58" s="671"/>
      <c r="Q58" s="672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71" t="s">
        <v>138</v>
      </c>
      <c r="P60" s="671"/>
      <c r="Q60" s="672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K24:K26"/>
    <mergeCell ref="J3:K3"/>
    <mergeCell ref="K6:K8"/>
    <mergeCell ref="K14:K17"/>
    <mergeCell ref="K18:K20"/>
    <mergeCell ref="O20:Q20"/>
    <mergeCell ref="O36:Q36"/>
    <mergeCell ref="O43:Q43"/>
    <mergeCell ref="O58:Q58"/>
    <mergeCell ref="P21:Q21"/>
    <mergeCell ref="O60:Q60"/>
    <mergeCell ref="P49:Q49"/>
    <mergeCell ref="P44:Q44"/>
    <mergeCell ref="P37:Q37"/>
    <mergeCell ref="P26:Q26"/>
    <mergeCell ref="P8:Q8"/>
    <mergeCell ref="P6:Q6"/>
    <mergeCell ref="O5:Q5"/>
    <mergeCell ref="P16:Q16"/>
    <mergeCell ref="P18:Q18"/>
    <mergeCell ref="O15:Q15"/>
    <mergeCell ref="P17:Q17"/>
    <mergeCell ref="G3:H3"/>
    <mergeCell ref="H6:H8"/>
    <mergeCell ref="H14:H16"/>
    <mergeCell ref="H17:H20"/>
    <mergeCell ref="H22:H24"/>
  </mergeCells>
  <conditionalFormatting sqref="Q50:Q57 O60:O61 Q7 P37 Q45:Q48 Q22:Q25 Q19 Q38:Q41 P42 P44:P57 P21:P35 Q27:Q35 P6:P14 Q9:Q14 O5:O58 N20:N36 M22:M36 M16:M17 P17:P19 Q17 N7:N18 M7:M14">
    <cfRule type="cellIs" dxfId="18" priority="10" operator="equal">
      <formula>"-"</formula>
    </cfRule>
    <cfRule type="cellIs" dxfId="17" priority="11" operator="equal">
      <formula>"w"</formula>
    </cfRule>
    <cfRule type="cellIs" dxfId="16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5" priority="9" operator="equal">
      <formula>"_"</formula>
    </cfRule>
  </conditionalFormatting>
  <conditionalFormatting sqref="T14:T17">
    <cfRule type="cellIs" dxfId="14" priority="6" operator="equal">
      <formula>"-"</formula>
    </cfRule>
    <cfRule type="cellIs" dxfId="13" priority="7" operator="equal">
      <formula>"w"</formula>
    </cfRule>
    <cfRule type="cellIs" dxfId="12" priority="8" operator="equal">
      <formula>"X"</formula>
    </cfRule>
  </conditionalFormatting>
  <conditionalFormatting sqref="T14:T17">
    <cfRule type="cellIs" dxfId="11" priority="5" operator="equal">
      <formula>"_"</formula>
    </cfRule>
  </conditionalFormatting>
  <conditionalFormatting sqref="T19:T24">
    <cfRule type="cellIs" dxfId="10" priority="2" operator="equal">
      <formula>"-"</formula>
    </cfRule>
    <cfRule type="cellIs" dxfId="9" priority="3" operator="equal">
      <formula>"w"</formula>
    </cfRule>
    <cfRule type="cellIs" dxfId="8" priority="4" operator="equal">
      <formula>"X"</formula>
    </cfRule>
  </conditionalFormatting>
  <conditionalFormatting sqref="T19:T24">
    <cfRule type="cellIs" dxfId="7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88" t="s">
        <v>166</v>
      </c>
      <c r="E2" s="689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90" t="s">
        <v>197</v>
      </c>
      <c r="B49" s="691"/>
      <c r="C49" s="691"/>
      <c r="D49" s="691"/>
      <c r="E49" s="691"/>
      <c r="F49" s="691"/>
      <c r="G49" s="691"/>
      <c r="H49" s="691"/>
      <c r="I49" s="691"/>
      <c r="J49" s="692"/>
      <c r="K49" s="644" t="s">
        <v>198</v>
      </c>
      <c r="L49" s="645"/>
      <c r="M49" s="645"/>
      <c r="N49" s="645"/>
      <c r="O49" s="645"/>
      <c r="P49" s="645"/>
      <c r="Q49" s="645"/>
      <c r="R49" s="645"/>
      <c r="S49" s="645"/>
      <c r="T49" s="645"/>
      <c r="U49" s="645"/>
      <c r="V49" s="645"/>
      <c r="W49" s="645"/>
      <c r="X49" s="645"/>
      <c r="Y49" s="645"/>
      <c r="Z49" s="645"/>
      <c r="AA49" s="645"/>
      <c r="AB49" s="645"/>
      <c r="AC49" s="645"/>
      <c r="AD49" s="645"/>
      <c r="AE49" s="645"/>
      <c r="AF49" s="645"/>
      <c r="AG49" s="645"/>
      <c r="AH49" s="645"/>
      <c r="AI49" s="645"/>
      <c r="AJ49" s="645"/>
      <c r="AK49" s="645"/>
      <c r="AL49" s="645"/>
      <c r="AM49" s="645"/>
      <c r="AN49" s="645"/>
      <c r="AO49" s="645"/>
      <c r="AP49" s="645"/>
      <c r="AQ49" s="645"/>
      <c r="AR49" s="645"/>
      <c r="AS49" s="645"/>
      <c r="AT49" s="645"/>
      <c r="AU49" s="645"/>
      <c r="AV49" s="645"/>
      <c r="AW49" s="645"/>
      <c r="AX49" s="645"/>
      <c r="AY49" s="645"/>
      <c r="AZ49" s="645"/>
      <c r="BA49" s="645"/>
      <c r="BB49" s="645"/>
      <c r="BC49" s="645"/>
      <c r="BD49" s="645"/>
      <c r="BE49" s="645"/>
      <c r="BF49" s="645"/>
      <c r="BG49" s="645"/>
      <c r="BH49" s="645"/>
      <c r="BI49" s="645"/>
      <c r="BJ49" s="645"/>
      <c r="BK49" s="645"/>
      <c r="BL49" s="645"/>
      <c r="BM49" s="645"/>
      <c r="BN49" s="645"/>
      <c r="BO49" s="645"/>
      <c r="BP49" s="645"/>
      <c r="BQ49" s="645"/>
      <c r="BR49" s="645"/>
      <c r="BS49" s="645"/>
      <c r="BT49" s="645"/>
      <c r="BU49" s="645"/>
      <c r="BV49" s="645"/>
      <c r="BW49" s="645"/>
      <c r="BX49" s="645"/>
      <c r="BY49" s="645"/>
      <c r="BZ49" s="645"/>
      <c r="CA49" s="645"/>
      <c r="CB49" s="645"/>
      <c r="CC49" s="645"/>
      <c r="CD49" s="645"/>
      <c r="CE49" s="645"/>
      <c r="CF49" s="645"/>
      <c r="CG49" s="645"/>
      <c r="CH49" s="645"/>
      <c r="CI49" s="645"/>
      <c r="CJ49" s="645"/>
      <c r="CK49" s="645"/>
      <c r="CL49" s="645"/>
      <c r="CM49" s="645"/>
      <c r="CN49" s="645"/>
      <c r="CO49" s="645"/>
      <c r="CP49" s="645"/>
      <c r="CQ49" s="645"/>
      <c r="CR49" s="645"/>
      <c r="CS49" s="645"/>
      <c r="CT49" s="645"/>
      <c r="CU49" s="645"/>
      <c r="CV49" s="645"/>
      <c r="CW49" s="645"/>
      <c r="CX49" s="645"/>
      <c r="CY49" s="645"/>
      <c r="CZ49" s="645"/>
      <c r="DA49" s="645"/>
      <c r="DB49" s="645"/>
      <c r="DC49" s="645"/>
      <c r="DD49" s="645"/>
      <c r="DE49" s="645"/>
      <c r="DF49" s="645"/>
      <c r="DG49" s="645"/>
      <c r="DH49" s="645"/>
      <c r="DI49" s="645"/>
      <c r="DJ49" s="645"/>
      <c r="DK49" s="645"/>
      <c r="DL49" s="645"/>
      <c r="DM49" s="645"/>
      <c r="DN49" s="646"/>
      <c r="DO49" s="647" t="s">
        <v>199</v>
      </c>
      <c r="DP49" s="648"/>
      <c r="DQ49" s="648"/>
      <c r="DR49" s="649"/>
      <c r="DS49" s="649"/>
      <c r="DT49" s="649"/>
      <c r="DU49" s="649"/>
      <c r="DV49" s="649"/>
      <c r="DW49" s="648"/>
      <c r="DX49" s="648"/>
      <c r="DY49" s="648"/>
      <c r="DZ49" s="648"/>
      <c r="EA49" s="648"/>
      <c r="EB49" s="648"/>
      <c r="EC49" s="648"/>
      <c r="ED49" s="648"/>
      <c r="EE49" s="648"/>
      <c r="EF49" s="648"/>
      <c r="EG49" s="648"/>
      <c r="EH49" s="648"/>
      <c r="EI49" s="648"/>
      <c r="EJ49" s="650"/>
      <c r="EK49" s="258"/>
      <c r="EL49" s="258"/>
      <c r="EM49" s="259"/>
      <c r="EN49" s="259"/>
      <c r="EO49" s="259"/>
      <c r="EP49" s="259"/>
    </row>
    <row r="50" spans="1:146" ht="31.5">
      <c r="A50" s="693" t="s">
        <v>200</v>
      </c>
      <c r="B50" s="694"/>
      <c r="C50" s="694"/>
      <c r="D50" s="694"/>
      <c r="E50" s="694"/>
      <c r="F50" s="694"/>
      <c r="G50" s="694"/>
      <c r="H50" s="695"/>
      <c r="I50" s="638" t="s">
        <v>201</v>
      </c>
      <c r="J50" s="640"/>
      <c r="K50" s="638" t="s">
        <v>202</v>
      </c>
      <c r="L50" s="640"/>
      <c r="M50" s="638" t="s">
        <v>203</v>
      </c>
      <c r="N50" s="639"/>
      <c r="O50" s="639"/>
      <c r="P50" s="639"/>
      <c r="Q50" s="639"/>
      <c r="R50" s="639"/>
      <c r="S50" s="639"/>
      <c r="T50" s="639"/>
      <c r="U50" s="639"/>
      <c r="V50" s="639"/>
      <c r="W50" s="640"/>
      <c r="X50" s="634" t="s">
        <v>204</v>
      </c>
      <c r="Y50" s="635"/>
      <c r="Z50" s="635"/>
      <c r="AA50" s="635"/>
      <c r="AB50" s="635"/>
      <c r="AC50" s="635"/>
      <c r="AD50" s="635"/>
      <c r="AE50" s="635"/>
      <c r="AF50" s="635"/>
      <c r="AG50" s="635"/>
      <c r="AH50" s="635"/>
      <c r="AI50" s="635"/>
      <c r="AJ50" s="635"/>
      <c r="AK50" s="635"/>
      <c r="AL50" s="635"/>
      <c r="AM50" s="635"/>
      <c r="AN50" s="635"/>
      <c r="AO50" s="635"/>
      <c r="AP50" s="636"/>
      <c r="AQ50" s="634" t="s">
        <v>205</v>
      </c>
      <c r="AR50" s="652"/>
      <c r="AS50" s="635"/>
      <c r="AT50" s="635"/>
      <c r="AU50" s="635"/>
      <c r="AV50" s="635"/>
      <c r="AW50" s="635"/>
      <c r="AX50" s="635"/>
      <c r="AY50" s="635"/>
      <c r="AZ50" s="635"/>
      <c r="BA50" s="635"/>
      <c r="BB50" s="635"/>
      <c r="BC50" s="636"/>
      <c r="BD50" s="634" t="s">
        <v>206</v>
      </c>
      <c r="BE50" s="635"/>
      <c r="BF50" s="635"/>
      <c r="BG50" s="635"/>
      <c r="BH50" s="635"/>
      <c r="BI50" s="635"/>
      <c r="BJ50" s="635"/>
      <c r="BK50" s="635"/>
      <c r="BL50" s="635"/>
      <c r="BM50" s="636"/>
      <c r="BN50" s="634" t="s">
        <v>207</v>
      </c>
      <c r="BO50" s="635"/>
      <c r="BP50" s="635"/>
      <c r="BQ50" s="635"/>
      <c r="BR50" s="635"/>
      <c r="BS50" s="635"/>
      <c r="BT50" s="635"/>
      <c r="BU50" s="635"/>
      <c r="BV50" s="635"/>
      <c r="BW50" s="635"/>
      <c r="BX50" s="635"/>
      <c r="BY50" s="635"/>
      <c r="BZ50" s="635"/>
      <c r="CA50" s="635"/>
      <c r="CB50" s="635"/>
      <c r="CC50" s="635"/>
      <c r="CD50" s="635"/>
      <c r="CE50" s="635"/>
      <c r="CF50" s="635"/>
      <c r="CG50" s="635"/>
      <c r="CH50" s="635"/>
      <c r="CI50" s="635"/>
      <c r="CJ50" s="635"/>
      <c r="CK50" s="635"/>
      <c r="CL50" s="635"/>
      <c r="CM50" s="635"/>
      <c r="CN50" s="635"/>
      <c r="CO50" s="636"/>
      <c r="CP50" s="634" t="s">
        <v>208</v>
      </c>
      <c r="CQ50" s="635"/>
      <c r="CR50" s="635"/>
      <c r="CS50" s="635"/>
      <c r="CT50" s="635"/>
      <c r="CU50" s="635"/>
      <c r="CV50" s="635"/>
      <c r="CW50" s="635"/>
      <c r="CX50" s="635"/>
      <c r="CY50" s="635"/>
      <c r="CZ50" s="636"/>
      <c r="DA50" s="634" t="s">
        <v>209</v>
      </c>
      <c r="DB50" s="635"/>
      <c r="DC50" s="635"/>
      <c r="DD50" s="635"/>
      <c r="DE50" s="635"/>
      <c r="DF50" s="635"/>
      <c r="DG50" s="635"/>
      <c r="DH50" s="635"/>
      <c r="DI50" s="636"/>
      <c r="DJ50" s="634" t="s">
        <v>210</v>
      </c>
      <c r="DK50" s="635"/>
      <c r="DL50" s="635"/>
      <c r="DM50" s="635"/>
      <c r="DN50" s="636"/>
      <c r="DO50" s="634" t="s">
        <v>211</v>
      </c>
      <c r="DP50" s="635"/>
      <c r="DQ50" s="637"/>
      <c r="DR50" s="638" t="s">
        <v>212</v>
      </c>
      <c r="DS50" s="639"/>
      <c r="DT50" s="639"/>
      <c r="DU50" s="639"/>
      <c r="DV50" s="640"/>
      <c r="DW50" s="652" t="s">
        <v>213</v>
      </c>
      <c r="DX50" s="635"/>
      <c r="DY50" s="635"/>
      <c r="DZ50" s="635"/>
      <c r="EA50" s="635"/>
      <c r="EB50" s="635"/>
      <c r="EC50" s="635"/>
      <c r="ED50" s="635"/>
      <c r="EE50" s="635"/>
      <c r="EF50" s="635"/>
      <c r="EG50" s="635"/>
      <c r="EH50" s="635"/>
      <c r="EI50" s="635"/>
      <c r="EJ50" s="636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84"/>
      <c r="D51" s="685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84" t="s">
        <v>218</v>
      </c>
      <c r="D52" s="685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86" t="s">
        <v>221</v>
      </c>
      <c r="D53" s="687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  <mergeCell ref="DR50:DV50"/>
    <mergeCell ref="DW50:EJ50"/>
    <mergeCell ref="C52:D52"/>
    <mergeCell ref="C51:D51"/>
    <mergeCell ref="C53:D53"/>
  </mergeCells>
  <conditionalFormatting sqref="E34:E39 B26:C30 E29:E32 E15:E20 E10:E13">
    <cfRule type="cellIs" dxfId="6" priority="21" operator="equal">
      <formula>"-"</formula>
    </cfRule>
    <cfRule type="cellIs" dxfId="5" priority="22" operator="equal">
      <formula>"w"</formula>
    </cfRule>
    <cfRule type="cellIs" dxfId="4" priority="23" operator="equal">
      <formula>"X"</formula>
    </cfRule>
  </conditionalFormatting>
  <conditionalFormatting sqref="E34:E39 B26:C30 E29:E32 E15:E20 E10:E13">
    <cfRule type="cellIs" dxfId="3" priority="20" operator="equal">
      <formula>"_"</formula>
    </cfRule>
  </conditionalFormatting>
  <conditionalFormatting sqref="B53">
    <cfRule type="containsText" dxfId="2" priority="3" operator="containsText" text="Projeto">
      <formula>NOT(ISERROR(SEARCH("Projeto",B53)))</formula>
    </cfRule>
  </conditionalFormatting>
  <conditionalFormatting sqref="C3">
    <cfRule type="duplicateValues" dxfId="1" priority="2"/>
  </conditionalFormatting>
  <conditionalFormatting sqref="C3:C43 A54:EO54 A55:EO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610"/>
      <c r="B2" s="611"/>
      <c r="C2" s="611"/>
      <c r="D2" s="611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611" t="s">
        <v>57</v>
      </c>
      <c r="O2" s="611"/>
      <c r="P2" s="612"/>
      <c r="Q2" s="61" t="s">
        <v>59</v>
      </c>
      <c r="R2" s="61" t="s">
        <v>60</v>
      </c>
      <c r="S2" s="61" t="s">
        <v>61</v>
      </c>
    </row>
    <row r="3" spans="1:19" ht="15.75" customHeight="1">
      <c r="A3" s="598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07"/>
      <c r="O3" s="608"/>
      <c r="P3" s="609"/>
      <c r="Q3" s="80"/>
      <c r="R3" s="80"/>
      <c r="S3" s="52"/>
    </row>
    <row r="4" spans="1:19" ht="15">
      <c r="A4" s="599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599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01" t="s">
        <v>91</v>
      </c>
      <c r="O5" s="602"/>
      <c r="P5" s="603"/>
      <c r="Q5" s="73"/>
      <c r="R5" s="73"/>
      <c r="S5" s="52"/>
    </row>
    <row r="6" spans="1:19">
      <c r="A6" s="599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599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01" t="s">
        <v>91</v>
      </c>
      <c r="O7" s="602"/>
      <c r="P7" s="603"/>
      <c r="Q7" s="73"/>
      <c r="R7" s="73"/>
      <c r="S7" s="52"/>
    </row>
    <row r="8" spans="1:19" ht="15.75">
      <c r="A8" s="598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599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01" t="s">
        <v>96</v>
      </c>
      <c r="O9" s="602"/>
      <c r="P9" s="603"/>
      <c r="Q9" s="73"/>
      <c r="R9" s="73"/>
      <c r="S9" s="52"/>
    </row>
    <row r="10" spans="1:19">
      <c r="A10" s="599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01" t="s">
        <v>63</v>
      </c>
      <c r="O10" s="602"/>
      <c r="P10" s="603"/>
      <c r="Q10" s="73"/>
      <c r="R10" s="73"/>
      <c r="S10" s="52"/>
    </row>
    <row r="11" spans="1:19">
      <c r="A11" s="599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01" t="s">
        <v>63</v>
      </c>
      <c r="O11" s="602"/>
      <c r="P11" s="603"/>
      <c r="Q11" s="73"/>
      <c r="R11" s="73"/>
      <c r="S11" s="52"/>
    </row>
    <row r="12" spans="1:19" ht="15.75">
      <c r="A12" s="599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599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599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01" t="s">
        <v>63</v>
      </c>
      <c r="O14" s="602"/>
      <c r="P14" s="603"/>
      <c r="Q14" s="73"/>
      <c r="R14" s="73"/>
      <c r="S14" s="52"/>
    </row>
    <row r="15" spans="1:19" ht="15">
      <c r="A15" s="599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01" t="s">
        <v>63</v>
      </c>
      <c r="O15" s="602"/>
      <c r="P15" s="603"/>
      <c r="Q15" s="73"/>
      <c r="R15" s="73"/>
      <c r="S15" s="52"/>
    </row>
    <row r="16" spans="1:19" ht="15">
      <c r="A16" s="599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01" t="s">
        <v>63</v>
      </c>
      <c r="O16" s="602"/>
      <c r="P16" s="603"/>
      <c r="Q16" s="73"/>
      <c r="R16" s="73"/>
      <c r="S16" s="52"/>
    </row>
    <row r="17" spans="1:19" ht="15">
      <c r="A17" s="599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01" t="s">
        <v>63</v>
      </c>
      <c r="O17" s="602"/>
      <c r="P17" s="603"/>
      <c r="Q17" s="73"/>
      <c r="R17" s="73"/>
      <c r="S17" s="52"/>
    </row>
    <row r="18" spans="1:19" ht="15">
      <c r="A18" s="599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599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01" t="s">
        <v>91</v>
      </c>
      <c r="O19" s="602"/>
      <c r="P19" s="603"/>
      <c r="Q19" s="73"/>
      <c r="R19" s="73"/>
      <c r="S19" s="52"/>
    </row>
    <row r="20" spans="1:19" ht="15">
      <c r="A20" s="599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01" t="s">
        <v>91</v>
      </c>
      <c r="O20" s="602"/>
      <c r="P20" s="603"/>
      <c r="Q20" s="73"/>
      <c r="R20" s="73"/>
      <c r="S20" s="52"/>
    </row>
    <row r="21" spans="1:19" ht="15">
      <c r="A21" s="599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01" t="s">
        <v>91</v>
      </c>
      <c r="O21" s="602"/>
      <c r="P21" s="603"/>
      <c r="Q21" s="73"/>
      <c r="R21" s="73"/>
      <c r="S21" s="52"/>
    </row>
    <row r="22" spans="1:19" ht="15">
      <c r="A22" s="599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01" t="s">
        <v>91</v>
      </c>
      <c r="O22" s="602"/>
      <c r="P22" s="603"/>
      <c r="Q22" s="73"/>
      <c r="R22" s="73"/>
      <c r="S22" s="52"/>
    </row>
    <row r="23" spans="1:19" ht="15">
      <c r="A23" s="599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01" t="s">
        <v>91</v>
      </c>
      <c r="O23" s="602"/>
      <c r="P23" s="603"/>
      <c r="Q23" s="73"/>
      <c r="R23" s="73"/>
      <c r="S23" s="52"/>
    </row>
    <row r="24" spans="1:19" ht="15">
      <c r="A24" s="600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04" t="s">
        <v>91</v>
      </c>
      <c r="O24" s="605"/>
      <c r="P24" s="606"/>
      <c r="Q24" s="81"/>
      <c r="R24" s="81"/>
      <c r="S24" s="160"/>
    </row>
    <row r="25" spans="1:19" ht="15.75" customHeight="1">
      <c r="A25" s="598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07" t="s">
        <v>63</v>
      </c>
      <c r="O25" s="608"/>
      <c r="P25" s="609"/>
      <c r="Q25" s="80"/>
      <c r="R25" s="80"/>
      <c r="S25" s="172"/>
    </row>
    <row r="26" spans="1:19" ht="15.75">
      <c r="A26" s="599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599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599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01" t="s">
        <v>63</v>
      </c>
      <c r="O28" s="602"/>
      <c r="P28" s="603"/>
      <c r="Q28" s="73"/>
      <c r="R28" s="73"/>
      <c r="S28" s="52"/>
    </row>
    <row r="29" spans="1:19">
      <c r="A29" s="599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01" t="s">
        <v>63</v>
      </c>
      <c r="O29" s="602"/>
      <c r="P29" s="603"/>
      <c r="Q29" s="73"/>
      <c r="R29" s="73"/>
      <c r="S29" s="52"/>
    </row>
    <row r="30" spans="1:19">
      <c r="A30" s="599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01"/>
      <c r="O30" s="602"/>
      <c r="P30" s="603"/>
      <c r="Q30" s="73"/>
      <c r="R30" s="73"/>
      <c r="S30" s="52"/>
    </row>
    <row r="31" spans="1:19">
      <c r="A31" s="599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01"/>
      <c r="O31" s="602"/>
      <c r="P31" s="603"/>
      <c r="Q31" s="73"/>
      <c r="R31" s="73"/>
      <c r="S31" s="52"/>
    </row>
    <row r="32" spans="1:19" ht="15">
      <c r="A32" s="599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599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599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599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599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600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</mergeCells>
  <conditionalFormatting sqref="E12:E22 E25:K38 E23:K23 F24:H24 E10 F8:K8 F10:K22 E7:K7 E5:K5">
    <cfRule type="cellIs" dxfId="77" priority="17" operator="equal">
      <formula>"x"</formula>
    </cfRule>
  </conditionalFormatting>
  <conditionalFormatting sqref="Q1:S49 O1:P8 O12:P13 O18:P18 O33:P49 O20:P24 O26:P27 B1:N49 A1:A3 A8 A25:A49">
    <cfRule type="cellIs" dxfId="76" priority="13" operator="equal">
      <formula>"_"</formula>
    </cfRule>
    <cfRule type="cellIs" dxfId="75" priority="14" operator="equal">
      <formula>"-"</formula>
    </cfRule>
    <cfRule type="cellIs" dxfId="74" priority="15" operator="equal">
      <formula>"w"</formula>
    </cfRule>
    <cfRule type="cellIs" dxfId="73" priority="16" operator="equal">
      <formula>"X"</formula>
    </cfRule>
  </conditionalFormatting>
  <conditionalFormatting sqref="Q2:S2 M2:N2">
    <cfRule type="cellIs" dxfId="72" priority="8" operator="equal">
      <formula>"_"</formula>
    </cfRule>
  </conditionalFormatting>
  <conditionalFormatting sqref="Q2:S2 M2:N2">
    <cfRule type="cellIs" dxfId="71" priority="7" operator="equal">
      <formula>"-"</formula>
    </cfRule>
  </conditionalFormatting>
  <conditionalFormatting sqref="Q2:S2 M2:N2">
    <cfRule type="cellIs" dxfId="70" priority="5" operator="equal">
      <formula>"w"</formula>
    </cfRule>
    <cfRule type="cellIs" dxfId="69" priority="6" operator="equal">
      <formula>"X"</formula>
    </cfRule>
  </conditionalFormatting>
  <conditionalFormatting sqref="M1">
    <cfRule type="cellIs" dxfId="68" priority="2" operator="equal">
      <formula>"-"</formula>
    </cfRule>
    <cfRule type="cellIs" dxfId="67" priority="3" operator="equal">
      <formula>"w"</formula>
    </cfRule>
    <cfRule type="cellIs" dxfId="66" priority="4" operator="equal">
      <formula>"X"</formula>
    </cfRule>
  </conditionalFormatting>
  <conditionalFormatting sqref="M1">
    <cfRule type="cellIs" dxfId="6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613"/>
      <c r="B11" s="614"/>
      <c r="C11" s="614"/>
      <c r="D11" s="614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599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599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599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599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599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598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599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599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599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599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599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599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599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599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599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599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599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599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599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599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599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600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598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599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599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599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599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599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599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599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599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599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599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599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600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64" priority="16" operator="equal">
      <formula>"x"</formula>
    </cfRule>
  </conditionalFormatting>
  <conditionalFormatting sqref="A17 A34:A58 A9 A11:A12 B11:J58 K12:L58">
    <cfRule type="cellIs" dxfId="63" priority="12" operator="equal">
      <formula>"_"</formula>
    </cfRule>
    <cfRule type="cellIs" dxfId="62" priority="14" operator="equal">
      <formula>"w"</formula>
    </cfRule>
  </conditionalFormatting>
  <conditionalFormatting sqref="N9:O9">
    <cfRule type="containsText" dxfId="61" priority="11" operator="containsText" text="Projeto">
      <formula>NOT(ISERROR(SEARCH("Projeto",N9)))</formula>
    </cfRule>
  </conditionalFormatting>
  <conditionalFormatting sqref="M12:EZ296 BB32:FA32 E12:E48">
    <cfRule type="duplicateValues" dxfId="60" priority="9"/>
  </conditionalFormatting>
  <conditionalFormatting sqref="M12:AFC49">
    <cfRule type="cellIs" dxfId="59" priority="3" operator="notBetween">
      <formula>0</formula>
      <formula>100</formula>
    </cfRule>
  </conditionalFormatting>
  <conditionalFormatting sqref="M10:EZ10">
    <cfRule type="cellIs" dxfId="58" priority="1" operator="equal">
      <formula>"doc"</formula>
    </cfRule>
    <cfRule type="cellIs" dxfId="57" priority="2" operator="equal">
      <formula>"info"</formula>
    </cfRule>
  </conditionalFormatting>
  <conditionalFormatting sqref="I12:I100">
    <cfRule type="cellIs" dxfId="56" priority="4" operator="equal">
      <formula>"PA"</formula>
    </cfRule>
    <cfRule type="cellIs" dxfId="55" priority="5" operator="equal">
      <formula>"IN"</formula>
    </cfRule>
    <cfRule type="cellIs" dxfId="54" priority="6" operator="equal">
      <formula>"ID"</formula>
    </cfRule>
    <cfRule type="cellIs" dxfId="53" priority="7" operator="equal">
      <formula>"GE"</formula>
    </cfRule>
    <cfRule type="cellIs" dxfId="52" priority="8" operator="equal">
      <formula>"AD"</formula>
    </cfRule>
  </conditionalFormatting>
  <conditionalFormatting sqref="M11:EZ12 A9 A11:J58 K12:L58">
    <cfRule type="cellIs" dxfId="51" priority="13" operator="equal">
      <formula>"-"</formula>
    </cfRule>
  </conditionalFormatting>
  <conditionalFormatting sqref="M11:EZ12 A17 A34:A58 A9 A11:A12 B11:J58 K12:L58">
    <cfRule type="cellIs" dxfId="50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H209"/>
  <sheetViews>
    <sheetView tabSelected="1" workbookViewId="0">
      <selection activeCell="C4" sqref="C4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69.7109375" style="34" customWidth="1"/>
    <col min="4" max="4" width="139" style="583" customWidth="1"/>
    <col min="5" max="5" width="9.140625" style="34"/>
    <col min="6" max="6" width="3.28515625" style="34" customWidth="1"/>
    <col min="7" max="7" width="25.85546875" style="34" customWidth="1"/>
    <col min="8" max="8" width="158.7109375" style="568" bestFit="1" customWidth="1"/>
    <col min="9" max="16384" width="9.140625" style="34"/>
  </cols>
  <sheetData>
    <row r="1" spans="1:8">
      <c r="A1" s="549" t="s">
        <v>701</v>
      </c>
      <c r="B1" s="549" t="s">
        <v>695</v>
      </c>
      <c r="C1" s="569" t="s">
        <v>759</v>
      </c>
      <c r="D1" s="354" t="s">
        <v>702</v>
      </c>
      <c r="F1" s="616" t="s">
        <v>49</v>
      </c>
      <c r="G1" s="616"/>
      <c r="H1" s="561" t="s">
        <v>711</v>
      </c>
    </row>
    <row r="2" spans="1:8" s="552" customFormat="1">
      <c r="A2" s="550">
        <v>1</v>
      </c>
      <c r="B2" s="551">
        <v>2</v>
      </c>
      <c r="C2" s="570" t="s">
        <v>1000</v>
      </c>
      <c r="D2" s="579" t="s">
        <v>564</v>
      </c>
      <c r="F2" s="589"/>
      <c r="G2" s="590" t="s">
        <v>983</v>
      </c>
      <c r="H2" s="562" t="e">
        <f>VLOOKUP(C2,sup_hiperlinks!$E$10:$G$39,3,0)</f>
        <v>#N/A</v>
      </c>
    </row>
    <row r="3" spans="1:8" s="552" customFormat="1">
      <c r="A3" s="553">
        <v>1</v>
      </c>
      <c r="B3" s="553">
        <v>2</v>
      </c>
      <c r="C3" s="571" t="s">
        <v>159</v>
      </c>
      <c r="D3" s="579" t="s">
        <v>565</v>
      </c>
      <c r="F3" s="590"/>
      <c r="G3" s="591"/>
      <c r="H3" s="563" t="str">
        <f>VLOOKUP(C3,sup_hiperlinks!$E$10:$G$39,3,0)</f>
        <v>http://minutapiuriobranco.gestaourbana.prefeitura.sp.gov.br/wp-content/uploads/2016/04/PIU_RioBranco_ConsultaPublica_ANEXOI_reduzido.pdf</v>
      </c>
    </row>
    <row r="4" spans="1:8" s="552" customFormat="1">
      <c r="A4" s="553">
        <v>1</v>
      </c>
      <c r="B4" s="553">
        <v>2</v>
      </c>
      <c r="C4" s="572" t="s">
        <v>704</v>
      </c>
      <c r="D4" s="579" t="s">
        <v>580</v>
      </c>
      <c r="F4" s="615" t="s">
        <v>984</v>
      </c>
      <c r="G4" s="615"/>
      <c r="H4" s="563" t="str">
        <f>VLOOKUP(C4,sup_hiperlinks!$E$10:$G$39,3,0)</f>
        <v>http://gestaourbana.prefeitura.sp.gov.br/noticias/prefeitura-de-sao-paulo-abre-consulta-publica-sobre-o-projeto-de-intervencao-urbana-piu-rio-branco/</v>
      </c>
    </row>
    <row r="5" spans="1:8" s="552" customFormat="1">
      <c r="A5" s="553">
        <v>1</v>
      </c>
      <c r="B5" s="553">
        <v>2</v>
      </c>
      <c r="C5" s="572" t="s">
        <v>75</v>
      </c>
      <c r="D5" s="579" t="s">
        <v>563</v>
      </c>
      <c r="F5" s="617">
        <v>43220</v>
      </c>
      <c r="G5" s="618"/>
      <c r="H5" s="563" t="str">
        <f>VLOOKUP(C5,sup_hiperlinks!$E$10:$G$39,3,0)</f>
        <v>http://minutapiuriobranco.gestaourbana.prefeitura.sp.gov.br/</v>
      </c>
    </row>
    <row r="6" spans="1:8" s="552" customFormat="1">
      <c r="A6" s="553">
        <v>1</v>
      </c>
      <c r="B6" s="553">
        <v>2</v>
      </c>
      <c r="C6" s="572" t="s">
        <v>705</v>
      </c>
      <c r="D6" s="579" t="s">
        <v>566</v>
      </c>
      <c r="G6" s="170"/>
      <c r="H6" s="563" t="str">
        <f>VLOOKUP(C6,sup_hiperlinks!$E$10:$G$39,3,0)</f>
        <v>http://gestaourbana.prefeitura.sp.gov.br/wp-content/uploads/2016/03/Contribui%C3%A7%C3%B5es.pdf</v>
      </c>
    </row>
    <row r="7" spans="1:8" s="552" customFormat="1">
      <c r="A7" s="553">
        <v>2</v>
      </c>
      <c r="B7" s="553">
        <v>1</v>
      </c>
      <c r="C7" s="571" t="s">
        <v>72</v>
      </c>
      <c r="D7" s="579" t="s">
        <v>575</v>
      </c>
      <c r="G7" s="170"/>
      <c r="H7" s="563" t="str">
        <f>VLOOKUP(C7,sup_hiperlinks!$E$5:$I$39,5,0)</f>
        <v>http://gestaourbana.prefeitura.sp.gov.br/wp-content/uploads/2016/03/01_-MIP_PIU_Vila-Leopoldina-Villa-Lobos_motiva%C3%A7%C3%A3o.pdf</v>
      </c>
    </row>
    <row r="8" spans="1:8" s="552" customFormat="1">
      <c r="A8" s="553">
        <v>2</v>
      </c>
      <c r="B8" s="553">
        <v>2</v>
      </c>
      <c r="C8" s="573" t="s">
        <v>3</v>
      </c>
      <c r="D8" s="579" t="s">
        <v>571</v>
      </c>
      <c r="G8" s="170"/>
      <c r="H8" s="563" t="str">
        <f>VLOOKUP(C8,sup_hiperlinks!$E$5:$I$39,5,0)</f>
        <v>http://minuta.gestaourbana.prefeitura.sp.gov.br/piu-leopoldina/wp-content/uploads/2016/08/02_MIP_PIU_Vila_Leopoldina-Villa-Lobos_diagnostico_e_programa.pdf</v>
      </c>
    </row>
    <row r="9" spans="1:8" s="552" customFormat="1">
      <c r="A9" s="553">
        <v>2</v>
      </c>
      <c r="B9" s="553">
        <v>2</v>
      </c>
      <c r="C9" s="571" t="s">
        <v>159</v>
      </c>
      <c r="D9" s="579" t="s">
        <v>572</v>
      </c>
      <c r="G9" s="170"/>
      <c r="H9" s="563" t="str">
        <f>VLOOKUP(C9,sup_hiperlinks!$E$5:$I$39,5,0)</f>
        <v>http://minuta.gestaourbana.prefeitura.sp.gov.br/piu-leopoldina/wp-content/uploads/2016/08/03_MIP_PIU_Vila_Leopoldina-Villa-Lobos_mapas.pdf</v>
      </c>
    </row>
    <row r="10" spans="1:8" s="552" customFormat="1">
      <c r="A10" s="553">
        <v>2</v>
      </c>
      <c r="B10" s="553">
        <v>2</v>
      </c>
      <c r="C10" s="572" t="s">
        <v>704</v>
      </c>
      <c r="D10" s="579" t="s">
        <v>581</v>
      </c>
      <c r="G10" s="170"/>
      <c r="H10" s="563" t="str">
        <f>VLOOKUP(C10,sup_hiperlinks!$E$5:$I$39,5,0)</f>
        <v>http://gestaourbana.prefeitura.sp.gov.br/noticias/prorrogado-o-prazo-da-consulta-publica-sobre-o-piu-vila-leopoldina/</v>
      </c>
    </row>
    <row r="11" spans="1:8" s="552" customFormat="1">
      <c r="A11" s="553">
        <v>2</v>
      </c>
      <c r="B11" s="553">
        <v>2</v>
      </c>
      <c r="C11" s="572" t="s">
        <v>75</v>
      </c>
      <c r="D11" s="579" t="s">
        <v>570</v>
      </c>
      <c r="G11" s="170"/>
      <c r="H11" s="563" t="str">
        <f>VLOOKUP(C11,sup_hiperlinks!$E$5:$I$39,5,0)</f>
        <v>http://minuta.gestaourbana.prefeitura.sp.gov.br/piu-leopoldina/</v>
      </c>
    </row>
    <row r="12" spans="1:8" s="552" customFormat="1">
      <c r="A12" s="553">
        <v>2</v>
      </c>
      <c r="B12" s="553">
        <v>2</v>
      </c>
      <c r="C12" s="572" t="s">
        <v>705</v>
      </c>
      <c r="D12" s="579" t="s">
        <v>573</v>
      </c>
      <c r="G12" s="170"/>
      <c r="H12" s="563" t="str">
        <f>VLOOKUP(C12,sup_hiperlinks!$E$5:$I$39,5,0)</f>
        <v>http://gestaourbana.prefeitura.sp.gov.br/wp-content/uploads/2016/03/PIU-Leopoldina.pdf</v>
      </c>
    </row>
    <row r="13" spans="1:8" s="552" customFormat="1">
      <c r="A13" s="553">
        <v>2</v>
      </c>
      <c r="B13" s="553">
        <v>2</v>
      </c>
      <c r="C13" s="572" t="s">
        <v>706</v>
      </c>
      <c r="D13" s="580" t="s">
        <v>582</v>
      </c>
      <c r="G13" s="170"/>
      <c r="H13" s="563" t="str">
        <f>VLOOKUP(C13,sup_hiperlinks!$E$5:$I$39,5,0)</f>
        <v>print DOSP</v>
      </c>
    </row>
    <row r="14" spans="1:8" s="552" customFormat="1">
      <c r="A14" s="553">
        <v>2</v>
      </c>
      <c r="B14" s="553">
        <v>2</v>
      </c>
      <c r="C14" s="572" t="s">
        <v>77</v>
      </c>
      <c r="D14" s="579" t="s">
        <v>699</v>
      </c>
      <c r="G14" s="170"/>
      <c r="H14" s="563" t="str">
        <f>VLOOKUP(C14,sup_hiperlinks!$E$5:$I$39,5,0)</f>
        <v>http://gestaourbana.prefeitura.sp.gov.br/wp-content/uploads/2016/03/PIU_VL_AudienciaPublica_01_11_SPURB-2.pdf</v>
      </c>
    </row>
    <row r="15" spans="1:8" s="552" customFormat="1">
      <c r="A15" s="553">
        <v>2</v>
      </c>
      <c r="B15" s="553">
        <v>2</v>
      </c>
      <c r="C15" s="572" t="s">
        <v>77</v>
      </c>
      <c r="D15" s="579" t="s">
        <v>700</v>
      </c>
      <c r="G15" s="170"/>
      <c r="H15" s="563" t="str">
        <f>sup_hiperlinks!J20</f>
        <v>http://gestaourbana.prefeitura.sp.gov.br/wp-content/uploads/2016/03/PIU_VL_AudienciaPublica_01_11_Proponente.pdf</v>
      </c>
    </row>
    <row r="16" spans="1:8" s="552" customFormat="1">
      <c r="A16" s="553">
        <v>2</v>
      </c>
      <c r="B16" s="553">
        <v>2</v>
      </c>
      <c r="C16" s="572" t="s">
        <v>78</v>
      </c>
      <c r="D16" s="579" t="s">
        <v>574</v>
      </c>
      <c r="G16" s="170"/>
      <c r="H16" s="563" t="str">
        <f>VLOOKUP(C16,sup_hiperlinks!$E$5:$I$39,5,0)</f>
        <v>http://gestaourbana.prefeitura.sp.gov.br/wp-content/uploads/2016/03/Lista-de-Presen%C3%A7a-Sem-contato.pdf</v>
      </c>
    </row>
    <row r="17" spans="1:8" s="552" customFormat="1">
      <c r="A17" s="553">
        <v>2</v>
      </c>
      <c r="B17" s="553">
        <v>2</v>
      </c>
      <c r="C17" s="572" t="s">
        <v>79</v>
      </c>
      <c r="D17" s="579" t="s">
        <v>576</v>
      </c>
      <c r="G17" s="170"/>
      <c r="H17" s="563" t="str">
        <f>VLOOKUP(C17,sup_hiperlinks!$E$5:$I$39,5,0)</f>
        <v>http://gestaourbana.prefeitura.sp.gov.br/wp-content/uploads/2016/03/PIU_VL_ATA_Audiencia01_11_16_rev_GP.pdf</v>
      </c>
    </row>
    <row r="18" spans="1:8" s="552" customFormat="1">
      <c r="A18" s="553">
        <v>2</v>
      </c>
      <c r="B18" s="553">
        <v>5</v>
      </c>
      <c r="C18" s="572" t="s">
        <v>75</v>
      </c>
      <c r="D18" s="579" t="s">
        <v>925</v>
      </c>
      <c r="G18" s="170"/>
      <c r="H18" s="563"/>
    </row>
    <row r="19" spans="1:8" s="552" customFormat="1">
      <c r="A19" s="553">
        <v>2</v>
      </c>
      <c r="B19" s="553">
        <v>5</v>
      </c>
      <c r="C19" s="572" t="s">
        <v>927</v>
      </c>
      <c r="D19" s="579" t="s">
        <v>926</v>
      </c>
      <c r="G19" s="170"/>
      <c r="H19" s="563"/>
    </row>
    <row r="20" spans="1:8" s="552" customFormat="1">
      <c r="A20" s="553">
        <v>2</v>
      </c>
      <c r="B20" s="553">
        <v>5</v>
      </c>
      <c r="C20" s="34" t="s">
        <v>71</v>
      </c>
      <c r="D20" s="579" t="s">
        <v>934</v>
      </c>
      <c r="G20" s="170"/>
      <c r="H20" s="563"/>
    </row>
    <row r="21" spans="1:8" s="552" customFormat="1">
      <c r="A21" s="553">
        <v>2</v>
      </c>
      <c r="B21" s="553">
        <v>5</v>
      </c>
      <c r="C21" s="560" t="s">
        <v>928</v>
      </c>
      <c r="D21" s="579" t="s">
        <v>933</v>
      </c>
      <c r="G21" s="170"/>
      <c r="H21" s="563"/>
    </row>
    <row r="22" spans="1:8" s="552" customFormat="1">
      <c r="A22" s="553">
        <v>2</v>
      </c>
      <c r="B22" s="553">
        <v>5</v>
      </c>
      <c r="C22" s="34" t="s">
        <v>929</v>
      </c>
      <c r="D22" s="579" t="s">
        <v>935</v>
      </c>
      <c r="G22" s="170"/>
      <c r="H22" s="563"/>
    </row>
    <row r="23" spans="1:8" s="552" customFormat="1">
      <c r="A23" s="553">
        <v>2</v>
      </c>
      <c r="B23" s="553">
        <v>5</v>
      </c>
      <c r="C23" s="34" t="s">
        <v>930</v>
      </c>
      <c r="D23" s="579" t="s">
        <v>936</v>
      </c>
      <c r="G23" s="170"/>
      <c r="H23" s="563"/>
    </row>
    <row r="24" spans="1:8" s="552" customFormat="1">
      <c r="A24" s="553">
        <v>2</v>
      </c>
      <c r="B24" s="553">
        <v>5</v>
      </c>
      <c r="C24" s="34" t="s">
        <v>931</v>
      </c>
      <c r="D24" s="579" t="s">
        <v>937</v>
      </c>
      <c r="G24" s="170"/>
      <c r="H24" s="563"/>
    </row>
    <row r="25" spans="1:8" s="552" customFormat="1">
      <c r="A25" s="553">
        <v>2</v>
      </c>
      <c r="B25" s="553">
        <v>5</v>
      </c>
      <c r="C25" s="34" t="s">
        <v>932</v>
      </c>
      <c r="D25" s="579" t="s">
        <v>938</v>
      </c>
      <c r="G25" s="170"/>
      <c r="H25" s="563"/>
    </row>
    <row r="26" spans="1:8" s="552" customFormat="1">
      <c r="A26" s="559">
        <v>3</v>
      </c>
      <c r="B26" s="559">
        <v>1</v>
      </c>
      <c r="C26" s="585" t="s">
        <v>775</v>
      </c>
      <c r="D26" s="584" t="s">
        <v>777</v>
      </c>
      <c r="E26" s="587"/>
      <c r="G26" s="170"/>
      <c r="H26" s="564"/>
    </row>
    <row r="27" spans="1:8" s="552" customFormat="1">
      <c r="A27" s="559">
        <v>3</v>
      </c>
      <c r="B27" s="559">
        <v>1</v>
      </c>
      <c r="C27" s="585" t="s">
        <v>774</v>
      </c>
      <c r="D27" s="584" t="s">
        <v>778</v>
      </c>
      <c r="E27" s="587"/>
      <c r="G27" s="170"/>
      <c r="H27" s="564"/>
    </row>
    <row r="28" spans="1:8" s="552" customFormat="1">
      <c r="A28" s="559">
        <v>3</v>
      </c>
      <c r="B28" s="559">
        <v>1</v>
      </c>
      <c r="C28" s="585" t="s">
        <v>773</v>
      </c>
      <c r="D28" s="584" t="s">
        <v>779</v>
      </c>
      <c r="E28" s="587"/>
      <c r="G28" s="170"/>
      <c r="H28" s="564"/>
    </row>
    <row r="29" spans="1:8" s="552" customFormat="1">
      <c r="A29" s="559">
        <v>3</v>
      </c>
      <c r="B29" s="559">
        <v>1</v>
      </c>
      <c r="C29" s="585" t="s">
        <v>914</v>
      </c>
      <c r="D29" s="584" t="s">
        <v>780</v>
      </c>
      <c r="E29" s="587"/>
      <c r="G29" s="170"/>
      <c r="H29" s="564"/>
    </row>
    <row r="30" spans="1:8" s="552" customFormat="1">
      <c r="A30" s="559">
        <v>3</v>
      </c>
      <c r="B30" s="559">
        <v>1</v>
      </c>
      <c r="C30" s="585" t="s">
        <v>915</v>
      </c>
      <c r="D30" s="584" t="s">
        <v>781</v>
      </c>
      <c r="E30" s="587"/>
      <c r="G30" s="170"/>
      <c r="H30" s="564"/>
    </row>
    <row r="31" spans="1:8" s="552" customFormat="1">
      <c r="A31" s="559">
        <v>3</v>
      </c>
      <c r="B31" s="559">
        <v>1</v>
      </c>
      <c r="C31" s="585" t="s">
        <v>916</v>
      </c>
      <c r="D31" s="584" t="s">
        <v>782</v>
      </c>
      <c r="E31" s="587"/>
      <c r="G31" s="170"/>
      <c r="H31" s="564"/>
    </row>
    <row r="32" spans="1:8" s="552" customFormat="1">
      <c r="A32" s="559">
        <v>3</v>
      </c>
      <c r="B32" s="559">
        <v>1</v>
      </c>
      <c r="C32" s="585" t="s">
        <v>917</v>
      </c>
      <c r="D32" s="584" t="s">
        <v>783</v>
      </c>
      <c r="E32" s="587"/>
      <c r="G32" s="170"/>
      <c r="H32" s="564"/>
    </row>
    <row r="33" spans="1:8" s="552" customFormat="1">
      <c r="A33" s="559">
        <v>3</v>
      </c>
      <c r="B33" s="559">
        <v>1</v>
      </c>
      <c r="C33" s="585" t="s">
        <v>918</v>
      </c>
      <c r="D33" s="584" t="s">
        <v>784</v>
      </c>
      <c r="E33" s="587"/>
      <c r="G33" s="170"/>
      <c r="H33" s="564"/>
    </row>
    <row r="34" spans="1:8" s="552" customFormat="1">
      <c r="A34" s="559">
        <v>3</v>
      </c>
      <c r="B34" s="559">
        <v>1</v>
      </c>
      <c r="C34" s="585" t="s">
        <v>785</v>
      </c>
      <c r="D34" s="584" t="s">
        <v>786</v>
      </c>
      <c r="E34" s="587"/>
      <c r="G34" s="170"/>
      <c r="H34" s="564"/>
    </row>
    <row r="35" spans="1:8" s="552" customFormat="1">
      <c r="A35" s="559">
        <v>3</v>
      </c>
      <c r="B35" s="559">
        <v>1</v>
      </c>
      <c r="C35" s="585" t="s">
        <v>919</v>
      </c>
      <c r="D35" s="584" t="s">
        <v>787</v>
      </c>
      <c r="E35" s="587"/>
      <c r="G35" s="170"/>
      <c r="H35" s="564"/>
    </row>
    <row r="36" spans="1:8" s="552" customFormat="1">
      <c r="A36" s="559">
        <v>3</v>
      </c>
      <c r="B36" s="559">
        <v>1</v>
      </c>
      <c r="C36" s="585" t="s">
        <v>920</v>
      </c>
      <c r="D36" s="584" t="s">
        <v>788</v>
      </c>
      <c r="E36" s="587"/>
      <c r="G36" s="170"/>
      <c r="H36" s="564"/>
    </row>
    <row r="37" spans="1:8" s="552" customFormat="1">
      <c r="A37" s="559">
        <v>3</v>
      </c>
      <c r="B37" s="559">
        <v>1</v>
      </c>
      <c r="C37" s="585" t="s">
        <v>921</v>
      </c>
      <c r="D37" s="584" t="s">
        <v>789</v>
      </c>
      <c r="E37" s="587"/>
      <c r="G37" s="170"/>
      <c r="H37" s="564"/>
    </row>
    <row r="38" spans="1:8" s="552" customFormat="1">
      <c r="A38" s="559">
        <v>3</v>
      </c>
      <c r="B38" s="559">
        <v>1</v>
      </c>
      <c r="C38" s="585" t="s">
        <v>772</v>
      </c>
      <c r="D38" s="584" t="s">
        <v>790</v>
      </c>
      <c r="E38" s="587"/>
      <c r="G38" s="170"/>
      <c r="H38" s="564"/>
    </row>
    <row r="39" spans="1:8" s="552" customFormat="1">
      <c r="A39" s="559">
        <v>3</v>
      </c>
      <c r="B39" s="559">
        <v>1</v>
      </c>
      <c r="C39" s="585" t="s">
        <v>792</v>
      </c>
      <c r="D39" s="584" t="s">
        <v>791</v>
      </c>
      <c r="E39" s="587"/>
      <c r="G39" s="170"/>
      <c r="H39" s="564"/>
    </row>
    <row r="40" spans="1:8" s="552" customFormat="1">
      <c r="A40" s="559">
        <v>3</v>
      </c>
      <c r="B40" s="559">
        <v>1</v>
      </c>
      <c r="C40" s="585" t="s">
        <v>771</v>
      </c>
      <c r="D40" s="584" t="s">
        <v>793</v>
      </c>
      <c r="E40" s="587"/>
      <c r="G40" s="170"/>
      <c r="H40" s="564"/>
    </row>
    <row r="41" spans="1:8" s="552" customFormat="1">
      <c r="A41" s="559">
        <v>3</v>
      </c>
      <c r="B41" s="559">
        <v>1</v>
      </c>
      <c r="C41" s="585" t="s">
        <v>922</v>
      </c>
      <c r="D41" s="584" t="s">
        <v>794</v>
      </c>
      <c r="E41" s="587"/>
      <c r="G41" s="170"/>
      <c r="H41" s="564"/>
    </row>
    <row r="42" spans="1:8" s="552" customFormat="1" ht="25.5">
      <c r="A42" s="559">
        <v>3</v>
      </c>
      <c r="B42" s="559">
        <v>1</v>
      </c>
      <c r="C42" s="585" t="s">
        <v>770</v>
      </c>
      <c r="D42" s="584" t="s">
        <v>795</v>
      </c>
      <c r="E42" s="587"/>
      <c r="G42" s="170"/>
      <c r="H42" s="564"/>
    </row>
    <row r="43" spans="1:8" s="552" customFormat="1">
      <c r="A43" s="559">
        <v>3</v>
      </c>
      <c r="B43" s="559">
        <v>1</v>
      </c>
      <c r="C43" s="585" t="s">
        <v>923</v>
      </c>
      <c r="D43" s="584" t="s">
        <v>796</v>
      </c>
      <c r="E43" s="587"/>
      <c r="G43" s="170"/>
      <c r="H43" s="564"/>
    </row>
    <row r="44" spans="1:8" s="552" customFormat="1">
      <c r="A44" s="559">
        <v>3</v>
      </c>
      <c r="B44" s="559">
        <v>1</v>
      </c>
      <c r="C44" s="585" t="s">
        <v>797</v>
      </c>
      <c r="D44" s="584" t="s">
        <v>800</v>
      </c>
      <c r="E44" s="587"/>
      <c r="G44" s="170"/>
      <c r="H44" s="564"/>
    </row>
    <row r="45" spans="1:8" s="552" customFormat="1">
      <c r="A45" s="559">
        <v>3</v>
      </c>
      <c r="B45" s="559">
        <v>1</v>
      </c>
      <c r="C45" s="586" t="s">
        <v>798</v>
      </c>
      <c r="D45" s="584" t="s">
        <v>799</v>
      </c>
      <c r="E45" s="587"/>
      <c r="G45" s="170"/>
      <c r="H45" s="564"/>
    </row>
    <row r="46" spans="1:8" s="552" customFormat="1">
      <c r="A46" s="559">
        <v>3</v>
      </c>
      <c r="B46" s="559">
        <v>1</v>
      </c>
      <c r="C46" s="586" t="s">
        <v>776</v>
      </c>
      <c r="D46" s="584" t="s">
        <v>801</v>
      </c>
      <c r="E46" s="587"/>
      <c r="G46" s="170"/>
      <c r="H46" s="564"/>
    </row>
    <row r="47" spans="1:8" s="552" customFormat="1">
      <c r="A47" s="559">
        <v>3</v>
      </c>
      <c r="B47" s="559">
        <v>1</v>
      </c>
      <c r="C47" s="586" t="s">
        <v>802</v>
      </c>
      <c r="D47" s="584" t="s">
        <v>844</v>
      </c>
      <c r="E47" s="587"/>
      <c r="G47" s="170"/>
      <c r="H47" s="564"/>
    </row>
    <row r="48" spans="1:8" s="552" customFormat="1">
      <c r="A48" s="559">
        <v>3</v>
      </c>
      <c r="B48" s="559">
        <v>1</v>
      </c>
      <c r="C48" s="586" t="s">
        <v>803</v>
      </c>
      <c r="D48" s="584" t="s">
        <v>845</v>
      </c>
      <c r="E48" s="587"/>
      <c r="G48" s="170"/>
      <c r="H48" s="564"/>
    </row>
    <row r="49" spans="1:8" s="552" customFormat="1">
      <c r="A49" s="559">
        <v>3</v>
      </c>
      <c r="B49" s="559">
        <v>1</v>
      </c>
      <c r="C49" s="586" t="s">
        <v>804</v>
      </c>
      <c r="D49" s="584" t="s">
        <v>846</v>
      </c>
      <c r="E49" s="587"/>
      <c r="G49" s="170"/>
      <c r="H49" s="564"/>
    </row>
    <row r="50" spans="1:8" s="552" customFormat="1">
      <c r="A50" s="559"/>
      <c r="B50" s="559">
        <v>1</v>
      </c>
      <c r="C50" s="586" t="s">
        <v>847</v>
      </c>
      <c r="D50" s="584" t="s">
        <v>848</v>
      </c>
      <c r="E50" s="587"/>
      <c r="G50" s="170"/>
      <c r="H50" s="564"/>
    </row>
    <row r="51" spans="1:8" s="552" customFormat="1">
      <c r="A51" s="559">
        <v>3</v>
      </c>
      <c r="B51" s="559">
        <v>1</v>
      </c>
      <c r="C51" s="586" t="s">
        <v>805</v>
      </c>
      <c r="D51" s="584" t="s">
        <v>849</v>
      </c>
      <c r="E51" s="587"/>
      <c r="G51" s="170"/>
      <c r="H51" s="564"/>
    </row>
    <row r="52" spans="1:8" s="552" customFormat="1">
      <c r="A52" s="559">
        <v>3</v>
      </c>
      <c r="B52" s="559">
        <v>1</v>
      </c>
      <c r="C52" s="586" t="s">
        <v>806</v>
      </c>
      <c r="D52" s="584" t="s">
        <v>850</v>
      </c>
      <c r="E52" s="587"/>
      <c r="G52" s="170"/>
      <c r="H52" s="564"/>
    </row>
    <row r="53" spans="1:8" s="552" customFormat="1">
      <c r="A53" s="559">
        <v>3</v>
      </c>
      <c r="B53" s="559">
        <v>1</v>
      </c>
      <c r="C53" s="586" t="s">
        <v>807</v>
      </c>
      <c r="D53" s="584" t="s">
        <v>851</v>
      </c>
      <c r="E53" s="587"/>
      <c r="G53" s="170"/>
      <c r="H53" s="564"/>
    </row>
    <row r="54" spans="1:8" s="552" customFormat="1">
      <c r="A54" s="559">
        <v>3</v>
      </c>
      <c r="B54" s="559">
        <v>1</v>
      </c>
      <c r="C54" s="586" t="s">
        <v>808</v>
      </c>
      <c r="D54" s="584" t="s">
        <v>852</v>
      </c>
      <c r="E54" s="587"/>
      <c r="G54" s="170"/>
      <c r="H54" s="564"/>
    </row>
    <row r="55" spans="1:8" s="552" customFormat="1" ht="25.5">
      <c r="A55" s="559">
        <v>3</v>
      </c>
      <c r="B55" s="559">
        <v>1</v>
      </c>
      <c r="C55" s="586" t="s">
        <v>809</v>
      </c>
      <c r="D55" s="584" t="s">
        <v>853</v>
      </c>
      <c r="E55" s="587"/>
      <c r="G55" s="170"/>
      <c r="H55" s="564"/>
    </row>
    <row r="56" spans="1:8" s="552" customFormat="1" ht="25.5">
      <c r="A56" s="559">
        <v>3</v>
      </c>
      <c r="B56" s="559">
        <v>1</v>
      </c>
      <c r="C56" s="586" t="s">
        <v>810</v>
      </c>
      <c r="D56" s="584" t="s">
        <v>854</v>
      </c>
      <c r="E56" s="587"/>
      <c r="G56" s="170"/>
      <c r="H56" s="564"/>
    </row>
    <row r="57" spans="1:8" s="552" customFormat="1">
      <c r="A57" s="559">
        <v>3</v>
      </c>
      <c r="B57" s="559">
        <v>1</v>
      </c>
      <c r="C57" s="586" t="s">
        <v>811</v>
      </c>
      <c r="D57" s="584" t="s">
        <v>855</v>
      </c>
      <c r="E57" s="587"/>
      <c r="G57" s="170"/>
      <c r="H57" s="564"/>
    </row>
    <row r="58" spans="1:8" s="552" customFormat="1" ht="25.5">
      <c r="A58" s="559">
        <v>3</v>
      </c>
      <c r="B58" s="559">
        <v>1</v>
      </c>
      <c r="C58" s="586" t="s">
        <v>812</v>
      </c>
      <c r="D58" s="584" t="s">
        <v>856</v>
      </c>
      <c r="E58" s="587"/>
      <c r="G58" s="170"/>
      <c r="H58" s="564"/>
    </row>
    <row r="59" spans="1:8" s="552" customFormat="1">
      <c r="A59" s="559">
        <v>3</v>
      </c>
      <c r="B59" s="559">
        <v>1</v>
      </c>
      <c r="C59" s="586" t="s">
        <v>813</v>
      </c>
      <c r="D59" s="584" t="s">
        <v>856</v>
      </c>
      <c r="E59" s="587"/>
      <c r="G59" s="170"/>
      <c r="H59" s="564"/>
    </row>
    <row r="60" spans="1:8" s="552" customFormat="1" ht="25.5">
      <c r="A60" s="559">
        <v>3</v>
      </c>
      <c r="B60" s="559">
        <v>1</v>
      </c>
      <c r="C60" s="575" t="s">
        <v>815</v>
      </c>
      <c r="D60" s="584" t="s">
        <v>830</v>
      </c>
      <c r="E60" s="587"/>
      <c r="G60" s="170"/>
      <c r="H60" s="564"/>
    </row>
    <row r="61" spans="1:8" s="552" customFormat="1" ht="38.25">
      <c r="A61" s="559">
        <v>3</v>
      </c>
      <c r="B61" s="559">
        <v>1</v>
      </c>
      <c r="C61" s="575" t="s">
        <v>814</v>
      </c>
      <c r="D61" s="584" t="s">
        <v>843</v>
      </c>
      <c r="E61" s="587"/>
      <c r="G61" s="170"/>
      <c r="H61" s="564"/>
    </row>
    <row r="62" spans="1:8" s="552" customFormat="1" ht="38.25">
      <c r="A62" s="559">
        <v>3</v>
      </c>
      <c r="B62" s="559">
        <v>1</v>
      </c>
      <c r="C62" s="575" t="s">
        <v>814</v>
      </c>
      <c r="D62" s="584" t="s">
        <v>831</v>
      </c>
      <c r="E62" s="587"/>
      <c r="G62" s="170"/>
      <c r="H62" s="564"/>
    </row>
    <row r="63" spans="1:8" s="552" customFormat="1" ht="25.5">
      <c r="A63" s="559">
        <v>3</v>
      </c>
      <c r="B63" s="559">
        <v>1</v>
      </c>
      <c r="C63" s="575" t="s">
        <v>816</v>
      </c>
      <c r="D63" s="584" t="s">
        <v>832</v>
      </c>
      <c r="E63" s="587"/>
      <c r="G63" s="170"/>
      <c r="H63" s="564"/>
    </row>
    <row r="64" spans="1:8" s="552" customFormat="1" ht="25.5">
      <c r="A64" s="559">
        <v>3</v>
      </c>
      <c r="B64" s="559">
        <v>1</v>
      </c>
      <c r="C64" s="575" t="s">
        <v>817</v>
      </c>
      <c r="D64" s="584" t="s">
        <v>833</v>
      </c>
      <c r="E64" s="587"/>
      <c r="G64" s="170"/>
      <c r="H64" s="564"/>
    </row>
    <row r="65" spans="1:8" s="552" customFormat="1">
      <c r="A65" s="559">
        <v>3</v>
      </c>
      <c r="B65" s="559">
        <v>1</v>
      </c>
      <c r="C65" s="575" t="s">
        <v>818</v>
      </c>
      <c r="D65" s="584" t="s">
        <v>834</v>
      </c>
      <c r="E65" s="587"/>
      <c r="G65" s="170"/>
      <c r="H65" s="564"/>
    </row>
    <row r="66" spans="1:8" s="552" customFormat="1">
      <c r="A66" s="559">
        <v>3</v>
      </c>
      <c r="B66" s="559">
        <v>1</v>
      </c>
      <c r="C66" s="575" t="s">
        <v>819</v>
      </c>
      <c r="D66" s="584" t="s">
        <v>835</v>
      </c>
      <c r="E66" s="587"/>
      <c r="G66" s="170"/>
      <c r="H66" s="564"/>
    </row>
    <row r="67" spans="1:8" s="552" customFormat="1">
      <c r="A67" s="559">
        <v>3</v>
      </c>
      <c r="B67" s="559">
        <v>1</v>
      </c>
      <c r="C67" s="575" t="s">
        <v>820</v>
      </c>
      <c r="D67" s="584" t="s">
        <v>836</v>
      </c>
      <c r="E67" s="587"/>
      <c r="G67" s="170"/>
      <c r="H67" s="564"/>
    </row>
    <row r="68" spans="1:8" s="552" customFormat="1" ht="25.5">
      <c r="A68" s="559">
        <v>3</v>
      </c>
      <c r="B68" s="559">
        <v>1</v>
      </c>
      <c r="C68" s="575" t="s">
        <v>821</v>
      </c>
      <c r="D68" s="584" t="s">
        <v>837</v>
      </c>
      <c r="E68" s="587"/>
      <c r="G68" s="170"/>
      <c r="H68" s="564"/>
    </row>
    <row r="69" spans="1:8" s="552" customFormat="1" ht="25.5">
      <c r="A69" s="559">
        <v>3</v>
      </c>
      <c r="B69" s="559">
        <v>1</v>
      </c>
      <c r="C69" s="575" t="s">
        <v>822</v>
      </c>
      <c r="D69" s="584" t="s">
        <v>833</v>
      </c>
      <c r="E69" s="587"/>
      <c r="G69" s="170"/>
      <c r="H69" s="564"/>
    </row>
    <row r="70" spans="1:8" s="552" customFormat="1" ht="25.5">
      <c r="A70" s="559">
        <v>3</v>
      </c>
      <c r="B70" s="559">
        <v>1</v>
      </c>
      <c r="C70" s="575" t="s">
        <v>823</v>
      </c>
      <c r="D70" s="584" t="s">
        <v>838</v>
      </c>
      <c r="E70" s="587"/>
      <c r="G70" s="170"/>
      <c r="H70" s="564"/>
    </row>
    <row r="71" spans="1:8" s="552" customFormat="1">
      <c r="A71" s="559">
        <v>3</v>
      </c>
      <c r="B71" s="559">
        <v>1</v>
      </c>
      <c r="C71" s="575" t="s">
        <v>824</v>
      </c>
      <c r="D71" s="584" t="s">
        <v>838</v>
      </c>
      <c r="E71" s="587"/>
      <c r="G71" s="170"/>
      <c r="H71" s="564"/>
    </row>
    <row r="72" spans="1:8" s="552" customFormat="1" ht="25.5">
      <c r="A72" s="559">
        <v>3</v>
      </c>
      <c r="B72" s="559">
        <v>1</v>
      </c>
      <c r="C72" s="575" t="s">
        <v>825</v>
      </c>
      <c r="D72" s="584" t="s">
        <v>839</v>
      </c>
      <c r="E72" s="587"/>
      <c r="G72" s="170"/>
      <c r="H72" s="564"/>
    </row>
    <row r="73" spans="1:8" s="552" customFormat="1" ht="25.5">
      <c r="A73" s="559">
        <v>3</v>
      </c>
      <c r="B73" s="559">
        <v>1</v>
      </c>
      <c r="C73" s="575" t="s">
        <v>826</v>
      </c>
      <c r="D73" s="584" t="s">
        <v>839</v>
      </c>
      <c r="E73" s="587"/>
      <c r="G73" s="170"/>
      <c r="H73" s="564"/>
    </row>
    <row r="74" spans="1:8" s="552" customFormat="1" ht="25.5">
      <c r="A74" s="557">
        <v>3</v>
      </c>
      <c r="B74" s="557">
        <v>0</v>
      </c>
      <c r="C74" s="574" t="s">
        <v>827</v>
      </c>
      <c r="D74" s="579" t="s">
        <v>840</v>
      </c>
      <c r="G74" s="170"/>
      <c r="H74" s="564"/>
    </row>
    <row r="75" spans="1:8" s="552" customFormat="1">
      <c r="A75" s="557">
        <v>3</v>
      </c>
      <c r="B75" s="557">
        <v>0</v>
      </c>
      <c r="C75" s="574" t="s">
        <v>828</v>
      </c>
      <c r="D75" s="581" t="s">
        <v>841</v>
      </c>
      <c r="G75" s="170"/>
      <c r="H75" s="564"/>
    </row>
    <row r="76" spans="1:8" s="552" customFormat="1">
      <c r="A76" s="557">
        <v>3</v>
      </c>
      <c r="B76" s="557">
        <v>0</v>
      </c>
      <c r="C76" s="574" t="s">
        <v>829</v>
      </c>
      <c r="D76" s="581" t="s">
        <v>842</v>
      </c>
      <c r="G76" s="170"/>
      <c r="H76" s="564"/>
    </row>
    <row r="77" spans="1:8" s="552" customFormat="1">
      <c r="A77" s="559">
        <v>3</v>
      </c>
      <c r="B77" s="559">
        <v>5</v>
      </c>
      <c r="C77" s="575" t="s">
        <v>98</v>
      </c>
      <c r="D77" s="584" t="s">
        <v>866</v>
      </c>
      <c r="G77" s="170"/>
      <c r="H77" s="564"/>
    </row>
    <row r="78" spans="1:8" s="552" customFormat="1">
      <c r="A78" s="559">
        <v>3</v>
      </c>
      <c r="B78" s="559">
        <v>5</v>
      </c>
      <c r="C78" s="575" t="s">
        <v>867</v>
      </c>
      <c r="D78" s="584" t="s">
        <v>868</v>
      </c>
      <c r="G78" s="170"/>
      <c r="H78" s="564"/>
    </row>
    <row r="79" spans="1:8" s="552" customFormat="1">
      <c r="A79" s="559">
        <v>3</v>
      </c>
      <c r="B79" s="559">
        <v>5</v>
      </c>
      <c r="C79" s="575" t="s">
        <v>77</v>
      </c>
      <c r="D79" s="584" t="s">
        <v>869</v>
      </c>
      <c r="G79" s="170"/>
      <c r="H79" s="564"/>
    </row>
    <row r="80" spans="1:8" s="552" customFormat="1">
      <c r="A80" s="559">
        <v>3</v>
      </c>
      <c r="B80" s="559">
        <v>5</v>
      </c>
      <c r="C80" s="575" t="s">
        <v>705</v>
      </c>
      <c r="D80" s="584" t="s">
        <v>870</v>
      </c>
      <c r="G80" s="170"/>
      <c r="H80" s="564"/>
    </row>
    <row r="81" spans="1:8" s="552" customFormat="1">
      <c r="A81" s="553">
        <v>3</v>
      </c>
      <c r="B81" s="559">
        <v>6</v>
      </c>
      <c r="C81" s="575" t="s">
        <v>872</v>
      </c>
      <c r="D81" s="584" t="s">
        <v>871</v>
      </c>
      <c r="G81" s="170"/>
      <c r="H81" s="563"/>
    </row>
    <row r="82" spans="1:8" s="552" customFormat="1">
      <c r="A82" s="553">
        <v>3</v>
      </c>
      <c r="B82" s="559">
        <v>6</v>
      </c>
      <c r="C82" s="575" t="s">
        <v>873</v>
      </c>
      <c r="D82" s="579" t="s">
        <v>874</v>
      </c>
      <c r="G82" s="170"/>
      <c r="H82" s="563"/>
    </row>
    <row r="83" spans="1:8" s="552" customFormat="1">
      <c r="A83" s="553">
        <v>3</v>
      </c>
      <c r="B83" s="559">
        <v>6</v>
      </c>
      <c r="C83" s="575" t="s">
        <v>876</v>
      </c>
      <c r="D83" s="579" t="s">
        <v>875</v>
      </c>
      <c r="G83" s="170"/>
      <c r="H83" s="563"/>
    </row>
    <row r="84" spans="1:8" s="552" customFormat="1">
      <c r="A84" s="553">
        <v>3</v>
      </c>
      <c r="B84" s="559">
        <v>6</v>
      </c>
      <c r="C84" s="575" t="s">
        <v>877</v>
      </c>
      <c r="D84" s="579" t="s">
        <v>878</v>
      </c>
      <c r="G84" s="170"/>
      <c r="H84" s="563"/>
    </row>
    <row r="85" spans="1:8" s="552" customFormat="1">
      <c r="A85" s="553">
        <v>3</v>
      </c>
      <c r="B85" s="559">
        <v>6</v>
      </c>
      <c r="C85" s="575" t="s">
        <v>879</v>
      </c>
      <c r="D85" s="579" t="s">
        <v>880</v>
      </c>
      <c r="G85" s="170"/>
      <c r="H85" s="563"/>
    </row>
    <row r="86" spans="1:8" s="552" customFormat="1">
      <c r="A86" s="553">
        <v>3</v>
      </c>
      <c r="B86" s="559">
        <v>6</v>
      </c>
      <c r="C86" s="575" t="s">
        <v>881</v>
      </c>
      <c r="D86" s="579" t="s">
        <v>882</v>
      </c>
      <c r="G86" s="170"/>
      <c r="H86" s="563"/>
    </row>
    <row r="87" spans="1:8" s="552" customFormat="1">
      <c r="A87" s="553">
        <v>3</v>
      </c>
      <c r="B87" s="559">
        <v>6</v>
      </c>
      <c r="C87" s="575" t="s">
        <v>883</v>
      </c>
      <c r="D87" s="579" t="s">
        <v>884</v>
      </c>
      <c r="G87" s="170"/>
      <c r="H87" s="563"/>
    </row>
    <row r="88" spans="1:8" s="552" customFormat="1">
      <c r="A88" s="553">
        <v>3</v>
      </c>
      <c r="B88" s="559">
        <v>6</v>
      </c>
      <c r="C88" s="575" t="s">
        <v>885</v>
      </c>
      <c r="D88" s="579" t="s">
        <v>886</v>
      </c>
      <c r="G88" s="170"/>
      <c r="H88" s="563"/>
    </row>
    <row r="89" spans="1:8" s="552" customFormat="1">
      <c r="A89" s="553">
        <v>3</v>
      </c>
      <c r="B89" s="559">
        <v>6</v>
      </c>
      <c r="C89" s="575" t="s">
        <v>887</v>
      </c>
      <c r="D89" s="579" t="s">
        <v>888</v>
      </c>
      <c r="G89" s="170"/>
      <c r="H89" s="563"/>
    </row>
    <row r="90" spans="1:8" s="552" customFormat="1">
      <c r="A90" s="553">
        <v>3</v>
      </c>
      <c r="B90" s="559">
        <v>6</v>
      </c>
      <c r="C90" s="560" t="s">
        <v>890</v>
      </c>
      <c r="D90" s="579" t="s">
        <v>889</v>
      </c>
      <c r="G90" s="170"/>
      <c r="H90" s="563"/>
    </row>
    <row r="91" spans="1:8" s="552" customFormat="1">
      <c r="A91" s="553">
        <v>3</v>
      </c>
      <c r="B91" s="559">
        <v>6</v>
      </c>
      <c r="C91" s="560" t="s">
        <v>891</v>
      </c>
      <c r="D91" s="579" t="s">
        <v>906</v>
      </c>
      <c r="G91" s="170"/>
      <c r="H91" s="563"/>
    </row>
    <row r="92" spans="1:8" s="552" customFormat="1">
      <c r="A92" s="553">
        <v>3</v>
      </c>
      <c r="B92" s="559">
        <v>6</v>
      </c>
      <c r="C92" s="560" t="s">
        <v>892</v>
      </c>
      <c r="D92" s="579" t="s">
        <v>905</v>
      </c>
      <c r="G92" s="170"/>
      <c r="H92" s="563"/>
    </row>
    <row r="93" spans="1:8" s="552" customFormat="1">
      <c r="A93" s="553">
        <v>3</v>
      </c>
      <c r="B93" s="559">
        <v>6</v>
      </c>
      <c r="C93" s="560" t="s">
        <v>893</v>
      </c>
      <c r="D93" s="579" t="s">
        <v>904</v>
      </c>
      <c r="G93" s="170"/>
      <c r="H93" s="563"/>
    </row>
    <row r="94" spans="1:8" s="552" customFormat="1">
      <c r="A94" s="553">
        <v>3</v>
      </c>
      <c r="B94" s="559">
        <v>6</v>
      </c>
      <c r="C94" s="560" t="s">
        <v>894</v>
      </c>
      <c r="D94" s="579" t="s">
        <v>903</v>
      </c>
      <c r="G94" s="170"/>
      <c r="H94" s="563"/>
    </row>
    <row r="95" spans="1:8" s="552" customFormat="1">
      <c r="A95" s="553">
        <v>3</v>
      </c>
      <c r="B95" s="559">
        <v>6</v>
      </c>
      <c r="C95" s="560" t="s">
        <v>895</v>
      </c>
      <c r="D95" s="579" t="s">
        <v>902</v>
      </c>
      <c r="G95" s="170"/>
      <c r="H95" s="563"/>
    </row>
    <row r="96" spans="1:8" s="552" customFormat="1">
      <c r="A96" s="553">
        <v>3</v>
      </c>
      <c r="B96" s="559">
        <v>6</v>
      </c>
      <c r="C96" s="560" t="s">
        <v>896</v>
      </c>
      <c r="D96" s="579" t="s">
        <v>901</v>
      </c>
      <c r="G96" s="170"/>
      <c r="H96" s="563"/>
    </row>
    <row r="97" spans="1:8" s="552" customFormat="1">
      <c r="A97" s="553">
        <v>3</v>
      </c>
      <c r="B97" s="559">
        <v>6</v>
      </c>
      <c r="C97" s="560" t="s">
        <v>897</v>
      </c>
      <c r="D97" s="579" t="s">
        <v>900</v>
      </c>
      <c r="G97" s="170"/>
      <c r="H97" s="563"/>
    </row>
    <row r="98" spans="1:8" s="552" customFormat="1">
      <c r="A98" s="553">
        <v>3</v>
      </c>
      <c r="B98" s="559">
        <v>6</v>
      </c>
      <c r="C98" s="560" t="s">
        <v>898</v>
      </c>
      <c r="D98" s="579" t="s">
        <v>899</v>
      </c>
      <c r="G98" s="170"/>
      <c r="H98" s="563"/>
    </row>
    <row r="99" spans="1:8" s="552" customFormat="1">
      <c r="A99" s="559">
        <v>3</v>
      </c>
      <c r="B99" s="559">
        <v>5</v>
      </c>
      <c r="C99" s="560" t="s">
        <v>908</v>
      </c>
      <c r="D99" s="579" t="s">
        <v>907</v>
      </c>
      <c r="G99" s="170"/>
      <c r="H99" s="564"/>
    </row>
    <row r="100" spans="1:8" s="552" customFormat="1">
      <c r="A100" s="559">
        <v>3</v>
      </c>
      <c r="B100" s="559">
        <v>5</v>
      </c>
      <c r="C100" s="560" t="s">
        <v>910</v>
      </c>
      <c r="D100" s="579" t="s">
        <v>909</v>
      </c>
      <c r="G100" s="170"/>
      <c r="H100" s="564"/>
    </row>
    <row r="101" spans="1:8" s="552" customFormat="1">
      <c r="A101" s="559">
        <v>3</v>
      </c>
      <c r="B101" s="559">
        <v>5</v>
      </c>
      <c r="C101" s="560" t="s">
        <v>912</v>
      </c>
      <c r="D101" s="579" t="s">
        <v>911</v>
      </c>
      <c r="G101" s="170"/>
      <c r="H101" s="564"/>
    </row>
    <row r="102" spans="1:8" s="552" customFormat="1">
      <c r="A102" s="559">
        <v>3</v>
      </c>
      <c r="B102" s="559">
        <v>5</v>
      </c>
      <c r="C102" s="560" t="s">
        <v>924</v>
      </c>
      <c r="D102" s="579" t="s">
        <v>913</v>
      </c>
      <c r="G102" s="170"/>
      <c r="H102" s="564"/>
    </row>
    <row r="103" spans="1:8" s="552" customFormat="1">
      <c r="A103" s="553">
        <v>4</v>
      </c>
      <c r="B103" s="553">
        <v>1</v>
      </c>
      <c r="C103" s="576" t="s">
        <v>72</v>
      </c>
      <c r="D103" s="579" t="s">
        <v>577</v>
      </c>
      <c r="G103" s="170"/>
      <c r="H103" s="563" t="str">
        <f>VLOOKUP(C103,sup_hiperlinks!$E$5:$L$40,8,0)</f>
        <v>http://gestaourbana.prefeitura.sp.gov.br/wp-content/uploads/2016/03/PIU_NESP_REQUERIMENTO-1.pdf</v>
      </c>
    </row>
    <row r="104" spans="1:8" s="552" customFormat="1">
      <c r="A104" s="553">
        <v>4</v>
      </c>
      <c r="B104" s="553">
        <v>2</v>
      </c>
      <c r="C104" s="577" t="s">
        <v>3</v>
      </c>
      <c r="D104" s="579" t="s">
        <v>578</v>
      </c>
      <c r="G104" s="170"/>
      <c r="H104" s="563" t="str">
        <f>VLOOKUP(C104,sup_hiperlinks!$E$5:$L$40,8,0)</f>
        <v>http://gestaourbana.prefeitura.sp.gov.br/wp-content/uploads/2016/03/PIU_NESP_DIAGN%C3%93STICO-1.pdf</v>
      </c>
    </row>
    <row r="105" spans="1:8" s="552" customFormat="1">
      <c r="A105" s="553">
        <v>4</v>
      </c>
      <c r="B105" s="553">
        <v>2</v>
      </c>
      <c r="C105" s="571" t="s">
        <v>159</v>
      </c>
      <c r="D105" s="579" t="s">
        <v>579</v>
      </c>
      <c r="G105" s="170"/>
      <c r="H105" s="563" t="str">
        <f>VLOOKUP(C105,sup_hiperlinks!$E$5:$L$40,8,0)</f>
        <v>http://gestaourbana.prefeitura.sp.gov.br/wp-content/uploads/2016/03/PIU_NESP_PER%C3%8DMETRO-1.pdf</v>
      </c>
    </row>
    <row r="106" spans="1:8" s="552" customFormat="1">
      <c r="A106" s="553">
        <v>4</v>
      </c>
      <c r="B106" s="553">
        <v>2</v>
      </c>
      <c r="C106" s="572" t="s">
        <v>704</v>
      </c>
      <c r="D106" s="579" t="s">
        <v>583</v>
      </c>
      <c r="G106" s="170"/>
      <c r="H106" s="563" t="str">
        <f>VLOOKUP(C106,sup_hiperlinks!$E$5:$L$40,8,0)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8" s="552" customFormat="1">
      <c r="A107" s="553">
        <v>4</v>
      </c>
      <c r="B107" s="553">
        <v>2</v>
      </c>
      <c r="C107" s="572" t="s">
        <v>75</v>
      </c>
      <c r="D107" s="579" t="s">
        <v>584</v>
      </c>
      <c r="G107" s="170"/>
      <c r="H107" s="563" t="str">
        <f>VLOOKUP(C107,sup_hiperlinks!$E$5:$L$40,8,0)</f>
        <v>http://minuta.gestaourbana.prefeitura.sp.gov.br/piunesp/</v>
      </c>
    </row>
    <row r="108" spans="1:8" s="552" customFormat="1">
      <c r="A108" s="553">
        <v>4</v>
      </c>
      <c r="B108" s="553">
        <v>2</v>
      </c>
      <c r="C108" s="572" t="s">
        <v>706</v>
      </c>
      <c r="D108" s="580" t="s">
        <v>582</v>
      </c>
      <c r="G108" s="170"/>
      <c r="H108" s="563" t="str">
        <f>VLOOKUP(C108,sup_hiperlinks!$E$5:$L$40,8,0)</f>
        <v>print DOSP</v>
      </c>
    </row>
    <row r="109" spans="1:8" s="552" customFormat="1">
      <c r="A109" s="553">
        <v>4</v>
      </c>
      <c r="B109" s="553">
        <v>2</v>
      </c>
      <c r="C109" s="572" t="s">
        <v>77</v>
      </c>
      <c r="D109" s="579" t="s">
        <v>587</v>
      </c>
      <c r="G109" s="170"/>
      <c r="H109" s="563" t="str">
        <f>VLOOKUP(C109,sup_hiperlinks!$E$5:$L$40,8,0)</f>
        <v>http://gestaourbana.prefeitura.sp.gov.br/wp-content/uploads/2016/03/NESP_apresentacao_2016_08_27.pdf</v>
      </c>
    </row>
    <row r="110" spans="1:8" s="552" customFormat="1">
      <c r="A110" s="553">
        <v>4</v>
      </c>
      <c r="B110" s="553">
        <v>2</v>
      </c>
      <c r="C110" s="572" t="s">
        <v>78</v>
      </c>
      <c r="D110" s="579" t="s">
        <v>585</v>
      </c>
      <c r="G110" s="170"/>
      <c r="H110" s="563" t="str">
        <f>VLOOKUP(C110,sup_hiperlinks!$E$5:$L$40,8,0)</f>
        <v>http://gestaourbana.prefeitura.sp.gov.br/wp-content/uploads/2016/03/NESP_lista_presenca_2016_08_27-3.pdf</v>
      </c>
    </row>
    <row r="111" spans="1:8" s="552" customFormat="1">
      <c r="A111" s="553">
        <v>4</v>
      </c>
      <c r="B111" s="553">
        <v>2</v>
      </c>
      <c r="C111" s="572" t="s">
        <v>79</v>
      </c>
      <c r="D111" s="579" t="s">
        <v>588</v>
      </c>
      <c r="G111" s="170"/>
      <c r="H111" s="563" t="str">
        <f>VLOOKUP(C111,sup_hiperlinks!$E$5:$L$40,8,0)</f>
        <v>http://gestaourbana.prefeitura.sp.gov.br/wp-content/uploads/2016/03/NESP_ata_2016_08_27.pdf</v>
      </c>
    </row>
    <row r="112" spans="1:8" s="552" customFormat="1">
      <c r="A112" s="553">
        <v>4</v>
      </c>
      <c r="B112" s="553">
        <v>2</v>
      </c>
      <c r="C112" s="572" t="s">
        <v>89</v>
      </c>
      <c r="D112" s="579" t="s">
        <v>586</v>
      </c>
      <c r="G112" s="170"/>
      <c r="H112" s="563" t="str">
        <f>VLOOKUP(C112,sup_hiperlinks!$E$5:$L$40,8,0)</f>
        <v>http://gestaourbana.prefeitura.sp.gov.br/wp-content/uploads/2016/03/NESP_contribuicoes_2016_08_27.pdf</v>
      </c>
    </row>
    <row r="113" spans="1:8" s="552" customFormat="1">
      <c r="A113" s="553">
        <v>4</v>
      </c>
      <c r="B113" s="553">
        <v>5</v>
      </c>
      <c r="C113" s="572" t="s">
        <v>706</v>
      </c>
      <c r="D113" s="580" t="s">
        <v>582</v>
      </c>
      <c r="G113" s="170"/>
      <c r="H113" s="563" t="str">
        <f>VLOOKUP(C113,sup_hiperlinks!$E$5:$L$40,8,0)</f>
        <v>print DOSP</v>
      </c>
    </row>
    <row r="114" spans="1:8" s="552" customFormat="1">
      <c r="A114" s="553">
        <v>4</v>
      </c>
      <c r="B114" s="553">
        <v>5</v>
      </c>
      <c r="C114" s="572" t="s">
        <v>77</v>
      </c>
      <c r="D114" s="579" t="s">
        <v>587</v>
      </c>
      <c r="G114" s="170"/>
      <c r="H114" s="563" t="str">
        <f>VLOOKUP(C114,sup_hiperlinks!$E$5:$L$40,8,0)</f>
        <v>http://gestaourbana.prefeitura.sp.gov.br/wp-content/uploads/2016/03/NESP_apresentacao_2016_08_27.pdf</v>
      </c>
    </row>
    <row r="115" spans="1:8" s="552" customFormat="1">
      <c r="A115" s="553">
        <v>4</v>
      </c>
      <c r="B115" s="553">
        <v>5</v>
      </c>
      <c r="C115" s="572" t="s">
        <v>79</v>
      </c>
      <c r="D115" s="579" t="s">
        <v>588</v>
      </c>
      <c r="G115" s="170"/>
      <c r="H115" s="563" t="str">
        <f>VLOOKUP(C115,sup_hiperlinks!$E$5:$L$40,8,0)</f>
        <v>http://gestaourbana.prefeitura.sp.gov.br/wp-content/uploads/2016/03/NESP_ata_2016_08_27.pdf</v>
      </c>
    </row>
    <row r="116" spans="1:8" s="552" customFormat="1">
      <c r="A116" s="553">
        <v>4</v>
      </c>
      <c r="B116" s="553">
        <v>6</v>
      </c>
      <c r="C116" s="572" t="s">
        <v>708</v>
      </c>
      <c r="D116" s="579" t="s">
        <v>591</v>
      </c>
      <c r="G116" s="170"/>
      <c r="H116" s="563" t="str">
        <f>VLOOKUP(C116,sup_hiperlinks!$E$5:$L$40,8,0)</f>
        <v>http://gestaourbana.prefeitura.sp.gov.br/wp-content/uploads/2016/03/PIU-NESP-Relat%C3%B3rio-Final_161215_reduzido.pdf</v>
      </c>
    </row>
    <row r="117" spans="1:8" s="552" customFormat="1">
      <c r="A117" s="553">
        <v>4</v>
      </c>
      <c r="B117" s="553">
        <v>7</v>
      </c>
      <c r="C117" s="572" t="s">
        <v>40</v>
      </c>
      <c r="D117" s="579" t="s">
        <v>593</v>
      </c>
      <c r="G117" s="170"/>
      <c r="H117" s="563" t="str">
        <f>VLOOKUP(C117,sup_hiperlinks!$E$5:$L$40,8,0)</f>
        <v xml:space="preserve">http://gestaourbana.prefeitura.sp.gov.br/wp-content/uploads/2016/12/DECRETO-N%C2%BA-57569.pdf </v>
      </c>
    </row>
    <row r="118" spans="1:8" s="552" customFormat="1">
      <c r="A118" s="553">
        <v>4</v>
      </c>
      <c r="B118" s="553">
        <v>7</v>
      </c>
      <c r="C118" s="572" t="s">
        <v>710</v>
      </c>
      <c r="D118" s="579" t="s">
        <v>594</v>
      </c>
      <c r="G118" s="170"/>
      <c r="H118" s="563" t="str">
        <f>VLOOKUP(C118,sup_hiperlinks!$E$5:$L$40,8,0)</f>
        <v>http://gestaourbana.prefeitura.sp.gov.br/wp-content/uploads/2016/12/mapa-e-quadros.pdf</v>
      </c>
    </row>
    <row r="119" spans="1:8" s="552" customFormat="1">
      <c r="A119" s="553">
        <v>5</v>
      </c>
      <c r="B119" s="553">
        <v>1</v>
      </c>
      <c r="C119" s="572" t="s">
        <v>714</v>
      </c>
      <c r="D119" s="579" t="s">
        <v>715</v>
      </c>
      <c r="G119" s="170"/>
      <c r="H119" s="565"/>
    </row>
    <row r="120" spans="1:8" s="552" customFormat="1">
      <c r="A120" s="553">
        <v>5</v>
      </c>
      <c r="B120" s="553">
        <v>1</v>
      </c>
      <c r="C120" s="572" t="s">
        <v>716</v>
      </c>
      <c r="D120" s="579" t="s">
        <v>717</v>
      </c>
      <c r="G120" s="170"/>
      <c r="H120" s="565"/>
    </row>
    <row r="121" spans="1:8" s="552" customFormat="1">
      <c r="A121" s="553">
        <v>5</v>
      </c>
      <c r="B121" s="553">
        <v>2</v>
      </c>
      <c r="C121" s="578" t="s">
        <v>3</v>
      </c>
      <c r="D121" s="579" t="s">
        <v>718</v>
      </c>
      <c r="G121" s="170"/>
      <c r="H121" s="566"/>
    </row>
    <row r="122" spans="1:8" s="552" customFormat="1">
      <c r="A122" s="553">
        <v>5</v>
      </c>
      <c r="B122" s="553">
        <v>2</v>
      </c>
      <c r="C122" s="578" t="s">
        <v>719</v>
      </c>
      <c r="D122" s="579" t="s">
        <v>737</v>
      </c>
      <c r="G122" s="170"/>
      <c r="H122" s="566"/>
    </row>
    <row r="123" spans="1:8" s="552" customFormat="1">
      <c r="A123" s="553">
        <v>5</v>
      </c>
      <c r="B123" s="553">
        <v>2</v>
      </c>
      <c r="C123" s="578" t="s">
        <v>720</v>
      </c>
      <c r="D123" s="579" t="s">
        <v>738</v>
      </c>
      <c r="G123" s="170"/>
      <c r="H123" s="566"/>
    </row>
    <row r="124" spans="1:8" s="552" customFormat="1">
      <c r="A124" s="553">
        <v>5</v>
      </c>
      <c r="B124" s="553">
        <v>2</v>
      </c>
      <c r="C124" s="578" t="s">
        <v>721</v>
      </c>
      <c r="D124" s="579" t="s">
        <v>739</v>
      </c>
      <c r="G124" s="170"/>
      <c r="H124" s="566"/>
    </row>
    <row r="125" spans="1:8" s="552" customFormat="1">
      <c r="A125" s="553">
        <v>5</v>
      </c>
      <c r="B125" s="553">
        <v>2</v>
      </c>
      <c r="C125" s="578" t="s">
        <v>722</v>
      </c>
      <c r="D125" s="579" t="s">
        <v>740</v>
      </c>
      <c r="G125" s="170"/>
      <c r="H125" s="566"/>
    </row>
    <row r="126" spans="1:8" s="552" customFormat="1">
      <c r="A126" s="553">
        <v>5</v>
      </c>
      <c r="B126" s="553">
        <v>2</v>
      </c>
      <c r="C126" s="578" t="s">
        <v>723</v>
      </c>
      <c r="D126" s="579" t="s">
        <v>741</v>
      </c>
      <c r="G126" s="170"/>
      <c r="H126" s="566"/>
    </row>
    <row r="127" spans="1:8" s="552" customFormat="1">
      <c r="A127" s="553">
        <v>5</v>
      </c>
      <c r="B127" s="553">
        <v>2</v>
      </c>
      <c r="C127" s="578" t="s">
        <v>724</v>
      </c>
      <c r="D127" s="579" t="s">
        <v>742</v>
      </c>
      <c r="G127" s="170"/>
      <c r="H127" s="566"/>
    </row>
    <row r="128" spans="1:8" s="552" customFormat="1">
      <c r="A128" s="553">
        <v>5</v>
      </c>
      <c r="B128" s="553">
        <v>2</v>
      </c>
      <c r="C128" s="578" t="s">
        <v>725</v>
      </c>
      <c r="D128" s="579" t="s">
        <v>743</v>
      </c>
      <c r="G128" s="170"/>
      <c r="H128" s="566"/>
    </row>
    <row r="129" spans="1:8" s="552" customFormat="1">
      <c r="A129" s="553">
        <v>5</v>
      </c>
      <c r="B129" s="553">
        <v>2</v>
      </c>
      <c r="C129" s="578" t="s">
        <v>726</v>
      </c>
      <c r="D129" s="579" t="s">
        <v>744</v>
      </c>
      <c r="G129" s="170"/>
      <c r="H129" s="566"/>
    </row>
    <row r="130" spans="1:8" s="552" customFormat="1">
      <c r="A130" s="553">
        <v>5</v>
      </c>
      <c r="B130" s="553">
        <v>2</v>
      </c>
      <c r="C130" s="578" t="s">
        <v>727</v>
      </c>
      <c r="D130" s="579" t="s">
        <v>745</v>
      </c>
      <c r="G130" s="170"/>
      <c r="H130" s="566"/>
    </row>
    <row r="131" spans="1:8" s="552" customFormat="1">
      <c r="A131" s="553">
        <v>5</v>
      </c>
      <c r="B131" s="553">
        <v>2</v>
      </c>
      <c r="C131" s="578" t="s">
        <v>728</v>
      </c>
      <c r="D131" s="579" t="s">
        <v>746</v>
      </c>
      <c r="G131" s="170"/>
      <c r="H131" s="566"/>
    </row>
    <row r="132" spans="1:8" s="552" customFormat="1">
      <c r="A132" s="553">
        <v>5</v>
      </c>
      <c r="B132" s="553">
        <v>2</v>
      </c>
      <c r="C132" s="578" t="s">
        <v>729</v>
      </c>
      <c r="D132" s="579" t="s">
        <v>747</v>
      </c>
      <c r="G132" s="170"/>
      <c r="H132" s="566"/>
    </row>
    <row r="133" spans="1:8" s="552" customFormat="1">
      <c r="A133" s="553">
        <v>5</v>
      </c>
      <c r="B133" s="553">
        <v>2</v>
      </c>
      <c r="C133" s="578" t="s">
        <v>730</v>
      </c>
      <c r="D133" s="579" t="s">
        <v>748</v>
      </c>
      <c r="G133" s="170"/>
      <c r="H133" s="566"/>
    </row>
    <row r="134" spans="1:8" s="552" customFormat="1">
      <c r="A134" s="553">
        <v>5</v>
      </c>
      <c r="B134" s="553">
        <v>2</v>
      </c>
      <c r="C134" s="578" t="s">
        <v>731</v>
      </c>
      <c r="D134" s="579" t="s">
        <v>749</v>
      </c>
      <c r="G134" s="170"/>
      <c r="H134" s="566"/>
    </row>
    <row r="135" spans="1:8" s="552" customFormat="1">
      <c r="A135" s="553">
        <v>5</v>
      </c>
      <c r="B135" s="553">
        <v>2</v>
      </c>
      <c r="C135" s="578" t="s">
        <v>733</v>
      </c>
      <c r="D135" s="579" t="s">
        <v>750</v>
      </c>
      <c r="G135" s="170"/>
      <c r="H135" s="566"/>
    </row>
    <row r="136" spans="1:8" s="552" customFormat="1">
      <c r="A136" s="553">
        <v>5</v>
      </c>
      <c r="B136" s="553">
        <v>2</v>
      </c>
      <c r="C136" s="578" t="s">
        <v>732</v>
      </c>
      <c r="D136" s="579" t="s">
        <v>751</v>
      </c>
      <c r="G136" s="170"/>
      <c r="H136" s="566"/>
    </row>
    <row r="137" spans="1:8" s="552" customFormat="1">
      <c r="A137" s="553">
        <v>5</v>
      </c>
      <c r="B137" s="553">
        <v>2</v>
      </c>
      <c r="C137" s="578" t="s">
        <v>734</v>
      </c>
      <c r="D137" s="579" t="s">
        <v>752</v>
      </c>
      <c r="G137" s="170"/>
      <c r="H137" s="566"/>
    </row>
    <row r="138" spans="1:8" s="552" customFormat="1">
      <c r="A138" s="553">
        <v>5</v>
      </c>
      <c r="B138" s="553">
        <v>2</v>
      </c>
      <c r="C138" s="578" t="s">
        <v>735</v>
      </c>
      <c r="D138" s="579" t="s">
        <v>753</v>
      </c>
      <c r="G138" s="170"/>
      <c r="H138" s="566"/>
    </row>
    <row r="139" spans="1:8" s="552" customFormat="1">
      <c r="A139" s="553">
        <v>5</v>
      </c>
      <c r="B139" s="553">
        <v>2</v>
      </c>
      <c r="C139" s="578" t="s">
        <v>736</v>
      </c>
      <c r="D139" s="579" t="s">
        <v>754</v>
      </c>
      <c r="G139" s="170"/>
      <c r="H139" s="566"/>
    </row>
    <row r="140" spans="1:8" s="552" customFormat="1">
      <c r="A140" s="553">
        <v>5</v>
      </c>
      <c r="B140" s="553">
        <v>2</v>
      </c>
      <c r="C140" s="558" t="s">
        <v>704</v>
      </c>
      <c r="D140" s="579" t="s">
        <v>713</v>
      </c>
      <c r="H140" s="567"/>
    </row>
    <row r="141" spans="1:8" s="552" customFormat="1">
      <c r="A141" s="553">
        <v>5</v>
      </c>
      <c r="B141" s="553">
        <v>2</v>
      </c>
      <c r="C141" s="558" t="s">
        <v>75</v>
      </c>
      <c r="D141" s="579" t="s">
        <v>712</v>
      </c>
      <c r="H141" s="567"/>
    </row>
    <row r="142" spans="1:8" s="552" customFormat="1">
      <c r="A142" s="553">
        <v>5</v>
      </c>
      <c r="B142" s="553">
        <v>2</v>
      </c>
      <c r="C142" s="558" t="s">
        <v>705</v>
      </c>
      <c r="D142" s="579" t="s">
        <v>755</v>
      </c>
      <c r="H142" s="567"/>
    </row>
    <row r="143" spans="1:8" s="552" customFormat="1">
      <c r="A143" s="553">
        <v>5</v>
      </c>
      <c r="B143" s="553">
        <v>2</v>
      </c>
      <c r="C143" s="558" t="s">
        <v>119</v>
      </c>
      <c r="D143" s="579" t="s">
        <v>756</v>
      </c>
      <c r="H143" s="567"/>
    </row>
    <row r="144" spans="1:8" s="552" customFormat="1">
      <c r="A144" s="553">
        <v>5</v>
      </c>
      <c r="B144" s="554">
        <v>5</v>
      </c>
      <c r="C144" s="558" t="s">
        <v>714</v>
      </c>
      <c r="D144" s="579" t="s">
        <v>757</v>
      </c>
      <c r="H144" s="567"/>
    </row>
    <row r="145" spans="1:8" s="552" customFormat="1">
      <c r="A145" s="553">
        <v>5</v>
      </c>
      <c r="B145" s="554">
        <v>5</v>
      </c>
      <c r="C145" s="558" t="s">
        <v>704</v>
      </c>
      <c r="D145" s="579" t="s">
        <v>758</v>
      </c>
      <c r="H145" s="567"/>
    </row>
    <row r="146" spans="1:8" s="552" customFormat="1">
      <c r="A146" s="553">
        <v>5</v>
      </c>
      <c r="B146" s="554">
        <v>5</v>
      </c>
      <c r="C146" s="558" t="s">
        <v>75</v>
      </c>
      <c r="D146" s="579" t="s">
        <v>760</v>
      </c>
      <c r="H146" s="567"/>
    </row>
    <row r="147" spans="1:8" s="552" customFormat="1">
      <c r="A147" s="553">
        <v>5</v>
      </c>
      <c r="B147" s="554">
        <v>5</v>
      </c>
      <c r="C147" s="558" t="s">
        <v>706</v>
      </c>
      <c r="D147" s="580" t="s">
        <v>582</v>
      </c>
      <c r="H147" s="567"/>
    </row>
    <row r="148" spans="1:8" s="552" customFormat="1">
      <c r="A148" s="553">
        <v>5</v>
      </c>
      <c r="B148" s="554">
        <v>5</v>
      </c>
      <c r="C148" s="558" t="s">
        <v>78</v>
      </c>
      <c r="D148" s="579" t="s">
        <v>761</v>
      </c>
      <c r="H148" s="567"/>
    </row>
    <row r="149" spans="1:8" s="552" customFormat="1">
      <c r="A149" s="553">
        <v>5</v>
      </c>
      <c r="B149" s="554">
        <v>5</v>
      </c>
      <c r="C149" s="558" t="s">
        <v>762</v>
      </c>
      <c r="D149" s="579" t="s">
        <v>763</v>
      </c>
      <c r="H149" s="567"/>
    </row>
    <row r="150" spans="1:8" s="552" customFormat="1">
      <c r="A150" s="553">
        <v>5</v>
      </c>
      <c r="B150" s="554">
        <v>5</v>
      </c>
      <c r="C150" s="558" t="s">
        <v>79</v>
      </c>
      <c r="D150" s="579" t="s">
        <v>764</v>
      </c>
      <c r="H150" s="567"/>
    </row>
    <row r="151" spans="1:8" s="552" customFormat="1">
      <c r="A151" s="553">
        <v>5</v>
      </c>
      <c r="B151" s="554">
        <v>5</v>
      </c>
      <c r="C151" s="558" t="s">
        <v>690</v>
      </c>
      <c r="D151" s="579" t="s">
        <v>765</v>
      </c>
      <c r="H151" s="567"/>
    </row>
    <row r="152" spans="1:8" s="552" customFormat="1">
      <c r="A152" s="553">
        <v>5</v>
      </c>
      <c r="B152" s="554">
        <v>5</v>
      </c>
      <c r="C152" s="558" t="s">
        <v>78</v>
      </c>
      <c r="D152" s="579" t="s">
        <v>766</v>
      </c>
      <c r="H152" s="567"/>
    </row>
    <row r="153" spans="1:8" s="552" customFormat="1">
      <c r="A153" s="553">
        <v>5</v>
      </c>
      <c r="B153" s="554">
        <v>5</v>
      </c>
      <c r="C153" s="558" t="s">
        <v>762</v>
      </c>
      <c r="D153" s="579" t="s">
        <v>767</v>
      </c>
      <c r="H153" s="567"/>
    </row>
    <row r="154" spans="1:8" s="552" customFormat="1">
      <c r="A154" s="553">
        <v>5</v>
      </c>
      <c r="B154" s="554">
        <v>5</v>
      </c>
      <c r="C154" s="558" t="s">
        <v>78</v>
      </c>
      <c r="D154" s="579" t="s">
        <v>768</v>
      </c>
      <c r="H154" s="567"/>
    </row>
    <row r="155" spans="1:8" s="552" customFormat="1">
      <c r="A155" s="553">
        <v>5</v>
      </c>
      <c r="B155" s="554">
        <v>5</v>
      </c>
      <c r="C155" s="558" t="s">
        <v>762</v>
      </c>
      <c r="D155" s="579" t="s">
        <v>769</v>
      </c>
      <c r="H155" s="567"/>
    </row>
    <row r="156" spans="1:8" s="552" customFormat="1">
      <c r="A156" s="553">
        <v>6</v>
      </c>
      <c r="B156" s="554">
        <v>2</v>
      </c>
      <c r="C156" s="558" t="s">
        <v>975</v>
      </c>
      <c r="D156" s="579" t="s">
        <v>978</v>
      </c>
      <c r="H156" s="567"/>
    </row>
    <row r="157" spans="1:8" s="552" customFormat="1">
      <c r="A157" s="553">
        <v>6</v>
      </c>
      <c r="B157" s="554">
        <v>2</v>
      </c>
      <c r="C157" s="558" t="s">
        <v>976</v>
      </c>
      <c r="D157" s="579" t="s">
        <v>979</v>
      </c>
      <c r="H157" s="567"/>
    </row>
    <row r="158" spans="1:8" s="552" customFormat="1">
      <c r="A158" s="553">
        <v>6</v>
      </c>
      <c r="B158" s="554">
        <v>2</v>
      </c>
      <c r="C158" s="558" t="s">
        <v>977</v>
      </c>
      <c r="D158" s="579" t="s">
        <v>980</v>
      </c>
      <c r="H158" s="567"/>
    </row>
    <row r="159" spans="1:8" s="552" customFormat="1">
      <c r="A159" s="553">
        <v>6</v>
      </c>
      <c r="B159" s="554">
        <v>2</v>
      </c>
      <c r="C159" s="558" t="s">
        <v>705</v>
      </c>
      <c r="D159" s="579" t="s">
        <v>981</v>
      </c>
      <c r="H159" s="567"/>
    </row>
    <row r="160" spans="1:8" s="552" customFormat="1">
      <c r="A160" s="553">
        <v>6</v>
      </c>
      <c r="B160" s="554">
        <v>2</v>
      </c>
      <c r="C160" s="558" t="s">
        <v>119</v>
      </c>
      <c r="D160" s="579" t="s">
        <v>982</v>
      </c>
      <c r="H160" s="567"/>
    </row>
    <row r="161" spans="1:8" s="552" customFormat="1">
      <c r="A161" s="553">
        <v>6</v>
      </c>
      <c r="B161" s="554">
        <v>5</v>
      </c>
      <c r="C161" s="558" t="s">
        <v>940</v>
      </c>
      <c r="D161" s="579" t="s">
        <v>939</v>
      </c>
      <c r="H161" s="567"/>
    </row>
    <row r="162" spans="1:8" s="552" customFormat="1">
      <c r="A162" s="553">
        <v>6</v>
      </c>
      <c r="B162" s="554">
        <v>5</v>
      </c>
      <c r="C162" s="558" t="s">
        <v>941</v>
      </c>
      <c r="D162" s="579" t="s">
        <v>942</v>
      </c>
      <c r="H162" s="567"/>
    </row>
    <row r="163" spans="1:8" s="552" customFormat="1">
      <c r="A163" s="553">
        <v>6</v>
      </c>
      <c r="B163" s="554">
        <v>5</v>
      </c>
      <c r="C163" s="558" t="s">
        <v>943</v>
      </c>
      <c r="D163" s="579" t="s">
        <v>945</v>
      </c>
      <c r="H163" s="567"/>
    </row>
    <row r="164" spans="1:8" s="552" customFormat="1">
      <c r="A164" s="553">
        <v>6</v>
      </c>
      <c r="B164" s="554">
        <v>5</v>
      </c>
      <c r="C164" s="558" t="s">
        <v>944</v>
      </c>
      <c r="D164" s="579" t="s">
        <v>946</v>
      </c>
      <c r="H164" s="567"/>
    </row>
    <row r="165" spans="1:8" s="552" customFormat="1">
      <c r="A165" s="553">
        <v>6</v>
      </c>
      <c r="B165" s="554">
        <v>5</v>
      </c>
      <c r="C165" s="558" t="s">
        <v>948</v>
      </c>
      <c r="D165" s="579" t="s">
        <v>947</v>
      </c>
      <c r="H165" s="567"/>
    </row>
    <row r="166" spans="1:8" s="552" customFormat="1">
      <c r="A166" s="553">
        <v>6</v>
      </c>
      <c r="B166" s="554">
        <v>5</v>
      </c>
      <c r="C166" s="558" t="s">
        <v>949</v>
      </c>
      <c r="D166" s="579" t="s">
        <v>951</v>
      </c>
      <c r="H166" s="567"/>
    </row>
    <row r="167" spans="1:8" s="552" customFormat="1">
      <c r="A167" s="553">
        <v>6</v>
      </c>
      <c r="B167" s="554">
        <v>5</v>
      </c>
      <c r="C167" s="558" t="s">
        <v>950</v>
      </c>
      <c r="D167" s="579" t="s">
        <v>952</v>
      </c>
      <c r="H167" s="567"/>
    </row>
    <row r="168" spans="1:8" s="552" customFormat="1">
      <c r="A168" s="553">
        <v>6</v>
      </c>
      <c r="B168" s="554">
        <v>5</v>
      </c>
      <c r="C168" s="558" t="s">
        <v>953</v>
      </c>
      <c r="D168" s="579" t="s">
        <v>956</v>
      </c>
      <c r="H168" s="567"/>
    </row>
    <row r="169" spans="1:8" s="552" customFormat="1">
      <c r="A169" s="553">
        <v>6</v>
      </c>
      <c r="B169" s="554">
        <v>5</v>
      </c>
      <c r="C169" s="558" t="s">
        <v>954</v>
      </c>
      <c r="D169" s="579" t="s">
        <v>957</v>
      </c>
      <c r="H169" s="567"/>
    </row>
    <row r="170" spans="1:8" s="552" customFormat="1">
      <c r="A170" s="553">
        <v>6</v>
      </c>
      <c r="B170" s="554">
        <v>5</v>
      </c>
      <c r="C170" s="558" t="s">
        <v>955</v>
      </c>
      <c r="D170" s="579" t="s">
        <v>958</v>
      </c>
      <c r="H170" s="567"/>
    </row>
    <row r="171" spans="1:8" s="552" customFormat="1">
      <c r="A171" s="553">
        <v>6</v>
      </c>
      <c r="B171" s="554">
        <v>5</v>
      </c>
      <c r="C171" s="558" t="s">
        <v>959</v>
      </c>
      <c r="D171" s="579" t="s">
        <v>968</v>
      </c>
      <c r="H171" s="567"/>
    </row>
    <row r="172" spans="1:8" s="552" customFormat="1">
      <c r="A172" s="553">
        <v>6</v>
      </c>
      <c r="B172" s="554">
        <v>5</v>
      </c>
      <c r="C172" s="558" t="s">
        <v>960</v>
      </c>
      <c r="D172" s="579" t="s">
        <v>957</v>
      </c>
      <c r="H172" s="567"/>
    </row>
    <row r="173" spans="1:8" s="552" customFormat="1">
      <c r="A173" s="553">
        <v>6</v>
      </c>
      <c r="B173" s="554">
        <v>5</v>
      </c>
      <c r="C173" s="558" t="s">
        <v>961</v>
      </c>
      <c r="D173" s="579" t="s">
        <v>969</v>
      </c>
      <c r="H173" s="567"/>
    </row>
    <row r="174" spans="1:8" s="552" customFormat="1">
      <c r="A174" s="553">
        <v>6</v>
      </c>
      <c r="B174" s="554">
        <v>5</v>
      </c>
      <c r="C174" s="558" t="s">
        <v>962</v>
      </c>
      <c r="D174" s="579" t="s">
        <v>970</v>
      </c>
      <c r="H174" s="567"/>
    </row>
    <row r="175" spans="1:8" s="552" customFormat="1">
      <c r="A175" s="553">
        <v>6</v>
      </c>
      <c r="B175" s="554">
        <v>5</v>
      </c>
      <c r="C175" s="558" t="s">
        <v>963</v>
      </c>
      <c r="D175" s="579" t="s">
        <v>971</v>
      </c>
      <c r="H175" s="567"/>
    </row>
    <row r="176" spans="1:8" s="552" customFormat="1">
      <c r="A176" s="553">
        <v>6</v>
      </c>
      <c r="B176" s="554">
        <v>5</v>
      </c>
      <c r="C176" s="558" t="s">
        <v>964</v>
      </c>
      <c r="D176" s="579" t="s">
        <v>972</v>
      </c>
      <c r="H176" s="567"/>
    </row>
    <row r="177" spans="1:8" s="552" customFormat="1">
      <c r="A177" s="557">
        <v>6</v>
      </c>
      <c r="B177" s="588">
        <v>5</v>
      </c>
      <c r="C177" s="574" t="s">
        <v>965</v>
      </c>
      <c r="D177" s="581" t="s">
        <v>973</v>
      </c>
      <c r="H177" s="567"/>
    </row>
    <row r="178" spans="1:8" s="552" customFormat="1">
      <c r="A178" s="553">
        <v>6</v>
      </c>
      <c r="B178" s="554">
        <v>5</v>
      </c>
      <c r="C178" s="558" t="s">
        <v>966</v>
      </c>
      <c r="D178" s="579" t="s">
        <v>973</v>
      </c>
      <c r="H178" s="567"/>
    </row>
    <row r="179" spans="1:8" s="552" customFormat="1">
      <c r="A179" s="553">
        <v>6</v>
      </c>
      <c r="B179" s="554">
        <v>5</v>
      </c>
      <c r="C179" s="558" t="s">
        <v>967</v>
      </c>
      <c r="D179" s="579" t="s">
        <v>974</v>
      </c>
      <c r="H179" s="567"/>
    </row>
    <row r="180" spans="1:8" s="552" customFormat="1">
      <c r="A180" s="553">
        <v>7</v>
      </c>
      <c r="B180" s="554">
        <v>2</v>
      </c>
      <c r="C180" s="558" t="s">
        <v>704</v>
      </c>
      <c r="D180" s="579" t="s">
        <v>597</v>
      </c>
      <c r="H180" s="567" t="str">
        <f>VLOOKUP(C180,sup_hiperlinks!$E$5:$N$40,10,0)</f>
        <v>http://gestaourbana.prefeitura.sp.gov.br/noticias/prefeitura-abre-consulta-publica-do-projeto-de-lei-para-o-piu-anhembi/</v>
      </c>
    </row>
    <row r="181" spans="1:8" s="552" customFormat="1">
      <c r="A181" s="553">
        <v>7</v>
      </c>
      <c r="B181" s="554">
        <v>2</v>
      </c>
      <c r="C181" s="558" t="s">
        <v>75</v>
      </c>
      <c r="D181" s="579" t="s">
        <v>596</v>
      </c>
      <c r="H181" s="567" t="str">
        <f>VLOOKUP(C181,sup_hiperlinks!$E$5:$N$40,10,0)</f>
        <v>http://minuta.gestaourbana.prefeitura.sp.gov.br/piu-anhembi/</v>
      </c>
    </row>
    <row r="182" spans="1:8" s="552" customFormat="1">
      <c r="A182" s="553">
        <v>7</v>
      </c>
      <c r="B182" s="554">
        <v>2</v>
      </c>
      <c r="C182" s="558" t="s">
        <v>79</v>
      </c>
      <c r="D182" s="579" t="s">
        <v>598</v>
      </c>
      <c r="H182" s="567" t="str">
        <f>VLOOKUP(C182,sup_hiperlinks!$E$5:$N$40,10,0)</f>
        <v>http://gestaourbana.prefeitura.sp.gov.br/wp-content/uploads/2018/01/Minuta_ATA_PIU-ANHEMBI_10_01_2018.pdf</v>
      </c>
    </row>
    <row r="183" spans="1:8" s="552" customFormat="1">
      <c r="A183" s="553">
        <v>8</v>
      </c>
      <c r="B183" s="555">
        <v>2</v>
      </c>
      <c r="C183" s="558" t="s">
        <v>75</v>
      </c>
      <c r="D183" s="579" t="s">
        <v>622</v>
      </c>
      <c r="H183" s="567" t="str">
        <f>VLOOKUP(C183,sup_hiperlinks!$E$5:$P$40,12,0)</f>
        <v>http://gestaourbana.prefeitura.sp.gov.br/estruturacao-territorial/piu/piu-pacaembu/</v>
      </c>
    </row>
    <row r="184" spans="1:8" s="552" customFormat="1">
      <c r="A184" s="553">
        <v>8</v>
      </c>
      <c r="B184" s="555">
        <v>2</v>
      </c>
      <c r="C184" s="558" t="s">
        <v>705</v>
      </c>
      <c r="D184" s="579" t="s">
        <v>623</v>
      </c>
      <c r="H184" s="567" t="str">
        <f>VLOOKUP(C184,sup_hiperlinks!$E$5:$P$40,12,0)</f>
        <v>http://minuta.gestaourbana.prefeitura.sp.gov.br/piu-pacaembu/static/xls/piu-pacaembu_consulta_respostas_2018-02-08.zip</v>
      </c>
    </row>
    <row r="185" spans="1:8" s="552" customFormat="1">
      <c r="A185" s="553">
        <v>8</v>
      </c>
      <c r="B185" s="555">
        <v>4</v>
      </c>
      <c r="C185" s="558" t="s">
        <v>704</v>
      </c>
      <c r="D185" s="579" t="s">
        <v>625</v>
      </c>
      <c r="H185" s="567">
        <f>VLOOKUP(C185,sup_hiperlinks!$E$5:$P$40,12,0)</f>
        <v>0</v>
      </c>
    </row>
    <row r="186" spans="1:8" s="552" customFormat="1">
      <c r="A186" s="553">
        <v>8</v>
      </c>
      <c r="B186" s="555">
        <v>4</v>
      </c>
      <c r="C186" s="558" t="s">
        <v>75</v>
      </c>
      <c r="D186" s="579" t="s">
        <v>622</v>
      </c>
      <c r="H186" s="567" t="str">
        <f>VLOOKUP(C186,sup_hiperlinks!$E$5:$P$40,12,0)</f>
        <v>http://gestaourbana.prefeitura.sp.gov.br/estruturacao-territorial/piu/piu-pacaembu/</v>
      </c>
    </row>
    <row r="187" spans="1:8">
      <c r="A187" s="556">
        <v>9</v>
      </c>
      <c r="B187" s="35">
        <v>1</v>
      </c>
      <c r="C187" s="164" t="s">
        <v>72</v>
      </c>
      <c r="D187" s="582" t="s">
        <v>858</v>
      </c>
    </row>
    <row r="188" spans="1:8">
      <c r="A188" s="556">
        <v>9</v>
      </c>
      <c r="B188" s="35">
        <v>2</v>
      </c>
      <c r="C188" s="165" t="s">
        <v>3</v>
      </c>
      <c r="D188" s="582" t="s">
        <v>857</v>
      </c>
    </row>
    <row r="189" spans="1:8">
      <c r="A189" s="556">
        <v>9</v>
      </c>
      <c r="B189" s="35">
        <v>2</v>
      </c>
      <c r="C189" s="165" t="s">
        <v>159</v>
      </c>
      <c r="D189" s="582" t="s">
        <v>860</v>
      </c>
    </row>
    <row r="190" spans="1:8">
      <c r="A190" s="556">
        <v>9</v>
      </c>
      <c r="B190" s="547">
        <v>2</v>
      </c>
      <c r="C190" s="56" t="s">
        <v>704</v>
      </c>
      <c r="D190" s="582" t="s">
        <v>861</v>
      </c>
    </row>
    <row r="191" spans="1:8">
      <c r="A191" s="556">
        <v>9</v>
      </c>
      <c r="B191" s="547">
        <v>2</v>
      </c>
      <c r="C191" s="56" t="s">
        <v>75</v>
      </c>
      <c r="D191" s="582" t="s">
        <v>859</v>
      </c>
    </row>
    <row r="192" spans="1:8">
      <c r="A192" s="547">
        <v>10</v>
      </c>
      <c r="B192" s="547">
        <v>2</v>
      </c>
      <c r="C192" s="166" t="s">
        <v>71</v>
      </c>
      <c r="D192" s="582" t="s">
        <v>864</v>
      </c>
    </row>
    <row r="193" spans="1:4">
      <c r="A193" s="547">
        <v>10</v>
      </c>
      <c r="B193" s="547">
        <v>2</v>
      </c>
      <c r="C193" s="165" t="s">
        <v>3</v>
      </c>
      <c r="D193" s="582" t="s">
        <v>863</v>
      </c>
    </row>
    <row r="194" spans="1:4">
      <c r="A194" s="547">
        <v>10</v>
      </c>
      <c r="B194" s="547">
        <v>2</v>
      </c>
      <c r="C194" s="166" t="s">
        <v>704</v>
      </c>
      <c r="D194" s="582" t="s">
        <v>865</v>
      </c>
    </row>
    <row r="195" spans="1:4">
      <c r="A195" s="547">
        <v>10</v>
      </c>
      <c r="B195" s="547">
        <v>2</v>
      </c>
      <c r="C195" s="166" t="s">
        <v>75</v>
      </c>
      <c r="D195" s="582" t="s">
        <v>862</v>
      </c>
    </row>
    <row r="196" spans="1:4">
      <c r="A196" s="547"/>
      <c r="B196" s="47"/>
      <c r="C196" s="166"/>
    </row>
    <row r="197" spans="1:4">
      <c r="A197" s="547"/>
      <c r="B197" s="47"/>
      <c r="C197" s="56"/>
    </row>
    <row r="198" spans="1:4">
      <c r="A198" s="547"/>
      <c r="B198" s="47"/>
      <c r="C198" s="56"/>
    </row>
    <row r="199" spans="1:4">
      <c r="A199" s="547"/>
      <c r="B199" s="47"/>
      <c r="C199" s="56"/>
    </row>
    <row r="200" spans="1:4">
      <c r="A200" s="547"/>
      <c r="B200" s="47"/>
      <c r="C200" s="56"/>
    </row>
    <row r="201" spans="1:4">
      <c r="A201" s="547"/>
      <c r="B201" s="47"/>
      <c r="C201" s="56"/>
    </row>
    <row r="202" spans="1:4">
      <c r="A202" s="547"/>
      <c r="B202" s="47"/>
      <c r="C202" s="56"/>
    </row>
    <row r="203" spans="1:4">
      <c r="A203" s="47"/>
      <c r="B203" s="47"/>
      <c r="C203" s="56"/>
    </row>
    <row r="204" spans="1:4">
      <c r="B204" s="47"/>
      <c r="C204" s="56"/>
    </row>
    <row r="205" spans="1:4">
      <c r="B205" s="47"/>
      <c r="C205" s="56"/>
    </row>
    <row r="206" spans="1:4">
      <c r="C206" s="56"/>
    </row>
    <row r="207" spans="1:4">
      <c r="C207" s="56"/>
    </row>
    <row r="208" spans="1:4">
      <c r="C208" s="56"/>
    </row>
    <row r="209" spans="3:3">
      <c r="C209" s="56"/>
    </row>
  </sheetData>
  <autoFilter ref="A1:D195">
    <filterColumn colId="2"/>
  </autoFilter>
  <mergeCells count="3">
    <mergeCell ref="F4:G4"/>
    <mergeCell ref="F1:G1"/>
    <mergeCell ref="F5:G5"/>
  </mergeCells>
  <conditionalFormatting sqref="C183:C195 C2:C19 C26:C59 C103:C181">
    <cfRule type="cellIs" dxfId="49" priority="93" operator="equal">
      <formula>"_"</formula>
    </cfRule>
    <cfRule type="cellIs" dxfId="48" priority="94" operator="equal">
      <formula>"-"</formula>
    </cfRule>
    <cfRule type="cellIs" dxfId="47" priority="95" operator="equal">
      <formula>"w"</formula>
    </cfRule>
    <cfRule type="cellIs" dxfId="46" priority="96" operator="equal">
      <formula>"X"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03" r:id="rId16"/>
    <hyperlink ref="D105" r:id="rId17"/>
    <hyperlink ref="D106" r:id="rId18"/>
    <hyperlink ref="D109" r:id="rId19"/>
    <hyperlink ref="D110" r:id="rId20"/>
    <hyperlink ref="D111" r:id="rId21"/>
    <hyperlink ref="D115" r:id="rId22"/>
    <hyperlink ref="D117" r:id="rId23"/>
    <hyperlink ref="D118" r:id="rId24"/>
    <hyperlink ref="D116" r:id="rId25"/>
    <hyperlink ref="D114" r:id="rId26"/>
    <hyperlink ref="D112" r:id="rId27"/>
    <hyperlink ref="D107" r:id="rId28"/>
    <hyperlink ref="D104" r:id="rId29"/>
    <hyperlink ref="D121" r:id="rId30"/>
    <hyperlink ref="D122" r:id="rId31"/>
    <hyperlink ref="D140" r:id="rId32"/>
    <hyperlink ref="D141" r:id="rId33"/>
    <hyperlink ref="D142" r:id="rId34"/>
    <hyperlink ref="D143" r:id="rId35"/>
    <hyperlink ref="D144" r:id="rId36"/>
    <hyperlink ref="D145" r:id="rId37"/>
    <hyperlink ref="D146" r:id="rId38" location="/consulta"/>
    <hyperlink ref="D148" r:id="rId39"/>
    <hyperlink ref="D149" r:id="rId40"/>
    <hyperlink ref="D150" r:id="rId41"/>
    <hyperlink ref="D151" r:id="rId42"/>
    <hyperlink ref="D152" r:id="rId43"/>
    <hyperlink ref="D153" r:id="rId44"/>
    <hyperlink ref="D154" r:id="rId45"/>
    <hyperlink ref="D155" r:id="rId46"/>
    <hyperlink ref="D180" r:id="rId47"/>
    <hyperlink ref="D181" r:id="rId48"/>
    <hyperlink ref="D182" r:id="rId49"/>
    <hyperlink ref="D183" r:id="rId50"/>
    <hyperlink ref="D184" r:id="rId51"/>
    <hyperlink ref="D185" r:id="rId52"/>
    <hyperlink ref="D186" r:id="rId53"/>
    <hyperlink ref="D41" r:id="rId54"/>
    <hyperlink ref="D45" r:id="rId55"/>
    <hyperlink ref="D54" r:id="rId56"/>
    <hyperlink ref="D188" r:id="rId57"/>
    <hyperlink ref="D187" r:id="rId58"/>
    <hyperlink ref="D191" r:id="rId59"/>
    <hyperlink ref="D189" r:id="rId60"/>
    <hyperlink ref="D190" r:id="rId61"/>
    <hyperlink ref="D195" r:id="rId62" location="/consulta"/>
    <hyperlink ref="D193" r:id="rId63"/>
    <hyperlink ref="D192" r:id="rId64"/>
    <hyperlink ref="D194" r:id="rId65"/>
    <hyperlink ref="D95" r:id="rId66"/>
    <hyperlink ref="D74" r:id="rId67"/>
    <hyperlink ref="D99" r:id="rId68"/>
    <hyperlink ref="D100" r:id="rId69"/>
    <hyperlink ref="D101" r:id="rId70"/>
    <hyperlink ref="D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610"/>
      <c r="B2" s="611"/>
      <c r="C2" s="611"/>
      <c r="D2" s="611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19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20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20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20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20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20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20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20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20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20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20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20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20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20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20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20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21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19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20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20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20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20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20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20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20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20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20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20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20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20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45" priority="9" operator="equal">
      <formula>"x"</formula>
    </cfRule>
  </conditionalFormatting>
  <conditionalFormatting sqref="C1:K42 B2:B42 A1:A42">
    <cfRule type="cellIs" dxfId="44" priority="2" operator="equal">
      <formula>"-"</formula>
    </cfRule>
    <cfRule type="cellIs" dxfId="43" priority="3" operator="equal">
      <formula>"w"</formula>
    </cfRule>
    <cfRule type="cellIs" dxfId="42" priority="4" operator="equal">
      <formula>"X"</formula>
    </cfRule>
  </conditionalFormatting>
  <conditionalFormatting sqref="C1:K47 B2:B47 A1:A47">
    <cfRule type="cellIs" dxfId="41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610"/>
      <c r="B3" s="611"/>
      <c r="C3" s="611"/>
      <c r="D3" s="611"/>
      <c r="E3" s="61" t="s">
        <v>58</v>
      </c>
      <c r="F3" s="610" t="s">
        <v>57</v>
      </c>
      <c r="G3" s="611"/>
      <c r="H3" s="612"/>
      <c r="I3" s="61" t="s">
        <v>59</v>
      </c>
      <c r="J3" s="61" t="s">
        <v>60</v>
      </c>
      <c r="K3" s="61" t="s">
        <v>61</v>
      </c>
    </row>
    <row r="4" spans="1:11" ht="15.75">
      <c r="A4" s="619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20"/>
      <c r="B5" s="74"/>
      <c r="C5" s="89" t="s">
        <v>71</v>
      </c>
      <c r="D5" s="74"/>
      <c r="E5" s="91"/>
      <c r="F5" s="631" t="s">
        <v>96</v>
      </c>
      <c r="G5" s="632"/>
      <c r="H5" s="633"/>
      <c r="I5" s="91"/>
      <c r="J5" s="65"/>
      <c r="K5" s="65"/>
    </row>
    <row r="6" spans="1:11" ht="15.75">
      <c r="A6" s="620"/>
      <c r="B6" s="74"/>
      <c r="C6" s="89" t="s">
        <v>97</v>
      </c>
      <c r="D6" s="92"/>
      <c r="E6" s="91"/>
      <c r="F6" s="631" t="s">
        <v>63</v>
      </c>
      <c r="G6" s="632"/>
      <c r="H6" s="633"/>
      <c r="I6" s="91"/>
      <c r="J6" s="65"/>
      <c r="K6" s="65"/>
    </row>
    <row r="7" spans="1:11">
      <c r="A7" s="620"/>
      <c r="B7" s="73"/>
      <c r="C7" s="75" t="s">
        <v>3</v>
      </c>
      <c r="D7" s="75"/>
      <c r="E7" s="91"/>
      <c r="F7" s="631" t="s">
        <v>96</v>
      </c>
      <c r="G7" s="632"/>
      <c r="H7" s="633"/>
      <c r="I7" s="91"/>
      <c r="J7" s="65"/>
      <c r="K7" s="65"/>
    </row>
    <row r="8" spans="1:11">
      <c r="A8" s="620"/>
      <c r="B8" s="73"/>
      <c r="C8" s="75" t="s">
        <v>35</v>
      </c>
      <c r="D8" s="75"/>
      <c r="E8" s="91"/>
      <c r="F8" s="631" t="s">
        <v>63</v>
      </c>
      <c r="G8" s="632"/>
      <c r="H8" s="633"/>
      <c r="I8" s="91"/>
      <c r="J8" s="65"/>
      <c r="K8" s="65"/>
    </row>
    <row r="9" spans="1:11">
      <c r="A9" s="620"/>
      <c r="B9" s="73"/>
      <c r="C9" s="75"/>
      <c r="D9" s="75" t="s">
        <v>103</v>
      </c>
      <c r="E9" s="91"/>
      <c r="F9" s="631" t="s">
        <v>63</v>
      </c>
      <c r="G9" s="632"/>
      <c r="H9" s="633"/>
      <c r="I9" s="91"/>
      <c r="J9" s="65"/>
      <c r="K9" s="65"/>
    </row>
    <row r="10" spans="1:11" ht="15.75">
      <c r="A10" s="620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20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20"/>
      <c r="B12" s="74"/>
      <c r="C12" s="75"/>
      <c r="D12" s="53" t="s">
        <v>100</v>
      </c>
      <c r="E12" s="91"/>
      <c r="F12" s="631" t="s">
        <v>63</v>
      </c>
      <c r="G12" s="632"/>
      <c r="H12" s="633"/>
      <c r="I12" s="91"/>
      <c r="J12" s="65"/>
      <c r="K12" s="65"/>
    </row>
    <row r="13" spans="1:11" ht="15.75">
      <c r="A13" s="620"/>
      <c r="B13" s="74"/>
      <c r="C13" s="73"/>
      <c r="D13" s="53" t="s">
        <v>75</v>
      </c>
      <c r="E13" s="91"/>
      <c r="F13" s="631" t="s">
        <v>63</v>
      </c>
      <c r="G13" s="632"/>
      <c r="H13" s="633"/>
      <c r="I13" s="91"/>
      <c r="J13" s="65"/>
      <c r="K13" s="65"/>
    </row>
    <row r="14" spans="1:11" ht="15.75">
      <c r="A14" s="620"/>
      <c r="B14" s="74"/>
      <c r="C14" s="73"/>
      <c r="D14" s="53" t="s">
        <v>73</v>
      </c>
      <c r="E14" s="91"/>
      <c r="F14" s="631" t="s">
        <v>63</v>
      </c>
      <c r="G14" s="632"/>
      <c r="H14" s="633"/>
      <c r="I14" s="91"/>
      <c r="J14" s="65"/>
      <c r="K14" s="65"/>
    </row>
    <row r="15" spans="1:11" ht="15.75">
      <c r="A15" s="620"/>
      <c r="B15" s="74"/>
      <c r="C15" s="73"/>
      <c r="D15" s="53" t="s">
        <v>101</v>
      </c>
      <c r="E15" s="91"/>
      <c r="F15" s="631" t="s">
        <v>63</v>
      </c>
      <c r="G15" s="632"/>
      <c r="H15" s="633"/>
      <c r="I15" s="91"/>
      <c r="J15" s="65"/>
      <c r="K15" s="65"/>
    </row>
    <row r="16" spans="1:11" ht="15.75">
      <c r="A16" s="620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20"/>
      <c r="B17" s="74"/>
      <c r="C17" s="75"/>
      <c r="D17" s="53" t="s">
        <v>100</v>
      </c>
      <c r="E17" s="91"/>
      <c r="F17" s="631" t="s">
        <v>91</v>
      </c>
      <c r="G17" s="632"/>
      <c r="H17" s="633"/>
      <c r="I17" s="91"/>
      <c r="J17" s="65"/>
      <c r="K17" s="65"/>
    </row>
    <row r="18" spans="1:11" ht="15.75">
      <c r="A18" s="620"/>
      <c r="B18" s="74"/>
      <c r="C18" s="73"/>
      <c r="D18" s="53" t="s">
        <v>77</v>
      </c>
      <c r="E18" s="91"/>
      <c r="F18" s="631" t="s">
        <v>91</v>
      </c>
      <c r="G18" s="632"/>
      <c r="H18" s="633"/>
      <c r="I18" s="91"/>
      <c r="J18" s="65"/>
      <c r="K18" s="65"/>
    </row>
    <row r="19" spans="1:11" ht="15.75">
      <c r="A19" s="620"/>
      <c r="B19" s="74"/>
      <c r="C19" s="73"/>
      <c r="D19" s="53" t="s">
        <v>78</v>
      </c>
      <c r="E19" s="65"/>
      <c r="F19" s="628" t="s">
        <v>91</v>
      </c>
      <c r="G19" s="629"/>
      <c r="H19" s="630"/>
      <c r="I19" s="65"/>
      <c r="J19" s="65"/>
      <c r="K19" s="65"/>
    </row>
    <row r="20" spans="1:11" ht="15.75">
      <c r="A20" s="620"/>
      <c r="B20" s="74"/>
      <c r="C20" s="74"/>
      <c r="D20" s="53" t="s">
        <v>79</v>
      </c>
      <c r="E20" s="65"/>
      <c r="F20" s="628" t="s">
        <v>91</v>
      </c>
      <c r="G20" s="629"/>
      <c r="H20" s="630"/>
      <c r="I20" s="65"/>
      <c r="J20" s="65"/>
      <c r="K20" s="65"/>
    </row>
    <row r="21" spans="1:11" ht="15.75">
      <c r="A21" s="621"/>
      <c r="B21" s="79"/>
      <c r="C21" s="81"/>
      <c r="D21" s="54" t="s">
        <v>89</v>
      </c>
      <c r="E21" s="66"/>
      <c r="F21" s="625" t="s">
        <v>91</v>
      </c>
      <c r="G21" s="626"/>
      <c r="H21" s="627"/>
      <c r="I21" s="66"/>
      <c r="J21" s="66"/>
      <c r="K21" s="66"/>
    </row>
    <row r="22" spans="1:11" ht="15.75">
      <c r="A22" s="619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20"/>
      <c r="B23" s="84"/>
      <c r="C23" s="53" t="s">
        <v>97</v>
      </c>
      <c r="D23" s="53"/>
      <c r="E23" s="65"/>
      <c r="F23" s="628" t="s">
        <v>63</v>
      </c>
      <c r="G23" s="629"/>
      <c r="H23" s="630"/>
      <c r="I23" s="65"/>
      <c r="J23" s="65"/>
      <c r="K23" s="65"/>
    </row>
    <row r="24" spans="1:11" ht="15.75">
      <c r="A24" s="620"/>
      <c r="B24" s="84"/>
      <c r="C24" s="53" t="s">
        <v>35</v>
      </c>
      <c r="D24" s="53"/>
      <c r="E24" s="65"/>
      <c r="F24" s="628" t="s">
        <v>96</v>
      </c>
      <c r="G24" s="629"/>
      <c r="H24" s="630"/>
      <c r="I24" s="65"/>
      <c r="J24" s="65"/>
      <c r="K24" s="65"/>
    </row>
    <row r="25" spans="1:11" ht="15.75">
      <c r="A25" s="620"/>
      <c r="B25" s="84"/>
      <c r="C25" s="53"/>
      <c r="D25" s="53" t="s">
        <v>103</v>
      </c>
      <c r="E25" s="65"/>
      <c r="F25" s="628" t="s">
        <v>63</v>
      </c>
      <c r="G25" s="629"/>
      <c r="H25" s="630"/>
      <c r="I25" s="65"/>
      <c r="J25" s="65"/>
      <c r="K25" s="65"/>
    </row>
    <row r="26" spans="1:11" ht="15.75">
      <c r="A26" s="620"/>
      <c r="B26" s="84"/>
      <c r="C26" s="53" t="s">
        <v>45</v>
      </c>
      <c r="D26" s="53"/>
      <c r="E26" s="65"/>
      <c r="F26" s="628" t="s">
        <v>96</v>
      </c>
      <c r="G26" s="629"/>
      <c r="H26" s="630"/>
      <c r="I26" s="65"/>
      <c r="J26" s="65"/>
      <c r="K26" s="65"/>
    </row>
    <row r="27" spans="1:11" ht="15.75">
      <c r="A27" s="620"/>
      <c r="B27" s="84"/>
      <c r="C27" s="53"/>
      <c r="D27" s="53" t="s">
        <v>105</v>
      </c>
      <c r="E27" s="65"/>
      <c r="F27" s="628" t="s">
        <v>63</v>
      </c>
      <c r="G27" s="629"/>
      <c r="H27" s="630"/>
      <c r="I27" s="65"/>
      <c r="J27" s="65"/>
      <c r="K27" s="65"/>
    </row>
    <row r="28" spans="1:11" ht="15.75">
      <c r="A28" s="620"/>
      <c r="B28" s="84"/>
      <c r="C28" s="101" t="s">
        <v>112</v>
      </c>
      <c r="D28" s="100"/>
      <c r="E28" s="65"/>
      <c r="F28" s="628" t="s">
        <v>64</v>
      </c>
      <c r="G28" s="629"/>
      <c r="H28" s="630"/>
      <c r="I28" s="65"/>
      <c r="J28" s="65"/>
      <c r="K28" s="65"/>
    </row>
    <row r="29" spans="1:11" ht="15.75">
      <c r="A29" s="620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20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20"/>
      <c r="B31" s="1"/>
      <c r="C31" s="75"/>
      <c r="D31" s="53" t="s">
        <v>100</v>
      </c>
      <c r="E31" s="65"/>
      <c r="F31" s="628" t="s">
        <v>63</v>
      </c>
      <c r="G31" s="629"/>
      <c r="H31" s="630"/>
      <c r="I31" s="65"/>
      <c r="J31" s="65"/>
      <c r="K31" s="65"/>
    </row>
    <row r="32" spans="1:11">
      <c r="A32" s="620"/>
      <c r="B32" s="1"/>
      <c r="C32" s="73"/>
      <c r="D32" s="53" t="s">
        <v>75</v>
      </c>
      <c r="E32" s="65"/>
      <c r="F32" s="628" t="s">
        <v>63</v>
      </c>
      <c r="G32" s="629"/>
      <c r="H32" s="630"/>
      <c r="I32" s="65"/>
      <c r="J32" s="65"/>
      <c r="K32" s="65"/>
    </row>
    <row r="33" spans="1:11">
      <c r="A33" s="620"/>
      <c r="B33" s="1"/>
      <c r="C33" s="73"/>
      <c r="D33" s="53" t="s">
        <v>73</v>
      </c>
      <c r="E33" s="65"/>
      <c r="F33" s="628" t="s">
        <v>64</v>
      </c>
      <c r="G33" s="629"/>
      <c r="H33" s="630"/>
      <c r="I33" s="65"/>
      <c r="J33" s="65"/>
      <c r="K33" s="65"/>
    </row>
    <row r="34" spans="1:11" ht="15.75">
      <c r="A34" s="620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20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20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20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20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20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20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20"/>
      <c r="B41" s="74" t="s">
        <v>106</v>
      </c>
      <c r="C41" s="73"/>
      <c r="D41" s="53"/>
      <c r="E41" s="66"/>
      <c r="F41" s="625"/>
      <c r="G41" s="626"/>
      <c r="H41" s="627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22"/>
      <c r="G42" s="623"/>
      <c r="H42" s="624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</mergeCells>
  <conditionalFormatting sqref="A3:D42">
    <cfRule type="cellIs" dxfId="40" priority="5" operator="equal">
      <formula>"-"</formula>
    </cfRule>
    <cfRule type="cellIs" dxfId="39" priority="6" operator="equal">
      <formula>"w"</formula>
    </cfRule>
    <cfRule type="cellIs" dxfId="38" priority="7" operator="equal">
      <formula>"X"</formula>
    </cfRule>
  </conditionalFormatting>
  <conditionalFormatting sqref="A1:F52 I1:L52 G1:H2 G4:H4 G10:H11 G16:H16 G22:H22 G34:H40 G43:H52 G29:H30">
    <cfRule type="cellIs" dxfId="37" priority="5" operator="equal">
      <formula>"_"</formula>
    </cfRule>
  </conditionalFormatting>
  <conditionalFormatting sqref="A1:F50 I1:L50 G1:H2 G4:H4 G10:H11 G16:H16 G22:H22 G34:H40 G43:H50 G29:H30">
    <cfRule type="cellIs" dxfId="36" priority="2" operator="equal">
      <formula>"-"</formula>
    </cfRule>
  </conditionalFormatting>
  <conditionalFormatting sqref="A1:F49 I1:L49 G1:H2 G4:H4 G10:H11 G16:H16 G22:H22 G34:H40 G43:H49 G29:H30">
    <cfRule type="cellIs" dxfId="35" priority="3" operator="equal">
      <formula>"w"</formula>
    </cfRule>
    <cfRule type="cellIs" dxfId="34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sumario</vt:lpstr>
      <vt:lpstr>doc_PIUS </vt:lpstr>
      <vt:lpstr>doc_PIUS_BASE</vt:lpstr>
      <vt:lpstr>hiperlinks</vt:lpstr>
      <vt:lpstr>hiperlinks_consulta publica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e059145</cp:lastModifiedBy>
  <dcterms:created xsi:type="dcterms:W3CDTF">2018-03-27T17:19:08Z</dcterms:created>
  <dcterms:modified xsi:type="dcterms:W3CDTF">2018-05-18T21:34:19Z</dcterms:modified>
</cp:coreProperties>
</file>