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jpeg" ContentType="image/jpe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480" yWindow="60" windowWidth="20730" windowHeight="11055" tabRatio="899"/>
  </bookViews>
  <sheets>
    <sheet name="Summary" sheetId="1" r:id="rId1"/>
    <sheet name="Indonesia Equations (1971)" sheetId="2" r:id="rId2"/>
    <sheet name="Waxman Smits (1968)" sheetId="3" r:id="rId3"/>
    <sheet name="W-S Chart" sheetId="10" r:id="rId4"/>
    <sheet name="Juhasz (1981)" sheetId="6" r:id="rId5"/>
    <sheet name="Dual Water (1982)" sheetId="5" r:id="rId6"/>
    <sheet name="Simandoux (1963)" sheetId="8" r:id="rId7"/>
    <sheet name="Fertl (1975)" sheetId="7" r:id="rId8"/>
    <sheet name="Conversion Sw and Ø" sheetId="4" r:id="rId9"/>
    <sheet name="Another References" sheetId="9" r:id="rId10"/>
  </sheets>
  <calcPr calcId="152511"/>
</workbook>
</file>

<file path=xl/calcChain.xml><?xml version="1.0" encoding="utf-8"?>
<calcChain xmlns="http://schemas.openxmlformats.org/spreadsheetml/2006/main">
  <c r="I18" i="8" l="1"/>
  <c r="I17" i="7"/>
  <c r="P28" i="6" l="1"/>
  <c r="L28" i="6"/>
  <c r="H28" i="6"/>
  <c r="H22" i="3"/>
  <c r="L24" i="5"/>
  <c r="H24" i="5"/>
  <c r="S24" i="5" s="1"/>
  <c r="Z12" i="3"/>
  <c r="L22" i="3"/>
  <c r="J21" i="2"/>
  <c r="S22" i="3" l="1"/>
  <c r="U28" i="6"/>
</calcChain>
</file>

<file path=xl/comments1.xml><?xml version="1.0" encoding="utf-8"?>
<comments xmlns="http://schemas.openxmlformats.org/spreadsheetml/2006/main">
  <authors>
    <author>Catur Kristiawan</author>
  </authors>
  <commentList>
    <comment ref="J20" authorId="0" shapeId="0">
      <text>
        <r>
          <rPr>
            <b/>
            <sz val="9"/>
            <color indexed="81"/>
            <rFont val="Tahoma"/>
            <family val="2"/>
          </rPr>
          <t>Catur Kristiawan:</t>
        </r>
        <r>
          <rPr>
            <sz val="9"/>
            <color indexed="81"/>
            <rFont val="Tahoma"/>
            <family val="2"/>
          </rPr>
          <t xml:space="preserve">
Enter the value of the parameters needed in the cell on the side.</t>
        </r>
      </text>
    </comment>
  </commentList>
</comments>
</file>

<file path=xl/comments2.xml><?xml version="1.0" encoding="utf-8"?>
<comments xmlns="http://schemas.openxmlformats.org/spreadsheetml/2006/main">
  <authors>
    <author>Catur Kristiawan</author>
  </authors>
  <commentList>
    <comment ref="Z11" authorId="0" shapeId="0">
      <text>
        <r>
          <rPr>
            <b/>
            <sz val="9"/>
            <color indexed="81"/>
            <rFont val="Tahoma"/>
            <family val="2"/>
          </rPr>
          <t>Catur Kristiawan:</t>
        </r>
        <r>
          <rPr>
            <sz val="9"/>
            <color indexed="81"/>
            <rFont val="Tahoma"/>
            <family val="2"/>
          </rPr>
          <t xml:space="preserve">
Enter the value of the parameters needed in the cell on the side.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Catur Kristiawan:</t>
        </r>
        <r>
          <rPr>
            <sz val="9"/>
            <color indexed="81"/>
            <rFont val="Tahoma"/>
            <family val="2"/>
          </rPr>
          <t xml:space="preserve">
Enter the value of the parameters needed in the cell on the side.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Catur Kristiawan:</t>
        </r>
        <r>
          <rPr>
            <sz val="9"/>
            <color indexed="81"/>
            <rFont val="Tahoma"/>
            <family val="2"/>
          </rPr>
          <t xml:space="preserve">
Enter the value of the parameters needed in the cell on the side.</t>
        </r>
      </text>
    </comment>
    <comment ref="S21" authorId="0" shapeId="0">
      <text>
        <r>
          <rPr>
            <b/>
            <sz val="9"/>
            <color indexed="81"/>
            <rFont val="Tahoma"/>
            <family val="2"/>
          </rPr>
          <t>Catur Kristiawan:</t>
        </r>
        <r>
          <rPr>
            <sz val="9"/>
            <color indexed="81"/>
            <rFont val="Tahoma"/>
            <family val="2"/>
          </rPr>
          <t xml:space="preserve">
Enter the value of the parameters needed in the cell on the side.</t>
        </r>
      </text>
    </comment>
  </commentList>
</comments>
</file>

<file path=xl/comments3.xml><?xml version="1.0" encoding="utf-8"?>
<comments xmlns="http://schemas.openxmlformats.org/spreadsheetml/2006/main">
  <authors>
    <author>Catur Kristiawan</author>
  </authors>
  <commentList>
    <comment ref="H27" authorId="0" shapeId="0">
      <text>
        <r>
          <rPr>
            <b/>
            <sz val="9"/>
            <color indexed="81"/>
            <rFont val="Tahoma"/>
            <family val="2"/>
          </rPr>
          <t>Catur Kristiawan:</t>
        </r>
        <r>
          <rPr>
            <sz val="9"/>
            <color indexed="81"/>
            <rFont val="Tahoma"/>
            <family val="2"/>
          </rPr>
          <t xml:space="preserve">
Enter the value of the parameters needed in the cell on the side.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Catur Kristiawan:</t>
        </r>
        <r>
          <rPr>
            <sz val="9"/>
            <color indexed="81"/>
            <rFont val="Tahoma"/>
            <family val="2"/>
          </rPr>
          <t xml:space="preserve">
Enter the value of the parameters needed in the cell on the side.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Catur Kristiawan:</t>
        </r>
        <r>
          <rPr>
            <sz val="9"/>
            <color indexed="81"/>
            <rFont val="Tahoma"/>
            <family val="2"/>
          </rPr>
          <t xml:space="preserve">
Enter the value of the parameters needed in the cell on the side.</t>
        </r>
      </text>
    </comment>
  </commentList>
</comments>
</file>

<file path=xl/comments4.xml><?xml version="1.0" encoding="utf-8"?>
<comments xmlns="http://schemas.openxmlformats.org/spreadsheetml/2006/main">
  <authors>
    <author>Catur Kristiawan</author>
  </authors>
  <commentList>
    <comment ref="H23" authorId="0" shapeId="0">
      <text>
        <r>
          <rPr>
            <b/>
            <sz val="9"/>
            <color indexed="81"/>
            <rFont val="Tahoma"/>
            <family val="2"/>
          </rPr>
          <t>Catur Kristiawan:</t>
        </r>
        <r>
          <rPr>
            <sz val="9"/>
            <color indexed="81"/>
            <rFont val="Tahoma"/>
            <family val="2"/>
          </rPr>
          <t xml:space="preserve">
Enter the value of the parameters needed in the cell on the side.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Catur Kristiawan:</t>
        </r>
        <r>
          <rPr>
            <sz val="9"/>
            <color indexed="81"/>
            <rFont val="Tahoma"/>
            <family val="2"/>
          </rPr>
          <t xml:space="preserve">
Enter the value of the parameters needed in the cell on the side.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Catur Kristiawan:</t>
        </r>
        <r>
          <rPr>
            <sz val="9"/>
            <color indexed="81"/>
            <rFont val="Tahoma"/>
            <family val="2"/>
          </rPr>
          <t xml:space="preserve">
Enter the value of the parameters needed in the cell on the side.</t>
        </r>
      </text>
    </comment>
  </commentList>
</comments>
</file>

<file path=xl/comments5.xml><?xml version="1.0" encoding="utf-8"?>
<comments xmlns="http://schemas.openxmlformats.org/spreadsheetml/2006/main">
  <authors>
    <author>Catur Kristiawan</author>
  </authors>
  <commentList>
    <comment ref="I17" authorId="0" shapeId="0">
      <text>
        <r>
          <rPr>
            <b/>
            <sz val="9"/>
            <color indexed="81"/>
            <rFont val="Tahoma"/>
            <family val="2"/>
          </rPr>
          <t>Catur Kristiawan:</t>
        </r>
        <r>
          <rPr>
            <sz val="9"/>
            <color indexed="81"/>
            <rFont val="Tahoma"/>
            <family val="2"/>
          </rPr>
          <t xml:space="preserve">
Enter the value of the parameters needed in the cell on the side.</t>
        </r>
      </text>
    </comment>
  </commentList>
</comments>
</file>

<file path=xl/comments6.xml><?xml version="1.0" encoding="utf-8"?>
<comments xmlns="http://schemas.openxmlformats.org/spreadsheetml/2006/main">
  <authors>
    <author>Catur Kristiawan</author>
  </authors>
  <commentList>
    <comment ref="I16" authorId="0" shapeId="0">
      <text>
        <r>
          <rPr>
            <b/>
            <sz val="9"/>
            <color indexed="81"/>
            <rFont val="Tahoma"/>
            <family val="2"/>
          </rPr>
          <t>Catur Kristiawan:</t>
        </r>
        <r>
          <rPr>
            <sz val="9"/>
            <color indexed="81"/>
            <rFont val="Tahoma"/>
            <family val="2"/>
          </rPr>
          <t xml:space="preserve">
Enter the value of the parameters needed in the cell on the side.</t>
        </r>
      </text>
    </comment>
  </commentList>
</comments>
</file>

<file path=xl/sharedStrings.xml><?xml version="1.0" encoding="utf-8"?>
<sst xmlns="http://schemas.openxmlformats.org/spreadsheetml/2006/main" count="219" uniqueCount="125">
  <si>
    <t>Alternative Shaly Sands Water Saturation Equations</t>
  </si>
  <si>
    <t>Comparison</t>
  </si>
  <si>
    <t>The similarities and differences between equations are apparent.</t>
  </si>
  <si>
    <t>Source: Senergy Software</t>
  </si>
  <si>
    <t>Indonesia Equation</t>
  </si>
  <si>
    <t>Has the advantage that it can be used without core derived parameters (although core derived m and n are preferred).</t>
  </si>
  <si>
    <t>Equation developed by Poupon &amp; Leveaux</t>
  </si>
  <si>
    <t>=</t>
  </si>
  <si>
    <t>Effective water saturation (v/v)</t>
  </si>
  <si>
    <t>Effective porosity (v/v)</t>
  </si>
  <si>
    <t>a</t>
  </si>
  <si>
    <t>Tortuosity constant</t>
  </si>
  <si>
    <t>m</t>
  </si>
  <si>
    <t>Cementation exponent</t>
  </si>
  <si>
    <t>n</t>
  </si>
  <si>
    <t>Saturation exponent</t>
  </si>
  <si>
    <t>Formation water resistivity (ohm.m)</t>
  </si>
  <si>
    <t>Clay resistivity (ohm.m)</t>
  </si>
  <si>
    <r>
      <t>S</t>
    </r>
    <r>
      <rPr>
        <vertAlign val="subscript"/>
        <sz val="16"/>
        <color theme="1"/>
        <rFont val="Arial"/>
        <family val="2"/>
      </rPr>
      <t>we</t>
    </r>
  </si>
  <si>
    <r>
      <t>Ø</t>
    </r>
    <r>
      <rPr>
        <vertAlign val="subscript"/>
        <sz val="16"/>
        <color theme="1"/>
        <rFont val="Arial"/>
        <family val="2"/>
      </rPr>
      <t>e</t>
    </r>
  </si>
  <si>
    <r>
      <t>R</t>
    </r>
    <r>
      <rPr>
        <vertAlign val="subscript"/>
        <sz val="16"/>
        <color theme="1"/>
        <rFont val="Arial"/>
        <family val="2"/>
      </rPr>
      <t>w</t>
    </r>
  </si>
  <si>
    <r>
      <t>R</t>
    </r>
    <r>
      <rPr>
        <vertAlign val="subscript"/>
        <sz val="16"/>
        <color theme="1"/>
        <rFont val="Arial"/>
        <family val="2"/>
      </rPr>
      <t>cl</t>
    </r>
  </si>
  <si>
    <t>Where,</t>
  </si>
  <si>
    <r>
      <t>V</t>
    </r>
    <r>
      <rPr>
        <vertAlign val="subscript"/>
        <sz val="14"/>
        <color theme="1"/>
        <rFont val="Arial"/>
        <family val="2"/>
      </rPr>
      <t>cl</t>
    </r>
  </si>
  <si>
    <r>
      <t>Ø</t>
    </r>
    <r>
      <rPr>
        <vertAlign val="subscript"/>
        <sz val="14"/>
        <color theme="1"/>
        <rFont val="Arial"/>
        <family val="2"/>
      </rPr>
      <t>e</t>
    </r>
  </si>
  <si>
    <r>
      <t>R</t>
    </r>
    <r>
      <rPr>
        <vertAlign val="subscript"/>
        <sz val="14"/>
        <color theme="1"/>
        <rFont val="Arial"/>
        <family val="2"/>
      </rPr>
      <t>t</t>
    </r>
  </si>
  <si>
    <r>
      <t>R</t>
    </r>
    <r>
      <rPr>
        <vertAlign val="subscript"/>
        <sz val="14"/>
        <color theme="1"/>
        <rFont val="Arial"/>
        <family val="2"/>
      </rPr>
      <t>cl</t>
    </r>
  </si>
  <si>
    <r>
      <t>R</t>
    </r>
    <r>
      <rPr>
        <vertAlign val="subscript"/>
        <sz val="14"/>
        <color theme="1"/>
        <rFont val="Arial"/>
        <family val="2"/>
      </rPr>
      <t>w</t>
    </r>
  </si>
  <si>
    <r>
      <t>S</t>
    </r>
    <r>
      <rPr>
        <vertAlign val="subscript"/>
        <sz val="14"/>
        <color theme="1"/>
        <rFont val="Arial"/>
        <family val="2"/>
      </rPr>
      <t>we</t>
    </r>
  </si>
  <si>
    <t>•Effective porosity from density, sonic or density/neutron logs:</t>
  </si>
  <si>
    <r>
      <t>•Calculate V</t>
    </r>
    <r>
      <rPr>
        <vertAlign val="subscript"/>
        <sz val="14"/>
        <color theme="1"/>
        <rFont val="Arial"/>
        <family val="2"/>
      </rPr>
      <t>cl</t>
    </r>
    <r>
      <rPr>
        <sz val="14"/>
        <color theme="1"/>
        <rFont val="Arial"/>
        <family val="2"/>
      </rPr>
      <t xml:space="preserve"> from logs.</t>
    </r>
  </si>
  <si>
    <r>
      <t>•Use conventional methods for V</t>
    </r>
    <r>
      <rPr>
        <vertAlign val="subscript"/>
        <sz val="14"/>
        <color theme="1"/>
        <rFont val="Arial"/>
        <family val="2"/>
      </rPr>
      <t>cl</t>
    </r>
    <r>
      <rPr>
        <sz val="14"/>
        <color theme="1"/>
        <rFont val="Arial"/>
        <family val="2"/>
      </rPr>
      <t xml:space="preserve"> (typically GR and D/N)</t>
    </r>
  </si>
  <si>
    <r>
      <t>•Calculate Ø</t>
    </r>
    <r>
      <rPr>
        <vertAlign val="subscript"/>
        <sz val="14"/>
        <color theme="1"/>
        <rFont val="Arial"/>
        <family val="2"/>
      </rPr>
      <t>e</t>
    </r>
    <r>
      <rPr>
        <sz val="14"/>
        <color theme="1"/>
        <rFont val="Arial"/>
        <family val="2"/>
      </rPr>
      <t xml:space="preserve"> from logs.</t>
    </r>
  </si>
  <si>
    <r>
      <t>•Cross-plot R</t>
    </r>
    <r>
      <rPr>
        <vertAlign val="subscript"/>
        <sz val="14"/>
        <color theme="1"/>
        <rFont val="Arial"/>
        <family val="2"/>
      </rPr>
      <t>t</t>
    </r>
    <r>
      <rPr>
        <sz val="14"/>
        <color theme="1"/>
        <rFont val="Arial"/>
        <family val="2"/>
      </rPr>
      <t xml:space="preserve"> versus V</t>
    </r>
    <r>
      <rPr>
        <vertAlign val="subscript"/>
        <sz val="14"/>
        <color theme="1"/>
        <rFont val="Arial"/>
        <family val="2"/>
      </rPr>
      <t>cl</t>
    </r>
    <r>
      <rPr>
        <sz val="14"/>
        <color theme="1"/>
        <rFont val="Arial"/>
        <family val="2"/>
      </rPr>
      <t xml:space="preserve"> to determine R</t>
    </r>
    <r>
      <rPr>
        <vertAlign val="subscript"/>
        <sz val="14"/>
        <color theme="1"/>
        <rFont val="Arial"/>
        <family val="2"/>
      </rPr>
      <t>cl</t>
    </r>
    <r>
      <rPr>
        <sz val="14"/>
        <color theme="1"/>
        <rFont val="Arial"/>
        <family val="2"/>
      </rPr>
      <t>.</t>
    </r>
  </si>
  <si>
    <r>
      <t>•Determine R</t>
    </r>
    <r>
      <rPr>
        <vertAlign val="subscript"/>
        <sz val="14"/>
        <color theme="1"/>
        <rFont val="Arial"/>
        <family val="2"/>
      </rPr>
      <t>cl</t>
    </r>
    <r>
      <rPr>
        <sz val="14"/>
        <color theme="1"/>
        <rFont val="Arial"/>
        <family val="2"/>
      </rPr>
      <t xml:space="preserve"> as the value of R</t>
    </r>
    <r>
      <rPr>
        <vertAlign val="subscript"/>
        <sz val="14"/>
        <color theme="1"/>
        <rFont val="Arial"/>
        <family val="2"/>
      </rPr>
      <t>t</t>
    </r>
    <r>
      <rPr>
        <sz val="14"/>
        <color theme="1"/>
        <rFont val="Arial"/>
        <family val="2"/>
      </rPr>
      <t xml:space="preserve"> as V</t>
    </r>
    <r>
      <rPr>
        <vertAlign val="subscript"/>
        <sz val="14"/>
        <color theme="1"/>
        <rFont val="Arial"/>
        <family val="2"/>
      </rPr>
      <t>cl</t>
    </r>
    <r>
      <rPr>
        <sz val="14"/>
        <color theme="1"/>
        <rFont val="Arial"/>
        <family val="2"/>
      </rPr>
      <t xml:space="preserve"> tends to 1.</t>
    </r>
  </si>
  <si>
    <r>
      <t>•Investigate the need for R</t>
    </r>
    <r>
      <rPr>
        <vertAlign val="subscript"/>
        <sz val="14"/>
        <color theme="1"/>
        <rFont val="Arial"/>
        <family val="2"/>
      </rPr>
      <t>cl</t>
    </r>
    <r>
      <rPr>
        <sz val="14"/>
        <color theme="1"/>
        <rFont val="Arial"/>
        <family val="2"/>
      </rPr>
      <t xml:space="preserve"> variation by zone.</t>
    </r>
  </si>
  <si>
    <r>
      <t>•Compare saturations with S</t>
    </r>
    <r>
      <rPr>
        <vertAlign val="subscript"/>
        <sz val="14"/>
        <color theme="1"/>
        <rFont val="Arial"/>
        <family val="2"/>
      </rPr>
      <t>wirr</t>
    </r>
    <r>
      <rPr>
        <sz val="14"/>
        <color theme="1"/>
        <rFont val="Arial"/>
        <family val="2"/>
      </rPr>
      <t xml:space="preserve"> from Pc data and Dean-Stark saturations if available.  Tune parameters as necessary.</t>
    </r>
  </si>
  <si>
    <t>Several equations are shown at left in conductivity form which facilitates comparison.</t>
  </si>
  <si>
    <t>Use of Indonesia Equation</t>
  </si>
  <si>
    <t>Waxman Smits Equation</t>
  </si>
  <si>
    <r>
      <t>Has the advantage that it does not require V</t>
    </r>
    <r>
      <rPr>
        <vertAlign val="subscript"/>
        <sz val="16"/>
        <color theme="1"/>
        <rFont val="Arial"/>
        <family val="2"/>
      </rPr>
      <t>cl</t>
    </r>
    <r>
      <rPr>
        <sz val="16"/>
        <color theme="1"/>
        <rFont val="Arial"/>
        <family val="2"/>
      </rPr>
      <t xml:space="preserve"> as input and uses Ø</t>
    </r>
    <r>
      <rPr>
        <vertAlign val="subscript"/>
        <sz val="16"/>
        <color theme="1"/>
        <rFont val="Arial"/>
        <family val="2"/>
      </rPr>
      <t>t</t>
    </r>
    <r>
      <rPr>
        <sz val="16"/>
        <color theme="1"/>
        <rFont val="Arial"/>
        <family val="2"/>
      </rPr>
      <t xml:space="preserve"> rather than Ø</t>
    </r>
    <r>
      <rPr>
        <vertAlign val="subscript"/>
        <sz val="16"/>
        <color theme="1"/>
        <rFont val="Arial"/>
        <family val="2"/>
      </rPr>
      <t>e</t>
    </r>
    <r>
      <rPr>
        <sz val="16"/>
        <color theme="1"/>
        <rFont val="Arial"/>
        <family val="2"/>
      </rPr>
      <t>.</t>
    </r>
  </si>
  <si>
    <t xml:space="preserve">However it is best applied when core measurements of Cation Exchange Capacity (CEC) or Qv are available. </t>
  </si>
  <si>
    <t>Equation developed by Waxman &amp; Smits</t>
  </si>
  <si>
    <t>Total water saturation (v/v)</t>
  </si>
  <si>
    <t>Total porosity (v/v)</t>
  </si>
  <si>
    <t>a*</t>
  </si>
  <si>
    <t>WS Tortuosity constant</t>
  </si>
  <si>
    <t>m*</t>
  </si>
  <si>
    <t>WS Cementation exponent</t>
  </si>
  <si>
    <t>n*</t>
  </si>
  <si>
    <t>WS Saturation exponent</t>
  </si>
  <si>
    <t>B</t>
  </si>
  <si>
    <t>Cation Exchange Capacity (meq/ml)</t>
  </si>
  <si>
    <r>
      <t>S</t>
    </r>
    <r>
      <rPr>
        <vertAlign val="subscript"/>
        <sz val="16"/>
        <color theme="1"/>
        <rFont val="Arial"/>
        <family val="2"/>
      </rPr>
      <t>wt</t>
    </r>
  </si>
  <si>
    <r>
      <t>Ø</t>
    </r>
    <r>
      <rPr>
        <vertAlign val="subscript"/>
        <sz val="16"/>
        <color theme="1"/>
        <rFont val="Arial"/>
        <family val="2"/>
      </rPr>
      <t>t</t>
    </r>
  </si>
  <si>
    <r>
      <t>Cation Mobility (mho cm</t>
    </r>
    <r>
      <rPr>
        <vertAlign val="superscript"/>
        <sz val="16"/>
        <color theme="1"/>
        <rFont val="Arial"/>
        <family val="2"/>
      </rPr>
      <t>2</t>
    </r>
    <r>
      <rPr>
        <sz val="16"/>
        <color theme="1"/>
        <rFont val="Arial"/>
        <family val="2"/>
      </rPr>
      <t>/meq)</t>
    </r>
  </si>
  <si>
    <r>
      <t>Q</t>
    </r>
    <r>
      <rPr>
        <vertAlign val="subscript"/>
        <sz val="16"/>
        <color theme="1"/>
        <rFont val="Arial"/>
        <family val="2"/>
      </rPr>
      <t>v</t>
    </r>
  </si>
  <si>
    <r>
      <t>S</t>
    </r>
    <r>
      <rPr>
        <vertAlign val="subscript"/>
        <sz val="14"/>
        <color theme="1"/>
        <rFont val="Arial"/>
        <family val="2"/>
      </rPr>
      <t>wt</t>
    </r>
  </si>
  <si>
    <r>
      <t>Ø</t>
    </r>
    <r>
      <rPr>
        <vertAlign val="subscript"/>
        <sz val="14"/>
        <color theme="1"/>
        <rFont val="Arial"/>
        <family val="2"/>
      </rPr>
      <t>t</t>
    </r>
  </si>
  <si>
    <r>
      <t>Cation Mobility (mho cm</t>
    </r>
    <r>
      <rPr>
        <vertAlign val="superscript"/>
        <sz val="14"/>
        <color theme="1"/>
        <rFont val="Arial"/>
        <family val="2"/>
      </rPr>
      <t>2</t>
    </r>
    <r>
      <rPr>
        <sz val="14"/>
        <color theme="1"/>
        <rFont val="Arial"/>
        <family val="2"/>
      </rPr>
      <t>/meq)</t>
    </r>
  </si>
  <si>
    <r>
      <t>Q</t>
    </r>
    <r>
      <rPr>
        <vertAlign val="subscript"/>
        <sz val="14"/>
        <color theme="1"/>
        <rFont val="Arial"/>
        <family val="2"/>
      </rPr>
      <t>v</t>
    </r>
  </si>
  <si>
    <t>Use of Waxman Smits Equation</t>
  </si>
  <si>
    <t>T</t>
  </si>
  <si>
    <t>Formation temperature (ºC)</t>
  </si>
  <si>
    <t>Formation water resistivity @ T (ohm.m)</t>
  </si>
  <si>
    <r>
      <t>•Calculate Ø</t>
    </r>
    <r>
      <rPr>
        <vertAlign val="subscript"/>
        <sz val="14"/>
        <color theme="1"/>
        <rFont val="Arial"/>
        <family val="2"/>
      </rPr>
      <t>t</t>
    </r>
    <r>
      <rPr>
        <sz val="14"/>
        <color theme="1"/>
        <rFont val="Arial"/>
        <family val="2"/>
      </rPr>
      <t xml:space="preserve"> from logs.</t>
    </r>
  </si>
  <si>
    <t>•Calculate B using the Thomas equation:</t>
  </si>
  <si>
    <r>
      <t>•Obtain a relationship between Q</t>
    </r>
    <r>
      <rPr>
        <vertAlign val="subscript"/>
        <sz val="14"/>
        <color theme="1"/>
        <rFont val="Arial"/>
        <family val="2"/>
      </rPr>
      <t>v</t>
    </r>
    <r>
      <rPr>
        <sz val="14"/>
        <color theme="1"/>
        <rFont val="Arial"/>
        <family val="2"/>
      </rPr>
      <t xml:space="preserve"> and Ø</t>
    </r>
    <r>
      <rPr>
        <vertAlign val="subscript"/>
        <sz val="14"/>
        <color theme="1"/>
        <rFont val="Arial"/>
        <family val="2"/>
      </rPr>
      <t>t</t>
    </r>
    <r>
      <rPr>
        <sz val="14"/>
        <color theme="1"/>
        <rFont val="Arial"/>
        <family val="2"/>
      </rPr>
      <t xml:space="preserve"> using special core analysis data.</t>
    </r>
  </si>
  <si>
    <t>•a* m* and n* are best determined from SCAL.</t>
  </si>
  <si>
    <r>
      <t>•Conversion from S</t>
    </r>
    <r>
      <rPr>
        <vertAlign val="subscript"/>
        <sz val="16"/>
        <color theme="1"/>
        <rFont val="Arial"/>
        <family val="2"/>
      </rPr>
      <t>we</t>
    </r>
    <r>
      <rPr>
        <sz val="16"/>
        <color theme="1"/>
        <rFont val="Arial"/>
        <family val="2"/>
      </rPr>
      <t xml:space="preserve"> and S</t>
    </r>
    <r>
      <rPr>
        <vertAlign val="subscript"/>
        <sz val="16"/>
        <color theme="1"/>
        <rFont val="Arial"/>
        <family val="2"/>
      </rPr>
      <t>wt</t>
    </r>
    <r>
      <rPr>
        <sz val="16"/>
        <color theme="1"/>
        <rFont val="Arial"/>
        <family val="2"/>
      </rPr>
      <t xml:space="preserve"> is achieved by:</t>
    </r>
  </si>
  <si>
    <t xml:space="preserve">•If saturations are determined by a number of different methods are to be compared care is needed if water saturation is calculated </t>
  </si>
  <si>
    <r>
      <t>with reference to total porosity S</t>
    </r>
    <r>
      <rPr>
        <vertAlign val="subscript"/>
        <sz val="16"/>
        <color theme="1"/>
        <rFont val="Arial"/>
        <family val="2"/>
      </rPr>
      <t>wt</t>
    </r>
    <r>
      <rPr>
        <sz val="16"/>
        <color theme="1"/>
        <rFont val="Arial"/>
        <family val="2"/>
      </rPr>
      <t xml:space="preserve"> is to be compared with that calculated relative to effective porosity,  S</t>
    </r>
    <r>
      <rPr>
        <vertAlign val="subscript"/>
        <sz val="16"/>
        <color theme="1"/>
        <rFont val="Arial"/>
        <family val="2"/>
      </rPr>
      <t>we</t>
    </r>
    <r>
      <rPr>
        <sz val="16"/>
        <color theme="1"/>
        <rFont val="Arial"/>
        <family val="2"/>
      </rPr>
      <t>.</t>
    </r>
  </si>
  <si>
    <t>Water Saturation – Total Phi Models</t>
  </si>
  <si>
    <t>•Total porosity</t>
  </si>
  <si>
    <r>
      <t>•</t>
    </r>
    <r>
      <rPr>
        <sz val="16"/>
        <color theme="1"/>
        <rFont val="Univers Condensed"/>
      </rPr>
      <t>ø</t>
    </r>
    <r>
      <rPr>
        <vertAlign val="subscript"/>
        <sz val="16"/>
        <color theme="1"/>
        <rFont val="Univers Condensed"/>
      </rPr>
      <t>t</t>
    </r>
    <r>
      <rPr>
        <sz val="16"/>
        <color theme="1"/>
        <rFont val="Univers Condensed"/>
      </rPr>
      <t xml:space="preserve">  = ø</t>
    </r>
    <r>
      <rPr>
        <vertAlign val="subscript"/>
        <sz val="16"/>
        <color theme="1"/>
        <rFont val="Univers Condensed"/>
      </rPr>
      <t>e</t>
    </r>
    <r>
      <rPr>
        <sz val="16"/>
        <color theme="1"/>
        <rFont val="Univers Condensed"/>
      </rPr>
      <t xml:space="preserve"> + V</t>
    </r>
    <r>
      <rPr>
        <vertAlign val="subscript"/>
        <sz val="16"/>
        <color theme="1"/>
        <rFont val="Univers Condensed"/>
      </rPr>
      <t>cl</t>
    </r>
    <r>
      <rPr>
        <sz val="16"/>
        <color theme="1"/>
        <rFont val="Univers Condensed"/>
      </rPr>
      <t xml:space="preserve"> x ø</t>
    </r>
    <r>
      <rPr>
        <vertAlign val="subscript"/>
        <sz val="16"/>
        <color theme="1"/>
        <rFont val="Univers Condensed"/>
      </rPr>
      <t>tclay</t>
    </r>
  </si>
  <si>
    <r>
      <t>•Clay porosity</t>
    </r>
    <r>
      <rPr>
        <sz val="16"/>
        <color theme="1"/>
        <rFont val="Univers Condensed"/>
      </rPr>
      <t xml:space="preserve">    Ø</t>
    </r>
    <r>
      <rPr>
        <vertAlign val="subscript"/>
        <sz val="16"/>
        <color theme="1"/>
        <rFont val="Univers Condensed"/>
      </rPr>
      <t>tclay</t>
    </r>
  </si>
  <si>
    <t>•Entered as a fixed parameter</t>
  </si>
  <si>
    <t>•Calculated from density dry and wet clay parameters</t>
  </si>
  <si>
    <t>•Best method of obtaining this is from core analysis data</t>
  </si>
  <si>
    <t>Qv Interpretation if not in SCAL data</t>
  </si>
  <si>
    <r>
      <t>Ø</t>
    </r>
    <r>
      <rPr>
        <vertAlign val="subscript"/>
        <sz val="14"/>
        <color theme="1"/>
        <rFont val="Arial"/>
        <family val="2"/>
      </rPr>
      <t>tclay</t>
    </r>
  </si>
  <si>
    <t>Water Saturation – Dual Water</t>
  </si>
  <si>
    <t>Swb</t>
  </si>
  <si>
    <r>
      <t>R</t>
    </r>
    <r>
      <rPr>
        <vertAlign val="subscript"/>
        <sz val="14"/>
        <color theme="1"/>
        <rFont val="Arial"/>
        <family val="2"/>
      </rPr>
      <t>wb</t>
    </r>
  </si>
  <si>
    <t>b</t>
  </si>
  <si>
    <t xml:space="preserve">Water Saturation – Juhasz </t>
  </si>
  <si>
    <t xml:space="preserve">Shaly sands: the effect of clay on the conductivity </t>
  </si>
  <si>
    <t>•Clean sands – Archie equation</t>
  </si>
  <si>
    <t>•Assumes that the only conducting component in the reservoir is water.</t>
  </si>
  <si>
    <r>
      <t>•In shaly sands the clays provide a parallel conductive path hence R</t>
    </r>
    <r>
      <rPr>
        <vertAlign val="subscript"/>
        <sz val="16"/>
        <color theme="1"/>
        <rFont val="Arial"/>
        <family val="2"/>
      </rPr>
      <t>t</t>
    </r>
    <r>
      <rPr>
        <sz val="16"/>
        <color theme="1"/>
        <rFont val="Arial"/>
        <family val="2"/>
      </rPr>
      <t xml:space="preserve"> is lower than it would be with the same S</t>
    </r>
    <r>
      <rPr>
        <vertAlign val="subscript"/>
        <sz val="16"/>
        <color theme="1"/>
        <rFont val="Arial"/>
        <family val="2"/>
      </rPr>
      <t>w</t>
    </r>
    <r>
      <rPr>
        <sz val="16"/>
        <color theme="1"/>
        <rFont val="Arial"/>
        <family val="2"/>
      </rPr>
      <t xml:space="preserve"> in the absence of clays.</t>
    </r>
  </si>
  <si>
    <t xml:space="preserve">•Shaly sand saturation equations account for the extra conductivity provided by the shales. </t>
  </si>
  <si>
    <t>Conversion of Total and Effective Saturations</t>
  </si>
  <si>
    <t>Archie Calculation</t>
  </si>
  <si>
    <t>Waxman &amp; Smits Calculation</t>
  </si>
  <si>
    <t>Dual Water Calculation</t>
  </si>
  <si>
    <t>Juhasz Calculation</t>
  </si>
  <si>
    <t>Bn</t>
  </si>
  <si>
    <r>
      <t>Q</t>
    </r>
    <r>
      <rPr>
        <vertAlign val="subscript"/>
        <sz val="14"/>
        <color theme="1"/>
        <rFont val="Arial"/>
        <family val="2"/>
      </rPr>
      <t>vn</t>
    </r>
  </si>
  <si>
    <t>Water Saturation – Simandoux</t>
  </si>
  <si>
    <t>Ø</t>
  </si>
  <si>
    <r>
      <t>S</t>
    </r>
    <r>
      <rPr>
        <vertAlign val="subscript"/>
        <sz val="14"/>
        <color theme="1"/>
        <rFont val="Arial"/>
        <family val="2"/>
      </rPr>
      <t>w</t>
    </r>
  </si>
  <si>
    <t>Source: Asquith &amp; Krygowski</t>
  </si>
  <si>
    <t>Water Saturation – Fertl</t>
  </si>
  <si>
    <t>Equation developed by Coates &amp; Clavier</t>
  </si>
  <si>
    <t>~The dual water method is perhaps the most widely used of the techniques that go beyond the shale-volume methods.</t>
  </si>
  <si>
    <t>~It faces the reality that there is no way to measure cation-exchange capacity (CEC) directly from logs and that CEC measurements on cores are rare,</t>
  </si>
  <si>
    <t>~So Vcl methods are used to correct porosity for clay content and to calculate the bound-water saturation (Swb ).</t>
  </si>
  <si>
    <t>~The bound-water and free-water resistivities are determined from nearby shales and clean sands, and the apparent water resistivity (Rw) in the sand of interest is calculated.</t>
  </si>
  <si>
    <r>
      <t>Swt on the right is calculated initially from the Archie Equation using in place of </t>
    </r>
    <r>
      <rPr>
        <b/>
        <sz val="14"/>
        <color rgb="FF000000"/>
        <rFont val="Arial"/>
        <family val="2"/>
      </rPr>
      <t>m</t>
    </r>
    <r>
      <rPr>
        <sz val="14"/>
        <color rgb="FF000000"/>
        <rFont val="Arial"/>
        <family val="2"/>
      </rPr>
      <t> and </t>
    </r>
    <r>
      <rPr>
        <b/>
        <sz val="14"/>
        <color rgb="FF000000"/>
        <rFont val="Arial"/>
        <family val="2"/>
      </rPr>
      <t>n</t>
    </r>
    <r>
      <rPr>
        <sz val="14"/>
        <color rgb="FF000000"/>
        <rFont val="Arial"/>
        <family val="2"/>
      </rPr>
      <t>.</t>
    </r>
  </si>
  <si>
    <r>
      <t>Swt on the right is calculated initially from the Archie Equation using </t>
    </r>
    <r>
      <rPr>
        <b/>
        <sz val="14"/>
        <color rgb="FF000000"/>
        <rFont val="Arial"/>
        <family val="2"/>
      </rPr>
      <t>m*</t>
    </r>
    <r>
      <rPr>
        <sz val="14"/>
        <color rgb="FF000000"/>
        <rFont val="Arial"/>
        <family val="2"/>
      </rPr>
      <t> and </t>
    </r>
    <r>
      <rPr>
        <b/>
        <sz val="14"/>
        <color rgb="FF000000"/>
        <rFont val="Arial"/>
        <family val="2"/>
      </rPr>
      <t>n*</t>
    </r>
    <r>
      <rPr>
        <sz val="14"/>
        <color rgb="FF000000"/>
        <rFont val="Arial"/>
        <family val="2"/>
      </rPr>
      <t> in place of </t>
    </r>
    <r>
      <rPr>
        <b/>
        <sz val="14"/>
        <color rgb="FF000000"/>
        <rFont val="Arial"/>
        <family val="2"/>
      </rPr>
      <t>m</t>
    </r>
    <r>
      <rPr>
        <sz val="14"/>
        <color rgb="FF000000"/>
        <rFont val="Arial"/>
        <family val="2"/>
      </rPr>
      <t> and </t>
    </r>
    <r>
      <rPr>
        <b/>
        <sz val="14"/>
        <color rgb="FF000000"/>
        <rFont val="Arial"/>
        <family val="2"/>
      </rPr>
      <t>n</t>
    </r>
    <r>
      <rPr>
        <sz val="14"/>
        <color rgb="FF000000"/>
        <rFont val="Arial"/>
        <family val="2"/>
      </rPr>
      <t>.</t>
    </r>
  </si>
  <si>
    <t xml:space="preserve">~By using the concept of the normalised Qv the Waxman-Smits equation can be converted into a "normalised" form in which all parameters, </t>
  </si>
  <si>
    <t>~with the exception of the saturation exponent n*, can be obtained from logs. </t>
  </si>
  <si>
    <r>
      <t>~Swt on the right is calculated initially from the Archie Equation using in place of </t>
    </r>
    <r>
      <rPr>
        <b/>
        <sz val="14"/>
        <color rgb="FF000000"/>
        <rFont val="Arial"/>
        <family val="2"/>
      </rPr>
      <t>m</t>
    </r>
    <r>
      <rPr>
        <sz val="14"/>
        <color rgb="FF000000"/>
        <rFont val="Arial"/>
        <family val="2"/>
      </rPr>
      <t> and </t>
    </r>
    <r>
      <rPr>
        <b/>
        <sz val="14"/>
        <color rgb="FF000000"/>
        <rFont val="Arial"/>
        <family val="2"/>
      </rPr>
      <t>n</t>
    </r>
    <r>
      <rPr>
        <sz val="14"/>
        <color rgb="FF000000"/>
        <rFont val="Arial"/>
        <family val="2"/>
      </rPr>
      <t>.</t>
    </r>
  </si>
  <si>
    <t>~Replacing Qv in the Waxman-Smits equation with a dimensionless expression of Qv defined as "normalised Qv"</t>
  </si>
  <si>
    <t>Indonesia Equation Calculation</t>
  </si>
  <si>
    <t>Simandoux Calculation</t>
  </si>
  <si>
    <t>Fertl Calculation</t>
  </si>
  <si>
    <t>Source: Crain's Petrophysical Handbook</t>
  </si>
  <si>
    <t>~The Simandoux equation (1963) is among the most used ones.</t>
  </si>
  <si>
    <t>α</t>
  </si>
  <si>
    <r>
      <t>~The Fertl (1975) equation for shaly sands has the advantage that does not depend upon </t>
    </r>
    <r>
      <rPr>
        <i/>
        <sz val="14"/>
        <color theme="1"/>
        <rFont val="Arial"/>
        <family val="2"/>
      </rPr>
      <t>R</t>
    </r>
    <r>
      <rPr>
        <i/>
        <vertAlign val="subscript"/>
        <sz val="14"/>
        <color theme="1"/>
        <rFont val="Arial"/>
        <family val="2"/>
      </rPr>
      <t xml:space="preserve">shales </t>
    </r>
    <r>
      <rPr>
        <i/>
        <sz val="14"/>
        <color theme="1"/>
        <rFont val="Arial"/>
        <family val="2"/>
      </rPr>
      <t>/ R</t>
    </r>
    <r>
      <rPr>
        <i/>
        <vertAlign val="subscript"/>
        <sz val="14"/>
        <color theme="1"/>
        <rFont val="Arial"/>
        <family val="2"/>
      </rPr>
      <t>clay</t>
    </r>
  </si>
  <si>
    <t>~It uses instead a reservoir dependent empirically adjusted 0.25 ≤ α ≤ 0.35, α=0.25 in the Gulf Coast and α=0.35 in the Rocky Mountains.</t>
  </si>
  <si>
    <t>Source: Senergy Software &amp; Paul Glover</t>
  </si>
  <si>
    <t>Waxman Smits Chart (Typical &amp; Correlation) for Quick Look (Paul Glover)</t>
  </si>
  <si>
    <t>~It reduces mathematically to the Archie equation when n=2 and Vcl=0.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</si>
</sst>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Times New Roman"/>
      <family val="2"/>
    </font>
    <font>
      <sz val="24"/>
      <color theme="1"/>
      <name val="Arial"/>
      <family val="2"/>
    </font>
    <font>
      <sz val="16"/>
      <color theme="1"/>
      <name val="Arial"/>
      <family val="2"/>
    </font>
    <font>
      <sz val="16"/>
      <color theme="1"/>
      <name val="Times New Roman"/>
      <family val="2"/>
    </font>
    <font>
      <sz val="18"/>
      <color theme="1"/>
      <name val="Arial"/>
      <family val="2"/>
    </font>
    <font>
      <vertAlign val="subscript"/>
      <sz val="16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Times New Roman"/>
      <family val="2"/>
    </font>
    <font>
      <vertAlign val="superscript"/>
      <sz val="16"/>
      <color theme="1"/>
      <name val="Arial"/>
      <family val="2"/>
    </font>
    <font>
      <vertAlign val="superscript"/>
      <sz val="14"/>
      <color theme="1"/>
      <name val="Arial"/>
      <family val="2"/>
    </font>
    <font>
      <sz val="28"/>
      <color theme="1"/>
      <name val="Arial"/>
      <family val="2"/>
    </font>
    <font>
      <sz val="16"/>
      <color theme="1"/>
      <name val="Univers Condensed"/>
    </font>
    <font>
      <vertAlign val="subscript"/>
      <sz val="16"/>
      <color theme="1"/>
      <name val="Univers Condensed"/>
    </font>
    <font>
      <sz val="11"/>
      <color theme="1"/>
      <name val="Times New Roman"/>
      <family val="1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333333"/>
      <name val="Arial"/>
      <family val="2"/>
    </font>
    <font>
      <sz val="14"/>
      <color rgb="FF303030"/>
      <name val="Arial"/>
      <family val="2"/>
    </font>
    <font>
      <i/>
      <sz val="14"/>
      <color theme="1"/>
      <name val="Arial"/>
      <family val="2"/>
    </font>
    <font>
      <i/>
      <vertAlign val="subscript"/>
      <sz val="14"/>
      <color theme="1"/>
      <name val="Arial"/>
      <family val="2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indent="1" readingOrder="1"/>
    </xf>
    <xf numFmtId="0" fontId="2" fillId="0" borderId="0" xfId="0" applyFont="1" applyAlignment="1">
      <alignment horizontal="left" vertical="center" readingOrder="1"/>
    </xf>
    <xf numFmtId="0" fontId="4" fillId="0" borderId="0" xfId="0" applyFont="1"/>
    <xf numFmtId="0" fontId="0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 indent="1" readingOrder="1"/>
    </xf>
    <xf numFmtId="0" fontId="0" fillId="0" borderId="1" xfId="0" applyBorder="1"/>
    <xf numFmtId="0" fontId="2" fillId="0" borderId="0" xfId="0" applyFont="1" applyAlignment="1">
      <alignment horizontal="left" vertical="center" indent="5" readingOrder="1"/>
    </xf>
    <xf numFmtId="0" fontId="6" fillId="0" borderId="0" xfId="0" applyFont="1" applyAlignment="1">
      <alignment horizontal="left" vertical="center" indent="5" readingOrder="1"/>
    </xf>
    <xf numFmtId="0" fontId="10" fillId="0" borderId="0" xfId="0" applyFont="1"/>
    <xf numFmtId="0" fontId="3" fillId="0" borderId="0" xfId="0" applyFont="1"/>
    <xf numFmtId="0" fontId="6" fillId="2" borderId="1" xfId="0" applyFont="1" applyFill="1" applyBorder="1" applyAlignment="1">
      <alignment horizontal="center" vertical="center" readingOrder="1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readingOrder="1"/>
    </xf>
    <xf numFmtId="0" fontId="6" fillId="0" borderId="0" xfId="0" applyFont="1" applyAlignment="1">
      <alignment horizontal="left" vertical="center" readingOrder="1"/>
    </xf>
    <xf numFmtId="0" fontId="13" fillId="0" borderId="0" xfId="0" applyFont="1"/>
    <xf numFmtId="0" fontId="16" fillId="0" borderId="0" xfId="0" applyFont="1" applyAlignment="1">
      <alignment vertical="center" readingOrder="1"/>
    </xf>
    <xf numFmtId="0" fontId="17" fillId="0" borderId="0" xfId="0" applyFont="1"/>
    <xf numFmtId="0" fontId="19" fillId="0" borderId="0" xfId="0" applyFont="1"/>
    <xf numFmtId="0" fontId="20" fillId="0" borderId="0" xfId="0" applyFont="1"/>
    <xf numFmtId="0" fontId="23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1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226219</xdr:colOff>
      <xdr:row>2</xdr:row>
      <xdr:rowOff>178593</xdr:rowOff>
    </xdr:from>
    <xdr:to>
      <xdr:col>11</xdr:col>
      <xdr:colOff>370622</xdr:colOff>
      <xdr:row>34</xdr:row>
      <xdr:rowOff>90487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chemeClr val="bg1">
              <a:lumMod val="75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219" y="940593"/>
          <a:ext cx="6823809" cy="640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15874</xdr:colOff>
      <xdr:row>20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1214438"/>
          <a:ext cx="6088062" cy="320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83345</xdr:colOff>
      <xdr:row>19</xdr:row>
      <xdr:rowOff>11907</xdr:rowOff>
    </xdr:from>
    <xdr:to>
      <xdr:col>17</xdr:col>
      <xdr:colOff>260351</xdr:colOff>
      <xdr:row>23</xdr:row>
      <xdr:rowOff>75407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7369970" y="4083845"/>
          <a:ext cx="3213100" cy="82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20000"/>
            </a:spcBef>
            <a:spcAft>
              <a:spcPct val="0"/>
            </a:spcAft>
            <a:buClr>
              <a:srgbClr val="58AB35"/>
            </a:buClr>
            <a:buFont typeface="Arial" pitchFamily="34" charset="0"/>
            <a:buChar char="•"/>
            <a:defRPr sz="2000" kern="1200">
              <a:solidFill>
                <a:srgbClr val="7F7E83"/>
              </a:solidFill>
              <a:latin typeface="Arial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20000"/>
            </a:spcBef>
            <a:spcAft>
              <a:spcPct val="0"/>
            </a:spcAft>
            <a:buClr>
              <a:srgbClr val="58AB35"/>
            </a:buClr>
            <a:buFont typeface="Arial" pitchFamily="34" charset="0"/>
            <a:buChar char="•"/>
            <a:defRPr sz="2000" kern="1200">
              <a:solidFill>
                <a:srgbClr val="7F7E83"/>
              </a:solidFill>
              <a:latin typeface="Arial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20000"/>
            </a:spcBef>
            <a:spcAft>
              <a:spcPct val="0"/>
            </a:spcAft>
            <a:buClr>
              <a:srgbClr val="58AB35"/>
            </a:buClr>
            <a:buFont typeface="Arial" pitchFamily="34" charset="0"/>
            <a:buChar char="•"/>
            <a:defRPr sz="2000" kern="1200">
              <a:solidFill>
                <a:srgbClr val="7F7E83"/>
              </a:solidFill>
              <a:latin typeface="Arial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20000"/>
            </a:spcBef>
            <a:spcAft>
              <a:spcPct val="0"/>
            </a:spcAft>
            <a:buClr>
              <a:srgbClr val="58AB35"/>
            </a:buClr>
            <a:buFont typeface="Arial" pitchFamily="34" charset="0"/>
            <a:buChar char="•"/>
            <a:defRPr sz="2000" kern="1200">
              <a:solidFill>
                <a:srgbClr val="7F7E83"/>
              </a:solidFill>
              <a:latin typeface="Arial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20000"/>
            </a:spcBef>
            <a:spcAft>
              <a:spcPct val="0"/>
            </a:spcAft>
            <a:buClr>
              <a:srgbClr val="58AB35"/>
            </a:buClr>
            <a:buFont typeface="Arial" pitchFamily="34" charset="0"/>
            <a:buChar char="•"/>
            <a:defRPr sz="2000" kern="1200">
              <a:solidFill>
                <a:srgbClr val="7F7E83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rgbClr val="7F7E83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rgbClr val="7F7E83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rgbClr val="7F7E83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rgbClr val="7F7E83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pPr algn="ctr">
            <a:spcBef>
              <a:spcPct val="50000"/>
            </a:spcBef>
            <a:buClrTx/>
            <a:buFontTx/>
            <a:buNone/>
          </a:pPr>
          <a:r>
            <a:rPr lang="en-GB" altLang="id-ID" sz="1600" b="1">
              <a:solidFill>
                <a:srgbClr val="4D4D4D"/>
              </a:solidFill>
            </a:rPr>
            <a:t>The negatively charged clay surfaces provide an additional conductive path.</a:t>
          </a:r>
        </a:p>
      </xdr:txBody>
    </xdr:sp>
    <xdr:clientData/>
  </xdr:twoCellAnchor>
  <xdr:twoCellAnchor>
    <xdr:from>
      <xdr:col>23</xdr:col>
      <xdr:colOff>0</xdr:colOff>
      <xdr:row>6</xdr:row>
      <xdr:rowOff>0</xdr:rowOff>
    </xdr:from>
    <xdr:to>
      <xdr:col>27</xdr:col>
      <xdr:colOff>161925</xdr:colOff>
      <xdr:row>19</xdr:row>
      <xdr:rowOff>177800</xdr:rowOff>
    </xdr:to>
    <xdr:sp macro="" textlink="">
      <xdr:nvSpPr>
        <xdr:cNvPr id="5" name="Text Box 6"/>
        <xdr:cNvSpPr txBox="1">
          <a:spLocks noChangeArrowheads="1"/>
        </xdr:cNvSpPr>
      </xdr:nvSpPr>
      <xdr:spPr bwMode="auto">
        <a:xfrm>
          <a:off x="13966031" y="1595438"/>
          <a:ext cx="2590800" cy="2654300"/>
        </a:xfrm>
        <a:prstGeom prst="rect">
          <a:avLst/>
        </a:prstGeom>
        <a:noFill/>
        <a:ln w="9525" algn="ctr">
          <a:solidFill>
            <a:schemeClr val="tx1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20000"/>
            </a:spcBef>
            <a:spcAft>
              <a:spcPct val="0"/>
            </a:spcAft>
            <a:buClr>
              <a:srgbClr val="58AB35"/>
            </a:buClr>
            <a:buFont typeface="Arial" pitchFamily="34" charset="0"/>
            <a:buChar char="•"/>
            <a:defRPr sz="2000" kern="1200">
              <a:solidFill>
                <a:srgbClr val="7F7E83"/>
              </a:solidFill>
              <a:latin typeface="Arial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20000"/>
            </a:spcBef>
            <a:spcAft>
              <a:spcPct val="0"/>
            </a:spcAft>
            <a:buClr>
              <a:srgbClr val="58AB35"/>
            </a:buClr>
            <a:buFont typeface="Arial" pitchFamily="34" charset="0"/>
            <a:buChar char="•"/>
            <a:defRPr sz="2000" kern="1200">
              <a:solidFill>
                <a:srgbClr val="7F7E83"/>
              </a:solidFill>
              <a:latin typeface="Arial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20000"/>
            </a:spcBef>
            <a:spcAft>
              <a:spcPct val="0"/>
            </a:spcAft>
            <a:buClr>
              <a:srgbClr val="58AB35"/>
            </a:buClr>
            <a:buFont typeface="Arial" pitchFamily="34" charset="0"/>
            <a:buChar char="•"/>
            <a:defRPr sz="2000" kern="1200">
              <a:solidFill>
                <a:srgbClr val="7F7E83"/>
              </a:solidFill>
              <a:latin typeface="Arial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20000"/>
            </a:spcBef>
            <a:spcAft>
              <a:spcPct val="0"/>
            </a:spcAft>
            <a:buClr>
              <a:srgbClr val="58AB35"/>
            </a:buClr>
            <a:buFont typeface="Arial" pitchFamily="34" charset="0"/>
            <a:buChar char="•"/>
            <a:defRPr sz="2000" kern="1200">
              <a:solidFill>
                <a:srgbClr val="7F7E83"/>
              </a:solidFill>
              <a:latin typeface="Arial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20000"/>
            </a:spcBef>
            <a:spcAft>
              <a:spcPct val="0"/>
            </a:spcAft>
            <a:buClr>
              <a:srgbClr val="58AB35"/>
            </a:buClr>
            <a:buFont typeface="Arial" pitchFamily="34" charset="0"/>
            <a:buChar char="•"/>
            <a:defRPr sz="2000" kern="1200">
              <a:solidFill>
                <a:srgbClr val="7F7E83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rgbClr val="7F7E83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rgbClr val="7F7E83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rgbClr val="7F7E83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rgbClr val="7F7E83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pPr>
            <a:spcBef>
              <a:spcPct val="50000"/>
            </a:spcBef>
            <a:buClrTx/>
            <a:buFontTx/>
            <a:buNone/>
          </a:pPr>
          <a:r>
            <a:rPr lang="en-GB" altLang="id-ID" sz="1400" b="1">
              <a:solidFill>
                <a:srgbClr val="4D4D4D"/>
              </a:solidFill>
            </a:rPr>
            <a:t>The additional conductive path reduces the resistivity of the formation.</a:t>
          </a:r>
        </a:p>
        <a:p>
          <a:pPr>
            <a:spcBef>
              <a:spcPct val="50000"/>
            </a:spcBef>
            <a:buClrTx/>
            <a:buFontTx/>
            <a:buNone/>
          </a:pPr>
          <a:r>
            <a:rPr lang="en-GB" altLang="id-ID" sz="1400" b="1">
              <a:solidFill>
                <a:srgbClr val="000099"/>
              </a:solidFill>
            </a:rPr>
            <a:t>If this effect is not taken into account this has the effect of increasing the calculated water saturation above it’s real value.</a:t>
          </a:r>
        </a:p>
        <a:p>
          <a:pPr>
            <a:spcBef>
              <a:spcPct val="50000"/>
            </a:spcBef>
            <a:buClrTx/>
            <a:buFontTx/>
            <a:buNone/>
          </a:pPr>
          <a:r>
            <a:rPr lang="en-GB" altLang="id-ID" sz="1400" b="1">
              <a:solidFill>
                <a:srgbClr val="4D4D4D"/>
              </a:solidFill>
            </a:rPr>
            <a:t>Shaly sand interpretation corrects for this effect to calculate S</a:t>
          </a:r>
          <a:r>
            <a:rPr lang="en-GB" altLang="id-ID" sz="1400" b="1" baseline="-25000">
              <a:solidFill>
                <a:srgbClr val="4D4D4D"/>
              </a:solidFill>
            </a:rPr>
            <a:t>w</a:t>
          </a:r>
          <a:r>
            <a:rPr lang="en-GB" altLang="id-ID" sz="1400" b="1">
              <a:solidFill>
                <a:srgbClr val="4D4D4D"/>
              </a:solidFill>
            </a:rPr>
            <a:t>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409575</xdr:colOff>
          <xdr:row>25</xdr:row>
          <xdr:rowOff>238125</xdr:rowOff>
        </xdr:from>
        <xdr:to>
          <xdr:col>16</xdr:col>
          <xdr:colOff>314325</xdr:colOff>
          <xdr:row>30</xdr:row>
          <xdr:rowOff>57150</xdr:rowOff>
        </xdr:to>
        <xdr:sp macro="" textlink="">
          <xdr:nvSpPr>
            <xdr:cNvPr id="1026" name="Object 69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0</xdr:colOff>
      <xdr:row>32</xdr:row>
      <xdr:rowOff>1</xdr:rowOff>
    </xdr:from>
    <xdr:to>
      <xdr:col>16</xdr:col>
      <xdr:colOff>535781</xdr:colOff>
      <xdr:row>41</xdr:row>
      <xdr:rowOff>29840</xdr:rowOff>
    </xdr:to>
    <xdr:grpSp>
      <xdr:nvGrpSpPr>
        <xdr:cNvPr id="8" name="Group 7"/>
        <xdr:cNvGrpSpPr>
          <a:grpSpLocks/>
        </xdr:cNvGrpSpPr>
      </xdr:nvGrpSpPr>
      <xdr:grpSpPr bwMode="auto">
        <a:xfrm>
          <a:off x="7842250" y="6842126"/>
          <a:ext cx="2345531" cy="1744339"/>
          <a:chOff x="3888" y="1104"/>
          <a:chExt cx="1776" cy="1357"/>
        </a:xfrm>
      </xdr:grpSpPr>
      <xdr:grpSp>
        <xdr:nvGrpSpPr>
          <xdr:cNvPr id="11" name="Group 10"/>
          <xdr:cNvGrpSpPr>
            <a:grpSpLocks/>
          </xdr:cNvGrpSpPr>
        </xdr:nvGrpSpPr>
        <xdr:grpSpPr bwMode="auto">
          <a:xfrm>
            <a:off x="4176" y="1392"/>
            <a:ext cx="1200" cy="144"/>
            <a:chOff x="3408" y="2256"/>
            <a:chExt cx="1920" cy="144"/>
          </a:xfrm>
        </xdr:grpSpPr>
        <xdr:grpSp>
          <xdr:nvGrpSpPr>
            <xdr:cNvPr id="34" name="Group 33"/>
            <xdr:cNvGrpSpPr>
              <a:grpSpLocks/>
            </xdr:cNvGrpSpPr>
          </xdr:nvGrpSpPr>
          <xdr:grpSpPr bwMode="auto">
            <a:xfrm>
              <a:off x="3600" y="2256"/>
              <a:ext cx="1536" cy="144"/>
              <a:chOff x="3600" y="2256"/>
              <a:chExt cx="1536" cy="144"/>
            </a:xfrm>
          </xdr:grpSpPr>
          <xdr:grpSp>
            <xdr:nvGrpSpPr>
              <xdr:cNvPr id="37" name="Group 36"/>
              <xdr:cNvGrpSpPr>
                <a:grpSpLocks/>
              </xdr:cNvGrpSpPr>
            </xdr:nvGrpSpPr>
            <xdr:grpSpPr bwMode="auto">
              <a:xfrm>
                <a:off x="3984" y="2256"/>
                <a:ext cx="384" cy="144"/>
                <a:chOff x="3984" y="2256"/>
                <a:chExt cx="384" cy="144"/>
              </a:xfrm>
            </xdr:grpSpPr>
            <xdr:sp macro="" textlink="">
              <xdr:nvSpPr>
                <xdr:cNvPr id="47" name="Line 31"/>
                <xdr:cNvSpPr>
                  <a:spLocks noChangeShapeType="1"/>
                </xdr:cNvSpPr>
              </xdr:nvSpPr>
              <xdr:spPr bwMode="auto">
                <a:xfrm>
                  <a:off x="3984" y="2256"/>
                  <a:ext cx="192" cy="144"/>
                </a:xfrm>
                <a:prstGeom prst="line">
                  <a:avLst/>
                </a:prstGeom>
                <a:noFill/>
                <a:ln w="28575">
                  <a:solidFill>
                    <a:schemeClr val="tx1"/>
                  </a:solidFill>
                  <a:round/>
                  <a:headEnd/>
                  <a:tailEnd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chemeClr val="bg2"/>
                        </a:outerShdw>
                      </a:effectLst>
                    </a14:hiddenEffects>
                  </a:ext>
                </a:extLst>
              </xdr:spPr>
              <xdr:txBody>
                <a:bodyPr wrap="square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9pPr>
                </a:lstStyle>
                <a:p>
                  <a:endParaRPr lang="id-ID"/>
                </a:p>
              </xdr:txBody>
            </xdr:sp>
            <xdr:sp macro="" textlink="">
              <xdr:nvSpPr>
                <xdr:cNvPr id="48" name="Line 32"/>
                <xdr:cNvSpPr>
                  <a:spLocks noChangeShapeType="1"/>
                </xdr:cNvSpPr>
              </xdr:nvSpPr>
              <xdr:spPr bwMode="auto">
                <a:xfrm flipH="1">
                  <a:off x="4176" y="2256"/>
                  <a:ext cx="192" cy="144"/>
                </a:xfrm>
                <a:prstGeom prst="line">
                  <a:avLst/>
                </a:prstGeom>
                <a:noFill/>
                <a:ln w="28575">
                  <a:solidFill>
                    <a:schemeClr val="tx1"/>
                  </a:solidFill>
                  <a:round/>
                  <a:headEnd/>
                  <a:tailEnd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chemeClr val="bg2"/>
                        </a:outerShdw>
                      </a:effectLst>
                    </a14:hiddenEffects>
                  </a:ext>
                </a:extLst>
              </xdr:spPr>
              <xdr:txBody>
                <a:bodyPr wrap="square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9pPr>
                </a:lstStyle>
                <a:p>
                  <a:endParaRPr lang="id-ID"/>
                </a:p>
              </xdr:txBody>
            </xdr:sp>
          </xdr:grpSp>
          <xdr:grpSp>
            <xdr:nvGrpSpPr>
              <xdr:cNvPr id="38" name="Group 37"/>
              <xdr:cNvGrpSpPr>
                <a:grpSpLocks/>
              </xdr:cNvGrpSpPr>
            </xdr:nvGrpSpPr>
            <xdr:grpSpPr bwMode="auto">
              <a:xfrm>
                <a:off x="4368" y="2256"/>
                <a:ext cx="384" cy="144"/>
                <a:chOff x="3984" y="2256"/>
                <a:chExt cx="384" cy="144"/>
              </a:xfrm>
            </xdr:grpSpPr>
            <xdr:sp macro="" textlink="">
              <xdr:nvSpPr>
                <xdr:cNvPr id="45" name="Line 34"/>
                <xdr:cNvSpPr>
                  <a:spLocks noChangeShapeType="1"/>
                </xdr:cNvSpPr>
              </xdr:nvSpPr>
              <xdr:spPr bwMode="auto">
                <a:xfrm>
                  <a:off x="3984" y="2256"/>
                  <a:ext cx="192" cy="144"/>
                </a:xfrm>
                <a:prstGeom prst="line">
                  <a:avLst/>
                </a:prstGeom>
                <a:noFill/>
                <a:ln w="28575">
                  <a:solidFill>
                    <a:schemeClr val="tx1"/>
                  </a:solidFill>
                  <a:round/>
                  <a:headEnd/>
                  <a:tailEnd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chemeClr val="bg2"/>
                        </a:outerShdw>
                      </a:effectLst>
                    </a14:hiddenEffects>
                  </a:ext>
                </a:extLst>
              </xdr:spPr>
              <xdr:txBody>
                <a:bodyPr wrap="square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9pPr>
                </a:lstStyle>
                <a:p>
                  <a:endParaRPr lang="id-ID"/>
                </a:p>
              </xdr:txBody>
            </xdr:sp>
            <xdr:sp macro="" textlink="">
              <xdr:nvSpPr>
                <xdr:cNvPr id="46" name="Line 35"/>
                <xdr:cNvSpPr>
                  <a:spLocks noChangeShapeType="1"/>
                </xdr:cNvSpPr>
              </xdr:nvSpPr>
              <xdr:spPr bwMode="auto">
                <a:xfrm flipH="1">
                  <a:off x="4176" y="2256"/>
                  <a:ext cx="192" cy="144"/>
                </a:xfrm>
                <a:prstGeom prst="line">
                  <a:avLst/>
                </a:prstGeom>
                <a:noFill/>
                <a:ln w="28575">
                  <a:solidFill>
                    <a:schemeClr val="tx1"/>
                  </a:solidFill>
                  <a:round/>
                  <a:headEnd/>
                  <a:tailEnd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chemeClr val="bg2"/>
                        </a:outerShdw>
                      </a:effectLst>
                    </a14:hiddenEffects>
                  </a:ext>
                </a:extLst>
              </xdr:spPr>
              <xdr:txBody>
                <a:bodyPr wrap="square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9pPr>
                </a:lstStyle>
                <a:p>
                  <a:endParaRPr lang="id-ID"/>
                </a:p>
              </xdr:txBody>
            </xdr:sp>
          </xdr:grpSp>
          <xdr:grpSp>
            <xdr:nvGrpSpPr>
              <xdr:cNvPr id="39" name="Group 38"/>
              <xdr:cNvGrpSpPr>
                <a:grpSpLocks/>
              </xdr:cNvGrpSpPr>
            </xdr:nvGrpSpPr>
            <xdr:grpSpPr bwMode="auto">
              <a:xfrm>
                <a:off x="4752" y="2256"/>
                <a:ext cx="384" cy="144"/>
                <a:chOff x="3984" y="2256"/>
                <a:chExt cx="384" cy="144"/>
              </a:xfrm>
            </xdr:grpSpPr>
            <xdr:sp macro="" textlink="">
              <xdr:nvSpPr>
                <xdr:cNvPr id="43" name="Line 37"/>
                <xdr:cNvSpPr>
                  <a:spLocks noChangeShapeType="1"/>
                </xdr:cNvSpPr>
              </xdr:nvSpPr>
              <xdr:spPr bwMode="auto">
                <a:xfrm>
                  <a:off x="3984" y="2256"/>
                  <a:ext cx="192" cy="144"/>
                </a:xfrm>
                <a:prstGeom prst="line">
                  <a:avLst/>
                </a:prstGeom>
                <a:noFill/>
                <a:ln w="28575">
                  <a:solidFill>
                    <a:schemeClr val="tx1"/>
                  </a:solidFill>
                  <a:round/>
                  <a:headEnd/>
                  <a:tailEnd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chemeClr val="bg2"/>
                        </a:outerShdw>
                      </a:effectLst>
                    </a14:hiddenEffects>
                  </a:ext>
                </a:extLst>
              </xdr:spPr>
              <xdr:txBody>
                <a:bodyPr wrap="square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9pPr>
                </a:lstStyle>
                <a:p>
                  <a:endParaRPr lang="id-ID"/>
                </a:p>
              </xdr:txBody>
            </xdr:sp>
            <xdr:sp macro="" textlink="">
              <xdr:nvSpPr>
                <xdr:cNvPr id="44" name="Line 38"/>
                <xdr:cNvSpPr>
                  <a:spLocks noChangeShapeType="1"/>
                </xdr:cNvSpPr>
              </xdr:nvSpPr>
              <xdr:spPr bwMode="auto">
                <a:xfrm flipH="1">
                  <a:off x="4176" y="2256"/>
                  <a:ext cx="192" cy="144"/>
                </a:xfrm>
                <a:prstGeom prst="line">
                  <a:avLst/>
                </a:prstGeom>
                <a:noFill/>
                <a:ln w="28575">
                  <a:solidFill>
                    <a:schemeClr val="tx1"/>
                  </a:solidFill>
                  <a:round/>
                  <a:headEnd/>
                  <a:tailEnd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chemeClr val="bg2"/>
                        </a:outerShdw>
                      </a:effectLst>
                    </a14:hiddenEffects>
                  </a:ext>
                </a:extLst>
              </xdr:spPr>
              <xdr:txBody>
                <a:bodyPr wrap="square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9pPr>
                </a:lstStyle>
                <a:p>
                  <a:endParaRPr lang="id-ID"/>
                </a:p>
              </xdr:txBody>
            </xdr:sp>
          </xdr:grpSp>
          <xdr:grpSp>
            <xdr:nvGrpSpPr>
              <xdr:cNvPr id="40" name="Group 39"/>
              <xdr:cNvGrpSpPr>
                <a:grpSpLocks/>
              </xdr:cNvGrpSpPr>
            </xdr:nvGrpSpPr>
            <xdr:grpSpPr bwMode="auto">
              <a:xfrm>
                <a:off x="3600" y="2256"/>
                <a:ext cx="384" cy="144"/>
                <a:chOff x="3984" y="2256"/>
                <a:chExt cx="384" cy="144"/>
              </a:xfrm>
            </xdr:grpSpPr>
            <xdr:sp macro="" textlink="">
              <xdr:nvSpPr>
                <xdr:cNvPr id="41" name="Line 40"/>
                <xdr:cNvSpPr>
                  <a:spLocks noChangeShapeType="1"/>
                </xdr:cNvSpPr>
              </xdr:nvSpPr>
              <xdr:spPr bwMode="auto">
                <a:xfrm>
                  <a:off x="3984" y="2256"/>
                  <a:ext cx="192" cy="144"/>
                </a:xfrm>
                <a:prstGeom prst="line">
                  <a:avLst/>
                </a:prstGeom>
                <a:noFill/>
                <a:ln w="28575">
                  <a:solidFill>
                    <a:schemeClr val="tx1"/>
                  </a:solidFill>
                  <a:round/>
                  <a:headEnd/>
                  <a:tailEnd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chemeClr val="bg2"/>
                        </a:outerShdw>
                      </a:effectLst>
                    </a14:hiddenEffects>
                  </a:ext>
                </a:extLst>
              </xdr:spPr>
              <xdr:txBody>
                <a:bodyPr wrap="square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9pPr>
                </a:lstStyle>
                <a:p>
                  <a:endParaRPr lang="id-ID"/>
                </a:p>
              </xdr:txBody>
            </xdr:sp>
            <xdr:sp macro="" textlink="">
              <xdr:nvSpPr>
                <xdr:cNvPr id="42" name="Line 41"/>
                <xdr:cNvSpPr>
                  <a:spLocks noChangeShapeType="1"/>
                </xdr:cNvSpPr>
              </xdr:nvSpPr>
              <xdr:spPr bwMode="auto">
                <a:xfrm flipH="1">
                  <a:off x="4176" y="2256"/>
                  <a:ext cx="192" cy="144"/>
                </a:xfrm>
                <a:prstGeom prst="line">
                  <a:avLst/>
                </a:prstGeom>
                <a:noFill/>
                <a:ln w="28575">
                  <a:solidFill>
                    <a:schemeClr val="tx1"/>
                  </a:solidFill>
                  <a:round/>
                  <a:headEnd/>
                  <a:tailEnd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chemeClr val="bg2"/>
                        </a:outerShdw>
                      </a:effectLst>
                    </a14:hiddenEffects>
                  </a:ext>
                </a:extLst>
              </xdr:spPr>
              <xdr:txBody>
                <a:bodyPr wrap="square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9pPr>
                </a:lstStyle>
                <a:p>
                  <a:endParaRPr lang="id-ID"/>
                </a:p>
              </xdr:txBody>
            </xdr:sp>
          </xdr:grpSp>
        </xdr:grpSp>
        <xdr:sp macro="" textlink="">
          <xdr:nvSpPr>
            <xdr:cNvPr id="35" name="Line 42"/>
            <xdr:cNvSpPr>
              <a:spLocks noChangeShapeType="1"/>
            </xdr:cNvSpPr>
          </xdr:nvSpPr>
          <xdr:spPr bwMode="auto">
            <a:xfrm>
              <a:off x="3408" y="2256"/>
              <a:ext cx="192" cy="0"/>
            </a:xfrm>
            <a:prstGeom prst="line">
              <a:avLst/>
            </a:prstGeom>
            <a:noFill/>
            <a:ln w="28575">
              <a:solidFill>
                <a:schemeClr val="tx1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20000"/>
                </a:spcBef>
                <a:spcAft>
                  <a:spcPct val="0"/>
                </a:spcAft>
                <a:buClr>
                  <a:srgbClr val="58AB35"/>
                </a:buClr>
                <a:buFont typeface="Arial" pitchFamily="34" charset="0"/>
                <a:buChar char="•"/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20000"/>
                </a:spcBef>
                <a:spcAft>
                  <a:spcPct val="0"/>
                </a:spcAft>
                <a:buClr>
                  <a:srgbClr val="58AB35"/>
                </a:buClr>
                <a:buFont typeface="Arial" pitchFamily="34" charset="0"/>
                <a:buChar char="•"/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20000"/>
                </a:spcBef>
                <a:spcAft>
                  <a:spcPct val="0"/>
                </a:spcAft>
                <a:buClr>
                  <a:srgbClr val="58AB35"/>
                </a:buClr>
                <a:buFont typeface="Arial" pitchFamily="34" charset="0"/>
                <a:buChar char="•"/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20000"/>
                </a:spcBef>
                <a:spcAft>
                  <a:spcPct val="0"/>
                </a:spcAft>
                <a:buClr>
                  <a:srgbClr val="58AB35"/>
                </a:buClr>
                <a:buFont typeface="Arial" pitchFamily="34" charset="0"/>
                <a:buChar char="•"/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20000"/>
                </a:spcBef>
                <a:spcAft>
                  <a:spcPct val="0"/>
                </a:spcAft>
                <a:buClr>
                  <a:srgbClr val="58AB35"/>
                </a:buClr>
                <a:buFont typeface="Arial" pitchFamily="34" charset="0"/>
                <a:buChar char="•"/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9pPr>
            </a:lstStyle>
            <a:p>
              <a:endParaRPr lang="id-ID"/>
            </a:p>
          </xdr:txBody>
        </xdr:sp>
        <xdr:sp macro="" textlink="">
          <xdr:nvSpPr>
            <xdr:cNvPr id="36" name="Line 43"/>
            <xdr:cNvSpPr>
              <a:spLocks noChangeShapeType="1"/>
            </xdr:cNvSpPr>
          </xdr:nvSpPr>
          <xdr:spPr bwMode="auto">
            <a:xfrm>
              <a:off x="5136" y="2256"/>
              <a:ext cx="192" cy="0"/>
            </a:xfrm>
            <a:prstGeom prst="line">
              <a:avLst/>
            </a:prstGeom>
            <a:noFill/>
            <a:ln w="28575">
              <a:solidFill>
                <a:schemeClr val="tx1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20000"/>
                </a:spcBef>
                <a:spcAft>
                  <a:spcPct val="0"/>
                </a:spcAft>
                <a:buClr>
                  <a:srgbClr val="58AB35"/>
                </a:buClr>
                <a:buFont typeface="Arial" pitchFamily="34" charset="0"/>
                <a:buChar char="•"/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20000"/>
                </a:spcBef>
                <a:spcAft>
                  <a:spcPct val="0"/>
                </a:spcAft>
                <a:buClr>
                  <a:srgbClr val="58AB35"/>
                </a:buClr>
                <a:buFont typeface="Arial" pitchFamily="34" charset="0"/>
                <a:buChar char="•"/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20000"/>
                </a:spcBef>
                <a:spcAft>
                  <a:spcPct val="0"/>
                </a:spcAft>
                <a:buClr>
                  <a:srgbClr val="58AB35"/>
                </a:buClr>
                <a:buFont typeface="Arial" pitchFamily="34" charset="0"/>
                <a:buChar char="•"/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20000"/>
                </a:spcBef>
                <a:spcAft>
                  <a:spcPct val="0"/>
                </a:spcAft>
                <a:buClr>
                  <a:srgbClr val="58AB35"/>
                </a:buClr>
                <a:buFont typeface="Arial" pitchFamily="34" charset="0"/>
                <a:buChar char="•"/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20000"/>
                </a:spcBef>
                <a:spcAft>
                  <a:spcPct val="0"/>
                </a:spcAft>
                <a:buClr>
                  <a:srgbClr val="58AB35"/>
                </a:buClr>
                <a:buFont typeface="Arial" pitchFamily="34" charset="0"/>
                <a:buChar char="•"/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9pPr>
            </a:lstStyle>
            <a:p>
              <a:endParaRPr lang="id-ID"/>
            </a:p>
          </xdr:txBody>
        </xdr:sp>
      </xdr:grpSp>
      <xdr:grpSp>
        <xdr:nvGrpSpPr>
          <xdr:cNvPr id="12" name="Group 11"/>
          <xdr:cNvGrpSpPr>
            <a:grpSpLocks/>
          </xdr:cNvGrpSpPr>
        </xdr:nvGrpSpPr>
        <xdr:grpSpPr bwMode="auto">
          <a:xfrm>
            <a:off x="4176" y="1968"/>
            <a:ext cx="1200" cy="144"/>
            <a:chOff x="3408" y="2256"/>
            <a:chExt cx="1920" cy="144"/>
          </a:xfrm>
        </xdr:grpSpPr>
        <xdr:grpSp>
          <xdr:nvGrpSpPr>
            <xdr:cNvPr id="19" name="Group 18"/>
            <xdr:cNvGrpSpPr>
              <a:grpSpLocks/>
            </xdr:cNvGrpSpPr>
          </xdr:nvGrpSpPr>
          <xdr:grpSpPr bwMode="auto">
            <a:xfrm>
              <a:off x="3600" y="2256"/>
              <a:ext cx="1536" cy="144"/>
              <a:chOff x="3600" y="2256"/>
              <a:chExt cx="1536" cy="144"/>
            </a:xfrm>
          </xdr:grpSpPr>
          <xdr:grpSp>
            <xdr:nvGrpSpPr>
              <xdr:cNvPr id="22" name="Group 21"/>
              <xdr:cNvGrpSpPr>
                <a:grpSpLocks/>
              </xdr:cNvGrpSpPr>
            </xdr:nvGrpSpPr>
            <xdr:grpSpPr bwMode="auto">
              <a:xfrm>
                <a:off x="3984" y="2256"/>
                <a:ext cx="384" cy="144"/>
                <a:chOff x="3984" y="2256"/>
                <a:chExt cx="384" cy="144"/>
              </a:xfrm>
            </xdr:grpSpPr>
            <xdr:sp macro="" textlink="">
              <xdr:nvSpPr>
                <xdr:cNvPr id="32" name="Line 47"/>
                <xdr:cNvSpPr>
                  <a:spLocks noChangeShapeType="1"/>
                </xdr:cNvSpPr>
              </xdr:nvSpPr>
              <xdr:spPr bwMode="auto">
                <a:xfrm>
                  <a:off x="3984" y="2256"/>
                  <a:ext cx="192" cy="144"/>
                </a:xfrm>
                <a:prstGeom prst="line">
                  <a:avLst/>
                </a:prstGeom>
                <a:noFill/>
                <a:ln w="28575">
                  <a:solidFill>
                    <a:schemeClr val="tx1"/>
                  </a:solidFill>
                  <a:round/>
                  <a:headEnd/>
                  <a:tailEnd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chemeClr val="bg2"/>
                        </a:outerShdw>
                      </a:effectLst>
                    </a14:hiddenEffects>
                  </a:ext>
                </a:extLst>
              </xdr:spPr>
              <xdr:txBody>
                <a:bodyPr wrap="square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9pPr>
                </a:lstStyle>
                <a:p>
                  <a:endParaRPr lang="id-ID"/>
                </a:p>
              </xdr:txBody>
            </xdr:sp>
            <xdr:sp macro="" textlink="">
              <xdr:nvSpPr>
                <xdr:cNvPr id="33" name="Line 48"/>
                <xdr:cNvSpPr>
                  <a:spLocks noChangeShapeType="1"/>
                </xdr:cNvSpPr>
              </xdr:nvSpPr>
              <xdr:spPr bwMode="auto">
                <a:xfrm flipH="1">
                  <a:off x="4176" y="2256"/>
                  <a:ext cx="192" cy="144"/>
                </a:xfrm>
                <a:prstGeom prst="line">
                  <a:avLst/>
                </a:prstGeom>
                <a:noFill/>
                <a:ln w="28575">
                  <a:solidFill>
                    <a:schemeClr val="tx1"/>
                  </a:solidFill>
                  <a:round/>
                  <a:headEnd/>
                  <a:tailEnd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chemeClr val="bg2"/>
                        </a:outerShdw>
                      </a:effectLst>
                    </a14:hiddenEffects>
                  </a:ext>
                </a:extLst>
              </xdr:spPr>
              <xdr:txBody>
                <a:bodyPr wrap="square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9pPr>
                </a:lstStyle>
                <a:p>
                  <a:endParaRPr lang="id-ID"/>
                </a:p>
              </xdr:txBody>
            </xdr:sp>
          </xdr:grpSp>
          <xdr:grpSp>
            <xdr:nvGrpSpPr>
              <xdr:cNvPr id="23" name="Group 22"/>
              <xdr:cNvGrpSpPr>
                <a:grpSpLocks/>
              </xdr:cNvGrpSpPr>
            </xdr:nvGrpSpPr>
            <xdr:grpSpPr bwMode="auto">
              <a:xfrm>
                <a:off x="4368" y="2256"/>
                <a:ext cx="384" cy="144"/>
                <a:chOff x="3984" y="2256"/>
                <a:chExt cx="384" cy="144"/>
              </a:xfrm>
            </xdr:grpSpPr>
            <xdr:sp macro="" textlink="">
              <xdr:nvSpPr>
                <xdr:cNvPr id="30" name="Line 50"/>
                <xdr:cNvSpPr>
                  <a:spLocks noChangeShapeType="1"/>
                </xdr:cNvSpPr>
              </xdr:nvSpPr>
              <xdr:spPr bwMode="auto">
                <a:xfrm>
                  <a:off x="3984" y="2256"/>
                  <a:ext cx="192" cy="144"/>
                </a:xfrm>
                <a:prstGeom prst="line">
                  <a:avLst/>
                </a:prstGeom>
                <a:noFill/>
                <a:ln w="28575">
                  <a:solidFill>
                    <a:schemeClr val="tx1"/>
                  </a:solidFill>
                  <a:round/>
                  <a:headEnd/>
                  <a:tailEnd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chemeClr val="bg2"/>
                        </a:outerShdw>
                      </a:effectLst>
                    </a14:hiddenEffects>
                  </a:ext>
                </a:extLst>
              </xdr:spPr>
              <xdr:txBody>
                <a:bodyPr wrap="square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9pPr>
                </a:lstStyle>
                <a:p>
                  <a:endParaRPr lang="id-ID"/>
                </a:p>
              </xdr:txBody>
            </xdr:sp>
            <xdr:sp macro="" textlink="">
              <xdr:nvSpPr>
                <xdr:cNvPr id="31" name="Line 51"/>
                <xdr:cNvSpPr>
                  <a:spLocks noChangeShapeType="1"/>
                </xdr:cNvSpPr>
              </xdr:nvSpPr>
              <xdr:spPr bwMode="auto">
                <a:xfrm flipH="1">
                  <a:off x="4176" y="2256"/>
                  <a:ext cx="192" cy="144"/>
                </a:xfrm>
                <a:prstGeom prst="line">
                  <a:avLst/>
                </a:prstGeom>
                <a:noFill/>
                <a:ln w="28575">
                  <a:solidFill>
                    <a:schemeClr val="tx1"/>
                  </a:solidFill>
                  <a:round/>
                  <a:headEnd/>
                  <a:tailEnd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chemeClr val="bg2"/>
                        </a:outerShdw>
                      </a:effectLst>
                    </a14:hiddenEffects>
                  </a:ext>
                </a:extLst>
              </xdr:spPr>
              <xdr:txBody>
                <a:bodyPr wrap="square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9pPr>
                </a:lstStyle>
                <a:p>
                  <a:endParaRPr lang="id-ID"/>
                </a:p>
              </xdr:txBody>
            </xdr:sp>
          </xdr:grpSp>
          <xdr:grpSp>
            <xdr:nvGrpSpPr>
              <xdr:cNvPr id="24" name="Group 23"/>
              <xdr:cNvGrpSpPr>
                <a:grpSpLocks/>
              </xdr:cNvGrpSpPr>
            </xdr:nvGrpSpPr>
            <xdr:grpSpPr bwMode="auto">
              <a:xfrm>
                <a:off x="4752" y="2256"/>
                <a:ext cx="384" cy="144"/>
                <a:chOff x="3984" y="2256"/>
                <a:chExt cx="384" cy="144"/>
              </a:xfrm>
            </xdr:grpSpPr>
            <xdr:sp macro="" textlink="">
              <xdr:nvSpPr>
                <xdr:cNvPr id="28" name="Line 53"/>
                <xdr:cNvSpPr>
                  <a:spLocks noChangeShapeType="1"/>
                </xdr:cNvSpPr>
              </xdr:nvSpPr>
              <xdr:spPr bwMode="auto">
                <a:xfrm>
                  <a:off x="3984" y="2256"/>
                  <a:ext cx="192" cy="144"/>
                </a:xfrm>
                <a:prstGeom prst="line">
                  <a:avLst/>
                </a:prstGeom>
                <a:noFill/>
                <a:ln w="28575">
                  <a:solidFill>
                    <a:schemeClr val="tx1"/>
                  </a:solidFill>
                  <a:round/>
                  <a:headEnd/>
                  <a:tailEnd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chemeClr val="bg2"/>
                        </a:outerShdw>
                      </a:effectLst>
                    </a14:hiddenEffects>
                  </a:ext>
                </a:extLst>
              </xdr:spPr>
              <xdr:txBody>
                <a:bodyPr wrap="square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9pPr>
                </a:lstStyle>
                <a:p>
                  <a:endParaRPr lang="id-ID"/>
                </a:p>
              </xdr:txBody>
            </xdr:sp>
            <xdr:sp macro="" textlink="">
              <xdr:nvSpPr>
                <xdr:cNvPr id="29" name="Line 54"/>
                <xdr:cNvSpPr>
                  <a:spLocks noChangeShapeType="1"/>
                </xdr:cNvSpPr>
              </xdr:nvSpPr>
              <xdr:spPr bwMode="auto">
                <a:xfrm flipH="1">
                  <a:off x="4176" y="2256"/>
                  <a:ext cx="192" cy="144"/>
                </a:xfrm>
                <a:prstGeom prst="line">
                  <a:avLst/>
                </a:prstGeom>
                <a:noFill/>
                <a:ln w="28575">
                  <a:solidFill>
                    <a:schemeClr val="tx1"/>
                  </a:solidFill>
                  <a:round/>
                  <a:headEnd/>
                  <a:tailEnd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chemeClr val="bg2"/>
                        </a:outerShdw>
                      </a:effectLst>
                    </a14:hiddenEffects>
                  </a:ext>
                </a:extLst>
              </xdr:spPr>
              <xdr:txBody>
                <a:bodyPr wrap="square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9pPr>
                </a:lstStyle>
                <a:p>
                  <a:endParaRPr lang="id-ID"/>
                </a:p>
              </xdr:txBody>
            </xdr:sp>
          </xdr:grpSp>
          <xdr:grpSp>
            <xdr:nvGrpSpPr>
              <xdr:cNvPr id="25" name="Group 24"/>
              <xdr:cNvGrpSpPr>
                <a:grpSpLocks/>
              </xdr:cNvGrpSpPr>
            </xdr:nvGrpSpPr>
            <xdr:grpSpPr bwMode="auto">
              <a:xfrm>
                <a:off x="3600" y="2256"/>
                <a:ext cx="384" cy="144"/>
                <a:chOff x="3984" y="2256"/>
                <a:chExt cx="384" cy="144"/>
              </a:xfrm>
            </xdr:grpSpPr>
            <xdr:sp macro="" textlink="">
              <xdr:nvSpPr>
                <xdr:cNvPr id="26" name="Line 56"/>
                <xdr:cNvSpPr>
                  <a:spLocks noChangeShapeType="1"/>
                </xdr:cNvSpPr>
              </xdr:nvSpPr>
              <xdr:spPr bwMode="auto">
                <a:xfrm>
                  <a:off x="3984" y="2256"/>
                  <a:ext cx="192" cy="144"/>
                </a:xfrm>
                <a:prstGeom prst="line">
                  <a:avLst/>
                </a:prstGeom>
                <a:noFill/>
                <a:ln w="28575">
                  <a:solidFill>
                    <a:schemeClr val="tx1"/>
                  </a:solidFill>
                  <a:round/>
                  <a:headEnd/>
                  <a:tailEnd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chemeClr val="bg2"/>
                        </a:outerShdw>
                      </a:effectLst>
                    </a14:hiddenEffects>
                  </a:ext>
                </a:extLst>
              </xdr:spPr>
              <xdr:txBody>
                <a:bodyPr wrap="square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9pPr>
                </a:lstStyle>
                <a:p>
                  <a:endParaRPr lang="id-ID"/>
                </a:p>
              </xdr:txBody>
            </xdr:sp>
            <xdr:sp macro="" textlink="">
              <xdr:nvSpPr>
                <xdr:cNvPr id="27" name="Line 57"/>
                <xdr:cNvSpPr>
                  <a:spLocks noChangeShapeType="1"/>
                </xdr:cNvSpPr>
              </xdr:nvSpPr>
              <xdr:spPr bwMode="auto">
                <a:xfrm flipH="1">
                  <a:off x="4176" y="2256"/>
                  <a:ext cx="192" cy="144"/>
                </a:xfrm>
                <a:prstGeom prst="line">
                  <a:avLst/>
                </a:prstGeom>
                <a:noFill/>
                <a:ln w="28575">
                  <a:solidFill>
                    <a:schemeClr val="tx1"/>
                  </a:solidFill>
                  <a:round/>
                  <a:headEnd/>
                  <a:tailEnd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chemeClr val="bg2"/>
                        </a:outerShdw>
                      </a:effectLst>
                    </a14:hiddenEffects>
                  </a:ext>
                </a:extLst>
              </xdr:spPr>
              <xdr:txBody>
                <a:bodyPr wrap="square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20000"/>
                    </a:spcBef>
                    <a:spcAft>
                      <a:spcPct val="0"/>
                    </a:spcAft>
                    <a:buClr>
                      <a:srgbClr val="58AB35"/>
                    </a:buClr>
                    <a:buFont typeface="Arial" pitchFamily="34" charset="0"/>
                    <a:buChar char="•"/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rgbClr val="7F7E83"/>
                      </a:solidFill>
                      <a:latin typeface="Arial" pitchFamily="34" charset="0"/>
                      <a:ea typeface="+mn-ea"/>
                      <a:cs typeface="+mn-cs"/>
                    </a:defRPr>
                  </a:lvl9pPr>
                </a:lstStyle>
                <a:p>
                  <a:endParaRPr lang="id-ID"/>
                </a:p>
              </xdr:txBody>
            </xdr:sp>
          </xdr:grpSp>
        </xdr:grpSp>
        <xdr:sp macro="" textlink="">
          <xdr:nvSpPr>
            <xdr:cNvPr id="20" name="Line 58"/>
            <xdr:cNvSpPr>
              <a:spLocks noChangeShapeType="1"/>
            </xdr:cNvSpPr>
          </xdr:nvSpPr>
          <xdr:spPr bwMode="auto">
            <a:xfrm>
              <a:off x="3408" y="2256"/>
              <a:ext cx="192" cy="0"/>
            </a:xfrm>
            <a:prstGeom prst="line">
              <a:avLst/>
            </a:prstGeom>
            <a:noFill/>
            <a:ln w="28575">
              <a:solidFill>
                <a:schemeClr val="tx1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20000"/>
                </a:spcBef>
                <a:spcAft>
                  <a:spcPct val="0"/>
                </a:spcAft>
                <a:buClr>
                  <a:srgbClr val="58AB35"/>
                </a:buClr>
                <a:buFont typeface="Arial" pitchFamily="34" charset="0"/>
                <a:buChar char="•"/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20000"/>
                </a:spcBef>
                <a:spcAft>
                  <a:spcPct val="0"/>
                </a:spcAft>
                <a:buClr>
                  <a:srgbClr val="58AB35"/>
                </a:buClr>
                <a:buFont typeface="Arial" pitchFamily="34" charset="0"/>
                <a:buChar char="•"/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20000"/>
                </a:spcBef>
                <a:spcAft>
                  <a:spcPct val="0"/>
                </a:spcAft>
                <a:buClr>
                  <a:srgbClr val="58AB35"/>
                </a:buClr>
                <a:buFont typeface="Arial" pitchFamily="34" charset="0"/>
                <a:buChar char="•"/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20000"/>
                </a:spcBef>
                <a:spcAft>
                  <a:spcPct val="0"/>
                </a:spcAft>
                <a:buClr>
                  <a:srgbClr val="58AB35"/>
                </a:buClr>
                <a:buFont typeface="Arial" pitchFamily="34" charset="0"/>
                <a:buChar char="•"/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20000"/>
                </a:spcBef>
                <a:spcAft>
                  <a:spcPct val="0"/>
                </a:spcAft>
                <a:buClr>
                  <a:srgbClr val="58AB35"/>
                </a:buClr>
                <a:buFont typeface="Arial" pitchFamily="34" charset="0"/>
                <a:buChar char="•"/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9pPr>
            </a:lstStyle>
            <a:p>
              <a:endParaRPr lang="id-ID"/>
            </a:p>
          </xdr:txBody>
        </xdr:sp>
        <xdr:sp macro="" textlink="">
          <xdr:nvSpPr>
            <xdr:cNvPr id="21" name="Line 59"/>
            <xdr:cNvSpPr>
              <a:spLocks noChangeShapeType="1"/>
            </xdr:cNvSpPr>
          </xdr:nvSpPr>
          <xdr:spPr bwMode="auto">
            <a:xfrm>
              <a:off x="5136" y="2256"/>
              <a:ext cx="192" cy="0"/>
            </a:xfrm>
            <a:prstGeom prst="line">
              <a:avLst/>
            </a:prstGeom>
            <a:noFill/>
            <a:ln w="28575">
              <a:solidFill>
                <a:schemeClr val="tx1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20000"/>
                </a:spcBef>
                <a:spcAft>
                  <a:spcPct val="0"/>
                </a:spcAft>
                <a:buClr>
                  <a:srgbClr val="58AB35"/>
                </a:buClr>
                <a:buFont typeface="Arial" pitchFamily="34" charset="0"/>
                <a:buChar char="•"/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20000"/>
                </a:spcBef>
                <a:spcAft>
                  <a:spcPct val="0"/>
                </a:spcAft>
                <a:buClr>
                  <a:srgbClr val="58AB35"/>
                </a:buClr>
                <a:buFont typeface="Arial" pitchFamily="34" charset="0"/>
                <a:buChar char="•"/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20000"/>
                </a:spcBef>
                <a:spcAft>
                  <a:spcPct val="0"/>
                </a:spcAft>
                <a:buClr>
                  <a:srgbClr val="58AB35"/>
                </a:buClr>
                <a:buFont typeface="Arial" pitchFamily="34" charset="0"/>
                <a:buChar char="•"/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20000"/>
                </a:spcBef>
                <a:spcAft>
                  <a:spcPct val="0"/>
                </a:spcAft>
                <a:buClr>
                  <a:srgbClr val="58AB35"/>
                </a:buClr>
                <a:buFont typeface="Arial" pitchFamily="34" charset="0"/>
                <a:buChar char="•"/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20000"/>
                </a:spcBef>
                <a:spcAft>
                  <a:spcPct val="0"/>
                </a:spcAft>
                <a:buClr>
                  <a:srgbClr val="58AB35"/>
                </a:buClr>
                <a:buFont typeface="Arial" pitchFamily="34" charset="0"/>
                <a:buChar char="•"/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rgbClr val="7F7E83"/>
                  </a:solidFill>
                  <a:latin typeface="Arial" pitchFamily="34" charset="0"/>
                  <a:ea typeface="+mn-ea"/>
                  <a:cs typeface="+mn-cs"/>
                </a:defRPr>
              </a:lvl9pPr>
            </a:lstStyle>
            <a:p>
              <a:endParaRPr lang="id-ID"/>
            </a:p>
          </xdr:txBody>
        </xdr:sp>
      </xdr:grpSp>
      <xdr:sp macro="" textlink="">
        <xdr:nvSpPr>
          <xdr:cNvPr id="13" name="Text Box 61"/>
          <xdr:cNvSpPr txBox="1">
            <a:spLocks noChangeArrowheads="1"/>
          </xdr:cNvSpPr>
        </xdr:nvSpPr>
        <xdr:spPr bwMode="auto">
          <a:xfrm>
            <a:off x="4656" y="1104"/>
            <a:ext cx="452" cy="30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50000"/>
              </a:spcBef>
              <a:buFont typeface="Arial" pitchFamily="34" charset="0"/>
              <a:buNone/>
            </a:pPr>
            <a:r>
              <a:rPr lang="en-GB" altLang="id-ID"/>
              <a:t>R</a:t>
            </a:r>
            <a:r>
              <a:rPr lang="en-GB" altLang="id-ID" baseline="-25000"/>
              <a:t>1</a:t>
            </a:r>
          </a:p>
        </xdr:txBody>
      </xdr:sp>
      <xdr:sp macro="" textlink="">
        <xdr:nvSpPr>
          <xdr:cNvPr id="14" name="Text Box 62"/>
          <xdr:cNvSpPr txBox="1">
            <a:spLocks noChangeArrowheads="1"/>
          </xdr:cNvSpPr>
        </xdr:nvSpPr>
        <xdr:spPr bwMode="auto">
          <a:xfrm>
            <a:off x="4656" y="2160"/>
            <a:ext cx="416" cy="30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50000"/>
              </a:spcBef>
              <a:buFont typeface="Arial" pitchFamily="34" charset="0"/>
              <a:buNone/>
            </a:pPr>
            <a:r>
              <a:rPr lang="en-GB" altLang="id-ID"/>
              <a:t>R</a:t>
            </a:r>
            <a:r>
              <a:rPr lang="en-GB" altLang="id-ID" baseline="-25000"/>
              <a:t>2</a:t>
            </a:r>
          </a:p>
        </xdr:txBody>
      </xdr:sp>
      <xdr:sp macro="" textlink="">
        <xdr:nvSpPr>
          <xdr:cNvPr id="15" name="Line 63"/>
          <xdr:cNvSpPr>
            <a:spLocks noChangeShapeType="1"/>
          </xdr:cNvSpPr>
        </xdr:nvSpPr>
        <xdr:spPr bwMode="auto">
          <a:xfrm>
            <a:off x="4176" y="1392"/>
            <a:ext cx="0" cy="576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endParaRPr lang="id-ID"/>
          </a:p>
        </xdr:txBody>
      </xdr:sp>
      <xdr:sp macro="" textlink="">
        <xdr:nvSpPr>
          <xdr:cNvPr id="16" name="Line 64"/>
          <xdr:cNvSpPr>
            <a:spLocks noChangeShapeType="1"/>
          </xdr:cNvSpPr>
        </xdr:nvSpPr>
        <xdr:spPr bwMode="auto">
          <a:xfrm>
            <a:off x="5376" y="1392"/>
            <a:ext cx="0" cy="576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endParaRPr lang="id-ID"/>
          </a:p>
        </xdr:txBody>
      </xdr:sp>
      <xdr:sp macro="" textlink="">
        <xdr:nvSpPr>
          <xdr:cNvPr id="17" name="Line 65"/>
          <xdr:cNvSpPr>
            <a:spLocks noChangeShapeType="1"/>
          </xdr:cNvSpPr>
        </xdr:nvSpPr>
        <xdr:spPr bwMode="auto">
          <a:xfrm>
            <a:off x="3888" y="1680"/>
            <a:ext cx="288" cy="0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endParaRPr lang="id-ID"/>
          </a:p>
        </xdr:txBody>
      </xdr:sp>
      <xdr:sp macro="" textlink="">
        <xdr:nvSpPr>
          <xdr:cNvPr id="18" name="Line 66"/>
          <xdr:cNvSpPr>
            <a:spLocks noChangeShapeType="1"/>
          </xdr:cNvSpPr>
        </xdr:nvSpPr>
        <xdr:spPr bwMode="auto">
          <a:xfrm>
            <a:off x="5376" y="1680"/>
            <a:ext cx="288" cy="0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endParaRPr lang="id-ID"/>
          </a:p>
        </xdr:txBody>
      </xdr:sp>
    </xdr:grpSp>
    <xdr:clientData/>
  </xdr:twoCellAnchor>
  <xdr:twoCellAnchor editAs="oneCell">
    <xdr:from>
      <xdr:col>17</xdr:col>
      <xdr:colOff>338138</xdr:colOff>
      <xdr:row>34</xdr:row>
      <xdr:rowOff>90487</xdr:rowOff>
    </xdr:from>
    <xdr:to>
      <xdr:col>18</xdr:col>
      <xdr:colOff>559208</xdr:colOff>
      <xdr:row>37</xdr:row>
      <xdr:rowOff>100382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0857" y="7341393"/>
          <a:ext cx="828289" cy="5813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411957</xdr:colOff>
      <xdr:row>34</xdr:row>
      <xdr:rowOff>183357</xdr:rowOff>
    </xdr:from>
    <xdr:to>
      <xdr:col>22</xdr:col>
      <xdr:colOff>565450</xdr:colOff>
      <xdr:row>37</xdr:row>
      <xdr:rowOff>19365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9113" y="7434263"/>
          <a:ext cx="1975150" cy="407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1267" name="AutoShape 3" descr="https://www.spec2000.net/text118fp/new-6c.jpg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8</xdr:col>
      <xdr:colOff>380419</xdr:colOff>
      <xdr:row>33</xdr:row>
      <xdr:rowOff>46858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647619" cy="614285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600075</xdr:colOff>
          <xdr:row>4</xdr:row>
          <xdr:rowOff>152400</xdr:rowOff>
        </xdr:from>
        <xdr:to>
          <xdr:col>6</xdr:col>
          <xdr:colOff>352425</xdr:colOff>
          <xdr:row>8</xdr:row>
          <xdr:rowOff>38100</xdr:rowOff>
        </xdr:to>
        <xdr:sp macro="" textlink="">
          <xdr:nvSpPr>
            <xdr:cNvPr id="2049" name="Object 6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41242</xdr:colOff>
      <xdr:row>4</xdr:row>
      <xdr:rowOff>98901</xdr:rowOff>
    </xdr:from>
    <xdr:ext cx="3578257" cy="1082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308442" y="1184751"/>
              <a:ext cx="3578257" cy="1082219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lang="id-ID" sz="1400" b="0" i="1">
                            <a:latin typeface="Cambria Math"/>
                          </a:rPr>
                          <m:t>𝑤𝑒</m:t>
                        </m:r>
                      </m:sub>
                    </m:sSub>
                    <m:r>
                      <a:rPr lang="id-ID" sz="1400" b="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d-ID" sz="1400" b="0" i="1">
                                    <a:latin typeface="Cambria Math"/>
                                  </a:rPr>
                                  <m:t>1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latin typeface="Cambria Math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latin typeface="Cambria Math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</m:e>
                                </m:rad>
                              </m:den>
                            </m:f>
                            <m:r>
                              <a:rPr lang="id-ID" sz="1400" b="0" i="1">
                                <a:latin typeface="Cambria Math"/>
                              </a:rPr>
                              <m:t> </m:t>
                            </m:r>
                            <m:r>
                              <a:rPr lang="id-ID" sz="1400" b="0" i="1">
                                <a:latin typeface="Cambria Math"/>
                                <a:ea typeface="Cambria Math"/>
                              </a:rPr>
                              <m:t>× </m:t>
                            </m:r>
                            <m:f>
                              <m:f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fPr>
                              <m:num>
                                <m:r>
                                  <a:rPr lang="id-ID" sz="1400" b="0" i="1">
                                    <a:latin typeface="Cambria Math"/>
                                    <a:ea typeface="Cambria Math"/>
                                  </a:rPr>
                                  <m:t>1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id-ID" sz="14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radPr>
                                  <m:deg/>
                                  <m:e>
                                    <m:f>
                                      <m:f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  <a:ea typeface="Cambria Math"/>
                                          </a:rPr>
                                        </m:ctrlPr>
                                      </m:fPr>
                                      <m:num>
                                        <m:sSup>
                                          <m:sSupPr>
                                            <m:ctrlPr>
                                              <a:rPr lang="id-ID" sz="1400" b="0" i="1">
                                                <a:latin typeface="Cambria Math" panose="02040503050406030204" pitchFamily="18" charset="0"/>
                                                <a:ea typeface="Cambria Math"/>
                                              </a:rPr>
                                            </m:ctrlPr>
                                          </m:sSupPr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id-ID" sz="1400" b="0" i="1">
                                                    <a:latin typeface="Cambria Math" panose="02040503050406030204" pitchFamily="18" charset="0"/>
                                                    <a:ea typeface="Cambria Math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d-ID" sz="1400" b="0" i="1">
                                                    <a:latin typeface="Cambria Math"/>
                                                    <a:ea typeface="Cambria Math"/>
                                                  </a:rPr>
                                                  <m:t>∅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d-ID" sz="1400" b="0" i="1">
                                                    <a:latin typeface="Cambria Math"/>
                                                    <a:ea typeface="Cambria Math"/>
                                                  </a:rPr>
                                                  <m:t>𝑒</m:t>
                                                </m:r>
                                              </m:sub>
                                            </m:sSub>
                                          </m:e>
                                          <m:sup>
                                            <m:r>
                                              <a:rPr lang="id-ID" sz="1400" b="0" i="1">
                                                <a:latin typeface="Cambria Math"/>
                                                <a:ea typeface="Cambria Math"/>
                                              </a:rPr>
                                              <m:t>𝑚</m:t>
                                            </m:r>
                                          </m:sup>
                                        </m:sSup>
                                      </m:num>
                                      <m:den>
                                        <m:r>
                                          <a:rPr lang="id-ID" sz="1400" b="0" i="1">
                                            <a:latin typeface="Cambria Math"/>
                                            <a:ea typeface="Cambria Math"/>
                                          </a:rPr>
                                          <m:t>𝑎</m:t>
                                        </m:r>
                                        <m:r>
                                          <a:rPr lang="id-ID" sz="1400" b="0" i="1">
                                            <a:latin typeface="Cambria Math"/>
                                            <a:ea typeface="Cambria Math"/>
                                          </a:rPr>
                                          <m:t> ×</m:t>
                                        </m:r>
                                        <m:sSub>
                                          <m:sSubPr>
                                            <m:ctrlPr>
                                              <a:rPr lang="id-ID" sz="1400" b="0" i="1">
                                                <a:latin typeface="Cambria Math" panose="02040503050406030204" pitchFamily="18" charset="0"/>
                                                <a:ea typeface="Cambria Math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400" b="0" i="1">
                                                <a:latin typeface="Cambria Math"/>
                                                <a:ea typeface="Cambria Math"/>
                                              </a:rPr>
                                              <m:t>𝑅</m:t>
                                            </m:r>
                                          </m:e>
                                          <m:sub>
                                            <m:r>
                                              <a:rPr lang="id-ID" sz="1400" b="0" i="1">
                                                <a:latin typeface="Cambria Math"/>
                                                <a:ea typeface="Cambria Math"/>
                                              </a:rPr>
                                              <m:t>𝑤</m:t>
                                            </m:r>
                                          </m:sub>
                                        </m:sSub>
                                      </m:den>
                                    </m:f>
                                  </m:e>
                                </m:rad>
                                <m:r>
                                  <a:rPr lang="id-ID" sz="1400" b="0" i="1">
                                    <a:latin typeface="Cambria Math"/>
                                    <a:ea typeface="Cambria Math"/>
                                  </a:rPr>
                                  <m:t>+ </m:t>
                                </m:r>
                                <m:f>
                                  <m:fPr>
                                    <m:ctrlPr>
                                      <a:rPr lang="id-ID" sz="14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fPr>
                                  <m:num>
                                    <m:sSup>
                                      <m:sSup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  <a:ea typeface="Cambria Math"/>
                                          </a:rPr>
                                        </m:ctrlPr>
                                      </m:sSupPr>
                                      <m:e>
                                        <m:sSub>
                                          <m:sSubPr>
                                            <m:ctrlPr>
                                              <a:rPr lang="id-ID" sz="1400" b="0" i="1">
                                                <a:latin typeface="Cambria Math" panose="02040503050406030204" pitchFamily="18" charset="0"/>
                                                <a:ea typeface="Cambria Math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400" b="0" i="1">
                                                <a:latin typeface="Cambria Math"/>
                                                <a:ea typeface="Cambria Math"/>
                                              </a:rPr>
                                              <m:t>𝑉</m:t>
                                            </m:r>
                                          </m:e>
                                          <m:sub>
                                            <m:r>
                                              <a:rPr lang="id-ID" sz="1400" b="0" i="1">
                                                <a:latin typeface="Cambria Math"/>
                                                <a:ea typeface="Cambria Math"/>
                                              </a:rPr>
                                              <m:t>𝑐𝑙</m:t>
                                            </m:r>
                                          </m:sub>
                                        </m:sSub>
                                      </m:e>
                                      <m:sup>
                                        <m:r>
                                          <a:rPr lang="id-ID" sz="1400" b="0" i="1">
                                            <a:latin typeface="Cambria Math"/>
                                            <a:ea typeface="Cambria Math"/>
                                          </a:rPr>
                                          <m:t>(1−</m:t>
                                        </m:r>
                                        <m:d>
                                          <m:dPr>
                                            <m:ctrlPr>
                                              <a:rPr lang="id-ID" sz="1400" b="0" i="1">
                                                <a:latin typeface="Cambria Math" panose="02040503050406030204" pitchFamily="18" charset="0"/>
                                                <a:ea typeface="Cambria Math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id-ID" sz="1400" b="0" i="1">
                                                    <a:latin typeface="Cambria Math" panose="02040503050406030204" pitchFamily="18" charset="0"/>
                                                    <a:ea typeface="Cambria Math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id-ID" sz="1400" b="0" i="1">
                                                        <a:latin typeface="Cambria Math" panose="02040503050406030204" pitchFamily="18" charset="0"/>
                                                        <a:ea typeface="Cambria Math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id-ID" sz="1400" b="0" i="1">
                                                        <a:latin typeface="Cambria Math"/>
                                                        <a:ea typeface="Cambria Math"/>
                                                      </a:rPr>
                                                      <m:t>𝑉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id-ID" sz="1400" b="0" i="1">
                                                        <a:latin typeface="Cambria Math"/>
                                                        <a:ea typeface="Cambria Math"/>
                                                      </a:rPr>
                                                      <m:t>𝑐𝑙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id-ID" sz="1400" b="0" i="1">
                                                    <a:latin typeface="Cambria Math"/>
                                                    <a:ea typeface="Cambria Math"/>
                                                  </a:rPr>
                                                  <m:t>2</m:t>
                                                </m:r>
                                              </m:den>
                                            </m:f>
                                          </m:e>
                                        </m:d>
                                        <m:r>
                                          <a:rPr lang="id-ID" sz="1400" b="0" i="1">
                                            <a:latin typeface="Cambria Math"/>
                                            <a:ea typeface="Cambria Math"/>
                                          </a:rPr>
                                          <m:t>)</m:t>
                                        </m:r>
                                      </m:sup>
                                    </m:sSup>
                                  </m:num>
                                  <m:den>
                                    <m:rad>
                                      <m:radPr>
                                        <m:degHide m:val="on"/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  <a:ea typeface="Cambria Math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b>
                                          <m:sSubPr>
                                            <m:ctrlPr>
                                              <a:rPr lang="id-ID" sz="1400" b="0" i="1">
                                                <a:latin typeface="Cambria Math" panose="02040503050406030204" pitchFamily="18" charset="0"/>
                                                <a:ea typeface="Cambria Math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400" b="0" i="1">
                                                <a:latin typeface="Cambria Math"/>
                                                <a:ea typeface="Cambria Math"/>
                                              </a:rPr>
                                              <m:t>𝑅</m:t>
                                            </m:r>
                                          </m:e>
                                          <m:sub>
                                            <m:r>
                                              <a:rPr lang="id-ID" sz="1400" b="0" i="1">
                                                <a:latin typeface="Cambria Math"/>
                                                <a:ea typeface="Cambria Math"/>
                                              </a:rPr>
                                              <m:t>𝑐𝑙</m:t>
                                            </m:r>
                                          </m:sub>
                                        </m:sSub>
                                      </m:e>
                                    </m:rad>
                                  </m:den>
                                </m:f>
                              </m:den>
                            </m:f>
                          </m:e>
                        </m:d>
                      </m:e>
                      <m:sup>
                        <m:f>
                          <m:f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d-ID" sz="1400" b="0" i="1">
                                <a:latin typeface="Cambria Math"/>
                              </a:rPr>
                              <m:t>2</m:t>
                            </m:r>
                          </m:num>
                          <m:den>
                            <m:r>
                              <a:rPr lang="id-ID" sz="14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id-ID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308442" y="1184751"/>
              <a:ext cx="3578257" cy="1082219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id-ID" sz="1400" b="0" i="0">
                  <a:latin typeface="Cambria Math"/>
                </a:rPr>
                <a:t>𝑆_𝑤𝑒=(1/√(𝑅_𝑡 )  </a:t>
              </a:r>
              <a:r>
                <a:rPr lang="id-ID" sz="1400" b="0" i="0">
                  <a:latin typeface="Cambria Math"/>
                  <a:ea typeface="Cambria Math"/>
                </a:rPr>
                <a:t>× 1/(√(〖∅_𝑒〗^𝑚/(𝑎 ×𝑅_𝑤 ))+ 〖𝑉_𝑐𝑙〗^((1−(𝑉_𝑐𝑙/2)))/√(𝑅_𝑐𝑙 )))^(</a:t>
              </a:r>
              <a:r>
                <a:rPr lang="id-ID" sz="1400" b="0" i="0">
                  <a:latin typeface="Cambria Math"/>
                </a:rPr>
                <a:t>2/𝑛)</a:t>
              </a:r>
              <a:endParaRPr lang="id-ID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6</xdr:row>
          <xdr:rowOff>9525</xdr:rowOff>
        </xdr:from>
        <xdr:to>
          <xdr:col>5</xdr:col>
          <xdr:colOff>104775</xdr:colOff>
          <xdr:row>8</xdr:row>
          <xdr:rowOff>200025</xdr:rowOff>
        </xdr:to>
        <xdr:sp macro="" textlink="">
          <xdr:nvSpPr>
            <xdr:cNvPr id="3073" name="Object 8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8</xdr:row>
          <xdr:rowOff>114300</xdr:rowOff>
        </xdr:from>
        <xdr:to>
          <xdr:col>16</xdr:col>
          <xdr:colOff>409575</xdr:colOff>
          <xdr:row>10</xdr:row>
          <xdr:rowOff>200025</xdr:rowOff>
        </xdr:to>
        <xdr:sp macro="" textlink="">
          <xdr:nvSpPr>
            <xdr:cNvPr id="3074" name="Object 7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22</xdr:col>
      <xdr:colOff>298417</xdr:colOff>
      <xdr:row>6</xdr:row>
      <xdr:rowOff>137001</xdr:rowOff>
    </xdr:from>
    <xdr:ext cx="1768507" cy="671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3738192" y="1775301"/>
              <a:ext cx="1768507" cy="6714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2000" b="0" i="1">
                            <a:latin typeface="Cambria Math"/>
                          </a:rPr>
                          <m:t>𝑄</m:t>
                        </m:r>
                      </m:e>
                      <m:sub>
                        <m:r>
                          <a:rPr lang="id-ID" sz="2000" b="0" i="1">
                            <a:latin typeface="Cambria Math"/>
                          </a:rPr>
                          <m:t>𝑣</m:t>
                        </m:r>
                      </m:sub>
                    </m:sSub>
                    <m:r>
                      <a:rPr lang="id-ID" sz="20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id-ID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2000" b="0" i="1">
                            <a:latin typeface="Cambria Math"/>
                          </a:rPr>
                          <m:t>𝑎</m:t>
                        </m:r>
                      </m:num>
                      <m:den>
                        <m:sSub>
                          <m:sSubPr>
                            <m:ctrlPr>
                              <a:rPr lang="id-ID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2000" b="0" i="1">
                                <a:latin typeface="Cambria Math"/>
                                <a:ea typeface="Cambria Math"/>
                              </a:rPr>
                              <m:t>∅</m:t>
                            </m:r>
                          </m:e>
                          <m:sub>
                            <m:r>
                              <a:rPr lang="id-ID" sz="2000" b="0" i="1">
                                <a:latin typeface="Cambria Math"/>
                              </a:rPr>
                              <m:t>𝑡</m:t>
                            </m:r>
                          </m:sub>
                        </m:sSub>
                      </m:den>
                    </m:f>
                    <m:r>
                      <a:rPr lang="id-ID" sz="2000" b="0" i="1">
                        <a:latin typeface="Cambria Math"/>
                      </a:rPr>
                      <m:t>+</m:t>
                    </m:r>
                    <m:r>
                      <a:rPr lang="id-ID" sz="2000" b="0" i="1">
                        <a:latin typeface="Cambria Math"/>
                      </a:rPr>
                      <m:t>𝑏</m:t>
                    </m:r>
                  </m:oMath>
                </m:oMathPara>
              </a14:m>
              <a:endParaRPr lang="id-ID" sz="2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3738192" y="1775301"/>
              <a:ext cx="1768507" cy="6714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id-ID" sz="2000" b="0" i="0">
                  <a:latin typeface="Cambria Math"/>
                </a:rPr>
                <a:t>𝑄_𝑣=  𝑎/</a:t>
              </a:r>
              <a:r>
                <a:rPr lang="id-ID" sz="2000" b="0" i="0">
                  <a:latin typeface="Cambria Math"/>
                  <a:ea typeface="Cambria Math"/>
                </a:rPr>
                <a:t>∅_</a:t>
              </a:r>
              <a:r>
                <a:rPr lang="id-ID" sz="2000" b="0" i="0">
                  <a:latin typeface="Cambria Math"/>
                </a:rPr>
                <a:t>𝑡 +𝑏</a:t>
              </a:r>
              <a:endParaRPr lang="id-ID" sz="2000"/>
            </a:p>
          </xdr:txBody>
        </xdr:sp>
      </mc:Fallback>
    </mc:AlternateContent>
    <xdr:clientData/>
  </xdr:oneCellAnchor>
  <xdr:oneCellAnchor>
    <xdr:from>
      <xdr:col>5</xdr:col>
      <xdr:colOff>238125</xdr:colOff>
      <xdr:row>5</xdr:row>
      <xdr:rowOff>171451</xdr:rowOff>
    </xdr:from>
    <xdr:ext cx="3933824" cy="904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295650" y="1552576"/>
              <a:ext cx="3933824" cy="904607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lang="id-ID" sz="1400" b="0" i="1">
                            <a:latin typeface="Cambria Math"/>
                          </a:rPr>
                          <m:t>𝑤𝑡</m:t>
                        </m:r>
                      </m:sub>
                    </m:sSub>
                    <m:r>
                      <a:rPr lang="id-ID" sz="1400" b="0" i="1">
                        <a:latin typeface="Cambria Math"/>
                      </a:rPr>
                      <m:t>= </m:t>
                    </m:r>
                    <m:sSup>
                      <m:sSup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</m:sup>
                                </m:sSup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× </m:t>
                                </m:r>
                                <m:sSub>
                                  <m:sSub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sub>
                                </m:sSub>
                              </m:num>
                              <m:den>
                                <m:sSup>
                                  <m:sSup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∅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</m:e>
                                  <m:sup>
                                    <m:sSup>
                                      <m:sSup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𝑚</m:t>
                                        </m:r>
                                      </m:e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∗</m:t>
                                        </m:r>
                                      </m:sup>
                                    </m:sSup>
                                  </m:sup>
                                </m:sSup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× </m:t>
                                </m:r>
                                <m:sSub>
                                  <m:sSub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× </m:t>
                            </m:r>
                            <m:f>
                              <m:f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d>
                                  <m:d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× </m:t>
                                    </m:r>
                                    <m:sSub>
                                      <m:sSub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𝑄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𝑣</m:t>
                                        </m:r>
                                      </m:sub>
                                    </m:sSub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 × </m:t>
                                    </m:r>
                                    <m:f>
                                      <m:f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sSub>
                                          <m:sSub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𝑅</m:t>
                                            </m:r>
                                          </m:e>
                                          <m:sub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𝑤</m:t>
                                            </m:r>
                                          </m:sub>
                                        </m:sSub>
                                      </m:num>
                                      <m:den>
                                        <m:sSub>
                                          <m:sSub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𝑆</m:t>
                                            </m:r>
                                          </m:e>
                                          <m:sub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𝑤𝑡</m:t>
                                            </m:r>
                                          </m:sub>
                                        </m:sSub>
                                      </m:den>
                                    </m:f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f>
                          <m:f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d-ID" sz="14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sSup>
                              <m:sSup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𝑛</m:t>
                                </m:r>
                              </m:e>
                              <m:sup>
                                <m:r>
                                  <a:rPr lang="id-ID" sz="1400" b="0" i="1">
                                    <a:latin typeface="Cambria Math"/>
                                  </a:rPr>
                                  <m:t>∗</m:t>
                                </m:r>
                              </m:sup>
                            </m:sSup>
                          </m:den>
                        </m:f>
                      </m:sup>
                    </m:sSup>
                    <m:r>
                      <a:rPr lang="id-ID" sz="1400" b="0" i="1">
                        <a:latin typeface="Cambria Math"/>
                      </a:rPr>
                      <m:t> </m:t>
                    </m:r>
                  </m:oMath>
                </m:oMathPara>
              </a14:m>
              <a:endParaRPr lang="id-ID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295650" y="1552576"/>
              <a:ext cx="3933824" cy="904607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id-ID" sz="1400" b="0" i="0">
                  <a:latin typeface="Cambria Math"/>
                </a:rPr>
                <a:t>𝑆_𝑤𝑡= 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((𝑎^∗  × 𝑅_𝑤)/(〖∅_𝑡〗^(𝑚^∗ )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× 𝑅_𝑡  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 × 1/((1+𝐵× 𝑄_𝑣  × 𝑅_𝑤/𝑆_𝑤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 ))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^(</a:t>
              </a:r>
              <a:r>
                <a:rPr lang="id-ID" sz="1400" b="0" i="0">
                  <a:latin typeface="Cambria Math"/>
                </a:rPr>
                <a:t>1/𝑛^∗ )  </a:t>
              </a:r>
              <a:endParaRPr lang="id-ID" sz="14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14</xdr:row>
          <xdr:rowOff>228600</xdr:rowOff>
        </xdr:from>
        <xdr:to>
          <xdr:col>2</xdr:col>
          <xdr:colOff>342900</xdr:colOff>
          <xdr:row>17</xdr:row>
          <xdr:rowOff>171450</xdr:rowOff>
        </xdr:to>
        <xdr:sp macro="" textlink="">
          <xdr:nvSpPr>
            <xdr:cNvPr id="3081" name="Object 4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228600</xdr:colOff>
      <xdr:row>17</xdr:row>
      <xdr:rowOff>171450</xdr:rowOff>
    </xdr:from>
    <xdr:to>
      <xdr:col>1</xdr:col>
      <xdr:colOff>552450</xdr:colOff>
      <xdr:row>18</xdr:row>
      <xdr:rowOff>161925</xdr:rowOff>
    </xdr:to>
    <xdr:cxnSp macro="">
      <xdr:nvCxnSpPr>
        <xdr:cNvPr id="5" name="Straight Arrow Connector 4"/>
        <xdr:cNvCxnSpPr/>
      </xdr:nvCxnSpPr>
      <xdr:spPr>
        <a:xfrm>
          <a:off x="838200" y="4762500"/>
          <a:ext cx="323850" cy="285750"/>
        </a:xfrm>
        <a:prstGeom prst="straightConnector1">
          <a:avLst/>
        </a:prstGeom>
        <a:ln w="19050">
          <a:solidFill>
            <a:schemeClr val="tx1"/>
          </a:solidFill>
          <a:prstDash val="dash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446934</xdr:colOff>
      <xdr:row>24</xdr:row>
      <xdr:rowOff>94715</xdr:rowOff>
    </xdr:to>
    <xdr:grpSp>
      <xdr:nvGrpSpPr>
        <xdr:cNvPr id="6" name="Group 5"/>
        <xdr:cNvGrpSpPr/>
      </xdr:nvGrpSpPr>
      <xdr:grpSpPr>
        <a:xfrm>
          <a:off x="603250" y="571500"/>
          <a:ext cx="5876184" cy="4285715"/>
          <a:chOff x="609600" y="571500"/>
          <a:chExt cx="5933334" cy="4285715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9600" y="571500"/>
            <a:ext cx="5933334" cy="428571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5" name="Rectangle 4"/>
          <xdr:cNvSpPr/>
        </xdr:nvSpPr>
        <xdr:spPr>
          <a:xfrm>
            <a:off x="632676" y="4486275"/>
            <a:ext cx="666750" cy="342900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</xdr:col>
      <xdr:colOff>0</xdr:colOff>
      <xdr:row>25</xdr:row>
      <xdr:rowOff>0</xdr:rowOff>
    </xdr:from>
    <xdr:to>
      <xdr:col>10</xdr:col>
      <xdr:colOff>256458</xdr:colOff>
      <xdr:row>60</xdr:row>
      <xdr:rowOff>189643</xdr:rowOff>
    </xdr:to>
    <xdr:grpSp>
      <xdr:nvGrpSpPr>
        <xdr:cNvPr id="10" name="Group 9"/>
        <xdr:cNvGrpSpPr/>
      </xdr:nvGrpSpPr>
      <xdr:grpSpPr>
        <a:xfrm>
          <a:off x="603250" y="4953000"/>
          <a:ext cx="5685708" cy="6857143"/>
          <a:chOff x="612321" y="4953000"/>
          <a:chExt cx="5767351" cy="6857143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2321" y="4953000"/>
            <a:ext cx="5767351" cy="6857143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9" name="Rectangle 8"/>
          <xdr:cNvSpPr/>
        </xdr:nvSpPr>
        <xdr:spPr>
          <a:xfrm>
            <a:off x="2585358" y="11416392"/>
            <a:ext cx="669502" cy="342900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11</xdr:col>
      <xdr:colOff>0</xdr:colOff>
      <xdr:row>2</xdr:row>
      <xdr:rowOff>0</xdr:rowOff>
    </xdr:from>
    <xdr:to>
      <xdr:col>21</xdr:col>
      <xdr:colOff>514882</xdr:colOff>
      <xdr:row>39</xdr:row>
      <xdr:rowOff>56262</xdr:rowOff>
    </xdr:to>
    <xdr:grpSp>
      <xdr:nvGrpSpPr>
        <xdr:cNvPr id="13" name="Group 12"/>
        <xdr:cNvGrpSpPr/>
      </xdr:nvGrpSpPr>
      <xdr:grpSpPr>
        <a:xfrm>
          <a:off x="6635750" y="571500"/>
          <a:ext cx="6547382" cy="7104762"/>
          <a:chOff x="6735536" y="571500"/>
          <a:chExt cx="6638096" cy="7104762"/>
        </a:xfrm>
      </xdr:grpSpPr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735536" y="571500"/>
            <a:ext cx="6638096" cy="7104762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12" name="Rectangle 11"/>
          <xdr:cNvSpPr/>
        </xdr:nvSpPr>
        <xdr:spPr>
          <a:xfrm>
            <a:off x="8123464" y="7279821"/>
            <a:ext cx="669502" cy="342900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 editAs="oneCell">
    <xdr:from>
      <xdr:col>11</xdr:col>
      <xdr:colOff>0</xdr:colOff>
      <xdr:row>40</xdr:row>
      <xdr:rowOff>0</xdr:rowOff>
    </xdr:from>
    <xdr:to>
      <xdr:col>20</xdr:col>
      <xdr:colOff>355774</xdr:colOff>
      <xdr:row>49</xdr:row>
      <xdr:rowOff>75976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35536" y="7810500"/>
          <a:ext cx="5866667" cy="179047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7</xdr:row>
          <xdr:rowOff>38100</xdr:rowOff>
        </xdr:from>
        <xdr:to>
          <xdr:col>7</xdr:col>
          <xdr:colOff>409575</xdr:colOff>
          <xdr:row>16</xdr:row>
          <xdr:rowOff>9525</xdr:rowOff>
        </xdr:to>
        <xdr:sp macro="" textlink="">
          <xdr:nvSpPr>
            <xdr:cNvPr id="6145" name="Object 6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7</xdr:row>
          <xdr:rowOff>38100</xdr:rowOff>
        </xdr:from>
        <xdr:to>
          <xdr:col>12</xdr:col>
          <xdr:colOff>304800</xdr:colOff>
          <xdr:row>10</xdr:row>
          <xdr:rowOff>28575</xdr:rowOff>
        </xdr:to>
        <xdr:sp macro="" textlink="">
          <xdr:nvSpPr>
            <xdr:cNvPr id="6150" name="Object 7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600075</xdr:colOff>
          <xdr:row>19</xdr:row>
          <xdr:rowOff>47625</xdr:rowOff>
        </xdr:from>
        <xdr:to>
          <xdr:col>3</xdr:col>
          <xdr:colOff>238125</xdr:colOff>
          <xdr:row>23</xdr:row>
          <xdr:rowOff>85725</xdr:rowOff>
        </xdr:to>
        <xdr:sp macro="" textlink="">
          <xdr:nvSpPr>
            <xdr:cNvPr id="6151" name="Object 4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114300</xdr:colOff>
      <xdr:row>23</xdr:row>
      <xdr:rowOff>85725</xdr:rowOff>
    </xdr:from>
    <xdr:to>
      <xdr:col>2</xdr:col>
      <xdr:colOff>581025</xdr:colOff>
      <xdr:row>25</xdr:row>
      <xdr:rowOff>0</xdr:rowOff>
    </xdr:to>
    <xdr:cxnSp macro="">
      <xdr:nvCxnSpPr>
        <xdr:cNvPr id="5" name="Straight Arrow Connector 4"/>
        <xdr:cNvCxnSpPr/>
      </xdr:nvCxnSpPr>
      <xdr:spPr>
        <a:xfrm>
          <a:off x="1333500" y="3705225"/>
          <a:ext cx="466725" cy="295275"/>
        </a:xfrm>
        <a:prstGeom prst="straightConnector1">
          <a:avLst/>
        </a:prstGeom>
        <a:ln w="19050">
          <a:solidFill>
            <a:schemeClr val="tx1"/>
          </a:solidFill>
          <a:prstDash val="dash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47624</xdr:colOff>
      <xdr:row>11</xdr:row>
      <xdr:rowOff>66675</xdr:rowOff>
    </xdr:from>
    <xdr:ext cx="4143375" cy="904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4924424" y="1400175"/>
              <a:ext cx="4143375" cy="904607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lang="id-ID" sz="1400" b="0" i="1">
                            <a:latin typeface="Cambria Math"/>
                          </a:rPr>
                          <m:t>𝑤𝑡</m:t>
                        </m:r>
                      </m:sub>
                    </m:sSub>
                    <m:r>
                      <a:rPr lang="id-ID" sz="1400" b="0" i="1">
                        <a:latin typeface="Cambria Math"/>
                      </a:rPr>
                      <m:t>= </m:t>
                    </m:r>
                    <m:sSup>
                      <m:sSup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× </m:t>
                                </m:r>
                                <m:sSub>
                                  <m:sSub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sub>
                                </m:sSub>
                              </m:num>
                              <m:den>
                                <m:sSup>
                                  <m:sSup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∅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sup>
                                </m:sSup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× </m:t>
                                </m:r>
                                <m:sSub>
                                  <m:sSub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× </m:t>
                            </m:r>
                            <m:f>
                              <m:f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d>
                                  <m:d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sSub>
                                      <m:sSub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𝐵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sub>
                                    </m:sSub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× </m:t>
                                    </m:r>
                                    <m:sSub>
                                      <m:sSub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𝑄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𝑣𝑛</m:t>
                                        </m:r>
                                      </m:sub>
                                    </m:sSub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 × </m:t>
                                    </m:r>
                                    <m:f>
                                      <m:f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sSub>
                                          <m:sSub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𝑅</m:t>
                                            </m:r>
                                          </m:e>
                                          <m:sub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𝑤</m:t>
                                            </m:r>
                                          </m:sub>
                                        </m:sSub>
                                      </m:num>
                                      <m:den>
                                        <m:sSub>
                                          <m:sSub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𝑆</m:t>
                                            </m:r>
                                          </m:e>
                                          <m:sub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𝑤𝑡</m:t>
                                            </m:r>
                                          </m:sub>
                                        </m:sSub>
                                      </m:den>
                                    </m:f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f>
                          <m:f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d-ID" sz="14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id-ID" sz="14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sup>
                    </m:sSup>
                    <m:r>
                      <a:rPr lang="id-ID" sz="1400" b="0" i="1">
                        <a:latin typeface="Cambria Math"/>
                      </a:rPr>
                      <m:t> </m:t>
                    </m:r>
                  </m:oMath>
                </m:oMathPara>
              </a14:m>
              <a:endParaRPr lang="id-ID" sz="14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924424" y="1400175"/>
              <a:ext cx="4143375" cy="904607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id-ID" sz="1400" b="0" i="0">
                  <a:latin typeface="Cambria Math"/>
                </a:rPr>
                <a:t>𝑆_𝑤𝑡= 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𝑎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× 𝑅_𝑤)/(〖∅_𝑡〗^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𝑚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× 𝑅_𝑡  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 × 1/((1+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𝐵_𝑛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 𝑄_𝑣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× 𝑅_𝑤/𝑆_𝑤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 ))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^(</a:t>
              </a:r>
              <a:r>
                <a:rPr lang="id-ID" sz="1400" b="0" i="0">
                  <a:latin typeface="Cambria Math"/>
                </a:rPr>
                <a:t>1/𝑛)  </a:t>
              </a:r>
              <a:endParaRPr lang="id-ID" sz="1400"/>
            </a:p>
          </xdr:txBody>
        </xdr:sp>
      </mc:Fallback>
    </mc:AlternateContent>
    <xdr:clientData/>
  </xdr:oneCellAnchor>
  <xdr:twoCellAnchor>
    <xdr:from>
      <xdr:col>11</xdr:col>
      <xdr:colOff>290512</xdr:colOff>
      <xdr:row>16</xdr:row>
      <xdr:rowOff>18782</xdr:rowOff>
    </xdr:from>
    <xdr:to>
      <xdr:col>13</xdr:col>
      <xdr:colOff>561975</xdr:colOff>
      <xdr:row>25</xdr:row>
      <xdr:rowOff>0</xdr:rowOff>
    </xdr:to>
    <xdr:cxnSp macro="">
      <xdr:nvCxnSpPr>
        <xdr:cNvPr id="9" name="Straight Arrow Connector 8"/>
        <xdr:cNvCxnSpPr>
          <a:stCxn id="8" idx="2"/>
        </xdr:cNvCxnSpPr>
      </xdr:nvCxnSpPr>
      <xdr:spPr>
        <a:xfrm>
          <a:off x="6996112" y="2304782"/>
          <a:ext cx="1490663" cy="1695718"/>
        </a:xfrm>
        <a:prstGeom prst="straightConnector1">
          <a:avLst/>
        </a:prstGeom>
        <a:ln w="19050">
          <a:solidFill>
            <a:schemeClr val="tx1"/>
          </a:solidFill>
          <a:prstDash val="dash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104775</xdr:colOff>
          <xdr:row>9</xdr:row>
          <xdr:rowOff>28575</xdr:rowOff>
        </xdr:from>
        <xdr:to>
          <xdr:col>8</xdr:col>
          <xdr:colOff>171450</xdr:colOff>
          <xdr:row>12</xdr:row>
          <xdr:rowOff>171450</xdr:rowOff>
        </xdr:to>
        <xdr:sp macro="" textlink="">
          <xdr:nvSpPr>
            <xdr:cNvPr id="5121" name="Object 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142875</xdr:colOff>
          <xdr:row>15</xdr:row>
          <xdr:rowOff>19050</xdr:rowOff>
        </xdr:from>
        <xdr:to>
          <xdr:col>9</xdr:col>
          <xdr:colOff>285750</xdr:colOff>
          <xdr:row>18</xdr:row>
          <xdr:rowOff>152400</xdr:rowOff>
        </xdr:to>
        <xdr:sp macro="" textlink="">
          <xdr:nvSpPr>
            <xdr:cNvPr id="5122" name="Object 8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15</xdr:row>
          <xdr:rowOff>123825</xdr:rowOff>
        </xdr:from>
        <xdr:to>
          <xdr:col>2</xdr:col>
          <xdr:colOff>476250</xdr:colOff>
          <xdr:row>19</xdr:row>
          <xdr:rowOff>161925</xdr:rowOff>
        </xdr:to>
        <xdr:sp macro="" textlink="">
          <xdr:nvSpPr>
            <xdr:cNvPr id="5126" name="Object 4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352425</xdr:colOff>
      <xdr:row>19</xdr:row>
      <xdr:rowOff>161925</xdr:rowOff>
    </xdr:from>
    <xdr:to>
      <xdr:col>2</xdr:col>
      <xdr:colOff>66675</xdr:colOff>
      <xdr:row>20</xdr:row>
      <xdr:rowOff>180975</xdr:rowOff>
    </xdr:to>
    <xdr:cxnSp macro="">
      <xdr:nvCxnSpPr>
        <xdr:cNvPr id="5" name="Straight Arrow Connector 4"/>
        <xdr:cNvCxnSpPr/>
      </xdr:nvCxnSpPr>
      <xdr:spPr>
        <a:xfrm>
          <a:off x="962025" y="3086100"/>
          <a:ext cx="323850" cy="285750"/>
        </a:xfrm>
        <a:prstGeom prst="straightConnector1">
          <a:avLst/>
        </a:prstGeom>
        <a:ln w="19050">
          <a:solidFill>
            <a:schemeClr val="tx1"/>
          </a:solidFill>
          <a:prstDash val="dash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8</xdr:row>
      <xdr:rowOff>104775</xdr:rowOff>
    </xdr:from>
    <xdr:ext cx="4305300" cy="9292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5486400" y="933450"/>
              <a:ext cx="4305300" cy="929293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lang="id-ID" sz="1400" b="0" i="1">
                            <a:latin typeface="Cambria Math"/>
                          </a:rPr>
                          <m:t>𝑤𝑡</m:t>
                        </m:r>
                      </m:sub>
                    </m:sSub>
                    <m:r>
                      <a:rPr lang="id-ID" sz="1400" b="0" i="1">
                        <a:latin typeface="Cambria Math"/>
                      </a:rPr>
                      <m:t>= </m:t>
                    </m:r>
                    <m:sSup>
                      <m:sSup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∅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sup>
                                </m:sSup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× </m:t>
                                </m:r>
                                <m:sSub>
                                  <m:sSub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× </m:t>
                            </m:r>
                            <m:f>
                              <m:f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d>
                                  <m:d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num>
                                      <m:den>
                                        <m:sSub>
                                          <m:sSub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𝑅</m:t>
                                            </m:r>
                                          </m:e>
                                          <m:sub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𝑤</m:t>
                                            </m:r>
                                          </m:sub>
                                        </m:sSub>
                                      </m:den>
                                    </m:f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f>
                                      <m:f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sSub>
                                          <m:sSub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𝑆</m:t>
                                            </m:r>
                                          </m:e>
                                          <m:sub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𝑤𝑏</m:t>
                                            </m:r>
                                          </m:sub>
                                        </m:sSub>
                                      </m:num>
                                      <m:den>
                                        <m:sSub>
                                          <m:sSub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𝑆</m:t>
                                            </m:r>
                                          </m:e>
                                          <m:sub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𝑤𝑡</m:t>
                                            </m:r>
                                          </m:sub>
                                        </m:sSub>
                                      </m:den>
                                    </m:f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× </m:t>
                                    </m:r>
                                    <m:d>
                                      <m:d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num>
                                          <m:den>
                                            <m:sSub>
                                              <m:sSubPr>
                                                <m:ctrlP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𝑅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𝑤𝑏</m:t>
                                                </m:r>
                                              </m:sub>
                                            </m:sSub>
                                          </m:den>
                                        </m:f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f>
                                          <m:f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num>
                                          <m:den>
                                            <m:sSub>
                                              <m:sSubPr>
                                                <m:ctrlP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𝑅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𝑤</m:t>
                                                </m:r>
                                              </m:sub>
                                            </m:sSub>
                                          </m:den>
                                        </m:f>
                                      </m:e>
                                    </m:d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f>
                          <m:f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d-ID" sz="14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id-ID" sz="14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sup>
                    </m:sSup>
                    <m:r>
                      <a:rPr lang="id-ID" sz="1400" b="0" i="1">
                        <a:latin typeface="Cambria Math"/>
                      </a:rPr>
                      <m:t> </m:t>
                    </m:r>
                  </m:oMath>
                </m:oMathPara>
              </a14:m>
              <a:endParaRPr lang="id-ID" sz="14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5486400" y="933450"/>
              <a:ext cx="4305300" cy="929293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id-ID" sz="1400" b="0" i="0">
                  <a:latin typeface="Cambria Math"/>
                </a:rPr>
                <a:t>𝑆_𝑤𝑡= 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𝑎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/(〖∅_𝑡〗^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𝑚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× 𝑅_𝑡  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 × 1/((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1/𝑅_𝑤 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𝑆_𝑤𝑏/𝑆_𝑤𝑡 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 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(1/𝑅_𝑤𝑏 −1/𝑅_𝑤 )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))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^(</a:t>
              </a:r>
              <a:r>
                <a:rPr lang="id-ID" sz="1400" b="0" i="0">
                  <a:latin typeface="Cambria Math"/>
                </a:rPr>
                <a:t>1/𝑛)  </a:t>
              </a:r>
              <a:endParaRPr lang="id-ID" sz="1400"/>
            </a:p>
          </xdr:txBody>
        </xdr:sp>
      </mc:Fallback>
    </mc:AlternateContent>
    <xdr:clientData/>
  </xdr:oneCellAnchor>
  <xdr:twoCellAnchor>
    <xdr:from>
      <xdr:col>12</xdr:col>
      <xdr:colOff>323850</xdr:colOff>
      <xdr:row>13</xdr:row>
      <xdr:rowOff>81568</xdr:rowOff>
    </xdr:from>
    <xdr:to>
      <xdr:col>14</xdr:col>
      <xdr:colOff>219075</xdr:colOff>
      <xdr:row>20</xdr:row>
      <xdr:rowOff>161925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>
          <a:off x="7639050" y="1862743"/>
          <a:ext cx="1114425" cy="1413857"/>
        </a:xfrm>
        <a:prstGeom prst="straightConnector1">
          <a:avLst/>
        </a:prstGeom>
        <a:ln w="19050">
          <a:solidFill>
            <a:schemeClr val="tx1"/>
          </a:solidFill>
          <a:prstDash val="dash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214312</xdr:colOff>
      <xdr:row>18</xdr:row>
      <xdr:rowOff>152400</xdr:rowOff>
    </xdr:from>
    <xdr:to>
      <xdr:col>9</xdr:col>
      <xdr:colOff>133350</xdr:colOff>
      <xdr:row>20</xdr:row>
      <xdr:rowOff>180975</xdr:rowOff>
    </xdr:to>
    <xdr:cxnSp macro="">
      <xdr:nvCxnSpPr>
        <xdr:cNvPr id="10" name="Straight Arrow Connector 9"/>
        <xdr:cNvCxnSpPr/>
      </xdr:nvCxnSpPr>
      <xdr:spPr>
        <a:xfrm>
          <a:off x="5091112" y="2886075"/>
          <a:ext cx="528638" cy="409575"/>
        </a:xfrm>
        <a:prstGeom prst="straightConnector1">
          <a:avLst/>
        </a:prstGeom>
        <a:ln w="19050">
          <a:solidFill>
            <a:schemeClr val="tx1"/>
          </a:solidFill>
          <a:prstDash val="dash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136491</xdr:colOff>
      <xdr:row>5</xdr:row>
      <xdr:rowOff>156051</xdr:rowOff>
    </xdr:from>
    <xdr:ext cx="4873659" cy="8916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46091" y="1413351"/>
              <a:ext cx="4873659" cy="891654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6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lang="id-ID" sz="1600" b="0" i="1">
                            <a:latin typeface="Cambria Math"/>
                          </a:rPr>
                          <m:t>𝑤</m:t>
                        </m:r>
                      </m:sub>
                    </m:sSub>
                    <m:r>
                      <a:rPr lang="id-ID" sz="1600" i="1">
                        <a:latin typeface="Cambria Math"/>
                      </a:rPr>
                      <m:t>=</m:t>
                    </m:r>
                    <m:r>
                      <a:rPr lang="id-ID" sz="1600" b="0" i="1">
                        <a:latin typeface="Cambria Math"/>
                      </a:rPr>
                      <m:t> </m:t>
                    </m:r>
                    <m:d>
                      <m:dPr>
                        <m:ctrlPr>
                          <a:rPr lang="id-ID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id-ID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d-ID" sz="1600" b="0" i="1">
                                <a:latin typeface="Cambria Math"/>
                              </a:rPr>
                              <m:t>𝑎</m:t>
                            </m:r>
                            <m:r>
                              <a:rPr lang="id-ID" sz="1600" b="0" i="1">
                                <a:latin typeface="Cambria Math"/>
                              </a:rPr>
                              <m:t> × </m:t>
                            </m:r>
                            <m:sSub>
                              <m:sSubPr>
                                <m:ctrlPr>
                                  <a:rPr lang="id-ID" sz="16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sSubPr>
                              <m:e>
                                <m:r>
                                  <a:rPr lang="id-ID" sz="1600" b="0" i="1">
                                    <a:latin typeface="Cambria Math"/>
                                    <a:ea typeface="Cambria Math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id-ID" sz="1600" b="0" i="1">
                                    <a:latin typeface="Cambria Math"/>
                                    <a:ea typeface="Cambria Math"/>
                                  </a:rPr>
                                  <m:t>𝑤</m:t>
                                </m:r>
                              </m:sub>
                            </m:sSub>
                          </m:num>
                          <m:den>
                            <m:r>
                              <a:rPr lang="id-ID" sz="1600" b="0" i="1">
                                <a:latin typeface="Cambria Math"/>
                                <a:ea typeface="Cambria Math"/>
                              </a:rPr>
                              <m:t>2 × </m:t>
                            </m:r>
                            <m:sSup>
                              <m:sSupPr>
                                <m:ctrlPr>
                                  <a:rPr lang="id-ID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id-ID" sz="1600" b="0" i="1">
                                    <a:latin typeface="Cambria Math"/>
                                    <a:ea typeface="Cambria Math"/>
                                  </a:rPr>
                                  <m:t>∅</m:t>
                                </m:r>
                              </m:e>
                              <m:sup>
                                <m:r>
                                  <a:rPr lang="id-ID" sz="1600" b="0" i="1">
                                    <a:latin typeface="Cambria Math"/>
                                    <a:ea typeface="Cambria Math"/>
                                  </a:rPr>
                                  <m:t>𝑚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id-ID" sz="1600" b="0" i="1">
                        <a:latin typeface="Cambria Math"/>
                      </a:rPr>
                      <m:t> </m:t>
                    </m:r>
                    <m:r>
                      <a:rPr lang="id-ID" sz="1600" b="0" i="1">
                        <a:latin typeface="Cambria Math"/>
                        <a:ea typeface="Cambria Math"/>
                      </a:rPr>
                      <m:t>× </m:t>
                    </m:r>
                    <m:d>
                      <m:dPr>
                        <m:begChr m:val="["/>
                        <m:endChr m:val="]"/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dPr>
                      <m:e>
                        <m:rad>
                          <m:radPr>
                            <m:degHide m:val="on"/>
                            <m:ctrlPr>
                              <a:rPr lang="id-ID" sz="16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id-ID" sz="16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d-ID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id-ID" sz="16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sSub>
                                          <m:sSubPr>
                                            <m:ctrlPr>
                                              <a:rPr lang="id-ID" sz="16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6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𝑉</m:t>
                                            </m:r>
                                          </m:e>
                                          <m:sub>
                                            <m:r>
                                              <a:rPr lang="id-ID" sz="16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𝑐𝑙</m:t>
                                            </m:r>
                                          </m:sub>
                                        </m:sSub>
                                      </m:num>
                                      <m:den>
                                        <m:sSub>
                                          <m:sSubPr>
                                            <m:ctrlPr>
                                              <a:rPr lang="id-ID" sz="16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6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𝑅</m:t>
                                            </m:r>
                                          </m:e>
                                          <m:sub>
                                            <m:r>
                                              <a:rPr lang="id-ID" sz="16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𝑐𝑙</m:t>
                                            </m:r>
                                          </m:sub>
                                        </m:sSub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id-ID" sz="1600" b="0" i="1">
                                    <a:latin typeface="Cambria Math"/>
                                    <a:ea typeface="Cambria Math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id-ID" sz="1600" b="0" i="1">
                                <a:latin typeface="Cambria Math"/>
                                <a:ea typeface="Cambria Math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id-ID" sz="16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fPr>
                              <m:num>
                                <m:r>
                                  <a:rPr lang="id-ID" sz="1600" b="0" i="1">
                                    <a:latin typeface="Cambria Math"/>
                                    <a:ea typeface="Cambria Math"/>
                                  </a:rPr>
                                  <m:t>4 × </m:t>
                                </m:r>
                                <m:sSup>
                                  <m:sSupPr>
                                    <m:ctrlPr>
                                      <a:rPr lang="id-ID" sz="16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pPr>
                                  <m:e>
                                    <m:r>
                                      <a:rPr lang="id-ID" sz="1600" b="0" i="1">
                                        <a:latin typeface="Cambria Math"/>
                                        <a:ea typeface="Cambria Math"/>
                                      </a:rPr>
                                      <m:t>∅</m:t>
                                    </m:r>
                                  </m:e>
                                  <m:sup>
                                    <m:r>
                                      <a:rPr lang="id-ID" sz="1600" b="0" i="1">
                                        <a:latin typeface="Cambria Math"/>
                                        <a:ea typeface="Cambria Math"/>
                                      </a:rPr>
                                      <m:t>𝑚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id-ID" sz="16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600" b="0" i="1">
                                        <a:latin typeface="Cambria Math"/>
                                        <a:ea typeface="Cambria Math"/>
                                      </a:rPr>
                                      <m:t>𝑎</m:t>
                                    </m:r>
                                    <m:r>
                                      <a:rPr lang="id-ID" sz="1600" b="0" i="1">
                                        <a:latin typeface="Cambria Math"/>
                                        <a:ea typeface="Cambria Math"/>
                                      </a:rPr>
                                      <m:t>×</m:t>
                                    </m:r>
                                    <m:r>
                                      <a:rPr lang="id-ID" sz="1600" b="0" i="1">
                                        <a:latin typeface="Cambria Math"/>
                                        <a:ea typeface="Cambria Math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id-ID" sz="1600" b="0" i="1">
                                        <a:latin typeface="Cambria Math"/>
                                        <a:ea typeface="Cambria Math"/>
                                      </a:rPr>
                                      <m:t>𝑤</m:t>
                                    </m:r>
                                  </m:sub>
                                </m:sSub>
                                <m:r>
                                  <a:rPr lang="id-ID" sz="1600" b="0" i="1">
                                    <a:latin typeface="Cambria Math"/>
                                    <a:ea typeface="Cambria Math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id-ID" sz="16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600" b="0" i="1">
                                        <a:latin typeface="Cambria Math"/>
                                        <a:ea typeface="Cambria Math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id-ID" sz="1600" b="0" i="1">
                                        <a:latin typeface="Cambria Math"/>
                                        <a:ea typeface="Cambria Math"/>
                                      </a:rPr>
                                      <m:t>𝑡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  <m:r>
                          <a:rPr lang="id-ID" sz="1600" b="0" i="1">
                            <a:latin typeface="Cambria Math"/>
                            <a:ea typeface="Cambria Math"/>
                          </a:rPr>
                          <m:t> − </m:t>
                        </m:r>
                        <m:f>
                          <m:fPr>
                            <m:ctrlPr>
                              <a:rPr lang="id-ID" sz="16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d-ID" sz="16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sSubPr>
                              <m:e>
                                <m:r>
                                  <a:rPr lang="id-ID" sz="1600" b="0" i="1">
                                    <a:latin typeface="Cambria Math"/>
                                    <a:ea typeface="Cambria Math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id-ID" sz="1600" b="0" i="1">
                                    <a:latin typeface="Cambria Math"/>
                                    <a:ea typeface="Cambria Math"/>
                                  </a:rPr>
                                  <m:t>𝑐𝑙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d-ID" sz="16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sSubPr>
                              <m:e>
                                <m:r>
                                  <a:rPr lang="id-ID" sz="1600" b="0" i="1">
                                    <a:latin typeface="Cambria Math"/>
                                    <a:ea typeface="Cambria Math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id-ID" sz="1600" b="0" i="1">
                                    <a:latin typeface="Cambria Math"/>
                                    <a:ea typeface="Cambria Math"/>
                                  </a:rPr>
                                  <m:t>𝑐𝑙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id-ID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46091" y="1413351"/>
              <a:ext cx="4873659" cy="891654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600" b="0" i="0">
                  <a:latin typeface="Cambria Math"/>
                </a:rPr>
                <a:t>𝑆_𝑤</a:t>
              </a:r>
              <a:r>
                <a:rPr lang="id-ID" sz="1600" i="0">
                  <a:latin typeface="Cambria Math"/>
                </a:rPr>
                <a:t>=</a:t>
              </a:r>
              <a:r>
                <a:rPr lang="id-ID" sz="1600" b="0" i="0">
                  <a:latin typeface="Cambria Math"/>
                </a:rPr>
                <a:t> ((𝑎 </a:t>
              </a:r>
              <a:r>
                <a:rPr lang="id-ID" sz="1600" b="0" i="0">
                  <a:latin typeface="Cambria Math"/>
                  <a:ea typeface="Cambria Math"/>
                </a:rPr>
                <a:t>× 𝑅_𝑤)/(2 × ∅^𝑚 )) </a:t>
              </a:r>
              <a:r>
                <a:rPr lang="id-ID" sz="1600" b="0" i="0">
                  <a:latin typeface="Cambria Math"/>
                </a:rPr>
                <a:t> </a:t>
              </a:r>
              <a:r>
                <a:rPr lang="id-ID" sz="1600" b="0" i="0">
                  <a:latin typeface="Cambria Math"/>
                  <a:ea typeface="Cambria Math"/>
                </a:rPr>
                <a:t>× [√(</a:t>
              </a:r>
              <a:r>
                <a:rPr lang="id-ID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(𝑉_𝑐𝑙/𝑅_𝑐𝑙 )</a:t>
              </a:r>
              <a:r>
                <a:rPr lang="id-ID" sz="16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^</a:t>
              </a:r>
              <a:r>
                <a:rPr lang="id-ID" sz="1600" b="0" i="0">
                  <a:latin typeface="Cambria Math"/>
                  <a:ea typeface="Cambria Math"/>
                </a:rPr>
                <a:t>2+ (4 × ∅^𝑚)/(〖𝑎×𝑅〗_𝑤×𝑅_𝑡 ))  − 𝑉_𝑐𝑙/𝑅_𝑐𝑙 ]</a:t>
              </a:r>
              <a:endParaRPr lang="id-ID" sz="16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4873659" cy="8916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09600" y="762000"/>
              <a:ext cx="4873659" cy="891654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6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lang="id-ID" sz="1600" b="0" i="1">
                            <a:latin typeface="Cambria Math"/>
                          </a:rPr>
                          <m:t>𝑤</m:t>
                        </m:r>
                      </m:sub>
                    </m:sSub>
                    <m:r>
                      <a:rPr lang="id-ID" sz="1600" i="1">
                        <a:latin typeface="Cambria Math"/>
                      </a:rPr>
                      <m:t>=</m:t>
                    </m:r>
                    <m:r>
                      <a:rPr lang="id-ID" sz="1600" b="0" i="1">
                        <a:latin typeface="Cambria Math"/>
                      </a:rPr>
                      <m:t> </m:t>
                    </m:r>
                    <m:f>
                      <m:fPr>
                        <m:ctrlPr>
                          <a:rPr lang="id-ID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600" b="0" i="1">
                            <a:latin typeface="Cambria Math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id-ID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d-ID" sz="1600" b="0" i="1">
                                <a:latin typeface="Cambria Math"/>
                                <a:ea typeface="Cambria Math"/>
                              </a:rPr>
                              <m:t>∅</m:t>
                            </m:r>
                          </m:e>
                          <m:sup>
                            <m:f>
                              <m:fPr>
                                <m:ctrlPr>
                                  <a:rPr lang="id-ID" sz="16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d-ID" sz="1600" b="0" i="1">
                                    <a:latin typeface="Cambria Math"/>
                                  </a:rPr>
                                  <m:t>𝑚</m:t>
                                </m:r>
                              </m:num>
                              <m:den>
                                <m:r>
                                  <a:rPr lang="id-ID" sz="1600" b="0" i="1">
                                    <a:latin typeface="Cambria Math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</m:den>
                    </m:f>
                    <m:r>
                      <a:rPr lang="id-ID" sz="1600" b="0" i="1">
                        <a:latin typeface="Cambria Math"/>
                      </a:rPr>
                      <m:t> </m:t>
                    </m:r>
                    <m:r>
                      <a:rPr lang="id-ID" sz="1600" b="0" i="1">
                        <a:latin typeface="Cambria Math"/>
                        <a:ea typeface="Cambria Math"/>
                      </a:rPr>
                      <m:t>× </m:t>
                    </m:r>
                    <m:d>
                      <m:dPr>
                        <m:begChr m:val="["/>
                        <m:endChr m:val="]"/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dPr>
                      <m:e>
                        <m:rad>
                          <m:radPr>
                            <m:degHide m:val="on"/>
                            <m:ctrlPr>
                              <a:rPr lang="id-ID" sz="16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id-ID" sz="16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id-ID" sz="16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600" b="0" i="1">
                                        <a:latin typeface="Cambria Math"/>
                                        <a:ea typeface="Cambria Math"/>
                                      </a:rPr>
                                      <m:t>𝑎</m:t>
                                    </m:r>
                                    <m:r>
                                      <a:rPr lang="id-ID" sz="1600" b="0" i="1">
                                        <a:latin typeface="Cambria Math"/>
                                        <a:ea typeface="Cambria Math"/>
                                      </a:rPr>
                                      <m:t>×</m:t>
                                    </m:r>
                                    <m:r>
                                      <a:rPr lang="id-ID" sz="1600" b="0" i="1">
                                        <a:latin typeface="Cambria Math"/>
                                        <a:ea typeface="Cambria Math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id-ID" sz="1600" b="0" i="1">
                                        <a:latin typeface="Cambria Math"/>
                                        <a:ea typeface="Cambria Math"/>
                                      </a:rPr>
                                      <m:t>𝑤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d-ID" sz="16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600" b="0" i="1">
                                        <a:latin typeface="Cambria Math"/>
                                        <a:ea typeface="Cambria Math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id-ID" sz="1600" b="0" i="1">
                                        <a:latin typeface="Cambria Math"/>
                                        <a:ea typeface="Cambria Math"/>
                                      </a:rPr>
                                      <m:t>𝑡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id-ID" sz="1600" b="0" i="1">
                                <a:latin typeface="Cambria Math"/>
                                <a:ea typeface="Cambria Math"/>
                              </a:rPr>
                              <m:t> + </m:t>
                            </m:r>
                            <m:sSup>
                              <m:sSupPr>
                                <m:ctrlPr>
                                  <a:rPr lang="id-ID" sz="16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d-ID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id-ID" sz="16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sSub>
                                          <m:sSubPr>
                                            <m:ctrlPr>
                                              <a:rPr lang="id-ID" sz="16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6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Cambria Math"/>
                                                <a:cs typeface="+mn-cs"/>
                                              </a:rPr>
                                              <m:t>𝛼</m:t>
                                            </m:r>
                                            <m:r>
                                              <a:rPr lang="id-ID" sz="16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×</m:t>
                                            </m:r>
                                            <m:r>
                                              <a:rPr lang="id-ID" sz="16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𝑉</m:t>
                                            </m:r>
                                          </m:e>
                                          <m:sub>
                                            <m:r>
                                              <a:rPr lang="id-ID" sz="16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𝑐𝑙</m:t>
                                            </m:r>
                                          </m:sub>
                                        </m:sSub>
                                      </m:num>
                                      <m:den>
                                        <m:r>
                                          <a:rPr lang="id-ID" sz="16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id-ID" sz="1600" b="0" i="1">
                                    <a:latin typeface="Cambria Math"/>
                                    <a:ea typeface="Cambria Math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  <m:r>
                          <a:rPr lang="id-ID" sz="1600" b="0" i="1">
                            <a:latin typeface="Cambria Math"/>
                            <a:ea typeface="Cambria Math"/>
                          </a:rPr>
                          <m:t> − </m:t>
                        </m:r>
                        <m:f>
                          <m:fPr>
                            <m:ctrlPr>
                              <a:rPr lang="id-ID" sz="16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d-ID" sz="16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sSubPr>
                              <m:e>
                                <m:r>
                                  <a:rPr lang="id-ID" sz="1600" b="0" i="1">
                                    <a:latin typeface="Cambria Math"/>
                                    <a:ea typeface="Cambria Math"/>
                                  </a:rPr>
                                  <m:t>𝛼</m:t>
                                </m:r>
                                <m:r>
                                  <a:rPr lang="id-ID" sz="1600" b="0" i="1">
                                    <a:latin typeface="Cambria Math"/>
                                    <a:ea typeface="Cambria Math"/>
                                  </a:rPr>
                                  <m:t>×</m:t>
                                </m:r>
                                <m:r>
                                  <a:rPr lang="id-ID" sz="1600" b="0" i="1">
                                    <a:latin typeface="Cambria Math"/>
                                    <a:ea typeface="Cambria Math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id-ID" sz="1600" b="0" i="1">
                                    <a:latin typeface="Cambria Math"/>
                                    <a:ea typeface="Cambria Math"/>
                                  </a:rPr>
                                  <m:t>𝑐𝑙</m:t>
                                </m:r>
                              </m:sub>
                            </m:sSub>
                          </m:num>
                          <m:den>
                            <m:r>
                              <a:rPr lang="id-ID" sz="16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id-ID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09600" y="762000"/>
              <a:ext cx="4873659" cy="891654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600" b="0" i="0">
                  <a:latin typeface="Cambria Math"/>
                </a:rPr>
                <a:t>𝑆_𝑤</a:t>
              </a:r>
              <a:r>
                <a:rPr lang="id-ID" sz="1600" i="0">
                  <a:latin typeface="Cambria Math"/>
                </a:rPr>
                <a:t>=</a:t>
              </a:r>
              <a:r>
                <a:rPr lang="id-ID" sz="1600" b="0" i="0">
                  <a:latin typeface="Cambria Math"/>
                </a:rPr>
                <a:t>  1/</a:t>
              </a:r>
              <a:r>
                <a:rPr lang="id-ID" sz="1600" b="0" i="0">
                  <a:latin typeface="Cambria Math"/>
                  <a:ea typeface="Cambria Math"/>
                </a:rPr>
                <a:t>∅^(</a:t>
              </a:r>
              <a:r>
                <a:rPr lang="id-ID" sz="1600" b="0" i="0">
                  <a:latin typeface="Cambria Math"/>
                </a:rPr>
                <a:t>𝑚/2)</a:t>
              </a:r>
              <a:r>
                <a:rPr lang="id-ID" sz="1600" b="0" i="0">
                  <a:latin typeface="Cambria Math"/>
                  <a:ea typeface="Cambria Math"/>
                </a:rPr>
                <a:t>  </a:t>
              </a:r>
              <a:r>
                <a:rPr lang="id-ID" sz="1600" b="0" i="0">
                  <a:latin typeface="Cambria Math"/>
                </a:rPr>
                <a:t> </a:t>
              </a:r>
              <a:r>
                <a:rPr lang="id-ID" sz="1600" b="0" i="0">
                  <a:latin typeface="Cambria Math"/>
                  <a:ea typeface="Cambria Math"/>
                </a:rPr>
                <a:t>× [√(〖𝑎×𝑅〗_𝑤/𝑅_𝑡   + </a:t>
              </a:r>
              <a:r>
                <a:rPr lang="id-ID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(〖</a:t>
              </a:r>
              <a:r>
                <a:rPr lang="id-ID" sz="16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𝛼</a:t>
              </a:r>
              <a:r>
                <a:rPr lang="id-ID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×𝑉〗_𝑐𝑙/2)</a:t>
              </a:r>
              <a:r>
                <a:rPr lang="id-ID" sz="16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^</a:t>
              </a:r>
              <a:r>
                <a:rPr lang="id-ID" sz="1600" b="0" i="0">
                  <a:latin typeface="Cambria Math"/>
                  <a:ea typeface="Cambria Math"/>
                </a:rPr>
                <a:t>2 )  − 〖𝛼×𝑉〗_𝑐𝑙/2]</a:t>
              </a:r>
              <a:endParaRPr lang="id-ID" sz="16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200025</xdr:colOff>
          <xdr:row>6</xdr:row>
          <xdr:rowOff>180975</xdr:rowOff>
        </xdr:from>
        <xdr:to>
          <xdr:col>6</xdr:col>
          <xdr:colOff>314325</xdr:colOff>
          <xdr:row>8</xdr:row>
          <xdr:rowOff>142875</xdr:rowOff>
        </xdr:to>
        <xdr:sp macro="" textlink="">
          <xdr:nvSpPr>
            <xdr:cNvPr id="4097" name="Object 5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104775</xdr:colOff>
      <xdr:row>6</xdr:row>
      <xdr:rowOff>9525</xdr:rowOff>
    </xdr:from>
    <xdr:to>
      <xdr:col>22</xdr:col>
      <xdr:colOff>342900</xdr:colOff>
      <xdr:row>16</xdr:row>
      <xdr:rowOff>231775</xdr:rowOff>
    </xdr:to>
    <xdr:grpSp>
      <xdr:nvGrpSpPr>
        <xdr:cNvPr id="3" name="Group 2"/>
        <xdr:cNvGrpSpPr>
          <a:grpSpLocks noChangeAspect="1"/>
        </xdr:cNvGrpSpPr>
      </xdr:nvGrpSpPr>
      <xdr:grpSpPr bwMode="auto">
        <a:xfrm>
          <a:off x="6740525" y="1628775"/>
          <a:ext cx="6873875" cy="2730500"/>
          <a:chOff x="2355" y="3622"/>
          <a:chExt cx="7200" cy="2880"/>
        </a:xfrm>
      </xdr:grpSpPr>
      <xdr:sp macro="" textlink="">
        <xdr:nvSpPr>
          <xdr:cNvPr id="4" name="AutoShape 5"/>
          <xdr:cNvSpPr>
            <a:spLocks noChangeAspect="1" noChangeArrowheads="1"/>
          </xdr:cNvSpPr>
        </xdr:nvSpPr>
        <xdr:spPr bwMode="auto">
          <a:xfrm>
            <a:off x="2355" y="3622"/>
            <a:ext cx="7200" cy="28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/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pPr eaLnBrk="1" hangingPunct="1"/>
            <a:endParaRPr lang="en-GB" altLang="id-ID"/>
          </a:p>
        </xdr:txBody>
      </xdr:sp>
      <xdr:sp macro="" textlink="">
        <xdr:nvSpPr>
          <xdr:cNvPr id="5" name="Rectangle 4"/>
          <xdr:cNvSpPr>
            <a:spLocks noChangeArrowheads="1"/>
          </xdr:cNvSpPr>
        </xdr:nvSpPr>
        <xdr:spPr bwMode="auto">
          <a:xfrm>
            <a:off x="2981" y="3782"/>
            <a:ext cx="1409" cy="640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  <a:buClrTx/>
              <a:buFontTx/>
              <a:buNone/>
            </a:pPr>
            <a:r>
              <a:rPr lang="en-US" altLang="id-ID" sz="1200" b="1">
                <a:solidFill>
                  <a:schemeClr val="tx1"/>
                </a:solidFill>
                <a:latin typeface="Times New Roman" pitchFamily="18" charset="0"/>
              </a:rPr>
              <a:t>Clean Matrix</a:t>
            </a:r>
            <a:endParaRPr lang="en-US" altLang="id-ID" sz="2400">
              <a:solidFill>
                <a:schemeClr val="tx1"/>
              </a:solidFill>
              <a:latin typeface="Times New Roman" pitchFamily="18" charset="0"/>
            </a:endParaRPr>
          </a:p>
        </xdr:txBody>
      </xdr:sp>
      <xdr:sp macro="" textlink="">
        <xdr:nvSpPr>
          <xdr:cNvPr id="6" name="Rectangle 5"/>
          <xdr:cNvSpPr>
            <a:spLocks noChangeArrowheads="1"/>
          </xdr:cNvSpPr>
        </xdr:nvSpPr>
        <xdr:spPr bwMode="auto">
          <a:xfrm>
            <a:off x="4390" y="3782"/>
            <a:ext cx="1722" cy="640"/>
          </a:xfrm>
          <a:prstGeom prst="rect">
            <a:avLst/>
          </a:prstGeom>
          <a:solidFill>
            <a:srgbClr val="99CC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  <a:buClrTx/>
              <a:buFontTx/>
              <a:buNone/>
            </a:pPr>
            <a:r>
              <a:rPr lang="en-US" altLang="id-ID" sz="1200" b="1">
                <a:solidFill>
                  <a:schemeClr val="tx1"/>
                </a:solidFill>
                <a:latin typeface="Times New Roman" pitchFamily="18" charset="0"/>
              </a:rPr>
              <a:t>Dry Clay</a:t>
            </a:r>
            <a:endParaRPr lang="en-US" altLang="id-ID" sz="2400">
              <a:solidFill>
                <a:schemeClr val="tx1"/>
              </a:solidFill>
              <a:latin typeface="Times New Roman" pitchFamily="18" charset="0"/>
            </a:endParaRPr>
          </a:p>
        </xdr:txBody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6112" y="3782"/>
            <a:ext cx="939" cy="640"/>
          </a:xfrm>
          <a:prstGeom prst="rect">
            <a:avLst/>
          </a:prstGeom>
          <a:solidFill>
            <a:srgbClr val="003366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  <a:buClrTx/>
              <a:buFontTx/>
              <a:buNone/>
            </a:pPr>
            <a:r>
              <a:rPr lang="en-US" altLang="id-ID" sz="1200" b="1">
                <a:solidFill>
                  <a:srgbClr val="FFFFFF"/>
                </a:solidFill>
                <a:latin typeface="Times New Roman" pitchFamily="18" charset="0"/>
              </a:rPr>
              <a:t>Bound Water</a:t>
            </a:r>
            <a:endParaRPr lang="en-US" altLang="id-ID" sz="2400">
              <a:solidFill>
                <a:schemeClr val="tx1"/>
              </a:solidFill>
              <a:latin typeface="Times New Roman" pitchFamily="18" charset="0"/>
            </a:endParaRPr>
          </a:p>
        </xdr:txBody>
      </xdr:sp>
      <xdr:sp macro="" textlink="">
        <xdr:nvSpPr>
          <xdr:cNvPr id="8" name="Rectangle 7"/>
          <xdr:cNvSpPr>
            <a:spLocks noChangeArrowheads="1"/>
          </xdr:cNvSpPr>
        </xdr:nvSpPr>
        <xdr:spPr bwMode="auto">
          <a:xfrm>
            <a:off x="7051" y="3782"/>
            <a:ext cx="1252" cy="640"/>
          </a:xfrm>
          <a:prstGeom prst="rect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  <a:buClrTx/>
              <a:buFontTx/>
              <a:buNone/>
            </a:pPr>
            <a:r>
              <a:rPr lang="en-US" altLang="id-ID" sz="1200" b="1">
                <a:solidFill>
                  <a:srgbClr val="FFFFFF"/>
                </a:solidFill>
                <a:latin typeface="Times New Roman" pitchFamily="18" charset="0"/>
              </a:rPr>
              <a:t>Water</a:t>
            </a:r>
            <a:endParaRPr lang="en-US" altLang="id-ID" sz="2400">
              <a:solidFill>
                <a:schemeClr val="tx1"/>
              </a:solidFill>
              <a:latin typeface="Times New Roman" pitchFamily="18" charset="0"/>
            </a:endParaRPr>
          </a:p>
        </xdr:txBody>
      </xdr:sp>
      <xdr:sp macro="" textlink="">
        <xdr:nvSpPr>
          <xdr:cNvPr id="9" name="Rectangle 8"/>
          <xdr:cNvSpPr>
            <a:spLocks noChangeArrowheads="1"/>
          </xdr:cNvSpPr>
        </xdr:nvSpPr>
        <xdr:spPr bwMode="auto">
          <a:xfrm>
            <a:off x="8303" y="3782"/>
            <a:ext cx="940" cy="640"/>
          </a:xfrm>
          <a:prstGeom prst="rect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  <a:buClrTx/>
              <a:buFontTx/>
              <a:buNone/>
            </a:pPr>
            <a:r>
              <a:rPr lang="en-US" altLang="id-ID" sz="1200" b="1">
                <a:solidFill>
                  <a:schemeClr val="tx1"/>
                </a:solidFill>
                <a:latin typeface="Times New Roman" pitchFamily="18" charset="0"/>
              </a:rPr>
              <a:t>Oil  / Gas</a:t>
            </a:r>
            <a:endParaRPr lang="en-US" altLang="id-ID" sz="2400">
              <a:solidFill>
                <a:schemeClr val="tx1"/>
              </a:solidFill>
              <a:latin typeface="Times New Roman" pitchFamily="18" charset="0"/>
            </a:endParaRPr>
          </a:p>
        </xdr:txBody>
      </xdr:sp>
      <xdr:sp macro="" textlink="">
        <xdr:nvSpPr>
          <xdr:cNvPr id="10" name="Line 11"/>
          <xdr:cNvSpPr>
            <a:spLocks noChangeShapeType="1"/>
          </xdr:cNvSpPr>
        </xdr:nvSpPr>
        <xdr:spPr bwMode="auto">
          <a:xfrm flipV="1">
            <a:off x="6112" y="5062"/>
            <a:ext cx="3129" cy="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endParaRPr lang="id-ID"/>
          </a:p>
        </xdr:txBody>
      </xdr:sp>
      <xdr:sp macro="" textlink="">
        <xdr:nvSpPr>
          <xdr:cNvPr id="11" name="Text Box 12"/>
          <xdr:cNvSpPr txBox="1">
            <a:spLocks noChangeArrowheads="1"/>
          </xdr:cNvSpPr>
        </xdr:nvSpPr>
        <xdr:spPr bwMode="auto">
          <a:xfrm>
            <a:off x="6424" y="5062"/>
            <a:ext cx="2661" cy="4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/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  <a:buClrTx/>
              <a:buFontTx/>
              <a:buNone/>
            </a:pPr>
            <a:r>
              <a:rPr lang="en-US" altLang="id-ID" sz="1200" b="1">
                <a:solidFill>
                  <a:schemeClr val="tx1"/>
                </a:solidFill>
                <a:latin typeface="Times New Roman" pitchFamily="18" charset="0"/>
              </a:rPr>
              <a:t>Total Porosity (PhiT)</a:t>
            </a:r>
            <a:endParaRPr lang="en-US" altLang="id-ID" sz="2400">
              <a:solidFill>
                <a:schemeClr val="tx1"/>
              </a:solidFill>
              <a:latin typeface="Times New Roman" pitchFamily="18" charset="0"/>
            </a:endParaRPr>
          </a:p>
        </xdr:txBody>
      </xdr:sp>
      <xdr:sp macro="" textlink="">
        <xdr:nvSpPr>
          <xdr:cNvPr id="12" name="Text Box 13"/>
          <xdr:cNvSpPr txBox="1">
            <a:spLocks noChangeArrowheads="1"/>
          </xdr:cNvSpPr>
        </xdr:nvSpPr>
        <xdr:spPr bwMode="auto">
          <a:xfrm>
            <a:off x="7050" y="5542"/>
            <a:ext cx="2191" cy="4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rIns="0"/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  <a:buClrTx/>
              <a:buFontTx/>
              <a:buNone/>
            </a:pPr>
            <a:r>
              <a:rPr lang="en-US" altLang="id-ID" sz="1200" b="1">
                <a:solidFill>
                  <a:schemeClr val="tx1"/>
                </a:solidFill>
                <a:latin typeface="Times New Roman" pitchFamily="18" charset="0"/>
              </a:rPr>
              <a:t>Effective Porosity (Phie)</a:t>
            </a:r>
            <a:endParaRPr lang="en-US" altLang="id-ID" sz="2400">
              <a:solidFill>
                <a:schemeClr val="tx1"/>
              </a:solidFill>
              <a:latin typeface="Times New Roman" pitchFamily="18" charset="0"/>
            </a:endParaRPr>
          </a:p>
        </xdr:txBody>
      </xdr:sp>
      <xdr:sp macro="" textlink="">
        <xdr:nvSpPr>
          <xdr:cNvPr id="13" name="Line 14"/>
          <xdr:cNvSpPr>
            <a:spLocks noChangeShapeType="1"/>
          </xdr:cNvSpPr>
        </xdr:nvSpPr>
        <xdr:spPr bwMode="auto">
          <a:xfrm>
            <a:off x="7050" y="5542"/>
            <a:ext cx="2191" cy="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endParaRPr lang="id-ID"/>
          </a:p>
        </xdr:txBody>
      </xdr:sp>
      <xdr:sp macro="" textlink="">
        <xdr:nvSpPr>
          <xdr:cNvPr id="14" name="Line 15"/>
          <xdr:cNvSpPr>
            <a:spLocks noChangeShapeType="1"/>
          </xdr:cNvSpPr>
        </xdr:nvSpPr>
        <xdr:spPr bwMode="auto">
          <a:xfrm>
            <a:off x="8302" y="6022"/>
            <a:ext cx="939" cy="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endParaRPr lang="id-ID"/>
          </a:p>
        </xdr:txBody>
      </xdr:sp>
      <xdr:sp macro="" textlink="">
        <xdr:nvSpPr>
          <xdr:cNvPr id="15" name="Text Box 16"/>
          <xdr:cNvSpPr txBox="1">
            <a:spLocks noChangeArrowheads="1"/>
          </xdr:cNvSpPr>
        </xdr:nvSpPr>
        <xdr:spPr bwMode="auto">
          <a:xfrm>
            <a:off x="8303" y="6022"/>
            <a:ext cx="1095" cy="4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/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  <a:buClrTx/>
              <a:buFontTx/>
              <a:buNone/>
            </a:pPr>
            <a:r>
              <a:rPr lang="en-US" altLang="id-ID" sz="1200" b="1">
                <a:solidFill>
                  <a:schemeClr val="tx1"/>
                </a:solidFill>
                <a:latin typeface="Times New Roman" pitchFamily="18" charset="0"/>
              </a:rPr>
              <a:t>HydVol</a:t>
            </a:r>
            <a:endParaRPr lang="en-US" altLang="id-ID" sz="2400">
              <a:solidFill>
                <a:schemeClr val="tx1"/>
              </a:solidFill>
              <a:latin typeface="Times New Roman" pitchFamily="18" charset="0"/>
            </a:endParaRPr>
          </a:p>
        </xdr:txBody>
      </xdr:sp>
      <xdr:sp macro="" textlink="">
        <xdr:nvSpPr>
          <xdr:cNvPr id="16" name="Line 17"/>
          <xdr:cNvSpPr>
            <a:spLocks noChangeShapeType="1"/>
          </xdr:cNvSpPr>
        </xdr:nvSpPr>
        <xdr:spPr bwMode="auto">
          <a:xfrm>
            <a:off x="7050" y="6022"/>
            <a:ext cx="1252" cy="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endParaRPr lang="id-ID"/>
          </a:p>
        </xdr:txBody>
      </xdr:sp>
      <xdr:sp macro="" textlink="">
        <xdr:nvSpPr>
          <xdr:cNvPr id="17" name="Text Box 18"/>
          <xdr:cNvSpPr txBox="1">
            <a:spLocks noChangeArrowheads="1"/>
          </xdr:cNvSpPr>
        </xdr:nvSpPr>
        <xdr:spPr bwMode="auto">
          <a:xfrm>
            <a:off x="7206" y="6022"/>
            <a:ext cx="1096" cy="4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rIns="0"/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  <a:buClrTx/>
              <a:buFontTx/>
              <a:buNone/>
            </a:pPr>
            <a:r>
              <a:rPr lang="en-US" altLang="id-ID" sz="1200" b="1">
                <a:solidFill>
                  <a:schemeClr val="tx1"/>
                </a:solidFill>
                <a:latin typeface="Times New Roman" pitchFamily="18" charset="0"/>
              </a:rPr>
              <a:t>WaterVol</a:t>
            </a:r>
            <a:endParaRPr lang="en-US" altLang="id-ID" sz="2400">
              <a:solidFill>
                <a:schemeClr val="tx1"/>
              </a:solidFill>
              <a:latin typeface="Times New Roman" pitchFamily="18" charset="0"/>
            </a:endParaRPr>
          </a:p>
        </xdr:txBody>
      </xdr:sp>
      <xdr:sp macro="" textlink="">
        <xdr:nvSpPr>
          <xdr:cNvPr id="18" name="Text Box 19"/>
          <xdr:cNvSpPr txBox="1">
            <a:spLocks noChangeArrowheads="1"/>
          </xdr:cNvSpPr>
        </xdr:nvSpPr>
        <xdr:spPr bwMode="auto">
          <a:xfrm>
            <a:off x="2668" y="5222"/>
            <a:ext cx="3600" cy="4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/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  <a:buClrTx/>
              <a:buFontTx/>
              <a:buNone/>
            </a:pPr>
            <a:r>
              <a:rPr lang="en-US" altLang="id-ID" sz="1200" b="1">
                <a:solidFill>
                  <a:schemeClr val="tx1"/>
                </a:solidFill>
                <a:latin typeface="Times New Roman" pitchFamily="18" charset="0"/>
              </a:rPr>
              <a:t>Sw = WaterVol / Effective  Porosity</a:t>
            </a:r>
            <a:endParaRPr lang="en-US" altLang="id-ID" sz="2400">
              <a:solidFill>
                <a:schemeClr val="tx1"/>
              </a:solidFill>
              <a:latin typeface="Times New Roman" pitchFamily="18" charset="0"/>
            </a:endParaRPr>
          </a:p>
        </xdr:txBody>
      </xdr:sp>
      <xdr:sp macro="" textlink="">
        <xdr:nvSpPr>
          <xdr:cNvPr id="19" name="Text Box 20"/>
          <xdr:cNvSpPr txBox="1">
            <a:spLocks noChangeArrowheads="1"/>
          </xdr:cNvSpPr>
        </xdr:nvSpPr>
        <xdr:spPr bwMode="auto">
          <a:xfrm>
            <a:off x="2668" y="5862"/>
            <a:ext cx="3600" cy="4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/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  <a:buClrTx/>
              <a:buFontTx/>
              <a:buNone/>
            </a:pPr>
            <a:r>
              <a:rPr lang="en-US" altLang="id-ID" sz="1200" b="1">
                <a:solidFill>
                  <a:schemeClr val="tx1"/>
                </a:solidFill>
                <a:latin typeface="Times New Roman" pitchFamily="18" charset="0"/>
              </a:rPr>
              <a:t>SwT = WaterVol / Total  Porosity</a:t>
            </a:r>
            <a:endParaRPr lang="en-US" altLang="id-ID" sz="2400">
              <a:solidFill>
                <a:schemeClr val="tx1"/>
              </a:solidFill>
              <a:latin typeface="Times New Roman" pitchFamily="18" charset="0"/>
            </a:endParaRPr>
          </a:p>
        </xdr:txBody>
      </xdr:sp>
      <xdr:sp macro="" textlink="">
        <xdr:nvSpPr>
          <xdr:cNvPr id="20" name="Line 21"/>
          <xdr:cNvSpPr>
            <a:spLocks noChangeShapeType="1"/>
          </xdr:cNvSpPr>
        </xdr:nvSpPr>
        <xdr:spPr bwMode="auto">
          <a:xfrm>
            <a:off x="4390" y="4582"/>
            <a:ext cx="2661" cy="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endParaRPr lang="id-ID"/>
          </a:p>
        </xdr:txBody>
      </xdr:sp>
      <xdr:sp macro="" textlink="">
        <xdr:nvSpPr>
          <xdr:cNvPr id="21" name="Text Box 22"/>
          <xdr:cNvSpPr txBox="1">
            <a:spLocks noChangeArrowheads="1"/>
          </xdr:cNvSpPr>
        </xdr:nvSpPr>
        <xdr:spPr bwMode="auto">
          <a:xfrm>
            <a:off x="4390" y="4582"/>
            <a:ext cx="2504" cy="4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rIns="0"/>
          <a:lstStyle>
            <a:defPPr>
              <a:defRPr lang="en-US"/>
            </a:defPPr>
            <a:lvl1pPr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20000"/>
              </a:spcBef>
              <a:spcAft>
                <a:spcPct val="0"/>
              </a:spcAft>
              <a:buClr>
                <a:srgbClr val="58AB35"/>
              </a:buClr>
              <a:buFont typeface="Arial" pitchFamily="34" charset="0"/>
              <a:buChar char="•"/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rgbClr val="7F7E83"/>
                </a:solidFill>
                <a:latin typeface="Arial" pitchFamily="34" charset="0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  <a:buClrTx/>
              <a:buFontTx/>
              <a:buNone/>
            </a:pPr>
            <a:r>
              <a:rPr lang="en-US" altLang="id-ID" sz="1200" b="1">
                <a:solidFill>
                  <a:schemeClr val="tx1"/>
                </a:solidFill>
                <a:latin typeface="Times New Roman" pitchFamily="18" charset="0"/>
              </a:rPr>
              <a:t>Wet Clay Volume (VWCL)</a:t>
            </a:r>
            <a:endParaRPr lang="en-US" altLang="id-ID" sz="2400">
              <a:solidFill>
                <a:schemeClr val="tx1"/>
              </a:solidFill>
              <a:latin typeface="Times New Roman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omments" Target="../comments1.xml"/><Relationship Id="rId5" Type="http://schemas.openxmlformats.org/officeDocument/2006/relationships/image" Target="../media/image7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image" Target="../media/image1.jpeg"/><Relationship Id="rId7" Type="http://schemas.openxmlformats.org/officeDocument/2006/relationships/image" Target="../media/image9.emf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oleObject" Target="../embeddings/oleObject4.bin"/><Relationship Id="rId5" Type="http://schemas.openxmlformats.org/officeDocument/2006/relationships/image" Target="../media/image8.emf"/><Relationship Id="rId10" Type="http://schemas.openxmlformats.org/officeDocument/2006/relationships/comments" Target="../comments2.xml"/><Relationship Id="rId4" Type="http://schemas.openxmlformats.org/officeDocument/2006/relationships/oleObject" Target="../embeddings/oleObject3.bin"/><Relationship Id="rId9" Type="http://schemas.openxmlformats.org/officeDocument/2006/relationships/image" Target="../media/image10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image" Target="../media/image1.jpeg"/><Relationship Id="rId7" Type="http://schemas.openxmlformats.org/officeDocument/2006/relationships/image" Target="../media/image9.emf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6" Type="http://schemas.openxmlformats.org/officeDocument/2006/relationships/oleObject" Target="../embeddings/oleObject7.bin"/><Relationship Id="rId5" Type="http://schemas.openxmlformats.org/officeDocument/2006/relationships/image" Target="../media/image15.emf"/><Relationship Id="rId10" Type="http://schemas.openxmlformats.org/officeDocument/2006/relationships/comments" Target="../comments3.xml"/><Relationship Id="rId4" Type="http://schemas.openxmlformats.org/officeDocument/2006/relationships/oleObject" Target="../embeddings/oleObject6.bin"/><Relationship Id="rId9" Type="http://schemas.openxmlformats.org/officeDocument/2006/relationships/image" Target="../media/image10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.bin"/><Relationship Id="rId3" Type="http://schemas.openxmlformats.org/officeDocument/2006/relationships/image" Target="../media/image1.jpeg"/><Relationship Id="rId7" Type="http://schemas.openxmlformats.org/officeDocument/2006/relationships/image" Target="../media/image17.emf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6.emf"/><Relationship Id="rId10" Type="http://schemas.openxmlformats.org/officeDocument/2006/relationships/comments" Target="../comments4.xml"/><Relationship Id="rId4" Type="http://schemas.openxmlformats.org/officeDocument/2006/relationships/oleObject" Target="../embeddings/oleObject9.bin"/><Relationship Id="rId9" Type="http://schemas.openxmlformats.org/officeDocument/2006/relationships/image" Target="../media/image10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Relationship Id="rId5" Type="http://schemas.openxmlformats.org/officeDocument/2006/relationships/image" Target="../media/image18.emf"/><Relationship Id="rId4" Type="http://schemas.openxmlformats.org/officeDocument/2006/relationships/oleObject" Target="../embeddings/oleObject1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5"/>
  <sheetViews>
    <sheetView showGridLines="0" tabSelected="1" zoomScale="60" zoomScaleNormal="60" workbookViewId="0">
      <selection activeCell="AJ1" sqref="A1:XFD1048576"/>
    </sheetView>
  </sheetViews>
  <sheetFormatPr defaultRowHeight="15"/>
  <sheetData>
    <row r="1" spans="1:13" ht="30">
      <c r="A1" s="1" t="s">
        <v>0</v>
      </c>
    </row>
    <row r="2" spans="1:13" ht="30">
      <c r="A2" s="1" t="s">
        <v>1</v>
      </c>
    </row>
    <row r="3" spans="1:13" ht="20.25">
      <c r="M3" s="2" t="s">
        <v>86</v>
      </c>
    </row>
    <row r="25" spans="13:13" ht="20.25">
      <c r="M25" s="4" t="s">
        <v>87</v>
      </c>
    </row>
    <row r="26" spans="13:13" ht="20.25">
      <c r="M26" s="4" t="s">
        <v>88</v>
      </c>
    </row>
    <row r="31" spans="13:13" ht="23.25">
      <c r="M31" s="4" t="s">
        <v>89</v>
      </c>
    </row>
    <row r="32" spans="13:13" ht="20.25">
      <c r="M32" s="17" t="s">
        <v>90</v>
      </c>
    </row>
    <row r="42" spans="13:13" ht="20.25">
      <c r="M42" s="2" t="s">
        <v>37</v>
      </c>
    </row>
    <row r="43" spans="13:13" ht="20.25">
      <c r="M43" s="4" t="s">
        <v>2</v>
      </c>
    </row>
    <row r="45" spans="13:13">
      <c r="M45" t="s">
        <v>3</v>
      </c>
    </row>
  </sheetData>
  <pageMargins left="0.7" right="0.7" top="0.75" bottom="0.75" header="0.3" footer="0.3"/>
  <pageSetup paperSize="0" orientation="portrait" horizontalDpi="0" verticalDpi="0" copies="0"/>
  <drawing r:id="rId1"/>
  <legacyDrawing r:id="rId2"/>
  <picture r:id="rId3"/>
  <oleObjects>
    <mc:AlternateContent xmlns:mc="http://schemas.openxmlformats.org/markup-compatibility/2006">
      <mc:Choice Requires="x14">
        <oleObject shapeId="1026" r:id="rId4">
          <objectPr defaultSize="0" autoPict="0" r:id="rId5">
            <anchor moveWithCells="1" sizeWithCells="1">
              <from>
                <xdr:col>13</xdr:col>
                <xdr:colOff>409575</xdr:colOff>
                <xdr:row>25</xdr:row>
                <xdr:rowOff>238125</xdr:rowOff>
              </from>
              <to>
                <xdr:col>16</xdr:col>
                <xdr:colOff>314325</xdr:colOff>
                <xdr:row>30</xdr:row>
                <xdr:rowOff>57150</xdr:rowOff>
              </to>
            </anchor>
          </objectPr>
        </oleObject>
      </mc:Choice>
      <mc:Fallback>
        <oleObject shapeId="1026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5"/>
  <sheetViews>
    <sheetView showGridLines="0" zoomScale="60" zoomScaleNormal="60" workbookViewId="0">
      <selection activeCell="AH1" sqref="A1:XFD1048576"/>
    </sheetView>
  </sheetViews>
  <sheetFormatPr defaultRowHeight="15"/>
  <sheetData>
    <row r="35" spans="2:2">
      <c r="B35" t="s">
        <v>117</v>
      </c>
    </row>
  </sheetData>
  <pageMargins left="0.7" right="0.7" top="0.75" bottom="0.75" header="0.3" footer="0.3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showGridLines="0" zoomScale="60" zoomScaleNormal="60" workbookViewId="0">
      <selection activeCell="AI1" sqref="A1:XFD1048576"/>
    </sheetView>
  </sheetViews>
  <sheetFormatPr defaultRowHeight="15"/>
  <sheetData>
    <row r="1" spans="1:15" ht="30">
      <c r="A1" s="1" t="s">
        <v>4</v>
      </c>
    </row>
    <row r="3" spans="1:15" ht="20.25">
      <c r="B3" s="2" t="s">
        <v>5</v>
      </c>
    </row>
    <row r="4" spans="1:15" ht="20.25">
      <c r="B4" s="2" t="s">
        <v>6</v>
      </c>
    </row>
    <row r="5" spans="1:15" ht="23.25">
      <c r="O5" s="5" t="s">
        <v>38</v>
      </c>
    </row>
    <row r="6" spans="1:15" ht="21">
      <c r="O6" s="8" t="s">
        <v>30</v>
      </c>
    </row>
    <row r="7" spans="1:15" ht="21">
      <c r="O7" s="11" t="s">
        <v>31</v>
      </c>
    </row>
    <row r="8" spans="1:15" ht="21">
      <c r="O8" s="8" t="s">
        <v>32</v>
      </c>
    </row>
    <row r="9" spans="1:15" ht="18">
      <c r="O9" s="11" t="s">
        <v>29</v>
      </c>
    </row>
    <row r="10" spans="1:15" ht="21">
      <c r="O10" s="8" t="s">
        <v>33</v>
      </c>
    </row>
    <row r="11" spans="1:15" ht="23.25">
      <c r="B11" s="3" t="s">
        <v>22</v>
      </c>
      <c r="C11" s="6"/>
      <c r="D11" s="3" t="s">
        <v>18</v>
      </c>
      <c r="E11" s="3" t="s">
        <v>7</v>
      </c>
      <c r="F11" s="3" t="s">
        <v>8</v>
      </c>
      <c r="G11" s="6"/>
      <c r="O11" s="11" t="s">
        <v>34</v>
      </c>
    </row>
    <row r="12" spans="1:15" ht="23.25">
      <c r="B12" s="6"/>
      <c r="C12" s="6"/>
      <c r="D12" s="3" t="s">
        <v>19</v>
      </c>
      <c r="E12" s="3" t="s">
        <v>7</v>
      </c>
      <c r="F12" s="3" t="s">
        <v>9</v>
      </c>
      <c r="G12" s="6"/>
      <c r="O12" s="11" t="s">
        <v>35</v>
      </c>
    </row>
    <row r="13" spans="1:15" ht="21">
      <c r="B13" s="6"/>
      <c r="C13" s="6"/>
      <c r="D13" s="3" t="s">
        <v>10</v>
      </c>
      <c r="E13" s="3" t="s">
        <v>7</v>
      </c>
      <c r="F13" s="3" t="s">
        <v>11</v>
      </c>
      <c r="G13" s="6"/>
      <c r="O13" s="8" t="s">
        <v>36</v>
      </c>
    </row>
    <row r="14" spans="1:15" ht="20.25">
      <c r="B14" s="6"/>
      <c r="C14" s="6"/>
      <c r="D14" s="3" t="s">
        <v>12</v>
      </c>
      <c r="E14" s="3" t="s">
        <v>7</v>
      </c>
      <c r="F14" s="3" t="s">
        <v>13</v>
      </c>
      <c r="G14" s="6"/>
    </row>
    <row r="15" spans="1:15" ht="20.25">
      <c r="B15" s="6"/>
      <c r="C15" s="6"/>
      <c r="D15" s="3" t="s">
        <v>14</v>
      </c>
      <c r="E15" s="3" t="s">
        <v>7</v>
      </c>
      <c r="F15" s="3" t="s">
        <v>15</v>
      </c>
      <c r="O15" t="s">
        <v>3</v>
      </c>
    </row>
    <row r="16" spans="1:15" ht="23.25">
      <c r="B16" s="6"/>
      <c r="C16" s="6"/>
      <c r="D16" s="3" t="s">
        <v>20</v>
      </c>
      <c r="E16" s="3" t="s">
        <v>7</v>
      </c>
      <c r="F16" s="3" t="s">
        <v>16</v>
      </c>
    </row>
    <row r="17" spans="2:10" ht="23.25">
      <c r="B17" s="6"/>
      <c r="C17" s="6"/>
      <c r="D17" s="3" t="s">
        <v>21</v>
      </c>
      <c r="E17" s="3" t="s">
        <v>7</v>
      </c>
      <c r="F17" s="3" t="s">
        <v>17</v>
      </c>
    </row>
    <row r="19" spans="2:10">
      <c r="B19" s="25" t="s">
        <v>114</v>
      </c>
      <c r="C19" s="26"/>
      <c r="D19" s="26"/>
      <c r="E19" s="26"/>
      <c r="F19" s="26"/>
      <c r="G19" s="26"/>
      <c r="H19" s="26"/>
      <c r="I19" s="26"/>
      <c r="J19" s="27"/>
    </row>
    <row r="20" spans="2:10" ht="21">
      <c r="B20" s="15" t="s">
        <v>25</v>
      </c>
      <c r="C20" s="15" t="s">
        <v>23</v>
      </c>
      <c r="D20" s="15" t="s">
        <v>26</v>
      </c>
      <c r="E20" s="15" t="s">
        <v>24</v>
      </c>
      <c r="F20" s="14" t="s">
        <v>10</v>
      </c>
      <c r="G20" s="14" t="s">
        <v>12</v>
      </c>
      <c r="H20" s="14" t="s">
        <v>14</v>
      </c>
      <c r="I20" s="15" t="s">
        <v>27</v>
      </c>
      <c r="J20" s="16" t="s">
        <v>28</v>
      </c>
    </row>
    <row r="21" spans="2:10">
      <c r="B21" s="9"/>
      <c r="C21" s="9"/>
      <c r="D21" s="9"/>
      <c r="E21" s="9"/>
      <c r="F21" s="9"/>
      <c r="G21" s="9"/>
      <c r="H21" s="9"/>
      <c r="I21" s="9"/>
      <c r="J21" s="9" t="e">
        <f>((1/SQRT(B21))*(1/((SQRT((E21^G21)/(F21*I21)))+((C21^(1-(C21/2)))/SQRT(D21)))))^(2/H21)</f>
        <v>#DIV/0!</v>
      </c>
    </row>
  </sheetData>
  <mergeCells count="1">
    <mergeCell ref="B19:J19"/>
  </mergeCells>
  <pageMargins left="0.7" right="0.7" top="0.75" bottom="0.75" header="0.3" footer="0.3"/>
  <drawing r:id="rId1"/>
  <legacyDrawing r:id="rId2"/>
  <picture r:id="rId3"/>
  <oleObjects>
    <mc:AlternateContent xmlns:mc="http://schemas.openxmlformats.org/markup-compatibility/2006">
      <mc:Choice Requires="x14">
        <oleObject shapeId="2049" r:id="rId4">
          <objectPr defaultSize="0" autoPict="0" r:id="rId5">
            <anchor moveWithCells="1" sizeWithCells="1">
              <from>
                <xdr:col>0</xdr:col>
                <xdr:colOff>600075</xdr:colOff>
                <xdr:row>4</xdr:row>
                <xdr:rowOff>152400</xdr:rowOff>
              </from>
              <to>
                <xdr:col>6</xdr:col>
                <xdr:colOff>352425</xdr:colOff>
                <xdr:row>8</xdr:row>
                <xdr:rowOff>38100</xdr:rowOff>
              </to>
            </anchor>
          </objectPr>
        </oleObject>
      </mc:Choice>
      <mc:Fallback>
        <oleObject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showGridLines="0" zoomScale="60" zoomScaleNormal="60" workbookViewId="0">
      <selection activeCell="AH1" sqref="A1:XFD1048576"/>
    </sheetView>
  </sheetViews>
  <sheetFormatPr defaultRowHeight="15"/>
  <cols>
    <col min="2" max="2" width="9.28515625" customWidth="1"/>
    <col min="13" max="13" width="9.42578125" customWidth="1"/>
  </cols>
  <sheetData>
    <row r="1" spans="1:26" ht="30">
      <c r="A1" s="1" t="s">
        <v>39</v>
      </c>
    </row>
    <row r="3" spans="1:26" ht="23.25">
      <c r="B3" s="2" t="s">
        <v>40</v>
      </c>
    </row>
    <row r="4" spans="1:26" ht="20.25">
      <c r="B4" s="2" t="s">
        <v>41</v>
      </c>
    </row>
    <row r="5" spans="1:26" ht="20.25">
      <c r="B5" s="17" t="s">
        <v>42</v>
      </c>
    </row>
    <row r="6" spans="1:26" ht="20.25">
      <c r="M6" s="2" t="s">
        <v>61</v>
      </c>
      <c r="W6" s="2" t="s">
        <v>79</v>
      </c>
    </row>
    <row r="7" spans="1:26" ht="21">
      <c r="M7" s="8" t="s">
        <v>65</v>
      </c>
      <c r="N7" s="12"/>
      <c r="O7" s="12"/>
      <c r="P7" s="12"/>
      <c r="Q7" s="12"/>
    </row>
    <row r="8" spans="1:26" ht="18.75">
      <c r="M8" s="8" t="s">
        <v>66</v>
      </c>
      <c r="N8" s="12"/>
      <c r="O8" s="12"/>
      <c r="P8" s="12"/>
      <c r="Q8" s="12"/>
    </row>
    <row r="9" spans="1:26" ht="18.75">
      <c r="M9" s="8"/>
      <c r="N9" s="12"/>
      <c r="O9" s="12"/>
      <c r="P9" s="12"/>
      <c r="Q9" s="12"/>
    </row>
    <row r="10" spans="1:26" ht="18.75">
      <c r="M10" s="8"/>
      <c r="N10" s="12"/>
      <c r="O10" s="12"/>
      <c r="P10" s="12"/>
      <c r="Q10" s="12"/>
    </row>
    <row r="11" spans="1:26" ht="23.25">
      <c r="B11" s="17" t="s">
        <v>22</v>
      </c>
      <c r="D11" s="3" t="s">
        <v>53</v>
      </c>
      <c r="E11" s="3" t="s">
        <v>7</v>
      </c>
      <c r="F11" s="3" t="s">
        <v>43</v>
      </c>
      <c r="G11" s="13"/>
      <c r="H11" s="13"/>
      <c r="M11" s="8"/>
      <c r="N11" s="12"/>
      <c r="O11" s="12"/>
      <c r="P11" s="12"/>
      <c r="Q11" s="12"/>
      <c r="W11" s="15" t="s">
        <v>10</v>
      </c>
      <c r="X11" s="15" t="s">
        <v>84</v>
      </c>
      <c r="Y11" s="15" t="s">
        <v>58</v>
      </c>
      <c r="Z11" s="15" t="s">
        <v>60</v>
      </c>
    </row>
    <row r="12" spans="1:26" ht="23.25">
      <c r="B12" s="13"/>
      <c r="C12" s="13"/>
      <c r="D12" s="3" t="s">
        <v>54</v>
      </c>
      <c r="E12" s="3" t="s">
        <v>7</v>
      </c>
      <c r="F12" s="3" t="s">
        <v>44</v>
      </c>
      <c r="G12" s="13"/>
      <c r="M12" s="18" t="s">
        <v>22</v>
      </c>
      <c r="N12" s="8" t="s">
        <v>51</v>
      </c>
      <c r="O12" s="8" t="s">
        <v>7</v>
      </c>
      <c r="P12" s="8" t="s">
        <v>59</v>
      </c>
      <c r="Q12" s="12"/>
      <c r="W12" s="9"/>
      <c r="X12" s="9"/>
      <c r="Y12" s="9"/>
      <c r="Z12" s="9" t="e">
        <f>(W12/Y12)+X12</f>
        <v>#DIV/0!</v>
      </c>
    </row>
    <row r="13" spans="1:26" ht="20.25">
      <c r="B13" s="13"/>
      <c r="C13" s="13"/>
      <c r="D13" s="3" t="s">
        <v>45</v>
      </c>
      <c r="E13" s="3" t="s">
        <v>7</v>
      </c>
      <c r="F13" s="3" t="s">
        <v>46</v>
      </c>
      <c r="G13" s="13"/>
      <c r="M13" s="12"/>
      <c r="N13" s="8" t="s">
        <v>62</v>
      </c>
      <c r="O13" s="8" t="s">
        <v>7</v>
      </c>
      <c r="P13" s="8" t="s">
        <v>63</v>
      </c>
    </row>
    <row r="14" spans="1:26" ht="21">
      <c r="B14" s="13"/>
      <c r="C14" s="13"/>
      <c r="D14" s="3" t="s">
        <v>47</v>
      </c>
      <c r="E14" s="3" t="s">
        <v>7</v>
      </c>
      <c r="F14" s="3" t="s">
        <v>48</v>
      </c>
      <c r="G14" s="13"/>
      <c r="M14" s="12"/>
      <c r="N14" s="8" t="s">
        <v>27</v>
      </c>
      <c r="O14" s="8" t="s">
        <v>7</v>
      </c>
      <c r="P14" s="8" t="s">
        <v>64</v>
      </c>
    </row>
    <row r="15" spans="1:26" ht="21">
      <c r="B15" s="13"/>
      <c r="C15" s="13"/>
      <c r="D15" s="3" t="s">
        <v>49</v>
      </c>
      <c r="E15" s="3" t="s">
        <v>7</v>
      </c>
      <c r="F15" s="3" t="s">
        <v>50</v>
      </c>
      <c r="M15" s="8" t="s">
        <v>67</v>
      </c>
      <c r="N15" s="12"/>
      <c r="O15" s="12"/>
      <c r="P15" s="12"/>
      <c r="Q15" s="12"/>
    </row>
    <row r="16" spans="1:26" ht="23.25">
      <c r="B16" s="13"/>
      <c r="C16" s="13"/>
      <c r="D16" s="3" t="s">
        <v>20</v>
      </c>
      <c r="E16" s="3" t="s">
        <v>7</v>
      </c>
      <c r="F16" s="3" t="s">
        <v>16</v>
      </c>
      <c r="M16" s="8" t="s">
        <v>68</v>
      </c>
      <c r="N16" s="12"/>
      <c r="O16" s="12"/>
      <c r="P16" s="12"/>
      <c r="Q16" s="12"/>
    </row>
    <row r="17" spans="2:19" ht="23.25">
      <c r="B17" s="13"/>
      <c r="C17" s="13"/>
      <c r="D17" s="3" t="s">
        <v>51</v>
      </c>
      <c r="E17" s="3" t="s">
        <v>7</v>
      </c>
      <c r="F17" s="3" t="s">
        <v>55</v>
      </c>
      <c r="M17" s="21" t="s">
        <v>109</v>
      </c>
    </row>
    <row r="18" spans="2:19" ht="23.25">
      <c r="B18" s="13"/>
      <c r="C18" s="13"/>
      <c r="D18" s="3" t="s">
        <v>56</v>
      </c>
      <c r="E18" s="3" t="s">
        <v>7</v>
      </c>
      <c r="F18" s="3" t="s">
        <v>52</v>
      </c>
      <c r="M18" t="s">
        <v>122</v>
      </c>
    </row>
    <row r="20" spans="2:19">
      <c r="B20" s="28" t="s">
        <v>92</v>
      </c>
      <c r="C20" s="28"/>
      <c r="D20" s="28"/>
      <c r="E20" s="28"/>
      <c r="F20" s="28"/>
      <c r="G20" s="28"/>
      <c r="H20" s="28"/>
      <c r="J20" s="28" t="s">
        <v>93</v>
      </c>
      <c r="K20" s="28"/>
      <c r="L20" s="28"/>
      <c r="M20" s="28"/>
      <c r="N20" s="28"/>
      <c r="O20" s="28"/>
      <c r="P20" s="28"/>
      <c r="Q20" s="28"/>
      <c r="R20" s="28"/>
      <c r="S20" s="28"/>
    </row>
    <row r="21" spans="2:19" ht="21">
      <c r="B21" s="15" t="s">
        <v>25</v>
      </c>
      <c r="C21" s="15" t="s">
        <v>58</v>
      </c>
      <c r="D21" s="14" t="s">
        <v>10</v>
      </c>
      <c r="E21" s="14" t="s">
        <v>12</v>
      </c>
      <c r="F21" s="14" t="s">
        <v>14</v>
      </c>
      <c r="G21" s="15" t="s">
        <v>27</v>
      </c>
      <c r="H21" s="16" t="s">
        <v>57</v>
      </c>
      <c r="J21" s="15" t="s">
        <v>62</v>
      </c>
      <c r="K21" s="15" t="s">
        <v>27</v>
      </c>
      <c r="L21" s="15" t="s">
        <v>51</v>
      </c>
      <c r="M21" s="15" t="s">
        <v>25</v>
      </c>
      <c r="N21" s="15" t="s">
        <v>58</v>
      </c>
      <c r="O21" s="14" t="s">
        <v>45</v>
      </c>
      <c r="P21" s="14" t="s">
        <v>47</v>
      </c>
      <c r="Q21" s="14" t="s">
        <v>49</v>
      </c>
      <c r="R21" s="15" t="s">
        <v>60</v>
      </c>
      <c r="S21" s="16" t="s">
        <v>57</v>
      </c>
    </row>
    <row r="22" spans="2:19">
      <c r="B22" s="9"/>
      <c r="C22" s="9"/>
      <c r="D22" s="9"/>
      <c r="E22" s="9"/>
      <c r="F22" s="9"/>
      <c r="G22" s="9"/>
      <c r="H22" s="9" t="e">
        <f>((D22/C22^E22)*(G22/B22))^(1/F22)</f>
        <v>#NUM!</v>
      </c>
      <c r="J22" s="9"/>
      <c r="K22" s="9"/>
      <c r="L22" s="9">
        <f>(-1.28+(0.225*J22)-(0.0004059*J22^2))/(1+((K22^1.23)*((0.045*J22)-0.27)))</f>
        <v>-1.28</v>
      </c>
      <c r="M22" s="9"/>
      <c r="N22" s="9"/>
      <c r="O22" s="9"/>
      <c r="P22" s="9"/>
      <c r="Q22" s="9"/>
      <c r="R22" s="9"/>
      <c r="S22" s="9" t="e">
        <f>(((O22*K22)/((N22^P22)*M22))*(1/(1+(L22*R22*K22/H22))))^(1/Q22)</f>
        <v>#NUM!</v>
      </c>
    </row>
  </sheetData>
  <mergeCells count="2">
    <mergeCell ref="B20:H20"/>
    <mergeCell ref="J20:S20"/>
  </mergeCells>
  <pageMargins left="0.7" right="0.7" top="0.75" bottom="0.75" header="0.3" footer="0.3"/>
  <drawing r:id="rId1"/>
  <legacyDrawing r:id="rId2"/>
  <picture r:id="rId3"/>
  <oleObjects>
    <mc:AlternateContent xmlns:mc="http://schemas.openxmlformats.org/markup-compatibility/2006">
      <mc:Choice Requires="x14">
        <oleObject shapeId="3073" r:id="rId4">
          <objectPr defaultSize="0" autoPict="0" r:id="rId5">
            <anchor moveWithCells="1" sizeWithCells="1">
              <from>
                <xdr:col>0</xdr:col>
                <xdr:colOff>104775</xdr:colOff>
                <xdr:row>6</xdr:row>
                <xdr:rowOff>9525</xdr:rowOff>
              </from>
              <to>
                <xdr:col>5</xdr:col>
                <xdr:colOff>104775</xdr:colOff>
                <xdr:row>8</xdr:row>
                <xdr:rowOff>200025</xdr:rowOff>
              </to>
            </anchor>
          </objectPr>
        </oleObject>
      </mc:Choice>
      <mc:Fallback>
        <oleObject shapeId="3073" r:id="rId4"/>
      </mc:Fallback>
    </mc:AlternateContent>
    <mc:AlternateContent xmlns:mc="http://schemas.openxmlformats.org/markup-compatibility/2006">
      <mc:Choice Requires="x14">
        <oleObject shapeId="3074" r:id="rId6">
          <objectPr defaultSize="0" autoPict="0" r:id="rId7">
            <anchor moveWithCells="1" sizeWithCells="1">
              <from>
                <xdr:col>12</xdr:col>
                <xdr:colOff>190500</xdr:colOff>
                <xdr:row>8</xdr:row>
                <xdr:rowOff>114300</xdr:rowOff>
              </from>
              <to>
                <xdr:col>16</xdr:col>
                <xdr:colOff>409575</xdr:colOff>
                <xdr:row>10</xdr:row>
                <xdr:rowOff>200025</xdr:rowOff>
              </to>
            </anchor>
          </objectPr>
        </oleObject>
      </mc:Choice>
      <mc:Fallback>
        <oleObject shapeId="3074" r:id="rId6"/>
      </mc:Fallback>
    </mc:AlternateContent>
    <mc:AlternateContent xmlns:mc="http://schemas.openxmlformats.org/markup-compatibility/2006">
      <mc:Choice Requires="x14">
        <oleObject shapeId="3081" r:id="rId8">
          <objectPr defaultSize="0" autoPict="0" r:id="rId9">
            <anchor moveWithCells="1" sizeWithCells="1">
              <from>
                <xdr:col>0</xdr:col>
                <xdr:colOff>104775</xdr:colOff>
                <xdr:row>14</xdr:row>
                <xdr:rowOff>228600</xdr:rowOff>
              </from>
              <to>
                <xdr:col>2</xdr:col>
                <xdr:colOff>342900</xdr:colOff>
                <xdr:row>17</xdr:row>
                <xdr:rowOff>171450</xdr:rowOff>
              </to>
            </anchor>
          </objectPr>
        </oleObject>
      </mc:Choice>
      <mc:Fallback>
        <oleObject shapeId="3081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60" zoomScaleNormal="60" workbookViewId="0">
      <selection activeCell="AH1" sqref="A1:XFD1048576"/>
    </sheetView>
  </sheetViews>
  <sheetFormatPr defaultRowHeight="15"/>
  <sheetData>
    <row r="1" spans="1:1" ht="30">
      <c r="A1" s="1" t="s">
        <v>123</v>
      </c>
    </row>
  </sheetData>
  <pageMargins left="0.7" right="0.7" top="0.75" bottom="0.75" header="0.3" footer="0.3"/>
  <drawing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8"/>
  <sheetViews>
    <sheetView showGridLines="0" zoomScale="60" zoomScaleNormal="60" workbookViewId="0">
      <selection activeCell="AH1" sqref="A1:XFD1048576"/>
    </sheetView>
  </sheetViews>
  <sheetFormatPr defaultRowHeight="15"/>
  <sheetData>
    <row r="1" spans="1:2" ht="30">
      <c r="A1" s="1" t="s">
        <v>85</v>
      </c>
    </row>
    <row r="3" spans="1:2" ht="18">
      <c r="B3" s="22" t="s">
        <v>113</v>
      </c>
    </row>
    <row r="4" spans="1:2" ht="18">
      <c r="B4" s="22" t="s">
        <v>110</v>
      </c>
    </row>
    <row r="5" spans="1:2" ht="18">
      <c r="B5" s="7" t="s">
        <v>111</v>
      </c>
    </row>
    <row r="6" spans="1:2" ht="18">
      <c r="B6" s="21" t="s">
        <v>112</v>
      </c>
    </row>
    <row r="18" spans="2:21">
      <c r="B18" t="s">
        <v>3</v>
      </c>
    </row>
    <row r="26" spans="2:21">
      <c r="B26" s="25" t="s">
        <v>92</v>
      </c>
      <c r="C26" s="26"/>
      <c r="D26" s="26"/>
      <c r="E26" s="26"/>
      <c r="F26" s="26"/>
      <c r="G26" s="26"/>
      <c r="H26" s="27"/>
      <c r="J26" s="25" t="s">
        <v>95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7"/>
    </row>
    <row r="27" spans="2:21" ht="21">
      <c r="B27" s="15" t="s">
        <v>25</v>
      </c>
      <c r="C27" s="15" t="s">
        <v>58</v>
      </c>
      <c r="D27" s="14" t="s">
        <v>10</v>
      </c>
      <c r="E27" s="14" t="s">
        <v>12</v>
      </c>
      <c r="F27" s="14" t="s">
        <v>14</v>
      </c>
      <c r="G27" s="15" t="s">
        <v>27</v>
      </c>
      <c r="H27" s="16" t="s">
        <v>57</v>
      </c>
      <c r="J27" s="15" t="s">
        <v>62</v>
      </c>
      <c r="K27" s="15" t="s">
        <v>27</v>
      </c>
      <c r="L27" s="15" t="s">
        <v>96</v>
      </c>
      <c r="M27" s="15" t="s">
        <v>58</v>
      </c>
      <c r="N27" s="15" t="s">
        <v>23</v>
      </c>
      <c r="O27" s="15" t="s">
        <v>80</v>
      </c>
      <c r="P27" s="15" t="s">
        <v>97</v>
      </c>
      <c r="Q27" s="15" t="s">
        <v>25</v>
      </c>
      <c r="R27" s="14" t="s">
        <v>10</v>
      </c>
      <c r="S27" s="14" t="s">
        <v>12</v>
      </c>
      <c r="T27" s="14" t="s">
        <v>14</v>
      </c>
      <c r="U27" s="16" t="s">
        <v>57</v>
      </c>
    </row>
    <row r="28" spans="2:21">
      <c r="B28" s="9"/>
      <c r="C28" s="9"/>
      <c r="D28" s="9"/>
      <c r="E28" s="9"/>
      <c r="F28" s="9"/>
      <c r="G28" s="9"/>
      <c r="H28" s="9" t="e">
        <f>((D28/C28^E28)*(G28/B28))^(1/F28)</f>
        <v>#NUM!</v>
      </c>
      <c r="J28" s="9"/>
      <c r="K28" s="9"/>
      <c r="L28" s="9">
        <f>(-1.28+(0.225*J28)-(0.0004059*J28^2))/(1+((K28^1.23)*((0.045*J28)-0.27)))</f>
        <v>-1.28</v>
      </c>
      <c r="M28" s="9"/>
      <c r="N28" s="9"/>
      <c r="O28" s="9"/>
      <c r="P28" s="9" t="e">
        <f>N28*O28/M28</f>
        <v>#DIV/0!</v>
      </c>
      <c r="Q28" s="9"/>
      <c r="R28" s="9"/>
      <c r="S28" s="9"/>
      <c r="T28" s="9"/>
      <c r="U28" s="9" t="e">
        <f>(((R28*K28)/((M28^S28)*Q28))*(1/(1+(L28*P28*K28/H28))))^(1/T28)</f>
        <v>#NUM!</v>
      </c>
    </row>
  </sheetData>
  <mergeCells count="2">
    <mergeCell ref="B26:H26"/>
    <mergeCell ref="J26:U26"/>
  </mergeCells>
  <pageMargins left="0.7" right="0.7" top="0.75" bottom="0.75" header="0.3" footer="0.3"/>
  <drawing r:id="rId1"/>
  <legacyDrawing r:id="rId2"/>
  <picture r:id="rId3"/>
  <oleObjects>
    <mc:AlternateContent xmlns:mc="http://schemas.openxmlformats.org/markup-compatibility/2006">
      <mc:Choice Requires="x14">
        <oleObject shapeId="6145" r:id="rId4">
          <objectPr defaultSize="0" autoPict="0" r:id="rId5">
            <anchor moveWithCells="1" sizeWithCells="1">
              <from>
                <xdr:col>1</xdr:col>
                <xdr:colOff>28575</xdr:colOff>
                <xdr:row>7</xdr:row>
                <xdr:rowOff>38100</xdr:rowOff>
              </from>
              <to>
                <xdr:col>7</xdr:col>
                <xdr:colOff>409575</xdr:colOff>
                <xdr:row>16</xdr:row>
                <xdr:rowOff>9525</xdr:rowOff>
              </to>
            </anchor>
          </objectPr>
        </oleObject>
      </mc:Choice>
      <mc:Fallback>
        <oleObject shapeId="6145" r:id="rId4"/>
      </mc:Fallback>
    </mc:AlternateContent>
    <mc:AlternateContent xmlns:mc="http://schemas.openxmlformats.org/markup-compatibility/2006">
      <mc:Choice Requires="x14">
        <oleObject shapeId="6150" r:id="rId6">
          <objectPr defaultSize="0" autoPict="0" r:id="rId7">
            <anchor moveWithCells="1" sizeWithCells="1">
              <from>
                <xdr:col>8</xdr:col>
                <xdr:colOff>66675</xdr:colOff>
                <xdr:row>7</xdr:row>
                <xdr:rowOff>38100</xdr:rowOff>
              </from>
              <to>
                <xdr:col>12</xdr:col>
                <xdr:colOff>304800</xdr:colOff>
                <xdr:row>10</xdr:row>
                <xdr:rowOff>28575</xdr:rowOff>
              </to>
            </anchor>
          </objectPr>
        </oleObject>
      </mc:Choice>
      <mc:Fallback>
        <oleObject shapeId="6150" r:id="rId6"/>
      </mc:Fallback>
    </mc:AlternateContent>
    <mc:AlternateContent xmlns:mc="http://schemas.openxmlformats.org/markup-compatibility/2006">
      <mc:Choice Requires="x14">
        <oleObject shapeId="6151" r:id="rId8">
          <objectPr defaultSize="0" autoPict="0" r:id="rId9">
            <anchor moveWithCells="1" sizeWithCells="1">
              <from>
                <xdr:col>0</xdr:col>
                <xdr:colOff>600075</xdr:colOff>
                <xdr:row>19</xdr:row>
                <xdr:rowOff>47625</xdr:rowOff>
              </from>
              <to>
                <xdr:col>3</xdr:col>
                <xdr:colOff>238125</xdr:colOff>
                <xdr:row>23</xdr:row>
                <xdr:rowOff>85725</xdr:rowOff>
              </to>
            </anchor>
          </objectPr>
        </oleObject>
      </mc:Choice>
      <mc:Fallback>
        <oleObject shapeId="6151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4"/>
  <sheetViews>
    <sheetView showGridLines="0" zoomScale="60" zoomScaleNormal="60" workbookViewId="0">
      <selection activeCell="AH1" sqref="A1:XFD1048576"/>
    </sheetView>
  </sheetViews>
  <sheetFormatPr defaultRowHeight="15"/>
  <sheetData>
    <row r="1" spans="1:2" ht="30">
      <c r="A1" s="1" t="s">
        <v>81</v>
      </c>
    </row>
    <row r="3" spans="1:2" ht="18">
      <c r="B3" s="7" t="s">
        <v>104</v>
      </c>
    </row>
    <row r="4" spans="1:2" ht="18">
      <c r="B4" s="7" t="s">
        <v>105</v>
      </c>
    </row>
    <row r="5" spans="1:2" ht="18">
      <c r="B5" s="7" t="s">
        <v>106</v>
      </c>
    </row>
    <row r="6" spans="1:2" ht="18">
      <c r="B6" s="7" t="s">
        <v>107</v>
      </c>
    </row>
    <row r="7" spans="1:2" ht="18">
      <c r="B7" s="21" t="s">
        <v>108</v>
      </c>
    </row>
    <row r="8" spans="1:2" ht="20.25">
      <c r="B8" s="17" t="s">
        <v>103</v>
      </c>
    </row>
    <row r="15" spans="1:2">
      <c r="B15" t="s">
        <v>3</v>
      </c>
    </row>
    <row r="22" spans="2:19">
      <c r="B22" s="25" t="s">
        <v>92</v>
      </c>
      <c r="C22" s="26"/>
      <c r="D22" s="26"/>
      <c r="E22" s="26"/>
      <c r="F22" s="26"/>
      <c r="G22" s="26"/>
      <c r="H22" s="27"/>
      <c r="J22" s="25" t="s">
        <v>94</v>
      </c>
      <c r="K22" s="26"/>
      <c r="L22" s="26"/>
      <c r="M22" s="26"/>
      <c r="N22" s="26"/>
      <c r="O22" s="26"/>
      <c r="P22" s="26"/>
      <c r="Q22" s="26"/>
      <c r="R22" s="26"/>
      <c r="S22" s="27"/>
    </row>
    <row r="23" spans="2:19" ht="21">
      <c r="B23" s="15" t="s">
        <v>25</v>
      </c>
      <c r="C23" s="15" t="s">
        <v>58</v>
      </c>
      <c r="D23" s="14" t="s">
        <v>10</v>
      </c>
      <c r="E23" s="14" t="s">
        <v>12</v>
      </c>
      <c r="F23" s="14" t="s">
        <v>14</v>
      </c>
      <c r="G23" s="15" t="s">
        <v>27</v>
      </c>
      <c r="H23" s="16" t="s">
        <v>57</v>
      </c>
      <c r="J23" s="15" t="s">
        <v>24</v>
      </c>
      <c r="K23" s="15" t="s">
        <v>58</v>
      </c>
      <c r="L23" s="15" t="s">
        <v>82</v>
      </c>
      <c r="M23" s="15" t="s">
        <v>25</v>
      </c>
      <c r="N23" s="14" t="s">
        <v>10</v>
      </c>
      <c r="O23" s="14" t="s">
        <v>12</v>
      </c>
      <c r="P23" s="14" t="s">
        <v>14</v>
      </c>
      <c r="Q23" s="15" t="s">
        <v>27</v>
      </c>
      <c r="R23" s="15" t="s">
        <v>83</v>
      </c>
      <c r="S23" s="16" t="s">
        <v>57</v>
      </c>
    </row>
    <row r="24" spans="2:19">
      <c r="B24" s="9"/>
      <c r="C24" s="9"/>
      <c r="D24" s="9"/>
      <c r="E24" s="9"/>
      <c r="F24" s="9"/>
      <c r="G24" s="9"/>
      <c r="H24" s="9" t="e">
        <f>((D24/C24^E24)*(G24/B24))^(1/F24)</f>
        <v>#NUM!</v>
      </c>
      <c r="J24" s="9"/>
      <c r="K24" s="9"/>
      <c r="L24" s="9" t="e">
        <f>1-(J24/K24)</f>
        <v>#DIV/0!</v>
      </c>
      <c r="M24" s="9"/>
      <c r="N24" s="9"/>
      <c r="O24" s="9"/>
      <c r="P24" s="9"/>
      <c r="Q24" s="9"/>
      <c r="R24" s="9"/>
      <c r="S24" s="9" t="e">
        <f>((N24/((K24^O24)*M24))*(1/((1/Q24)+((L24/H24)*((1/R24)-(1/Q24))))))^(1/P24)</f>
        <v>#NUM!</v>
      </c>
    </row>
  </sheetData>
  <mergeCells count="2">
    <mergeCell ref="J22:S22"/>
    <mergeCell ref="B22:H22"/>
  </mergeCells>
  <pageMargins left="0.7" right="0.7" top="0.75" bottom="0.75" header="0.3" footer="0.3"/>
  <drawing r:id="rId1"/>
  <legacyDrawing r:id="rId2"/>
  <picture r:id="rId3"/>
  <oleObjects>
    <mc:AlternateContent xmlns:mc="http://schemas.openxmlformats.org/markup-compatibility/2006">
      <mc:Choice Requires="x14">
        <oleObject shapeId="5121" r:id="rId4">
          <objectPr defaultSize="0" autoPict="0" r:id="rId5">
            <anchor moveWithCells="1" sizeWithCells="1">
              <from>
                <xdr:col>1</xdr:col>
                <xdr:colOff>104775</xdr:colOff>
                <xdr:row>9</xdr:row>
                <xdr:rowOff>28575</xdr:rowOff>
              </from>
              <to>
                <xdr:col>8</xdr:col>
                <xdr:colOff>171450</xdr:colOff>
                <xdr:row>12</xdr:row>
                <xdr:rowOff>171450</xdr:rowOff>
              </to>
            </anchor>
          </objectPr>
        </oleObject>
      </mc:Choice>
      <mc:Fallback>
        <oleObject shapeId="5121" r:id="rId4"/>
      </mc:Fallback>
    </mc:AlternateContent>
    <mc:AlternateContent xmlns:mc="http://schemas.openxmlformats.org/markup-compatibility/2006">
      <mc:Choice Requires="x14">
        <oleObject shapeId="5122" r:id="rId6">
          <objectPr defaultSize="0" autoPict="0" r:id="rId7">
            <anchor moveWithCells="1" sizeWithCells="1">
              <from>
                <xdr:col>7</xdr:col>
                <xdr:colOff>142875</xdr:colOff>
                <xdr:row>15</xdr:row>
                <xdr:rowOff>19050</xdr:rowOff>
              </from>
              <to>
                <xdr:col>9</xdr:col>
                <xdr:colOff>285750</xdr:colOff>
                <xdr:row>18</xdr:row>
                <xdr:rowOff>152400</xdr:rowOff>
              </to>
            </anchor>
          </objectPr>
        </oleObject>
      </mc:Choice>
      <mc:Fallback>
        <oleObject shapeId="5122" r:id="rId6"/>
      </mc:Fallback>
    </mc:AlternateContent>
    <mc:AlternateContent xmlns:mc="http://schemas.openxmlformats.org/markup-compatibility/2006">
      <mc:Choice Requires="x14">
        <oleObject shapeId="5126" r:id="rId8">
          <objectPr defaultSize="0" autoPict="0" r:id="rId9">
            <anchor moveWithCells="1" sizeWithCells="1">
              <from>
                <xdr:col>0</xdr:col>
                <xdr:colOff>228600</xdr:colOff>
                <xdr:row>15</xdr:row>
                <xdr:rowOff>123825</xdr:rowOff>
              </from>
              <to>
                <xdr:col>2</xdr:col>
                <xdr:colOff>476250</xdr:colOff>
                <xdr:row>19</xdr:row>
                <xdr:rowOff>161925</xdr:rowOff>
              </to>
            </anchor>
          </objectPr>
        </oleObject>
      </mc:Choice>
      <mc:Fallback>
        <oleObject shapeId="5126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showGridLines="0" zoomScale="60" zoomScaleNormal="60" workbookViewId="0">
      <selection activeCell="AH1" sqref="A1:XFD1048576"/>
    </sheetView>
  </sheetViews>
  <sheetFormatPr defaultRowHeight="15"/>
  <sheetData>
    <row r="1" spans="1:9" ht="30">
      <c r="A1" s="1" t="s">
        <v>98</v>
      </c>
    </row>
    <row r="3" spans="1:9" ht="18">
      <c r="B3" s="23" t="s">
        <v>118</v>
      </c>
    </row>
    <row r="4" spans="1:9" ht="18">
      <c r="B4" s="23" t="s">
        <v>124</v>
      </c>
    </row>
    <row r="13" spans="1:9">
      <c r="B13" t="s">
        <v>101</v>
      </c>
    </row>
    <row r="16" spans="1:9" ht="18" customHeight="1">
      <c r="B16" s="28" t="s">
        <v>115</v>
      </c>
      <c r="C16" s="28"/>
      <c r="D16" s="28"/>
      <c r="E16" s="28"/>
      <c r="F16" s="28"/>
      <c r="G16" s="28"/>
      <c r="H16" s="28"/>
      <c r="I16" s="28"/>
    </row>
    <row r="17" spans="2:9" ht="21">
      <c r="B17" s="15" t="s">
        <v>25</v>
      </c>
      <c r="C17" s="15" t="s">
        <v>23</v>
      </c>
      <c r="D17" s="14" t="s">
        <v>10</v>
      </c>
      <c r="E17" s="14" t="s">
        <v>12</v>
      </c>
      <c r="F17" s="15" t="s">
        <v>26</v>
      </c>
      <c r="G17" s="15" t="s">
        <v>99</v>
      </c>
      <c r="H17" s="15" t="s">
        <v>27</v>
      </c>
      <c r="I17" s="16" t="s">
        <v>100</v>
      </c>
    </row>
    <row r="18" spans="2:9">
      <c r="B18" s="9"/>
      <c r="C18" s="9"/>
      <c r="D18" s="9"/>
      <c r="E18" s="9"/>
      <c r="F18" s="9"/>
      <c r="G18" s="9"/>
      <c r="H18" s="9"/>
      <c r="I18" s="9" t="e">
        <f>(D18*H18/(2*(G18^E18)))*((SQRT(((C18/F18)^2)+(4*(G18^E18)/(D18*H18*B18))))-(C18/F18))</f>
        <v>#NUM!</v>
      </c>
    </row>
  </sheetData>
  <mergeCells count="1">
    <mergeCell ref="B16:I16"/>
  </mergeCells>
  <pageMargins left="0.7" right="0.7" top="0.75" bottom="0.75" header="0.3" footer="0.3"/>
  <pageSetup paperSize="0" orientation="portrait" horizontalDpi="0" verticalDpi="0" copies="0"/>
  <drawing r:id="rId1"/>
  <legacyDrawing r:id="rId2"/>
  <picture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showGridLines="0" zoomScale="60" zoomScaleNormal="60" workbookViewId="0">
      <selection activeCell="AH1" sqref="A1:XFD1048576"/>
    </sheetView>
  </sheetViews>
  <sheetFormatPr defaultRowHeight="15"/>
  <sheetData>
    <row r="1" spans="1:9" ht="30">
      <c r="A1" s="1" t="s">
        <v>102</v>
      </c>
    </row>
    <row r="3" spans="1:9" ht="20.25">
      <c r="B3" s="7" t="s">
        <v>120</v>
      </c>
    </row>
    <row r="4" spans="1:9" ht="18">
      <c r="B4" s="7" t="s">
        <v>121</v>
      </c>
    </row>
    <row r="12" spans="1:9">
      <c r="B12" t="s">
        <v>101</v>
      </c>
    </row>
    <row r="15" spans="1:9">
      <c r="B15" s="28" t="s">
        <v>116</v>
      </c>
      <c r="C15" s="28"/>
      <c r="D15" s="28"/>
      <c r="E15" s="28"/>
      <c r="F15" s="28"/>
      <c r="G15" s="28"/>
      <c r="H15" s="28"/>
      <c r="I15" s="28"/>
    </row>
    <row r="16" spans="1:9" ht="21">
      <c r="B16" s="15" t="s">
        <v>25</v>
      </c>
      <c r="C16" s="15" t="s">
        <v>23</v>
      </c>
      <c r="D16" s="15" t="s">
        <v>99</v>
      </c>
      <c r="E16" s="15" t="s">
        <v>10</v>
      </c>
      <c r="F16" s="14" t="s">
        <v>12</v>
      </c>
      <c r="G16" s="15" t="s">
        <v>27</v>
      </c>
      <c r="H16" s="24" t="s">
        <v>119</v>
      </c>
      <c r="I16" s="16" t="s">
        <v>100</v>
      </c>
    </row>
    <row r="17" spans="2:9">
      <c r="B17" s="9"/>
      <c r="C17" s="9"/>
      <c r="D17" s="9"/>
      <c r="E17" s="9"/>
      <c r="F17" s="9"/>
      <c r="G17" s="9"/>
      <c r="H17" s="9"/>
      <c r="I17" s="9" t="e">
        <f>(1/(D17^(F17/2)))*((SQRT((E17*G17/B17)+((H17*C17/2)^2)))-(H17*C17/2))</f>
        <v>#NUM!</v>
      </c>
    </row>
  </sheetData>
  <mergeCells count="1">
    <mergeCell ref="B15:I15"/>
  </mergeCells>
  <pageMargins left="0.7" right="0.7" top="0.75" bottom="0.75" header="0.3" footer="0.3"/>
  <drawing r:id="rId1"/>
  <legacyDrawing r:id="rId2"/>
  <picture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0"/>
  <sheetViews>
    <sheetView showGridLines="0" zoomScale="60" zoomScaleNormal="60" workbookViewId="0">
      <selection activeCell="AH1" sqref="A1:XFD1048576"/>
    </sheetView>
  </sheetViews>
  <sheetFormatPr defaultRowHeight="15"/>
  <sheetData>
    <row r="1" spans="1:2" ht="30">
      <c r="A1" s="1" t="s">
        <v>91</v>
      </c>
    </row>
    <row r="3" spans="1:2" ht="20.25">
      <c r="B3" s="3" t="s">
        <v>70</v>
      </c>
    </row>
    <row r="4" spans="1:2" ht="23.25">
      <c r="B4" s="2" t="s">
        <v>71</v>
      </c>
    </row>
    <row r="6" spans="1:2" ht="23.25">
      <c r="B6" s="3" t="s">
        <v>69</v>
      </c>
    </row>
    <row r="11" spans="1:2" ht="34.5">
      <c r="A11" s="19" t="s">
        <v>72</v>
      </c>
    </row>
    <row r="13" spans="1:2" ht="20.25">
      <c r="B13" s="3" t="s">
        <v>73</v>
      </c>
    </row>
    <row r="14" spans="1:2" ht="23.25">
      <c r="B14" s="10" t="s">
        <v>74</v>
      </c>
    </row>
    <row r="15" spans="1:2" ht="23.25">
      <c r="B15" s="3" t="s">
        <v>75</v>
      </c>
    </row>
    <row r="16" spans="1:2" ht="20.25">
      <c r="B16" s="10" t="s">
        <v>76</v>
      </c>
    </row>
    <row r="17" spans="2:3" ht="20.25">
      <c r="B17" s="10" t="s">
        <v>77</v>
      </c>
    </row>
    <row r="18" spans="2:3" ht="20.25">
      <c r="B18" s="10" t="s">
        <v>78</v>
      </c>
    </row>
    <row r="20" spans="2:3">
      <c r="B20" s="20" t="s">
        <v>3</v>
      </c>
      <c r="C20" s="6"/>
    </row>
  </sheetData>
  <pageMargins left="0.7" right="0.7" top="0.75" bottom="0.75" header="0.3" footer="0.3"/>
  <drawing r:id="rId1"/>
  <legacyDrawing r:id="rId2"/>
  <picture r:id="rId3"/>
  <oleObjects>
    <mc:AlternateContent xmlns:mc="http://schemas.openxmlformats.org/markup-compatibility/2006">
      <mc:Choice Requires="x14">
        <oleObject shapeId="4097" r:id="rId4">
          <objectPr defaultSize="0" autoPict="0" r:id="rId5">
            <anchor moveWithCells="1" sizeWithCells="1">
              <from>
                <xdr:col>2</xdr:col>
                <xdr:colOff>200025</xdr:colOff>
                <xdr:row>6</xdr:row>
                <xdr:rowOff>180975</xdr:rowOff>
              </from>
              <to>
                <xdr:col>6</xdr:col>
                <xdr:colOff>314325</xdr:colOff>
                <xdr:row>8</xdr:row>
                <xdr:rowOff>142875</xdr:rowOff>
              </to>
            </anchor>
          </objectPr>
        </oleObject>
      </mc:Choice>
      <mc:Fallback>
        <oleObject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Indonesia Equations (1971)</vt:lpstr>
      <vt:lpstr>Waxman Smits (1968)</vt:lpstr>
      <vt:lpstr>W-S Chart</vt:lpstr>
      <vt:lpstr>Juhasz (1981)</vt:lpstr>
      <vt:lpstr>Dual Water (1982)</vt:lpstr>
      <vt:lpstr>Simandoux (1963)</vt:lpstr>
      <vt:lpstr>Fertl (1975)</vt:lpstr>
      <vt:lpstr>Conversion Sw and Ø</vt:lpstr>
      <vt:lpstr>Another References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Catur Kristiawan</dc:creator>
  <cp:lastModifiedBy>Catur Kristiawan</cp:lastModifiedBy>
  <dcterms:created xsi:type="dcterms:W3CDTF">2019-07-30T13:54:43Z</dcterms:created>
  <dcterms:modified xsi:type="dcterms:W3CDTF">2020-06-10T08:52:55Z</dcterms:modified>
</cp:coreProperties>
</file>