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<sst xmlns="http://schemas.openxmlformats.org/spreadsheetml/2006/main" count="21" uniqueCount="19">
  <si>
    <t>Weight</t>
  </si>
  <si>
    <t>X</t>
  </si>
  <si>
    <t>F</t>
  </si>
  <si>
    <t>XF</t>
  </si>
  <si>
    <t>normal distribution</t>
  </si>
  <si>
    <t>estimated frequency</t>
  </si>
  <si>
    <t>27.5-31.5</t>
  </si>
  <si>
    <t>31.5-35.5</t>
  </si>
  <si>
    <t>35.5-39.5</t>
  </si>
  <si>
    <t>39.5-43.5</t>
  </si>
  <si>
    <t>43.5-47.5</t>
  </si>
  <si>
    <t>47.5-51.5</t>
  </si>
  <si>
    <t>51.5-55.5</t>
  </si>
  <si>
    <t>55.5-59.5</t>
  </si>
  <si>
    <t>59.5-63.5</t>
  </si>
  <si>
    <t>63.5-67.5</t>
  </si>
  <si>
    <t>mean</t>
  </si>
  <si>
    <t>std</t>
  </si>
  <si>
    <t>variance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</si>
</sst>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899759405074366"/>
          <c:y val="0.19486111111111112"/>
          <c:w val="0.8965579615048119"/>
          <c:h val="0.7208876494604841"/>
        </c:manualLayout>
      </c:layout>
      <c:barChart>
        <c:barDir val="col"/>
        <c:ser>
          <c:idx val="0"/>
          <c:order val="0"/>
          <c:tx>
            <c:v>normal distribution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Sheet1!$I$18:$I$27</c:f>
            </c:strRef>
          </c:cat>
          <c:val>
            <c:numRef>
              <c:f>Sheet1!$J$18:$J$27</c:f>
              <c:numCache/>
            </c:numRef>
          </c:val>
        </c:ser>
        <c:axId val="250223825"/>
        <c:axId val="2038729140"/>
      </c:barChart>
      <c:catAx>
        <c:axId val="250223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8729140"/>
      </c:catAx>
      <c:valAx>
        <c:axId val="2038729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5022382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419100</xdr:colOff>
      <xdr:row>0</xdr:row>
      <xdr:rowOff>38100</xdr:rowOff>
    </xdr:from>
    <xdr:ext cx="440055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8.43"/>
    <col customWidth="1" min="6" max="6" width="19.71"/>
    <col customWidth="1" min="7" max="9" width="8.71"/>
    <col customWidth="1" min="10" max="10" width="18.43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29.5</v>
      </c>
      <c r="C2" s="1">
        <v>1.0</v>
      </c>
      <c r="D2" s="1">
        <f t="shared" ref="D2:D11" si="1">PRODUCT(B2,C2)</f>
        <v>29.5</v>
      </c>
      <c r="E2" s="1">
        <f t="shared" ref="E2:E11" si="2">_xlfn.NORM.DIST(B2,$B$15,$B$16,TRUE)</f>
        <v>0.0009866944866</v>
      </c>
      <c r="F2" s="1">
        <f t="shared" ref="F2:F11" si="3">PRODUCT(E2,$C$12)</f>
        <v>0.9866944866</v>
      </c>
    </row>
    <row r="3">
      <c r="A3" s="1" t="s">
        <v>7</v>
      </c>
      <c r="B3" s="1">
        <v>33.5</v>
      </c>
      <c r="C3" s="1">
        <v>14.0</v>
      </c>
      <c r="D3" s="1">
        <f t="shared" si="1"/>
        <v>469</v>
      </c>
      <c r="E3" s="1">
        <f t="shared" si="2"/>
        <v>0.007876020166</v>
      </c>
      <c r="F3" s="1">
        <f t="shared" si="3"/>
        <v>7.876020166</v>
      </c>
    </row>
    <row r="4">
      <c r="A4" s="1" t="s">
        <v>8</v>
      </c>
      <c r="B4" s="1">
        <v>37.5</v>
      </c>
      <c r="C4" s="1">
        <v>56.0</v>
      </c>
      <c r="D4" s="1">
        <f t="shared" si="1"/>
        <v>2100</v>
      </c>
      <c r="E4" s="1">
        <f t="shared" si="2"/>
        <v>0.04136926015</v>
      </c>
      <c r="F4" s="1">
        <f t="shared" si="3"/>
        <v>41.36926015</v>
      </c>
    </row>
    <row r="5">
      <c r="A5" s="1" t="s">
        <v>9</v>
      </c>
      <c r="B5" s="1">
        <v>41.5</v>
      </c>
      <c r="C5" s="1">
        <v>172.0</v>
      </c>
      <c r="D5" s="1">
        <f t="shared" si="1"/>
        <v>7138</v>
      </c>
      <c r="E5" s="1">
        <f t="shared" si="2"/>
        <v>0.1456177345</v>
      </c>
      <c r="F5" s="1">
        <f t="shared" si="3"/>
        <v>145.6177345</v>
      </c>
    </row>
    <row r="6">
      <c r="A6" s="1" t="s">
        <v>10</v>
      </c>
      <c r="B6" s="1">
        <v>45.5</v>
      </c>
      <c r="C6" s="1">
        <v>245.0</v>
      </c>
      <c r="D6" s="1">
        <f t="shared" si="1"/>
        <v>11147.5</v>
      </c>
      <c r="E6" s="1">
        <f t="shared" si="2"/>
        <v>0.3535262802</v>
      </c>
      <c r="F6" s="1">
        <f t="shared" si="3"/>
        <v>353.5262802</v>
      </c>
    </row>
    <row r="7">
      <c r="A7" s="1" t="s">
        <v>11</v>
      </c>
      <c r="B7" s="1">
        <v>49.5</v>
      </c>
      <c r="C7" s="1">
        <v>263.0</v>
      </c>
      <c r="D7" s="1">
        <f t="shared" si="1"/>
        <v>13018.5</v>
      </c>
      <c r="E7" s="1">
        <f t="shared" si="2"/>
        <v>0.6193523112</v>
      </c>
      <c r="F7" s="1">
        <f t="shared" si="3"/>
        <v>619.3523112</v>
      </c>
    </row>
    <row r="8">
      <c r="A8" s="1" t="s">
        <v>12</v>
      </c>
      <c r="B8" s="1">
        <v>53.5</v>
      </c>
      <c r="C8" s="1">
        <v>156.0</v>
      </c>
      <c r="D8" s="1">
        <f t="shared" si="1"/>
        <v>8346</v>
      </c>
      <c r="E8" s="1">
        <f t="shared" si="2"/>
        <v>0.8372892477</v>
      </c>
      <c r="F8" s="1">
        <f t="shared" si="3"/>
        <v>837.2892477</v>
      </c>
    </row>
    <row r="9">
      <c r="A9" s="1" t="s">
        <v>13</v>
      </c>
      <c r="B9" s="1">
        <v>57.5</v>
      </c>
      <c r="C9" s="1">
        <v>67.0</v>
      </c>
      <c r="D9" s="1">
        <f t="shared" si="1"/>
        <v>3852.5</v>
      </c>
      <c r="E9" s="1">
        <f t="shared" si="2"/>
        <v>0.9518413346</v>
      </c>
      <c r="F9" s="1">
        <f t="shared" si="3"/>
        <v>951.8413346</v>
      </c>
    </row>
    <row r="10">
      <c r="A10" s="1" t="s">
        <v>14</v>
      </c>
      <c r="B10" s="1">
        <v>61.5</v>
      </c>
      <c r="C10" s="1">
        <v>23.0</v>
      </c>
      <c r="D10" s="1">
        <f t="shared" si="1"/>
        <v>1414.5</v>
      </c>
      <c r="E10" s="1">
        <f t="shared" si="2"/>
        <v>0.9904243625</v>
      </c>
      <c r="F10" s="1">
        <f t="shared" si="3"/>
        <v>990.4243625</v>
      </c>
    </row>
    <row r="11">
      <c r="A11" s="1" t="s">
        <v>15</v>
      </c>
      <c r="B11" s="1">
        <v>65.5</v>
      </c>
      <c r="C11" s="1">
        <v>3.0</v>
      </c>
      <c r="D11" s="1">
        <f t="shared" si="1"/>
        <v>196.5</v>
      </c>
      <c r="E11" s="1">
        <f t="shared" si="2"/>
        <v>0.998745156</v>
      </c>
      <c r="F11" s="1">
        <f t="shared" si="3"/>
        <v>998.745156</v>
      </c>
    </row>
    <row r="12">
      <c r="C12" s="1">
        <f t="shared" ref="C12:D12" si="4">SUM(C2:C11)</f>
        <v>1000</v>
      </c>
      <c r="D12" s="1">
        <f t="shared" si="4"/>
        <v>47712</v>
      </c>
    </row>
    <row r="15">
      <c r="A15" s="1" t="s">
        <v>16</v>
      </c>
      <c r="B15" s="1">
        <f>D12/C12</f>
        <v>47.712</v>
      </c>
    </row>
    <row r="16">
      <c r="A16" s="1" t="s">
        <v>17</v>
      </c>
      <c r="B16" s="1">
        <f>SQRT(F22)</f>
        <v>5.8858352</v>
      </c>
    </row>
    <row r="17">
      <c r="I17" s="1" t="s">
        <v>1</v>
      </c>
      <c r="J17" s="1" t="s">
        <v>4</v>
      </c>
    </row>
    <row r="18">
      <c r="C18" s="1">
        <f t="shared" ref="C18:C27" si="5">B2-$B$15</f>
        <v>-18.212</v>
      </c>
      <c r="D18" s="1">
        <f t="shared" ref="D18:D27" si="6">PRODUCT(C18,C18)</f>
        <v>331.676944</v>
      </c>
      <c r="E18" s="1">
        <f t="shared" ref="E18:E27" si="7">PRODUCT(D18,C2)</f>
        <v>331.676944</v>
      </c>
      <c r="I18" s="1">
        <v>29.5</v>
      </c>
      <c r="J18" s="1">
        <f t="shared" ref="J18:J27" si="8">_xlfn.NORM.DIST(B2,$B$15,$B$16,TRUE)</f>
        <v>0.0009866944866</v>
      </c>
    </row>
    <row r="19">
      <c r="C19" s="1">
        <f t="shared" si="5"/>
        <v>-14.212</v>
      </c>
      <c r="D19" s="1">
        <f t="shared" si="6"/>
        <v>201.980944</v>
      </c>
      <c r="E19" s="1">
        <f t="shared" si="7"/>
        <v>2827.733216</v>
      </c>
      <c r="I19" s="1">
        <v>33.5</v>
      </c>
      <c r="J19" s="1">
        <f t="shared" si="8"/>
        <v>0.007876020166</v>
      </c>
    </row>
    <row r="20">
      <c r="C20" s="1">
        <f t="shared" si="5"/>
        <v>-10.212</v>
      </c>
      <c r="D20" s="1">
        <f t="shared" si="6"/>
        <v>104.284944</v>
      </c>
      <c r="E20" s="1">
        <f t="shared" si="7"/>
        <v>5839.956864</v>
      </c>
      <c r="I20" s="1">
        <v>37.5</v>
      </c>
      <c r="J20" s="1">
        <f t="shared" si="8"/>
        <v>0.04136926015</v>
      </c>
    </row>
    <row r="21" ht="15.75" customHeight="1">
      <c r="C21" s="1">
        <f t="shared" si="5"/>
        <v>-6.212</v>
      </c>
      <c r="D21" s="1">
        <f t="shared" si="6"/>
        <v>38.588944</v>
      </c>
      <c r="E21" s="1">
        <f t="shared" si="7"/>
        <v>6637.298368</v>
      </c>
      <c r="F21" s="1" t="s">
        <v>18</v>
      </c>
      <c r="I21" s="1">
        <v>41.5</v>
      </c>
      <c r="J21" s="1">
        <f t="shared" si="8"/>
        <v>0.1456177345</v>
      </c>
    </row>
    <row r="22" ht="15.75" customHeight="1">
      <c r="C22" s="1">
        <f t="shared" si="5"/>
        <v>-2.212</v>
      </c>
      <c r="D22" s="1">
        <f t="shared" si="6"/>
        <v>4.892944</v>
      </c>
      <c r="E22" s="1">
        <f t="shared" si="7"/>
        <v>1198.77128</v>
      </c>
      <c r="F22" s="1">
        <f>E28/C12</f>
        <v>34.643056</v>
      </c>
      <c r="I22" s="1">
        <v>45.5</v>
      </c>
      <c r="J22" s="1">
        <f t="shared" si="8"/>
        <v>0.3535262802</v>
      </c>
    </row>
    <row r="23" ht="15.75" customHeight="1">
      <c r="C23" s="1">
        <f t="shared" si="5"/>
        <v>1.788</v>
      </c>
      <c r="D23" s="1">
        <f t="shared" si="6"/>
        <v>3.196944</v>
      </c>
      <c r="E23" s="1">
        <f t="shared" si="7"/>
        <v>840.796272</v>
      </c>
      <c r="I23" s="1">
        <v>49.5</v>
      </c>
      <c r="J23" s="1">
        <f t="shared" si="8"/>
        <v>0.6193523112</v>
      </c>
    </row>
    <row r="24" ht="15.75" customHeight="1">
      <c r="C24" s="1">
        <f t="shared" si="5"/>
        <v>5.788</v>
      </c>
      <c r="D24" s="1">
        <f t="shared" si="6"/>
        <v>33.500944</v>
      </c>
      <c r="E24" s="1">
        <f t="shared" si="7"/>
        <v>5226.147264</v>
      </c>
      <c r="I24" s="1">
        <v>53.5</v>
      </c>
      <c r="J24" s="1">
        <f t="shared" si="8"/>
        <v>0.8372892477</v>
      </c>
    </row>
    <row r="25" ht="15.75" customHeight="1">
      <c r="C25" s="1">
        <f t="shared" si="5"/>
        <v>9.788</v>
      </c>
      <c r="D25" s="1">
        <f t="shared" si="6"/>
        <v>95.804944</v>
      </c>
      <c r="E25" s="1">
        <f t="shared" si="7"/>
        <v>6418.931248</v>
      </c>
      <c r="I25" s="1">
        <v>57.5</v>
      </c>
      <c r="J25" s="1">
        <f t="shared" si="8"/>
        <v>0.9518413346</v>
      </c>
    </row>
    <row r="26" ht="15.75" customHeight="1">
      <c r="C26" s="1">
        <f t="shared" si="5"/>
        <v>13.788</v>
      </c>
      <c r="D26" s="1">
        <f t="shared" si="6"/>
        <v>190.108944</v>
      </c>
      <c r="E26" s="1">
        <f t="shared" si="7"/>
        <v>4372.505712</v>
      </c>
      <c r="I26" s="1">
        <v>61.5</v>
      </c>
      <c r="J26" s="1">
        <f t="shared" si="8"/>
        <v>0.9904243625</v>
      </c>
    </row>
    <row r="27" ht="15.75" customHeight="1">
      <c r="C27" s="1">
        <f t="shared" si="5"/>
        <v>17.788</v>
      </c>
      <c r="D27" s="1">
        <f t="shared" si="6"/>
        <v>316.412944</v>
      </c>
      <c r="E27" s="1">
        <f t="shared" si="7"/>
        <v>949.238832</v>
      </c>
      <c r="I27" s="1">
        <v>65.5</v>
      </c>
      <c r="J27" s="1">
        <f t="shared" si="8"/>
        <v>0.998745156</v>
      </c>
    </row>
    <row r="28" ht="15.75" customHeight="1">
      <c r="E28" s="1">
        <f>SUM(E18:E27)</f>
        <v>34643.056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