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2.6Final-Exo\"/>
    </mc:Choice>
  </mc:AlternateContent>
  <xr:revisionPtr revIDLastSave="0" documentId="13_ncr:1_{89FF8922-A1EB-4097-B361-DF442FFB4A7D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1" l="1"/>
  <c r="E11" i="11"/>
  <c r="D12" i="11"/>
  <c r="D11" i="11"/>
  <c r="K68" i="14"/>
  <c r="K118" i="13"/>
  <c r="K180" i="2"/>
  <c r="C13" i="11"/>
  <c r="L66" i="14" l="1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<sst xmlns="http://schemas.openxmlformats.org/spreadsheetml/2006/main" count="2488" uniqueCount="389">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</sst>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6" formatCode="_(&quot;$&quot;\²* #,##0.00_);_(&quot;$&quot;* \(#,##0.00\);_(&quot;$&quot;* &quot;-&quot;??_);_(@_)"/>
    <numFmt numFmtId="168" formatCode="#,##0.00\ &quot;€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33" borderId="0" xfId="0" applyFont="1" applyFill="1" applyBorder="1"/>
    <xf numFmtId="0" fontId="18" fillId="0" borderId="10" xfId="0" applyFont="1" applyBorder="1"/>
    <xf numFmtId="0" fontId="18" fillId="33" borderId="10" xfId="0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Border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2" fontId="18" fillId="33" borderId="0" xfId="0" applyNumberFormat="1" applyFont="1" applyFill="1" applyBorder="1"/>
    <xf numFmtId="0" fontId="18" fillId="0" borderId="0" xfId="0" applyFont="1" applyBorder="1"/>
    <xf numFmtId="0" fontId="20" fillId="33" borderId="0" xfId="0" applyFont="1" applyFill="1" applyBorder="1"/>
    <xf numFmtId="164" fontId="20" fillId="33" borderId="11" xfId="1" applyFont="1" applyFill="1" applyBorder="1" applyAlignment="1">
      <alignment horizontal="left"/>
    </xf>
    <xf numFmtId="43" fontId="18" fillId="33" borderId="0" xfId="43" applyFont="1" applyFill="1"/>
    <xf numFmtId="43" fontId="18" fillId="33" borderId="0" xfId="43" applyFont="1" applyFill="1" applyBorder="1"/>
    <xf numFmtId="43" fontId="20" fillId="33" borderId="0" xfId="43" applyFont="1" applyFill="1" applyBorder="1" applyAlignment="1">
      <alignment horizontal="left"/>
    </xf>
    <xf numFmtId="168" fontId="18" fillId="33" borderId="0" xfId="1" applyNumberFormat="1" applyFont="1" applyFill="1"/>
    <xf numFmtId="168" fontId="20" fillId="33" borderId="11" xfId="1" applyNumberFormat="1" applyFont="1" applyFill="1" applyBorder="1" applyAlignment="1">
      <alignment horizontal="left"/>
    </xf>
  </cellXfs>
  <cellStyles count="44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Milliers" xfId="43" builtinId="3"/>
    <cellStyle name="Monétaire" xfId="1" builtinId="4"/>
    <cellStyle name="Neutre" xfId="9" builtinId="28" customBuiltin="1"/>
    <cellStyle name="Normal" xfId="0" builtinId="0"/>
    <cellStyle name="Note" xfId="16" builtinId="10" customBuiltin="1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0"/>
  <sheetViews>
    <sheetView topLeftCell="A134" workbookViewId="0">
      <selection activeCell="N180" sqref="N180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14.42578125" style="25" bestFit="1" customWidth="1"/>
    <col min="12" max="12" width="0" style="1" hidden="1" customWidth="1"/>
    <col min="13" max="13" width="8.85546875" style="1"/>
    <col min="14" max="14" width="11" style="1" bestFit="1" customWidth="1"/>
    <col min="15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7" t="s">
        <v>223</v>
      </c>
      <c r="C4" s="7" t="s">
        <v>224</v>
      </c>
      <c r="D4" s="7" t="s">
        <v>0</v>
      </c>
      <c r="E4" s="7" t="s">
        <v>45</v>
      </c>
      <c r="F4" s="7" t="s">
        <v>44</v>
      </c>
      <c r="G4" s="7" t="s">
        <v>52</v>
      </c>
      <c r="H4" s="7" t="s">
        <v>374</v>
      </c>
      <c r="I4" s="7" t="s">
        <v>1</v>
      </c>
      <c r="J4" s="7" t="s">
        <v>2</v>
      </c>
      <c r="K4" s="26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25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25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25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25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25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25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25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25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25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25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25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25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25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25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25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25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25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25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25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25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25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25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25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25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25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25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25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25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25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25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25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25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25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25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25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25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25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25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25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25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25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25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25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25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25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25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25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25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25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25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25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25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25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25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25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25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25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25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25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25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25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25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25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25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25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25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25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25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25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25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25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25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25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25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25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25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25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25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25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25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25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25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25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25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25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25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25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25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25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25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25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25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25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25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25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25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25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25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25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25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25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25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25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25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25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25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25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25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25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25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25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25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25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25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25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25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25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25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25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25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25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25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25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25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25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25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25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25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25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25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25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25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25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25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25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25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25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25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25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25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25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25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25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25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25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25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25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25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25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25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25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25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25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25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25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25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25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25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25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25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25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25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25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25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25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25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25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25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25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25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25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25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25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25">
        <v>72696</v>
      </c>
      <c r="L178" s="1">
        <f t="shared" si="5"/>
        <v>0</v>
      </c>
    </row>
    <row r="180" spans="2:12" x14ac:dyDescent="0.2">
      <c r="K180" s="25">
        <f>SUM(K5:K178)</f>
        <v>11937057.6</v>
      </c>
    </row>
  </sheetData>
  <sortState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I3" workbookViewId="0">
      <selection activeCell="P104" sqref="P104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13.42578125" style="25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7" t="s">
        <v>223</v>
      </c>
      <c r="C4" s="7" t="s">
        <v>224</v>
      </c>
      <c r="D4" s="7" t="s">
        <v>0</v>
      </c>
      <c r="E4" s="7" t="s">
        <v>45</v>
      </c>
      <c r="F4" s="7" t="s">
        <v>44</v>
      </c>
      <c r="G4" s="7" t="s">
        <v>52</v>
      </c>
      <c r="H4" s="7" t="s">
        <v>374</v>
      </c>
      <c r="I4" s="7" t="s">
        <v>1</v>
      </c>
      <c r="J4" s="7" t="s">
        <v>2</v>
      </c>
      <c r="K4" s="26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25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25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25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25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25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25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25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25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25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25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25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25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25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25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25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25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25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25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25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25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25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25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25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25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25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25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25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25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25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25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25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25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25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25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25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25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25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25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25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25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25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25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25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25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25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25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25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25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25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25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25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25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25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25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25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25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25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25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25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25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25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25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25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25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25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25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25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25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25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25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25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25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25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25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25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25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25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25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25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25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25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25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25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25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25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25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25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25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25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25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25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25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25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25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25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25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25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25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25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25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25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25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25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25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25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25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25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25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25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25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25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25">
        <v>60320</v>
      </c>
      <c r="L116" s="1">
        <f t="shared" si="3"/>
        <v>1</v>
      </c>
    </row>
    <row r="117" spans="2:12" x14ac:dyDescent="0.2">
      <c r="H117" s="2"/>
      <c r="L117" s="1">
        <f t="shared" si="3"/>
        <v>0</v>
      </c>
    </row>
    <row r="118" spans="2:12" x14ac:dyDescent="0.2">
      <c r="H118" s="2"/>
      <c r="K118" s="25">
        <f>SUM(K5:K116)</f>
        <v>7540187.2000000002</v>
      </c>
      <c r="L118" s="1">
        <f t="shared" si="3"/>
        <v>0</v>
      </c>
    </row>
    <row r="119" spans="2:12" x14ac:dyDescent="0.2">
      <c r="H119" s="2"/>
      <c r="L119" s="1">
        <f t="shared" si="3"/>
        <v>0</v>
      </c>
    </row>
    <row r="120" spans="2:12" x14ac:dyDescent="0.2">
      <c r="H120" s="2"/>
      <c r="L120" s="1">
        <f t="shared" si="3"/>
        <v>0</v>
      </c>
    </row>
    <row r="121" spans="2:12" x14ac:dyDescent="0.2">
      <c r="H121" s="2"/>
      <c r="L121" s="1">
        <f t="shared" si="3"/>
        <v>0</v>
      </c>
    </row>
    <row r="122" spans="2:12" x14ac:dyDescent="0.2">
      <c r="H122" s="2"/>
      <c r="L122" s="1">
        <f t="shared" si="3"/>
        <v>0</v>
      </c>
    </row>
    <row r="123" spans="2:12" x14ac:dyDescent="0.2">
      <c r="H123" s="2"/>
      <c r="L123" s="1">
        <f t="shared" si="3"/>
        <v>0</v>
      </c>
    </row>
    <row r="124" spans="2:12" x14ac:dyDescent="0.2">
      <c r="H124" s="2"/>
      <c r="L124" s="1">
        <f t="shared" si="3"/>
        <v>0</v>
      </c>
    </row>
    <row r="125" spans="2:12" x14ac:dyDescent="0.2">
      <c r="H125" s="2"/>
      <c r="L125" s="1">
        <f t="shared" si="3"/>
        <v>0</v>
      </c>
    </row>
    <row r="126" spans="2:12" x14ac:dyDescent="0.2">
      <c r="H126" s="2"/>
      <c r="L126" s="1">
        <f t="shared" si="3"/>
        <v>0</v>
      </c>
    </row>
    <row r="127" spans="2:12" x14ac:dyDescent="0.2">
      <c r="H127" s="2"/>
      <c r="L127" s="1">
        <f t="shared" si="3"/>
        <v>0</v>
      </c>
    </row>
    <row r="128" spans="2:12" x14ac:dyDescent="0.2">
      <c r="H128" s="2"/>
      <c r="L128" s="1">
        <f t="shared" si="3"/>
        <v>0</v>
      </c>
    </row>
    <row r="129" spans="8:12" x14ac:dyDescent="0.2">
      <c r="H129" s="2"/>
      <c r="L129" s="1">
        <f t="shared" si="3"/>
        <v>0</v>
      </c>
    </row>
    <row r="130" spans="8:12" x14ac:dyDescent="0.2">
      <c r="H130" s="2"/>
      <c r="L130" s="1">
        <f t="shared" si="3"/>
        <v>0</v>
      </c>
    </row>
    <row r="131" spans="8:12" x14ac:dyDescent="0.2">
      <c r="H131" s="2"/>
      <c r="L131" s="1">
        <f t="shared" si="3"/>
        <v>0</v>
      </c>
    </row>
    <row r="132" spans="8:12" x14ac:dyDescent="0.2">
      <c r="H132" s="2"/>
      <c r="L132" s="1">
        <f t="shared" si="3"/>
        <v>0</v>
      </c>
    </row>
    <row r="133" spans="8:12" x14ac:dyDescent="0.2">
      <c r="H133" s="2"/>
      <c r="L133" s="1">
        <f t="shared" ref="L133:L164" si="4">IF(G133="White",1,0)</f>
        <v>0</v>
      </c>
    </row>
    <row r="134" spans="8:12" x14ac:dyDescent="0.2">
      <c r="H134" s="2"/>
      <c r="L134" s="1">
        <f t="shared" si="4"/>
        <v>0</v>
      </c>
    </row>
    <row r="135" spans="8:12" x14ac:dyDescent="0.2">
      <c r="H135" s="2"/>
      <c r="L135" s="1">
        <f t="shared" si="4"/>
        <v>0</v>
      </c>
    </row>
    <row r="136" spans="8:12" x14ac:dyDescent="0.2">
      <c r="H136" s="2"/>
      <c r="L136" s="1">
        <f t="shared" si="4"/>
        <v>0</v>
      </c>
    </row>
    <row r="137" spans="8:12" x14ac:dyDescent="0.2">
      <c r="H137" s="2"/>
      <c r="L137" s="1">
        <f t="shared" si="4"/>
        <v>0</v>
      </c>
    </row>
    <row r="138" spans="8:12" x14ac:dyDescent="0.2">
      <c r="H138" s="2"/>
      <c r="L138" s="1">
        <f t="shared" si="4"/>
        <v>0</v>
      </c>
    </row>
    <row r="139" spans="8:12" x14ac:dyDescent="0.2">
      <c r="H139" s="2"/>
      <c r="L139" s="1">
        <f t="shared" si="4"/>
        <v>0</v>
      </c>
    </row>
    <row r="140" spans="8:12" x14ac:dyDescent="0.2">
      <c r="H140" s="2"/>
      <c r="L140" s="1">
        <f t="shared" si="4"/>
        <v>0</v>
      </c>
    </row>
    <row r="141" spans="8:12" x14ac:dyDescent="0.2">
      <c r="H141" s="2"/>
      <c r="L141" s="1">
        <f t="shared" si="4"/>
        <v>0</v>
      </c>
    </row>
    <row r="142" spans="8:12" x14ac:dyDescent="0.2">
      <c r="H142" s="2"/>
      <c r="L142" s="1">
        <f t="shared" si="4"/>
        <v>0</v>
      </c>
    </row>
    <row r="143" spans="8:12" x14ac:dyDescent="0.2">
      <c r="H143" s="2"/>
      <c r="L143" s="1">
        <f t="shared" si="4"/>
        <v>0</v>
      </c>
    </row>
    <row r="144" spans="8:12" x14ac:dyDescent="0.2">
      <c r="H144" s="2"/>
      <c r="L144" s="1">
        <f t="shared" si="4"/>
        <v>0</v>
      </c>
    </row>
    <row r="145" spans="8:12" x14ac:dyDescent="0.2">
      <c r="H145" s="2"/>
      <c r="L145" s="1">
        <f t="shared" si="4"/>
        <v>0</v>
      </c>
    </row>
    <row r="146" spans="8:12" x14ac:dyDescent="0.2">
      <c r="H146" s="2"/>
      <c r="L146" s="1">
        <f t="shared" si="4"/>
        <v>0</v>
      </c>
    </row>
    <row r="147" spans="8:12" x14ac:dyDescent="0.2">
      <c r="H147" s="2"/>
      <c r="L147" s="1">
        <f t="shared" si="4"/>
        <v>0</v>
      </c>
    </row>
    <row r="148" spans="8:12" x14ac:dyDescent="0.2">
      <c r="H148" s="2"/>
      <c r="L148" s="1">
        <f t="shared" si="4"/>
        <v>0</v>
      </c>
    </row>
    <row r="149" spans="8:12" x14ac:dyDescent="0.2">
      <c r="H149" s="2"/>
      <c r="L149" s="1">
        <f t="shared" si="4"/>
        <v>0</v>
      </c>
    </row>
    <row r="150" spans="8:12" x14ac:dyDescent="0.2">
      <c r="H150" s="2"/>
      <c r="L150" s="1">
        <f t="shared" si="4"/>
        <v>0</v>
      </c>
    </row>
    <row r="151" spans="8:12" x14ac:dyDescent="0.2">
      <c r="H151" s="2"/>
      <c r="L151" s="1">
        <f t="shared" si="4"/>
        <v>0</v>
      </c>
    </row>
    <row r="152" spans="8:12" x14ac:dyDescent="0.2">
      <c r="H152" s="2"/>
      <c r="L152" s="1">
        <f t="shared" si="4"/>
        <v>0</v>
      </c>
    </row>
    <row r="153" spans="8:12" x14ac:dyDescent="0.2">
      <c r="H153" s="2"/>
      <c r="L153" s="1">
        <f t="shared" si="4"/>
        <v>0</v>
      </c>
    </row>
    <row r="154" spans="8:12" x14ac:dyDescent="0.2">
      <c r="H154" s="2"/>
      <c r="L154" s="1">
        <f t="shared" si="4"/>
        <v>0</v>
      </c>
    </row>
    <row r="155" spans="8:12" x14ac:dyDescent="0.2">
      <c r="H155" s="2"/>
      <c r="L155" s="1">
        <f t="shared" si="4"/>
        <v>0</v>
      </c>
    </row>
    <row r="156" spans="8:12" x14ac:dyDescent="0.2">
      <c r="H156" s="2"/>
      <c r="L156" s="1">
        <f t="shared" si="4"/>
        <v>0</v>
      </c>
    </row>
    <row r="157" spans="8:12" x14ac:dyDescent="0.2">
      <c r="H157" s="2"/>
      <c r="L157" s="1">
        <f t="shared" si="4"/>
        <v>0</v>
      </c>
    </row>
    <row r="158" spans="8:12" x14ac:dyDescent="0.2">
      <c r="H158" s="2"/>
      <c r="L158" s="1">
        <f t="shared" si="4"/>
        <v>0</v>
      </c>
    </row>
    <row r="159" spans="8:12" x14ac:dyDescent="0.2">
      <c r="H159" s="2"/>
      <c r="L159" s="1">
        <f t="shared" si="4"/>
        <v>0</v>
      </c>
    </row>
    <row r="160" spans="8:12" x14ac:dyDescent="0.2">
      <c r="H160" s="2"/>
      <c r="L160" s="1">
        <f t="shared" si="4"/>
        <v>0</v>
      </c>
    </row>
    <row r="161" spans="8:12" x14ac:dyDescent="0.2">
      <c r="H161" s="2"/>
      <c r="L161" s="1">
        <f t="shared" si="4"/>
        <v>0</v>
      </c>
    </row>
    <row r="162" spans="8:12" x14ac:dyDescent="0.2">
      <c r="H162" s="2"/>
      <c r="L162" s="1">
        <f t="shared" si="4"/>
        <v>0</v>
      </c>
    </row>
    <row r="163" spans="8:12" x14ac:dyDescent="0.2">
      <c r="H163" s="2"/>
      <c r="L163" s="1">
        <f t="shared" si="4"/>
        <v>0</v>
      </c>
    </row>
    <row r="164" spans="8:12" x14ac:dyDescent="0.2">
      <c r="H164" s="2"/>
      <c r="L164" s="1">
        <f t="shared" si="4"/>
        <v>0</v>
      </c>
    </row>
    <row r="165" spans="8:12" x14ac:dyDescent="0.2">
      <c r="H165" s="2"/>
      <c r="L165" s="1">
        <f t="shared" ref="L165:L178" si="5">IF(G165="White",1,0)</f>
        <v>0</v>
      </c>
    </row>
    <row r="166" spans="8:12" x14ac:dyDescent="0.2">
      <c r="H166" s="2"/>
      <c r="L166" s="1">
        <f t="shared" si="5"/>
        <v>0</v>
      </c>
    </row>
    <row r="167" spans="8:12" x14ac:dyDescent="0.2">
      <c r="H167" s="2"/>
      <c r="L167" s="1">
        <f t="shared" si="5"/>
        <v>0</v>
      </c>
    </row>
    <row r="168" spans="8:12" x14ac:dyDescent="0.2">
      <c r="H168" s="2"/>
      <c r="L168" s="1">
        <f t="shared" si="5"/>
        <v>0</v>
      </c>
    </row>
    <row r="169" spans="8:12" x14ac:dyDescent="0.2">
      <c r="H169" s="2"/>
      <c r="L169" s="1">
        <f t="shared" si="5"/>
        <v>0</v>
      </c>
    </row>
    <row r="170" spans="8:12" x14ac:dyDescent="0.2">
      <c r="H170" s="2"/>
      <c r="L170" s="1">
        <f t="shared" si="5"/>
        <v>0</v>
      </c>
    </row>
    <row r="171" spans="8:12" x14ac:dyDescent="0.2">
      <c r="H171" s="2"/>
      <c r="L171" s="1">
        <f t="shared" si="5"/>
        <v>0</v>
      </c>
    </row>
    <row r="172" spans="8:12" x14ac:dyDescent="0.2">
      <c r="H172" s="2"/>
      <c r="L172" s="1">
        <f t="shared" si="5"/>
        <v>0</v>
      </c>
    </row>
    <row r="173" spans="8:12" x14ac:dyDescent="0.2">
      <c r="H173" s="2"/>
      <c r="L173" s="1">
        <f t="shared" si="5"/>
        <v>0</v>
      </c>
    </row>
    <row r="174" spans="8:12" x14ac:dyDescent="0.2">
      <c r="H174" s="2"/>
      <c r="L174" s="1">
        <f t="shared" si="5"/>
        <v>0</v>
      </c>
    </row>
    <row r="175" spans="8:12" x14ac:dyDescent="0.2">
      <c r="H175" s="2"/>
      <c r="L175" s="1">
        <f t="shared" si="5"/>
        <v>0</v>
      </c>
    </row>
    <row r="176" spans="8:12" x14ac:dyDescent="0.2">
      <c r="H176" s="2"/>
      <c r="L176" s="1">
        <f t="shared" si="5"/>
        <v>0</v>
      </c>
    </row>
    <row r="177" spans="8:12" x14ac:dyDescent="0.2">
      <c r="H177" s="2"/>
      <c r="L177" s="1">
        <f t="shared" si="5"/>
        <v>0</v>
      </c>
    </row>
    <row r="178" spans="8:12" x14ac:dyDescent="0.2">
      <c r="H178" s="2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8"/>
  <sheetViews>
    <sheetView topLeftCell="A3" workbookViewId="0">
      <selection activeCell="K69" sqref="K69"/>
    </sheetView>
  </sheetViews>
  <sheetFormatPr baseColWidth="10"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13.42578125" style="8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7" t="s">
        <v>223</v>
      </c>
      <c r="C4" s="7" t="s">
        <v>224</v>
      </c>
      <c r="D4" s="7" t="s">
        <v>0</v>
      </c>
      <c r="E4" s="7" t="s">
        <v>45</v>
      </c>
      <c r="F4" s="7" t="s">
        <v>44</v>
      </c>
      <c r="G4" s="7" t="s">
        <v>52</v>
      </c>
      <c r="H4" s="7" t="s">
        <v>374</v>
      </c>
      <c r="I4" s="7" t="s">
        <v>1</v>
      </c>
      <c r="J4" s="7" t="s">
        <v>2</v>
      </c>
      <c r="K4" s="21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8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8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8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8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8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8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8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8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8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8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8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8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8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8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8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8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8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8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8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8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8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8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8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8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8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8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8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8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8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8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8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8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8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8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8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8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8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8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8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8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8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8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8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8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8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8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8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8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8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8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8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8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8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8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8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8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8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8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8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8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8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8">
        <v>72696</v>
      </c>
      <c r="L66" s="1">
        <f t="shared" si="1"/>
        <v>0</v>
      </c>
    </row>
    <row r="68" spans="2:12" x14ac:dyDescent="0.2">
      <c r="K68" s="8">
        <f>SUM(K5:K66)</f>
        <v>4396870.4000000004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0"/>
  <sheetViews>
    <sheetView tabSelected="1" workbookViewId="0">
      <selection activeCell="G14" sqref="G14"/>
    </sheetView>
  </sheetViews>
  <sheetFormatPr baseColWidth="10" defaultColWidth="8.85546875" defaultRowHeight="12" x14ac:dyDescent="0.2"/>
  <cols>
    <col min="1" max="1" width="2" style="1" customWidth="1"/>
    <col min="2" max="2" width="10.28515625" style="1" customWidth="1"/>
    <col min="3" max="3" width="4" style="1" bestFit="1" customWidth="1"/>
    <col min="4" max="4" width="12.7109375" style="1" bestFit="1" customWidth="1"/>
    <col min="5" max="5" width="17.5703125" style="1" bestFit="1" customWidth="1"/>
    <col min="6" max="6" width="16.7109375" style="1" bestFit="1" customWidth="1"/>
    <col min="7" max="7" width="6.85546875" style="1" bestFit="1" customWidth="1"/>
    <col min="8" max="10" width="8.85546875" style="1"/>
    <col min="11" max="11" width="8.85546875" style="9"/>
    <col min="12" max="16384" width="8.85546875" style="1"/>
  </cols>
  <sheetData>
    <row r="1" spans="2:11" ht="15.75" x14ac:dyDescent="0.25">
      <c r="B1" s="3" t="s">
        <v>41</v>
      </c>
      <c r="K1" s="1"/>
    </row>
    <row r="2" spans="2:11" x14ac:dyDescent="0.2">
      <c r="B2" s="4" t="s">
        <v>381</v>
      </c>
    </row>
    <row r="4" spans="2:11" x14ac:dyDescent="0.2">
      <c r="B4" s="4" t="s">
        <v>384</v>
      </c>
      <c r="C4" s="1" t="s">
        <v>386</v>
      </c>
    </row>
    <row r="5" spans="2:11" x14ac:dyDescent="0.2">
      <c r="C5" s="1" t="s">
        <v>387</v>
      </c>
      <c r="D5" s="9"/>
      <c r="E5" s="9"/>
      <c r="F5" s="9"/>
    </row>
    <row r="6" spans="2:11" x14ac:dyDescent="0.2">
      <c r="B6" s="4" t="s">
        <v>385</v>
      </c>
      <c r="C6" s="9" t="s">
        <v>388</v>
      </c>
      <c r="D6" s="9"/>
      <c r="E6" s="9"/>
      <c r="F6" s="9"/>
    </row>
    <row r="7" spans="2:11" x14ac:dyDescent="0.2">
      <c r="B7" s="20"/>
      <c r="C7" s="9"/>
      <c r="D7" s="16"/>
      <c r="E7" s="17"/>
      <c r="F7" s="9"/>
    </row>
    <row r="8" spans="2:11" x14ac:dyDescent="0.2">
      <c r="B8" s="4"/>
      <c r="C8" s="9"/>
      <c r="D8" s="9"/>
      <c r="E8" s="9"/>
      <c r="F8" s="9"/>
    </row>
    <row r="10" spans="2:11" x14ac:dyDescent="0.2">
      <c r="B10" s="6" t="s">
        <v>379</v>
      </c>
      <c r="C10" s="6" t="s">
        <v>40</v>
      </c>
      <c r="D10" s="6" t="s">
        <v>375</v>
      </c>
      <c r="E10" s="6" t="s">
        <v>376</v>
      </c>
      <c r="F10" s="6" t="s">
        <v>377</v>
      </c>
      <c r="G10" s="6" t="s">
        <v>378</v>
      </c>
      <c r="H10" s="6" t="s">
        <v>383</v>
      </c>
    </row>
    <row r="11" spans="2:11" x14ac:dyDescent="0.2">
      <c r="B11" s="1" t="s">
        <v>8</v>
      </c>
      <c r="C11" s="1">
        <v>112</v>
      </c>
      <c r="D11" s="8">
        <f>White!K118/C13</f>
        <v>43334.409195402302</v>
      </c>
      <c r="E11" s="13">
        <f>_xlfn.VAR.S(White!K5:K116)</f>
        <v>1136728018.0252261</v>
      </c>
      <c r="F11" s="13"/>
      <c r="G11" s="12"/>
    </row>
    <row r="12" spans="2:11" x14ac:dyDescent="0.2">
      <c r="B12" s="10" t="s">
        <v>380</v>
      </c>
      <c r="C12" s="11">
        <v>62</v>
      </c>
      <c r="D12" s="8">
        <f>Nonwhite!K68/C13</f>
        <v>25269.370114942532</v>
      </c>
      <c r="E12" s="14">
        <f>_xlfn.VAR.S(Nonwhite!K5:K66)</f>
        <v>1225049916.2974083</v>
      </c>
      <c r="F12" s="11"/>
      <c r="G12" s="11"/>
      <c r="H12" s="11"/>
    </row>
    <row r="13" spans="2:11" x14ac:dyDescent="0.2">
      <c r="C13" s="1">
        <f>SUM(C11:C12)</f>
        <v>174</v>
      </c>
      <c r="D13" s="22"/>
    </row>
    <row r="14" spans="2:11" x14ac:dyDescent="0.2">
      <c r="D14" s="22"/>
    </row>
    <row r="15" spans="2:11" x14ac:dyDescent="0.2">
      <c r="B15" s="9"/>
      <c r="C15" s="9"/>
      <c r="D15" s="23"/>
      <c r="E15" s="9"/>
      <c r="F15" s="9"/>
      <c r="G15" s="9"/>
      <c r="H15" s="9"/>
    </row>
    <row r="16" spans="2:11" x14ac:dyDescent="0.2">
      <c r="B16" s="15"/>
      <c r="C16" s="15"/>
      <c r="D16" s="24"/>
      <c r="E16" s="15"/>
      <c r="F16" s="15"/>
      <c r="G16" s="15"/>
      <c r="H16" s="15"/>
    </row>
    <row r="17" spans="2:8" x14ac:dyDescent="0.2">
      <c r="B17" s="1">
        <v>7540187.2000000002</v>
      </c>
      <c r="C17" s="9"/>
      <c r="D17" s="1">
        <v>11937057.6</v>
      </c>
      <c r="E17" s="17"/>
      <c r="F17" s="17"/>
      <c r="G17" s="18"/>
      <c r="H17" s="9"/>
    </row>
    <row r="18" spans="2:8" x14ac:dyDescent="0.2">
      <c r="B18" s="19"/>
      <c r="C18" s="9"/>
      <c r="D18" s="16"/>
      <c r="E18" s="17"/>
      <c r="F18" s="9"/>
      <c r="G18" s="9"/>
      <c r="H18" s="9"/>
    </row>
    <row r="19" spans="2:8" x14ac:dyDescent="0.2">
      <c r="B19" s="20"/>
      <c r="C19" s="9"/>
      <c r="D19" s="16"/>
      <c r="E19" s="17"/>
      <c r="F19" s="9"/>
      <c r="G19" s="9"/>
    </row>
    <row r="20" spans="2:8" x14ac:dyDescent="0.2">
      <c r="B20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dcterms:created xsi:type="dcterms:W3CDTF">2017-08-02T12:34:00Z</dcterms:created>
  <dcterms:modified xsi:type="dcterms:W3CDTF">2019-04-17T11:31:30Z</dcterms:modified>
</cp:coreProperties>
</file>