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9"/>
  <workbookPr hidePivotFieldList="1"/>
  <mc:AlternateContent xmlns:mc="http://schemas.openxmlformats.org/markup-compatibility/2006">
    <mc:Choice Requires="x15">
      <x15ac:absPath xmlns:x15ac="http://schemas.microsoft.com/office/spreadsheetml/2010/11/ac" url="B:\BeCode\GitHub\BXL-Bouman-1.11\01.Statistics\First group Case\"/>
    </mc:Choice>
  </mc:AlternateContent>
  <xr:revisionPtr revIDLastSave="0" documentId="13_ncr:1_{770A4DE1-0C83-435E-A874-49E0DE072186}" xr6:coauthVersionLast="43" xr6:coauthVersionMax="43" xr10:uidLastSave="{00000000-0000-0000-0000-000000000000}"/>
  <bookViews>
    <workbookView xWindow="-120" yWindow="-120" windowWidth="29040" windowHeight="15840" activeTab="4" xr2:uid="{00000000-000D-0000-FFFF-FFFF00000000}"/>
  </bookViews>
  <sheets>
    <sheet name="mois de ventes" sheetId="9" r:id="rId1"/>
    <sheet name="Age &amp; Sexe" sheetId="10" r:id="rId2"/>
    <sheet name="Invest &amp; indi" sheetId="11" r:id="rId3"/>
    <sheet name="Mortgage" sheetId="12" r:id="rId4"/>
    <sheet name="Localisation" sheetId="13" r:id="rId5"/>
    <sheet name="Feuil6" sheetId="14" r:id="rId6"/>
    <sheet name="HouseMe" sheetId="1" r:id="rId7"/>
    <sheet name="HouseMe222" sheetId="15" r:id="rId8"/>
    <sheet name="Feuil8" sheetId="16" r:id="rId9"/>
    <sheet name="Task - Task" sheetId="2" r:id="rId10"/>
    <sheet name="WarmUp 1" sheetId="3" r:id="rId11"/>
    <sheet name="WarmUp 2" sheetId="4" r:id="rId12"/>
    <sheet name="WarmUp 3" sheetId="5" r:id="rId13"/>
    <sheet name="WarmUp 4" sheetId="6" r:id="rId14"/>
    <sheet name="WarmUp 5" sheetId="7" r:id="rId15"/>
    <sheet name="WarmUp 6" sheetId="8" r:id="rId16"/>
  </sheets>
  <calcPr calcId="191029"/>
  <pivotCaches>
    <pivotCache cacheId="0" r:id="rId17"/>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65" i="15" l="1"/>
  <c r="B164" i="15"/>
  <c r="B163" i="15"/>
  <c r="B162" i="15"/>
  <c r="B161" i="15"/>
  <c r="B159" i="15"/>
  <c r="O158" i="15"/>
  <c r="P158" i="15" s="1"/>
  <c r="B158" i="15"/>
  <c r="O157" i="15"/>
  <c r="P157" i="15" s="1"/>
  <c r="B157" i="15"/>
  <c r="O156" i="15"/>
  <c r="P156" i="15" s="1"/>
  <c r="B156" i="15"/>
  <c r="O155" i="15"/>
  <c r="P155" i="15" s="1"/>
  <c r="B155" i="15"/>
  <c r="O154" i="15"/>
  <c r="P154" i="15" s="1"/>
  <c r="B154" i="15"/>
  <c r="O153" i="15"/>
  <c r="P153" i="15" s="1"/>
  <c r="B153" i="15"/>
  <c r="O152" i="15"/>
  <c r="P152" i="15" s="1"/>
  <c r="B152" i="15"/>
  <c r="O151" i="15"/>
  <c r="P151" i="15" s="1"/>
  <c r="B151" i="15"/>
  <c r="O150" i="15"/>
  <c r="P150" i="15" s="1"/>
  <c r="B150" i="15"/>
  <c r="O149" i="15"/>
  <c r="P149" i="15" s="1"/>
  <c r="B149" i="15"/>
  <c r="O148" i="15"/>
  <c r="P148" i="15" s="1"/>
  <c r="B148" i="15"/>
  <c r="O146" i="15"/>
  <c r="P146" i="15" s="1"/>
  <c r="B146" i="15"/>
  <c r="O145" i="15"/>
  <c r="P145" i="15" s="1"/>
  <c r="B145" i="15"/>
  <c r="O144" i="15"/>
  <c r="P144" i="15" s="1"/>
  <c r="B144" i="15"/>
  <c r="O143" i="15"/>
  <c r="P143" i="15" s="1"/>
  <c r="B143" i="15"/>
  <c r="O142" i="15"/>
  <c r="P142" i="15" s="1"/>
  <c r="B142" i="15"/>
  <c r="O141" i="15"/>
  <c r="P141" i="15" s="1"/>
  <c r="B141" i="15"/>
  <c r="O140" i="15"/>
  <c r="P140" i="15" s="1"/>
  <c r="B140" i="15"/>
  <c r="O139" i="15"/>
  <c r="P139" i="15" s="1"/>
  <c r="B139" i="15"/>
  <c r="O138" i="15"/>
  <c r="P138" i="15" s="1"/>
  <c r="B138" i="15"/>
  <c r="O137" i="15"/>
  <c r="P137" i="15" s="1"/>
  <c r="B137" i="15"/>
  <c r="O136" i="15"/>
  <c r="P136" i="15" s="1"/>
  <c r="B136" i="15"/>
  <c r="O135" i="15"/>
  <c r="P135" i="15" s="1"/>
  <c r="B135" i="15"/>
  <c r="O134" i="15"/>
  <c r="P134" i="15" s="1"/>
  <c r="B134" i="15"/>
  <c r="O133" i="15"/>
  <c r="P133" i="15" s="1"/>
  <c r="B133" i="15"/>
  <c r="O132" i="15"/>
  <c r="P132" i="15" s="1"/>
  <c r="B132" i="15"/>
  <c r="O131" i="15"/>
  <c r="P131" i="15" s="1"/>
  <c r="B131" i="15"/>
  <c r="O130" i="15"/>
  <c r="P130" i="15" s="1"/>
  <c r="B130" i="15"/>
  <c r="O129" i="15"/>
  <c r="P129" i="15" s="1"/>
  <c r="B129" i="15"/>
  <c r="O128" i="15"/>
  <c r="P128" i="15" s="1"/>
  <c r="B128" i="15"/>
  <c r="O127" i="15"/>
  <c r="P127" i="15" s="1"/>
  <c r="B127" i="15"/>
  <c r="O126" i="15"/>
  <c r="P126" i="15" s="1"/>
  <c r="B126" i="15"/>
  <c r="O125" i="15"/>
  <c r="P125" i="15" s="1"/>
  <c r="B125" i="15"/>
  <c r="O124" i="15"/>
  <c r="P124" i="15" s="1"/>
  <c r="B124" i="15"/>
  <c r="O123" i="15"/>
  <c r="P123" i="15" s="1"/>
  <c r="B123" i="15"/>
  <c r="O122" i="15"/>
  <c r="P122" i="15" s="1"/>
  <c r="B122" i="15"/>
  <c r="O121" i="15"/>
  <c r="P121" i="15" s="1"/>
  <c r="B121" i="15"/>
  <c r="O120" i="15"/>
  <c r="P120" i="15" s="1"/>
  <c r="B120" i="15"/>
  <c r="O119" i="15"/>
  <c r="P119" i="15" s="1"/>
  <c r="B119" i="15"/>
  <c r="O118" i="15"/>
  <c r="P118" i="15" s="1"/>
  <c r="B118" i="15"/>
  <c r="O117" i="15"/>
  <c r="P117" i="15" s="1"/>
  <c r="B117" i="15"/>
  <c r="O116" i="15"/>
  <c r="P116" i="15" s="1"/>
  <c r="B116" i="15"/>
  <c r="O115" i="15"/>
  <c r="P115" i="15" s="1"/>
  <c r="B115" i="15"/>
  <c r="O114" i="15"/>
  <c r="P114" i="15" s="1"/>
  <c r="B114" i="15"/>
  <c r="O113" i="15"/>
  <c r="P113" i="15" s="1"/>
  <c r="B113" i="15"/>
  <c r="O112" i="15"/>
  <c r="P112" i="15" s="1"/>
  <c r="B112" i="15"/>
  <c r="O111" i="15"/>
  <c r="P111" i="15" s="1"/>
  <c r="B111" i="15"/>
  <c r="O110" i="15"/>
  <c r="P110" i="15" s="1"/>
  <c r="B110" i="15"/>
  <c r="O109" i="15"/>
  <c r="P109" i="15" s="1"/>
  <c r="B109" i="15"/>
  <c r="O108" i="15"/>
  <c r="P108" i="15" s="1"/>
  <c r="B108" i="15"/>
  <c r="O107" i="15"/>
  <c r="P107" i="15" s="1"/>
  <c r="B107" i="15"/>
  <c r="O106" i="15"/>
  <c r="P106" i="15" s="1"/>
  <c r="B106" i="15"/>
  <c r="O105" i="15"/>
  <c r="P105" i="15" s="1"/>
  <c r="B105" i="15"/>
  <c r="O104" i="15"/>
  <c r="P104" i="15" s="1"/>
  <c r="B104" i="15"/>
  <c r="O103" i="15"/>
  <c r="P103" i="15" s="1"/>
  <c r="B103" i="15"/>
  <c r="O102" i="15"/>
  <c r="P102" i="15" s="1"/>
  <c r="B102" i="15"/>
  <c r="O101" i="15"/>
  <c r="P101" i="15" s="1"/>
  <c r="B101" i="15"/>
  <c r="O100" i="15"/>
  <c r="P100" i="15" s="1"/>
  <c r="B100" i="15"/>
  <c r="O99" i="15"/>
  <c r="P99" i="15" s="1"/>
  <c r="B99" i="15"/>
  <c r="O98" i="15"/>
  <c r="P98" i="15" s="1"/>
  <c r="B98" i="15"/>
  <c r="O97" i="15"/>
  <c r="P97" i="15" s="1"/>
  <c r="B97" i="15"/>
  <c r="O96" i="15"/>
  <c r="P96" i="15" s="1"/>
  <c r="B96" i="15"/>
  <c r="O95" i="15"/>
  <c r="P95" i="15" s="1"/>
  <c r="B95" i="15"/>
  <c r="O94" i="15"/>
  <c r="P94" i="15" s="1"/>
  <c r="B94" i="15"/>
  <c r="O93" i="15"/>
  <c r="P93" i="15" s="1"/>
  <c r="B93" i="15"/>
  <c r="O92" i="15"/>
  <c r="P92" i="15" s="1"/>
  <c r="B92" i="15"/>
  <c r="O91" i="15"/>
  <c r="P91" i="15" s="1"/>
  <c r="B91" i="15"/>
  <c r="O90" i="15"/>
  <c r="P90" i="15" s="1"/>
  <c r="B90" i="15"/>
  <c r="O89" i="15"/>
  <c r="P89" i="15" s="1"/>
  <c r="B89" i="15"/>
  <c r="O88" i="15"/>
  <c r="P88" i="15" s="1"/>
  <c r="B88" i="15"/>
  <c r="O87" i="15"/>
  <c r="P87" i="15" s="1"/>
  <c r="B87" i="15"/>
  <c r="O86" i="15"/>
  <c r="P86" i="15" s="1"/>
  <c r="B86" i="15"/>
  <c r="O85" i="15"/>
  <c r="P85" i="15" s="1"/>
  <c r="B85" i="15"/>
  <c r="O84" i="15"/>
  <c r="P84" i="15" s="1"/>
  <c r="B84" i="15"/>
  <c r="O83" i="15"/>
  <c r="P83" i="15" s="1"/>
  <c r="B83" i="15"/>
  <c r="O82" i="15"/>
  <c r="P82" i="15" s="1"/>
  <c r="B82" i="15"/>
  <c r="O81" i="15"/>
  <c r="P81" i="15" s="1"/>
  <c r="B81" i="15"/>
  <c r="O80" i="15"/>
  <c r="P80" i="15" s="1"/>
  <c r="B80" i="15"/>
  <c r="O79" i="15"/>
  <c r="P79" i="15" s="1"/>
  <c r="B79" i="15"/>
  <c r="O78" i="15"/>
  <c r="P78" i="15" s="1"/>
  <c r="B78" i="15"/>
  <c r="O77" i="15"/>
  <c r="P77" i="15" s="1"/>
  <c r="B77" i="15"/>
  <c r="O76" i="15"/>
  <c r="P76" i="15" s="1"/>
  <c r="B76" i="15"/>
  <c r="O75" i="15"/>
  <c r="P75" i="15" s="1"/>
  <c r="B75" i="15"/>
  <c r="O74" i="15"/>
  <c r="P74" i="15" s="1"/>
  <c r="B74" i="15"/>
  <c r="O73" i="15"/>
  <c r="P73" i="15" s="1"/>
  <c r="B73" i="15"/>
  <c r="O72" i="15"/>
  <c r="P72" i="15" s="1"/>
  <c r="B72" i="15"/>
  <c r="O71" i="15"/>
  <c r="P71" i="15" s="1"/>
  <c r="B71" i="15"/>
  <c r="O70" i="15"/>
  <c r="P70" i="15" s="1"/>
  <c r="B70" i="15"/>
  <c r="O69" i="15"/>
  <c r="P69" i="15" s="1"/>
  <c r="B69" i="15"/>
  <c r="O68" i="15"/>
  <c r="P68" i="15" s="1"/>
  <c r="B68" i="15"/>
  <c r="O67" i="15"/>
  <c r="P67" i="15" s="1"/>
  <c r="B67" i="15"/>
  <c r="O66" i="15"/>
  <c r="P66" i="15" s="1"/>
  <c r="B66" i="15"/>
  <c r="O65" i="15"/>
  <c r="P65" i="15" s="1"/>
  <c r="B65" i="15"/>
  <c r="O64" i="15"/>
  <c r="P64" i="15" s="1"/>
  <c r="B64" i="15"/>
  <c r="O63" i="15"/>
  <c r="P63" i="15" s="1"/>
  <c r="B63" i="15"/>
  <c r="O62" i="15"/>
  <c r="P62" i="15" s="1"/>
  <c r="B62" i="15"/>
  <c r="O61" i="15"/>
  <c r="P61" i="15" s="1"/>
  <c r="B61" i="15"/>
  <c r="O60" i="15"/>
  <c r="P60" i="15" s="1"/>
  <c r="B60" i="15"/>
  <c r="O59" i="15"/>
  <c r="P59" i="15" s="1"/>
  <c r="B59" i="15"/>
  <c r="O58" i="15"/>
  <c r="P58" i="15" s="1"/>
  <c r="B58" i="15"/>
  <c r="O57" i="15"/>
  <c r="P57" i="15" s="1"/>
  <c r="B57" i="15"/>
  <c r="O56" i="15"/>
  <c r="P56" i="15" s="1"/>
  <c r="B56" i="15"/>
  <c r="O55" i="15"/>
  <c r="P55" i="15" s="1"/>
  <c r="B55" i="15"/>
  <c r="O54" i="15"/>
  <c r="P54" i="15" s="1"/>
  <c r="B54" i="15"/>
  <c r="O53" i="15"/>
  <c r="P53" i="15" s="1"/>
  <c r="B53" i="15"/>
  <c r="O52" i="15"/>
  <c r="P52" i="15" s="1"/>
  <c r="B52" i="15"/>
  <c r="O51" i="15"/>
  <c r="P51" i="15" s="1"/>
  <c r="B51" i="15"/>
  <c r="O50" i="15"/>
  <c r="P50" i="15" s="1"/>
  <c r="B50" i="15"/>
  <c r="O49" i="15"/>
  <c r="P49" i="15" s="1"/>
  <c r="B49" i="15"/>
  <c r="O48" i="15"/>
  <c r="P48" i="15" s="1"/>
  <c r="B48" i="15"/>
  <c r="O47" i="15"/>
  <c r="P47" i="15" s="1"/>
  <c r="B47" i="15"/>
  <c r="O46" i="15"/>
  <c r="P46" i="15" s="1"/>
  <c r="B46" i="15"/>
  <c r="O45" i="15"/>
  <c r="P45" i="15" s="1"/>
  <c r="B45" i="15"/>
  <c r="O44" i="15"/>
  <c r="P44" i="15" s="1"/>
  <c r="B44" i="15"/>
  <c r="O43" i="15"/>
  <c r="P43" i="15" s="1"/>
  <c r="B43" i="15"/>
  <c r="O42" i="15"/>
  <c r="P42" i="15" s="1"/>
  <c r="B42" i="15"/>
  <c r="O41" i="15"/>
  <c r="P41" i="15" s="1"/>
  <c r="B41" i="15"/>
  <c r="O40" i="15"/>
  <c r="P40" i="15" s="1"/>
  <c r="B40" i="15"/>
  <c r="O39" i="15"/>
  <c r="P39" i="15" s="1"/>
  <c r="B39" i="15"/>
  <c r="O38" i="15"/>
  <c r="P38" i="15" s="1"/>
  <c r="B38" i="15"/>
  <c r="O37" i="15"/>
  <c r="P37" i="15" s="1"/>
  <c r="B37" i="15"/>
  <c r="O36" i="15"/>
  <c r="P36" i="15" s="1"/>
  <c r="B36" i="15"/>
  <c r="O35" i="15"/>
  <c r="P35" i="15" s="1"/>
  <c r="B35" i="15"/>
  <c r="O34" i="15"/>
  <c r="P34" i="15" s="1"/>
  <c r="B34" i="15"/>
  <c r="O33" i="15"/>
  <c r="P33" i="15" s="1"/>
  <c r="B33" i="15"/>
  <c r="O32" i="15"/>
  <c r="P32" i="15" s="1"/>
  <c r="B32" i="15"/>
  <c r="O31" i="15"/>
  <c r="P31" i="15" s="1"/>
  <c r="B31" i="15"/>
  <c r="O30" i="15"/>
  <c r="P30" i="15" s="1"/>
  <c r="B30" i="15"/>
  <c r="O29" i="15"/>
  <c r="P29" i="15" s="1"/>
  <c r="B29" i="15"/>
  <c r="O28" i="15"/>
  <c r="P28" i="15" s="1"/>
  <c r="B28" i="15"/>
  <c r="O27" i="15"/>
  <c r="P27" i="15" s="1"/>
  <c r="B27" i="15"/>
  <c r="O26" i="15"/>
  <c r="P26" i="15" s="1"/>
  <c r="B26" i="15"/>
  <c r="O25" i="15"/>
  <c r="P25" i="15" s="1"/>
  <c r="B25" i="15"/>
  <c r="O24" i="15"/>
  <c r="P24" i="15" s="1"/>
  <c r="B24" i="15"/>
  <c r="O23" i="15"/>
  <c r="P23" i="15" s="1"/>
  <c r="B23" i="15"/>
  <c r="O22" i="15"/>
  <c r="P22" i="15" s="1"/>
  <c r="B22" i="15"/>
  <c r="O21" i="15"/>
  <c r="P21" i="15" s="1"/>
  <c r="B21" i="15"/>
  <c r="O20" i="15"/>
  <c r="P20" i="15" s="1"/>
  <c r="B20" i="15"/>
  <c r="O19" i="15"/>
  <c r="P19" i="15" s="1"/>
  <c r="B19" i="15"/>
  <c r="O18" i="15"/>
  <c r="P18" i="15" s="1"/>
  <c r="B18" i="15"/>
  <c r="O17" i="15"/>
  <c r="P17" i="15" s="1"/>
  <c r="B17" i="15"/>
  <c r="O16" i="15"/>
  <c r="P16" i="15" s="1"/>
  <c r="B16" i="15"/>
  <c r="O15" i="15"/>
  <c r="P15" i="15" s="1"/>
  <c r="B15" i="15"/>
  <c r="O14" i="15"/>
  <c r="P14" i="15" s="1"/>
  <c r="B14" i="15"/>
  <c r="O13" i="15"/>
  <c r="P13" i="15" s="1"/>
  <c r="B13" i="15"/>
  <c r="O12" i="15"/>
  <c r="P12" i="15" s="1"/>
  <c r="B12" i="15"/>
  <c r="O11" i="15"/>
  <c r="P11" i="15" s="1"/>
  <c r="B11" i="15"/>
  <c r="O10" i="15"/>
  <c r="P10" i="15" s="1"/>
  <c r="B10" i="15"/>
  <c r="O9" i="15"/>
  <c r="P9" i="15" s="1"/>
  <c r="B9" i="15"/>
  <c r="O8" i="15"/>
  <c r="P8" i="15" s="1"/>
  <c r="B8" i="15"/>
  <c r="O7" i="15"/>
  <c r="P7" i="15" s="1"/>
  <c r="B7" i="15"/>
  <c r="O6" i="15"/>
  <c r="P6" i="15" s="1"/>
  <c r="B6" i="15"/>
  <c r="O5" i="15"/>
  <c r="P5" i="15" s="1"/>
  <c r="B5" i="15"/>
  <c r="O4" i="15"/>
  <c r="P4" i="15" s="1"/>
  <c r="B4" i="15"/>
  <c r="O3" i="15"/>
  <c r="P3" i="15" s="1"/>
  <c r="B3" i="15"/>
  <c r="I1048576" i="1"/>
  <c r="B200" i="1"/>
  <c r="B199" i="1"/>
  <c r="B198" i="1"/>
  <c r="B197" i="1"/>
  <c r="B196" i="1"/>
  <c r="B195" i="1"/>
  <c r="B194" i="1"/>
  <c r="B193" i="1"/>
  <c r="B192" i="1"/>
  <c r="B191" i="1"/>
  <c r="B190" i="1"/>
  <c r="B189" i="1"/>
  <c r="B188" i="1"/>
  <c r="B187" i="1"/>
  <c r="B184" i="1"/>
  <c r="O183" i="1"/>
  <c r="P183" i="1" s="1"/>
  <c r="B183" i="1"/>
  <c r="O182" i="1"/>
  <c r="P182" i="1" s="1"/>
  <c r="B182" i="1"/>
  <c r="O181" i="1"/>
  <c r="P181" i="1" s="1"/>
  <c r="B181" i="1"/>
  <c r="O180" i="1"/>
  <c r="P180" i="1" s="1"/>
  <c r="B180" i="1"/>
  <c r="O179" i="1"/>
  <c r="P179" i="1" s="1"/>
  <c r="B179" i="1"/>
  <c r="P178" i="1"/>
  <c r="O178" i="1"/>
  <c r="B178" i="1"/>
  <c r="O177" i="1"/>
  <c r="P177" i="1" s="1"/>
  <c r="B177" i="1"/>
  <c r="O176" i="1"/>
  <c r="P176" i="1" s="1"/>
  <c r="B176" i="1"/>
  <c r="O175" i="1"/>
  <c r="P175" i="1" s="1"/>
  <c r="B175" i="1"/>
  <c r="O174" i="1"/>
  <c r="P174" i="1" s="1"/>
  <c r="B174" i="1"/>
  <c r="O173" i="1"/>
  <c r="P173" i="1" s="1"/>
  <c r="B173" i="1"/>
  <c r="O172" i="1"/>
  <c r="P172" i="1" s="1"/>
  <c r="B172" i="1"/>
  <c r="O171" i="1"/>
  <c r="P171" i="1" s="1"/>
  <c r="B171" i="1"/>
  <c r="O170" i="1"/>
  <c r="P170" i="1" s="1"/>
  <c r="B170" i="1"/>
  <c r="O169" i="1"/>
  <c r="P169" i="1" s="1"/>
  <c r="B169" i="1"/>
  <c r="O168" i="1"/>
  <c r="P168" i="1" s="1"/>
  <c r="B168" i="1"/>
  <c r="O167" i="1"/>
  <c r="P167" i="1" s="1"/>
  <c r="B167" i="1"/>
  <c r="O166" i="1"/>
  <c r="P166" i="1" s="1"/>
  <c r="B166" i="1"/>
  <c r="O165" i="1"/>
  <c r="P165" i="1" s="1"/>
  <c r="B165" i="1"/>
  <c r="O164" i="1"/>
  <c r="P164" i="1" s="1"/>
  <c r="B164" i="1"/>
  <c r="O163" i="1"/>
  <c r="P163" i="1" s="1"/>
  <c r="B163" i="1"/>
  <c r="P162" i="1"/>
  <c r="O162" i="1"/>
  <c r="B162" i="1"/>
  <c r="O161" i="1"/>
  <c r="P161" i="1" s="1"/>
  <c r="B161" i="1"/>
  <c r="O160" i="1"/>
  <c r="P160" i="1" s="1"/>
  <c r="B160" i="1"/>
  <c r="O159" i="1"/>
  <c r="P159" i="1" s="1"/>
  <c r="B159" i="1"/>
  <c r="O158" i="1"/>
  <c r="P158" i="1" s="1"/>
  <c r="B158" i="1"/>
  <c r="O157" i="1"/>
  <c r="P157" i="1" s="1"/>
  <c r="B157" i="1"/>
  <c r="O156" i="1"/>
  <c r="P156" i="1" s="1"/>
  <c r="B156" i="1"/>
  <c r="O155" i="1"/>
  <c r="P155" i="1" s="1"/>
  <c r="B155" i="1"/>
  <c r="O154" i="1"/>
  <c r="P154" i="1" s="1"/>
  <c r="B154" i="1"/>
  <c r="O153" i="1"/>
  <c r="P153" i="1" s="1"/>
  <c r="B153" i="1"/>
  <c r="O152" i="1"/>
  <c r="P152" i="1" s="1"/>
  <c r="B152" i="1"/>
  <c r="O151" i="1"/>
  <c r="P151" i="1" s="1"/>
  <c r="B151" i="1"/>
  <c r="O150" i="1"/>
  <c r="P150" i="1" s="1"/>
  <c r="B150" i="1"/>
  <c r="O149" i="1"/>
  <c r="P149" i="1" s="1"/>
  <c r="B149" i="1"/>
  <c r="O148" i="1"/>
  <c r="P148" i="1" s="1"/>
  <c r="B148" i="1"/>
  <c r="O147" i="1"/>
  <c r="P147" i="1" s="1"/>
  <c r="B147" i="1"/>
  <c r="P146" i="1"/>
  <c r="O146" i="1"/>
  <c r="B146" i="1"/>
  <c r="O145" i="1"/>
  <c r="P145" i="1" s="1"/>
  <c r="B145" i="1"/>
  <c r="O144" i="1"/>
  <c r="P144" i="1" s="1"/>
  <c r="B144" i="1"/>
  <c r="O143" i="1"/>
  <c r="P143" i="1" s="1"/>
  <c r="B143" i="1"/>
  <c r="O142" i="1"/>
  <c r="P142" i="1" s="1"/>
  <c r="B142" i="1"/>
  <c r="O141" i="1"/>
  <c r="P141" i="1" s="1"/>
  <c r="B141" i="1"/>
  <c r="O140" i="1"/>
  <c r="P140" i="1" s="1"/>
  <c r="B140" i="1"/>
  <c r="O139" i="1"/>
  <c r="P139" i="1" s="1"/>
  <c r="B139" i="1"/>
  <c r="O138" i="1"/>
  <c r="P138" i="1" s="1"/>
  <c r="B138" i="1"/>
  <c r="O137" i="1"/>
  <c r="P137" i="1" s="1"/>
  <c r="B137" i="1"/>
  <c r="O136" i="1"/>
  <c r="P136" i="1" s="1"/>
  <c r="B136" i="1"/>
  <c r="O135" i="1"/>
  <c r="P135" i="1" s="1"/>
  <c r="B135" i="1"/>
  <c r="O134" i="1"/>
  <c r="P134" i="1" s="1"/>
  <c r="B134" i="1"/>
  <c r="O133" i="1"/>
  <c r="P133" i="1" s="1"/>
  <c r="B133" i="1"/>
  <c r="O132" i="1"/>
  <c r="P132" i="1" s="1"/>
  <c r="B132" i="1"/>
  <c r="O131" i="1"/>
  <c r="P131" i="1" s="1"/>
  <c r="B131" i="1"/>
  <c r="P130" i="1"/>
  <c r="O130" i="1"/>
  <c r="B130" i="1"/>
  <c r="O129" i="1"/>
  <c r="P129" i="1" s="1"/>
  <c r="B129" i="1"/>
  <c r="O128" i="1"/>
  <c r="P128" i="1" s="1"/>
  <c r="B128" i="1"/>
  <c r="O127" i="1"/>
  <c r="P127" i="1" s="1"/>
  <c r="B127" i="1"/>
  <c r="O126" i="1"/>
  <c r="P126" i="1" s="1"/>
  <c r="B126" i="1"/>
  <c r="O125" i="1"/>
  <c r="P125" i="1" s="1"/>
  <c r="B125" i="1"/>
  <c r="O124" i="1"/>
  <c r="P124" i="1" s="1"/>
  <c r="B124" i="1"/>
  <c r="O123" i="1"/>
  <c r="P123" i="1" s="1"/>
  <c r="B123" i="1"/>
  <c r="P122" i="1"/>
  <c r="O122" i="1"/>
  <c r="B122" i="1"/>
  <c r="O121" i="1"/>
  <c r="P121" i="1" s="1"/>
  <c r="B121" i="1"/>
  <c r="O120" i="1"/>
  <c r="P120" i="1" s="1"/>
  <c r="B120" i="1"/>
  <c r="O119" i="1"/>
  <c r="P119" i="1" s="1"/>
  <c r="B119" i="1"/>
  <c r="O118" i="1"/>
  <c r="P118" i="1" s="1"/>
  <c r="B118" i="1"/>
  <c r="O117" i="1"/>
  <c r="P117" i="1" s="1"/>
  <c r="B117" i="1"/>
  <c r="O116" i="1"/>
  <c r="P116" i="1" s="1"/>
  <c r="B116" i="1"/>
  <c r="O115" i="1"/>
  <c r="P115" i="1" s="1"/>
  <c r="B115" i="1"/>
  <c r="P114" i="1"/>
  <c r="O114" i="1"/>
  <c r="B114" i="1"/>
  <c r="O113" i="1"/>
  <c r="P113" i="1" s="1"/>
  <c r="B113" i="1"/>
  <c r="O112" i="1"/>
  <c r="P112" i="1" s="1"/>
  <c r="B112" i="1"/>
  <c r="O111" i="1"/>
  <c r="P111" i="1" s="1"/>
  <c r="B111" i="1"/>
  <c r="O110" i="1"/>
  <c r="P110" i="1" s="1"/>
  <c r="B110" i="1"/>
  <c r="O109" i="1"/>
  <c r="P109" i="1" s="1"/>
  <c r="B109" i="1"/>
  <c r="O108" i="1"/>
  <c r="P108" i="1" s="1"/>
  <c r="B108" i="1"/>
  <c r="O107" i="1"/>
  <c r="P107" i="1" s="1"/>
  <c r="B107" i="1"/>
  <c r="P106" i="1"/>
  <c r="O106" i="1"/>
  <c r="B106" i="1"/>
  <c r="O105" i="1"/>
  <c r="P105" i="1" s="1"/>
  <c r="B105" i="1"/>
  <c r="O104" i="1"/>
  <c r="P104" i="1" s="1"/>
  <c r="B104" i="1"/>
  <c r="O103" i="1"/>
  <c r="P103" i="1" s="1"/>
  <c r="B103" i="1"/>
  <c r="O102" i="1"/>
  <c r="P102" i="1" s="1"/>
  <c r="B102" i="1"/>
  <c r="O101" i="1"/>
  <c r="P101" i="1" s="1"/>
  <c r="B101" i="1"/>
  <c r="O100" i="1"/>
  <c r="P100" i="1" s="1"/>
  <c r="B100" i="1"/>
  <c r="O99" i="1"/>
  <c r="P99" i="1" s="1"/>
  <c r="B99" i="1"/>
  <c r="P98" i="1"/>
  <c r="O98" i="1"/>
  <c r="B98" i="1"/>
  <c r="O97" i="1"/>
  <c r="P97" i="1" s="1"/>
  <c r="B97" i="1"/>
  <c r="O96" i="1"/>
  <c r="P96" i="1" s="1"/>
  <c r="B96" i="1"/>
  <c r="O95" i="1"/>
  <c r="P95" i="1" s="1"/>
  <c r="B95" i="1"/>
  <c r="O94" i="1"/>
  <c r="P94" i="1" s="1"/>
  <c r="B94" i="1"/>
  <c r="O93" i="1"/>
  <c r="P93" i="1" s="1"/>
  <c r="B93" i="1"/>
  <c r="O92" i="1"/>
  <c r="P92" i="1" s="1"/>
  <c r="B92" i="1"/>
  <c r="O91" i="1"/>
  <c r="P91" i="1" s="1"/>
  <c r="B91" i="1"/>
  <c r="P90" i="1"/>
  <c r="O90" i="1"/>
  <c r="B90" i="1"/>
  <c r="O89" i="1"/>
  <c r="P89" i="1" s="1"/>
  <c r="B89" i="1"/>
  <c r="O88" i="1"/>
  <c r="P88" i="1" s="1"/>
  <c r="B88" i="1"/>
  <c r="O87" i="1"/>
  <c r="P87" i="1" s="1"/>
  <c r="B87" i="1"/>
  <c r="O86" i="1"/>
  <c r="P86" i="1" s="1"/>
  <c r="B86" i="1"/>
  <c r="O85" i="1"/>
  <c r="P85" i="1" s="1"/>
  <c r="B85" i="1"/>
  <c r="O84" i="1"/>
  <c r="P84" i="1" s="1"/>
  <c r="B84" i="1"/>
  <c r="O83" i="1"/>
  <c r="P83" i="1" s="1"/>
  <c r="B83" i="1"/>
  <c r="P82" i="1"/>
  <c r="O82" i="1"/>
  <c r="B82" i="1"/>
  <c r="O81" i="1"/>
  <c r="P81" i="1" s="1"/>
  <c r="B81" i="1"/>
  <c r="O80" i="1"/>
  <c r="P80" i="1" s="1"/>
  <c r="B80" i="1"/>
  <c r="O79" i="1"/>
  <c r="P79" i="1" s="1"/>
  <c r="B79" i="1"/>
  <c r="O78" i="1"/>
  <c r="P78" i="1" s="1"/>
  <c r="B78" i="1"/>
  <c r="O77" i="1"/>
  <c r="P77" i="1" s="1"/>
  <c r="B77" i="1"/>
  <c r="O76" i="1"/>
  <c r="P76" i="1" s="1"/>
  <c r="B76" i="1"/>
  <c r="O75" i="1"/>
  <c r="P75" i="1" s="1"/>
  <c r="B75" i="1"/>
  <c r="P74" i="1"/>
  <c r="O74" i="1"/>
  <c r="B74" i="1"/>
  <c r="O73" i="1"/>
  <c r="P73" i="1" s="1"/>
  <c r="B73" i="1"/>
  <c r="O72" i="1"/>
  <c r="P72" i="1" s="1"/>
  <c r="B72" i="1"/>
  <c r="O71" i="1"/>
  <c r="P71" i="1" s="1"/>
  <c r="B71" i="1"/>
  <c r="O70" i="1"/>
  <c r="P70" i="1" s="1"/>
  <c r="B70" i="1"/>
  <c r="O69" i="1"/>
  <c r="P69" i="1" s="1"/>
  <c r="B69" i="1"/>
  <c r="O68" i="1"/>
  <c r="P68" i="1" s="1"/>
  <c r="B68" i="1"/>
  <c r="O67" i="1"/>
  <c r="P67" i="1" s="1"/>
  <c r="B67" i="1"/>
  <c r="P66" i="1"/>
  <c r="O66" i="1"/>
  <c r="B66" i="1"/>
  <c r="O65" i="1"/>
  <c r="P65" i="1" s="1"/>
  <c r="B65" i="1"/>
  <c r="O64" i="1"/>
  <c r="P64" i="1" s="1"/>
  <c r="B64" i="1"/>
  <c r="O63" i="1"/>
  <c r="P63" i="1" s="1"/>
  <c r="B63" i="1"/>
  <c r="O62" i="1"/>
  <c r="P62" i="1" s="1"/>
  <c r="B62" i="1"/>
  <c r="O61" i="1"/>
  <c r="P61" i="1" s="1"/>
  <c r="B61" i="1"/>
  <c r="O60" i="1"/>
  <c r="P60" i="1" s="1"/>
  <c r="B60" i="1"/>
  <c r="O59" i="1"/>
  <c r="P59" i="1" s="1"/>
  <c r="B59" i="1"/>
  <c r="P58" i="1"/>
  <c r="O58" i="1"/>
  <c r="B58" i="1"/>
  <c r="O57" i="1"/>
  <c r="P57" i="1" s="1"/>
  <c r="B57" i="1"/>
  <c r="O56" i="1"/>
  <c r="P56" i="1" s="1"/>
  <c r="B56" i="1"/>
  <c r="O55" i="1"/>
  <c r="P55" i="1" s="1"/>
  <c r="B55" i="1"/>
  <c r="O54" i="1"/>
  <c r="P54" i="1" s="1"/>
  <c r="B54" i="1"/>
  <c r="O53" i="1"/>
  <c r="P53" i="1" s="1"/>
  <c r="B53" i="1"/>
  <c r="O52" i="1"/>
  <c r="P52" i="1" s="1"/>
  <c r="B52" i="1"/>
  <c r="O51" i="1"/>
  <c r="P51" i="1" s="1"/>
  <c r="B51" i="1"/>
  <c r="P50" i="1"/>
  <c r="O50" i="1"/>
  <c r="B50" i="1"/>
  <c r="O49" i="1"/>
  <c r="P49" i="1" s="1"/>
  <c r="B49" i="1"/>
  <c r="O48" i="1"/>
  <c r="P48" i="1" s="1"/>
  <c r="B48" i="1"/>
  <c r="O47" i="1"/>
  <c r="P47" i="1" s="1"/>
  <c r="B47" i="1"/>
  <c r="O46" i="1"/>
  <c r="P46" i="1" s="1"/>
  <c r="B46" i="1"/>
  <c r="O45" i="1"/>
  <c r="P45" i="1" s="1"/>
  <c r="B45" i="1"/>
  <c r="O44" i="1"/>
  <c r="P44" i="1" s="1"/>
  <c r="B44" i="1"/>
  <c r="O43" i="1"/>
  <c r="P43" i="1" s="1"/>
  <c r="B43" i="1"/>
  <c r="P42" i="1"/>
  <c r="O42" i="1"/>
  <c r="B42" i="1"/>
  <c r="O41" i="1"/>
  <c r="P41" i="1" s="1"/>
  <c r="B41" i="1"/>
  <c r="O40" i="1"/>
  <c r="P40" i="1" s="1"/>
  <c r="B40" i="1"/>
  <c r="O39" i="1"/>
  <c r="P39" i="1" s="1"/>
  <c r="B39" i="1"/>
  <c r="O38" i="1"/>
  <c r="P38" i="1" s="1"/>
  <c r="B38" i="1"/>
  <c r="O37" i="1"/>
  <c r="P37" i="1" s="1"/>
  <c r="B37" i="1"/>
  <c r="O36" i="1"/>
  <c r="P36" i="1" s="1"/>
  <c r="B36" i="1"/>
  <c r="O35" i="1"/>
  <c r="P35" i="1" s="1"/>
  <c r="B35" i="1"/>
  <c r="P34" i="1"/>
  <c r="O34" i="1"/>
  <c r="B34" i="1"/>
  <c r="O33" i="1"/>
  <c r="P33" i="1" s="1"/>
  <c r="B33" i="1"/>
  <c r="O32" i="1"/>
  <c r="P32" i="1" s="1"/>
  <c r="B32" i="1"/>
  <c r="O31" i="1"/>
  <c r="P31" i="1" s="1"/>
  <c r="B31" i="1"/>
  <c r="O30" i="1"/>
  <c r="P30" i="1" s="1"/>
  <c r="B30" i="1"/>
  <c r="O29" i="1"/>
  <c r="P29" i="1" s="1"/>
  <c r="B29" i="1"/>
  <c r="O28" i="1"/>
  <c r="P28" i="1" s="1"/>
  <c r="B28" i="1"/>
  <c r="O27" i="1"/>
  <c r="P27" i="1" s="1"/>
  <c r="B27" i="1"/>
  <c r="P26" i="1"/>
  <c r="O26" i="1"/>
  <c r="B26" i="1"/>
  <c r="O25" i="1"/>
  <c r="P25" i="1" s="1"/>
  <c r="B25" i="1"/>
  <c r="O24" i="1"/>
  <c r="P24" i="1" s="1"/>
  <c r="B24" i="1"/>
  <c r="O23" i="1"/>
  <c r="P23" i="1" s="1"/>
  <c r="B23" i="1"/>
  <c r="O22" i="1"/>
  <c r="P22" i="1" s="1"/>
  <c r="B22" i="1"/>
  <c r="O21" i="1"/>
  <c r="P21" i="1" s="1"/>
  <c r="B21" i="1"/>
  <c r="O20" i="1"/>
  <c r="P20" i="1" s="1"/>
  <c r="B20" i="1"/>
  <c r="O19" i="1"/>
  <c r="P19" i="1" s="1"/>
  <c r="B19" i="1"/>
  <c r="P18" i="1"/>
  <c r="O18" i="1"/>
  <c r="B18" i="1"/>
  <c r="O17" i="1"/>
  <c r="P17" i="1" s="1"/>
  <c r="B17" i="1"/>
  <c r="O16" i="1"/>
  <c r="P16" i="1" s="1"/>
  <c r="B16" i="1"/>
  <c r="O15" i="1"/>
  <c r="P15" i="1" s="1"/>
  <c r="B15" i="1"/>
  <c r="O14" i="1"/>
  <c r="P14" i="1" s="1"/>
  <c r="B14" i="1"/>
  <c r="O13" i="1"/>
  <c r="P13" i="1" s="1"/>
  <c r="B13" i="1"/>
  <c r="O12" i="1"/>
  <c r="P12" i="1" s="1"/>
  <c r="B12" i="1"/>
  <c r="O11" i="1"/>
  <c r="P11" i="1" s="1"/>
  <c r="B11" i="1"/>
  <c r="O10" i="1"/>
  <c r="P10" i="1" s="1"/>
  <c r="B10" i="1"/>
  <c r="O9" i="1"/>
  <c r="P9" i="1" s="1"/>
  <c r="B9" i="1"/>
  <c r="O8" i="1"/>
  <c r="P8" i="1" s="1"/>
  <c r="B8" i="1"/>
  <c r="P7" i="1"/>
  <c r="O7" i="1"/>
  <c r="B7" i="1"/>
  <c r="O6" i="1"/>
  <c r="P6" i="1" s="1"/>
  <c r="B6" i="1"/>
</calcChain>
</file>

<file path=xl/sharedStrings.xml><?xml version="1.0" encoding="utf-8"?>
<sst xmlns="http://schemas.openxmlformats.org/spreadsheetml/2006/main" count="4837" uniqueCount="676">
  <si>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</si>
  <si>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</si>
  <si>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</si>
  <si>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</si>
  <si>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</si>
  <si>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</si>
  <si>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</si>
  <si>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</si>
  <si>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</si>
  <si>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</si>
  <si>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</si>
  <si>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</si>
  <si>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</si>
  <si>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</si>
  <si>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</si>
  <si>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</si>
  <si>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</si>
  <si>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</si>
  <si>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</si>
  <si>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</si>
  <si>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</si>
  <si>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</si>
  <si>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</si>
  <si>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</si>
  <si>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</si>
  <si>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</si>
  <si>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</si>
  <si>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</si>
  <si>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</si>
  <si>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</si>
  <si>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</si>
  <si>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</si>
  <si>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</si>
  <si>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</si>
  <si>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</si>
  <si>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18-25</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</si>
  <si>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</si>
  <si>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</si>
  <si>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</si>
  <si>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</si>
  <si>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</si>
  <si>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</si>
  <si>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</si>
  <si>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</si>
  <si>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</si>
  <si>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</si>
  <si>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</si>
  <si>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</si>
  <si>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</si>
  <si>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</si>
  <si>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</si>
  <si>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</si>
  <si>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</si>
  <si>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</si>
  <si>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</si>
  <si>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</si>
  <si>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</si>
  <si>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</si>
  <si>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</si>
  <si>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</si>
  <si>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</si>
  <si>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26-35</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</si>
  <si>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</si>
  <si>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</si>
  <si>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</si>
  <si>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</si>
  <si>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</si>
  <si>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</si>
  <si>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</si>
  <si>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</si>
  <si>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</si>
  <si>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</si>
  <si>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</si>
  <si>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</si>
  <si>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</si>
  <si>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</si>
  <si>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</si>
  <si>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</si>
  <si>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</si>
  <si>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</si>
  <si>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</si>
  <si>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</si>
  <si>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</si>
  <si>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</si>
  <si>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</si>
  <si>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</si>
  <si>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</si>
  <si>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</si>
  <si>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</si>
  <si>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</si>
  <si>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</si>
  <si>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</si>
  <si>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</si>
  <si>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</si>
  <si>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</si>
  <si>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</si>
  <si>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</si>
  <si>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</si>
  <si>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</si>
  <si>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</si>
  <si>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</si>
  <si>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</si>
  <si>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</si>
  <si>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</si>
  <si>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</si>
  <si>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</si>
  <si>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</si>
  <si>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</si>
  <si>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</si>
  <si>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</si>
  <si>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</si>
  <si>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</si>
  <si>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</si>
  <si>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</si>
  <si>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</si>
  <si>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</si>
  <si>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</si>
  <si>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</si>
  <si>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</si>
  <si>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</si>
  <si>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</si>
  <si>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</si>
  <si>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</si>
  <si>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</si>
  <si>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</si>
  <si>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</si>
  <si>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</si>
  <si>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</si>
  <si>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</si>
  <si>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</si>
  <si>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</si>
  <si>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</si>
  <si>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</si>
  <si>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</si>
  <si>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</si>
  <si>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</si>
  <si>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</si>
  <si>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</si>
  <si>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</si>
  <si>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</si>
  <si>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</si>
  <si>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</si>
  <si>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</si>
  <si>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</si>
  <si>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</si>
  <si>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</si>
  <si>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</si>
  <si>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</si>
  <si>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</si>
  <si>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</si>
  <si>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</si>
  <si>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</si>
  <si>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</si>
  <si>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</si>
  <si>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</si>
  <si>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</si>
  <si>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</si>
  <si>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</si>
  <si>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</si>
  <si>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</si>
  <si>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</si>
  <si>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</si>
  <si>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</si>
  <si>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</si>
  <si>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</si>
  <si>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</si>
  <si>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</si>
  <si>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</si>
  <si>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36-45</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</si>
  <si>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</si>
  <si>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</si>
  <si>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</si>
  <si>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</si>
  <si>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</si>
  <si>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</si>
  <si>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</si>
  <si>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</si>
  <si>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</si>
  <si>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</si>
  <si>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</si>
  <si>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</si>
  <si>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</si>
  <si>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</si>
  <si>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</si>
  <si>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</si>
  <si>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</si>
  <si>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</si>
  <si>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</si>
  <si>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</si>
  <si>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</si>
  <si>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</si>
  <si>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</si>
  <si>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</si>
  <si>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</si>
  <si>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</si>
  <si>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</si>
  <si>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</si>
  <si>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</si>
  <si>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</si>
  <si>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</si>
  <si>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</si>
  <si>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</si>
  <si>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</si>
  <si>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</si>
  <si>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</si>
  <si>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</si>
  <si>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</si>
  <si>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</si>
  <si>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</si>
  <si>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</si>
  <si>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</si>
  <si>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</si>
  <si>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</si>
  <si>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</si>
  <si>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</si>
  <si>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</si>
  <si>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</si>
  <si>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</si>
  <si>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</si>
  <si>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</si>
  <si>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</si>
  <si>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</si>
  <si>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</si>
  <si>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</si>
  <si>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</si>
  <si>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</si>
  <si>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</si>
  <si>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</si>
  <si>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</si>
  <si>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</si>
  <si>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</si>
  <si>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</si>
  <si>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</si>
  <si>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</si>
  <si>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</si>
  <si>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</si>
  <si>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</si>
  <si>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</si>
  <si>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</si>
  <si>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</si>
  <si>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</si>
  <si>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</si>
  <si>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</si>
  <si>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</si>
  <si>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</si>
  <si>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</si>
  <si>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</si>
  <si>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</si>
  <si>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</si>
  <si>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</si>
  <si>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</si>
  <si>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</si>
  <si>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</si>
  <si>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</si>
  <si>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</si>
  <si>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</si>
  <si>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</si>
  <si>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</si>
  <si>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</si>
  <si>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</si>
  <si>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</si>
  <si>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</si>
  <si>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</si>
  <si>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</si>
  <si>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</si>
  <si>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</si>
  <si>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</si>
  <si>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</si>
  <si>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</si>
  <si>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</si>
  <si>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</si>
  <si>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</si>
  <si>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</si>
  <si>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</si>
  <si>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</si>
  <si>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</si>
  <si>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</si>
  <si>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</si>
  <si>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</si>
  <si>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</si>
  <si>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</si>
  <si>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</si>
  <si>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</si>
  <si>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</si>
  <si>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</si>
  <si>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</si>
  <si>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</si>
  <si>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46-55</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</si>
  <si>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</si>
  <si>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</si>
  <si>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</si>
  <si>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</si>
  <si>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</si>
  <si>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</si>
  <si>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</si>
  <si>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</si>
  <si>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</si>
  <si>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</si>
  <si>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</si>
  <si>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</si>
  <si>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</si>
  <si>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</si>
  <si>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</si>
  <si>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</si>
  <si>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</si>
  <si>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</si>
  <si>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</si>
  <si>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</si>
  <si>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</si>
  <si>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</si>
  <si>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</si>
  <si>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</si>
  <si>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</si>
  <si>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</si>
  <si>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</si>
  <si>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</si>
  <si>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</si>
  <si>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</si>
  <si>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</si>
  <si>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</si>
  <si>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</si>
  <si>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</si>
  <si>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</si>
  <si>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</si>
  <si>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</si>
  <si>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</si>
  <si>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</si>
  <si>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</si>
  <si>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</si>
  <si>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</si>
  <si>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</si>
  <si>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</si>
  <si>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</si>
  <si>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</si>
  <si>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</si>
  <si>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</si>
  <si>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</si>
  <si>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</si>
  <si>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</si>
  <si>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</si>
  <si>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</si>
  <si>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</si>
  <si>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</si>
  <si>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</si>
  <si>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</si>
  <si>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</si>
  <si>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</si>
  <si>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</si>
  <si>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</si>
  <si>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</si>
  <si>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</si>
  <si>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</si>
  <si>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</si>
  <si>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</si>
  <si>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</si>
  <si>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</si>
  <si>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</si>
  <si>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</si>
  <si>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</si>
  <si>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</si>
  <si>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</si>
  <si>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</si>
  <si>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</si>
  <si>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</si>
  <si>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</si>
  <si>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</si>
  <si>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</si>
  <si>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</si>
  <si>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</si>
  <si>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</si>
  <si>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</si>
  <si>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</si>
  <si>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</si>
  <si>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</si>
  <si>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</si>
  <si>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</si>
  <si>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</si>
  <si>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</si>
  <si>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</si>
  <si>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</si>
  <si>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</si>
  <si>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</si>
  <si>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</si>
  <si>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</si>
  <si>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</si>
  <si>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</si>
  <si>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</si>
  <si>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</si>
  <si>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</si>
  <si>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</si>
  <si>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</si>
  <si>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</si>
  <si>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</si>
  <si>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</si>
  <si>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</si>
  <si>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</si>
  <si>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</si>
  <si>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</si>
  <si>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</si>
  <si>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</si>
  <si>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</si>
  <si>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</si>
  <si>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</si>
  <si>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</si>
  <si>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</si>
  <si>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</si>
  <si>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</si>
  <si>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</si>
  <si>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</si>
  <si>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</si>
  <si>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</si>
  <si>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</si>
  <si>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</si>
  <si>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</si>
  <si>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</si>
  <si>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</si>
  <si>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</si>
  <si>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</si>
  <si>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</si>
  <si>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56-65</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</si>
  <si>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</si>
  <si>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</si>
  <si>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</si>
  <si>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</si>
  <si>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</si>
  <si>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</si>
  <si>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</si>
  <si>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</si>
  <si>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</si>
  <si>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</si>
  <si>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</si>
  <si>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</si>
  <si>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</si>
  <si>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</si>
  <si>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</si>
  <si>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</si>
  <si>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</si>
  <si>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</si>
  <si>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</si>
  <si>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</si>
  <si>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</si>
  <si>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</si>
  <si>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</si>
  <si>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</si>
  <si>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</si>
  <si>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</si>
  <si>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</si>
  <si>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</si>
  <si>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</si>
  <si>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</si>
  <si>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</si>
  <si>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</si>
  <si>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</si>
  <si>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</si>
  <si>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</si>
  <si>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</si>
  <si>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</si>
  <si>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</si>
  <si>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</si>
  <si>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</si>
  <si>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</si>
  <si>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</si>
  <si>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</si>
  <si>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</si>
  <si>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</si>
  <si>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</si>
  <si>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</si>
  <si>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</si>
  <si>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</si>
  <si>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</si>
  <si>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</si>
  <si>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</si>
  <si>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</si>
  <si>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</si>
  <si>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</si>
  <si>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</si>
  <si>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</si>
  <si>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</si>
  <si>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</si>
  <si>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</si>
  <si>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</si>
  <si>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</si>
  <si>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</si>
  <si>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</si>
  <si>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65+</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</si>
  <si>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</si>
  <si>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</si>
  <si>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</si>
  <si>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</si>
  <si>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</si>
  <si>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</si>
  <si>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</si>
  <si>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</si>
  <si>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</si>
  <si>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</si>
  <si>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</si>
  <si>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</si>
  <si>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</si>
  <si>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</si>
  <si>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</si>
  <si>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</si>
  <si>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</si>
  <si>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</si>
  <si>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</si>
  <si>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</si>
  <si>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</si>
  <si>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</si>
  <si>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</si>
  <si>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</si>
  <si>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</si>
  <si>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</si>
  <si>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</si>
  <si>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</si>
  <si>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</si>
  <si>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</si>
  <si>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</si>
  <si>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</si>
  <si>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</si>
  <si>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</si>
  <si>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</si>
  <si>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</si>
  <si>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</si>
  <si>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</si>
  <si>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52</t>
  </si>
  <si>
    <t>C0001</t>
  </si>
  <si>
    <t>Firm</t>
  </si>
  <si>
    <t>Kamd</t>
  </si>
  <si>
    <t>Co</t>
  </si>
  <si>
    <t>N/A</t>
  </si>
  <si>
    <t>C0012</t>
  </si>
  <si>
    <t>Bridger CAL</t>
  </si>
  <si>
    <t>C0025</t>
  </si>
  <si>
    <t>Abdiel</t>
  </si>
  <si>
    <t>C0029</t>
  </si>
  <si>
    <t>Kenyon</t>
  </si>
  <si>
    <t>C0055</t>
  </si>
  <si>
    <t>Kylax</t>
  </si>
  <si>
    <t>C0121</t>
  </si>
  <si>
    <t>Esther</t>
  </si>
  <si>
    <t>C0174</t>
  </si>
  <si>
    <t>Marleez</t>
  </si>
  <si>
    <t>19</t>
  </si>
  <si>
    <t>42</t>
  </si>
  <si>
    <t>47</t>
  </si>
  <si>
    <t>45</t>
  </si>
  <si>
    <t>53</t>
  </si>
  <si>
    <t>24</t>
  </si>
  <si>
    <t>29</t>
  </si>
  <si>
    <t>31</t>
  </si>
  <si>
    <t>38</t>
  </si>
  <si>
    <t>49</t>
  </si>
  <si>
    <t>50</t>
  </si>
  <si>
    <t>51</t>
  </si>
  <si>
    <t>56</t>
  </si>
  <si>
    <t>58</t>
  </si>
  <si>
    <t>09</t>
  </si>
  <si>
    <t>13</t>
  </si>
  <si>
    <t>14</t>
  </si>
  <si>
    <t>15</t>
  </si>
  <si>
    <t>20</t>
  </si>
  <si>
    <t>21</t>
  </si>
  <si>
    <t>23</t>
  </si>
  <si>
    <t>26</t>
  </si>
  <si>
    <t>27</t>
  </si>
  <si>
    <t>32</t>
  </si>
  <si>
    <t>33</t>
  </si>
  <si>
    <t>34</t>
  </si>
  <si>
    <t>36</t>
  </si>
  <si>
    <t>39</t>
  </si>
  <si>
    <t>44</t>
  </si>
  <si>
    <t>46</t>
  </si>
  <si>
    <t>48</t>
  </si>
  <si>
    <t>08</t>
  </si>
  <si>
    <t>10</t>
  </si>
  <si>
    <t>11</t>
  </si>
  <si>
    <t>12</t>
  </si>
  <si>
    <t>16</t>
  </si>
  <si>
    <t>17</t>
  </si>
  <si>
    <t>18</t>
  </si>
  <si>
    <t>25</t>
  </si>
  <si>
    <t>30</t>
  </si>
  <si>
    <t>37</t>
  </si>
  <si>
    <t>41</t>
  </si>
  <si>
    <t>43</t>
  </si>
  <si>
    <t>Task</t>
  </si>
  <si>
    <t>you are a brand new marketing team who has just been dispatched in this company, HouseMe who focuses on selling real estates.</t>
  </si>
  <si>
    <t>Your job will be to to create the company’s new marketing strategy</t>
  </si>
  <si>
    <t>The big objective of this campaign will be to reach a maximum number of people with one campaign</t>
  </si>
  <si>
    <t>For a good campaign, you strategy should go over the following dimensions :</t>
  </si>
  <si>
    <t>Geography AKA Where ?</t>
  </si>
  <si>
    <t>Persona AKA Who ?</t>
  </si>
  <si>
    <t>( google search Market Segmentation Criteria )</t>
  </si>
  <si>
    <t>Product AKA What ?</t>
  </si>
  <si>
    <t>Channel of Communication based on the persona AKA how ?</t>
  </si>
  <si>
    <t>Bonus:</t>
  </si>
  <si>
    <t>Communication Message : What would be your selling pitch based on ?</t>
  </si>
  <si>
    <t xml:space="preserve">Use Graphics to support your strategy </t>
  </si>
  <si>
    <t>Feel free to go first over the WarmUps to get you familiarise with the data</t>
  </si>
  <si>
    <t>Types of data and levels of measurement</t>
  </si>
  <si>
    <r>
      <rPr>
        <b/>
        <sz val="9"/>
        <color indexed="11"/>
        <rFont val="Arial"/>
      </rPr>
      <t xml:space="preserve">Task 1: </t>
    </r>
    <r>
      <rPr>
        <sz val="9"/>
        <color indexed="8"/>
        <rFont val="Arial"/>
      </rPr>
      <t>What are the types of data and the levels of measurement of the following variables: Cust ID, Mortgage, Year of sale</t>
    </r>
  </si>
  <si>
    <t>Histograms. Graphing numerical data</t>
  </si>
  <si>
    <r>
      <rPr>
        <b/>
        <sz val="9"/>
        <color indexed="11"/>
        <rFont val="Arial"/>
      </rPr>
      <t xml:space="preserve">Task 2: </t>
    </r>
    <r>
      <rPr>
        <sz val="9"/>
        <color indexed="8"/>
        <rFont val="Arial"/>
      </rPr>
      <t>Create a frequency distribution graph representing the price (that is a histogram with the highest possible number of bins - 272). Use data on all apartments and offices, no matter if sold or not.</t>
    </r>
  </si>
  <si>
    <r>
      <rPr>
        <b/>
        <sz val="9"/>
        <color indexed="11"/>
        <rFont val="Arial"/>
      </rPr>
      <t xml:space="preserve">Task 3: </t>
    </r>
    <r>
      <rPr>
        <sz val="9"/>
        <color indexed="8"/>
        <rFont val="Arial"/>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</si>
  <si>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</si>
  <si>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b/>
        <sz val="9"/>
        <color indexed="11"/>
        <rFont val="Arial"/>
      </rPr>
      <t xml:space="preserve">Task 4: </t>
    </r>
    <r>
      <rPr>
        <sz val="9"/>
        <color indexed="8"/>
        <rFont val="Arial"/>
      </rPr>
      <t>Interpret the results.</t>
    </r>
  </si>
  <si>
    <t>Scatter plot. Plotting numerical data; establishing relationship between variables.</t>
  </si>
  <si>
    <r>
      <rPr>
        <b/>
        <sz val="9"/>
        <color indexed="11"/>
        <rFont val="Arial"/>
      </rPr>
      <t xml:space="preserve">Task 5: </t>
    </r>
    <r>
      <rPr>
        <sz val="9"/>
        <color indexed="8"/>
        <rFont val="Arial"/>
      </rPr>
      <t>Create a scatter plot showing the relationship between Price and Area. Use the data on all properties, no matter if sold or not. Interpret the results.</t>
    </r>
  </si>
  <si>
    <t>Frequency distribution table. Pareto diagram.</t>
  </si>
  <si>
    <r>
      <rPr>
        <b/>
        <sz val="9"/>
        <color indexed="11"/>
        <rFont val="Arial"/>
      </rPr>
      <t xml:space="preserve">Task 6: </t>
    </r>
    <r>
      <rPr>
        <sz val="9"/>
        <color indexed="8"/>
        <rFont val="Arial"/>
      </rPr>
      <t xml:space="preserve">Create a frequency distribution table, where you list all the countries from which the company has buyers (country vs number of buyers). Count the absolute frequency, the relative frequency and the cumulative frequency. </t>
    </r>
  </si>
  <si>
    <r>
      <rPr>
        <b/>
        <sz val="9"/>
        <color indexed="11"/>
        <rFont val="Arial"/>
      </rPr>
      <t xml:space="preserve">Task 7: </t>
    </r>
    <r>
      <rPr>
        <sz val="9"/>
        <color indexed="8"/>
        <rFont val="Arial"/>
      </rPr>
      <t>Create a Pareto diagram representing the data.</t>
    </r>
  </si>
  <si>
    <t>Measures of central tendency, asymmetry and variability</t>
  </si>
  <si>
    <r>
      <rPr>
        <b/>
        <sz val="9"/>
        <color indexed="11"/>
        <rFont val="Arial"/>
      </rPr>
      <t xml:space="preserve">Task 8: </t>
    </r>
    <r>
      <rPr>
        <sz val="9"/>
        <color indexed="8"/>
        <rFont val="Arial"/>
      </rPr>
      <t>Calculate the mean, median, mode, skewness, variance and standard deviation of Price for all properties, no matter if sold or not.</t>
    </r>
  </si>
  <si>
    <r>
      <rPr>
        <b/>
        <sz val="9"/>
        <color indexed="11"/>
        <rFont val="Arial"/>
      </rPr>
      <t>Task 9</t>
    </r>
    <r>
      <rPr>
        <sz val="9"/>
        <color indexed="8"/>
        <rFont val="Arial"/>
      </rPr>
      <t>: Interpret the measures.</t>
    </r>
  </si>
  <si>
    <t>Measures of relationship between variables</t>
  </si>
  <si>
    <r>
      <rPr>
        <b/>
        <sz val="9"/>
        <color indexed="11"/>
        <rFont val="Arial"/>
      </rPr>
      <t xml:space="preserve">Task 10: </t>
    </r>
    <r>
      <rPr>
        <sz val="9"/>
        <color indexed="8"/>
        <rFont val="Arial"/>
      </rPr>
      <t>Calculate the covariance and correlation coefficient between Price and Area, no matter if the property is sold or not. Is the result in line with the scatter plot?</t>
    </r>
  </si>
  <si>
    <t>Somme de Price</t>
  </si>
  <si>
    <t>Étiquettes de lignes</t>
  </si>
  <si>
    <t>Total général</t>
  </si>
  <si>
    <t>Étiquettes de colonnes</t>
  </si>
  <si>
    <t>Nombre de Price</t>
  </si>
  <si>
    <t>(vide)</t>
  </si>
  <si>
    <t>Abs Frequency</t>
  </si>
  <si>
    <t>Rel Frequency</t>
  </si>
  <si>
    <t>Mean</t>
  </si>
  <si>
    <t>% df mean</t>
  </si>
  <si>
    <t>Mean Satisfaction</t>
  </si>
  <si>
    <t>%df mean</t>
  </si>
  <si>
    <t>A</t>
  </si>
  <si>
    <t>$272 094,69</t>
  </si>
  <si>
    <t>B</t>
  </si>
  <si>
    <t>$258 760,90</t>
  </si>
  <si>
    <t>C</t>
  </si>
  <si>
    <t>$291 073,38</t>
  </si>
  <si>
    <t>$290 262,82</t>
  </si>
  <si>
    <t>E</t>
  </si>
  <si>
    <t>$265 768,97</t>
  </si>
  <si>
    <t>$204 824,91</t>
  </si>
  <si>
    <t>G</t>
  </si>
  <si>
    <t>$279 802,03</t>
  </si>
  <si>
    <t>H</t>
  </si>
  <si>
    <t>$320 252,17</t>
  </si>
  <si>
    <t>I</t>
  </si>
  <si>
    <t>$250 472,70</t>
  </si>
  <si>
    <t>J</t>
  </si>
  <si>
    <t>$260 401,41</t>
  </si>
  <si>
    <t>K</t>
  </si>
  <si>
    <t>$296 953,50</t>
  </si>
  <si>
    <t>L</t>
  </si>
  <si>
    <t>$273 757,43</t>
  </si>
  <si>
    <t>$251 721,48</t>
  </si>
  <si>
    <t>N</t>
  </si>
  <si>
    <t>$252 458,51</t>
  </si>
  <si>
    <t>O</t>
  </si>
  <si>
    <t>$289 315,03</t>
  </si>
  <si>
    <t>P</t>
  </si>
  <si>
    <t>$259 972,10</t>
  </si>
  <si>
    <t>Q</t>
  </si>
  <si>
    <t>$0,00</t>
  </si>
  <si>
    <t>R</t>
  </si>
  <si>
    <t>$317 428,55</t>
  </si>
  <si>
    <t>S</t>
  </si>
  <si>
    <t>$232 800,68</t>
  </si>
  <si>
    <t>T</t>
  </si>
  <si>
    <t>$234 868,06</t>
  </si>
  <si>
    <t>U</t>
  </si>
  <si>
    <t>V</t>
  </si>
  <si>
    <t>$238 660,10</t>
  </si>
  <si>
    <t>W</t>
  </si>
  <si>
    <t>$261 742,74</t>
  </si>
  <si>
    <t>X</t>
  </si>
  <si>
    <t>$177 555,06</t>
  </si>
  <si>
    <t>$223 963,99</t>
  </si>
  <si>
    <t>Z</t>
  </si>
  <si>
    <t>$198 973,64</t>
  </si>
  <si>
    <t>Total</t>
  </si>
  <si>
    <t>$261 094,40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</si>
</sst>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quot; &quot;[$$-409]* #,##0.00&quot; &quot;;&quot; &quot;[$$-409]* \(#,##0.00\);&quot; &quot;[$$-409]* &quot;-&quot;??&quot; &quot;"/>
    <numFmt numFmtId="166" formatCode="_-* #,##0\ _€_-;\-* #,##0\ _€_-;_-* &quot;-&quot;??\ _€_-;_-@_-"/>
  </numFmts>
  <fonts count="12" x14ac:knownFonts="1">
    <font>
      <sz val="11"/>
      <color indexed="8"/>
      <name val="Calibri"/>
    </font>
    <font>
      <sz val="14"/>
      <color indexed="8"/>
      <name val="Calibri"/>
    </font>
    <font>
      <b/>
      <sz val="12"/>
      <color indexed="11"/>
      <name val="Arial"/>
    </font>
    <font>
      <sz val="9"/>
      <color indexed="8"/>
      <name val="Arial"/>
    </font>
    <font>
      <b/>
      <sz val="9"/>
      <color indexed="11"/>
      <name val="Arial"/>
    </font>
    <font>
      <b/>
      <sz val="10"/>
      <color indexed="9"/>
      <name val="Arial"/>
    </font>
    <font>
      <sz val="9"/>
      <color indexed="8"/>
      <name val="Calibri"/>
    </font>
    <font>
      <sz val="9"/>
      <color indexed="11"/>
      <name val="Arial"/>
    </font>
    <font>
      <sz val="11"/>
      <color indexed="8"/>
      <name val="Calibri"/>
    </font>
    <font>
      <sz val="9"/>
      <color indexed="8"/>
      <name val="Arial"/>
      <family val="2"/>
    </font>
    <font>
      <sz val="11"/>
      <color indexed="8"/>
      <name val="Calibri"/>
      <family val="2"/>
    </font>
    <font>
      <b/>
      <sz val="11"/>
      <color indexed="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rgb="FFCFE2F3"/>
        <bgColor indexed="64"/>
      </patternFill>
    </fill>
    <fill>
      <patternFill patternType="solid">
        <fgColor rgb="FFD9EAD3"/>
        <bgColor indexed="64"/>
      </patternFill>
    </fill>
    <fill>
      <patternFill patternType="solid">
        <fgColor rgb="FFF4CCCC"/>
        <bgColor indexed="64"/>
      </patternFill>
    </fill>
    <fill>
      <patternFill patternType="solid">
        <fgColor rgb="FFB6D7A8"/>
        <bgColor indexed="64"/>
      </patternFill>
    </fill>
    <fill>
      <patternFill patternType="solid">
        <fgColor rgb="FFEFEFEF"/>
        <bgColor indexed="64"/>
      </patternFill>
    </fill>
    <fill>
      <patternFill patternType="solid">
        <fgColor rgb="FFEA9999"/>
        <bgColor indexed="64"/>
      </patternFill>
    </fill>
  </fills>
  <borders count="3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medium">
        <color indexed="11"/>
      </bottom>
      <diagonal/>
    </border>
    <border>
      <left/>
      <right style="thin">
        <color indexed="10"/>
      </right>
      <top/>
      <bottom style="medium">
        <color indexed="11"/>
      </bottom>
      <diagonal/>
    </border>
    <border>
      <left/>
      <right/>
      <top style="medium">
        <color indexed="11"/>
      </top>
      <bottom/>
      <diagonal/>
    </border>
    <border>
      <left/>
      <right style="thin">
        <color indexed="10"/>
      </right>
      <top style="medium">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2">
    <xf numFmtId="0" fontId="0" fillId="0" borderId="0" applyNumberFormat="0" applyFill="0" applyBorder="0" applyProtection="0"/>
    <xf numFmtId="164" fontId="8" fillId="0" borderId="0" applyFont="0" applyFill="0" applyBorder="0" applyAlignment="0" applyProtection="0"/>
  </cellStyleXfs>
  <cellXfs count="153">
    <xf numFmtId="0" fontId="0" fillId="0" borderId="0" xfId="0" applyFont="1" applyAlignment="1"/>
    <xf numFmtId="0" fontId="0" fillId="0" borderId="0" xfId="0" applyNumberFormat="1" applyFont="1" applyAlignment="1"/>
    <xf numFmtId="0" fontId="0" fillId="2" borderId="1" xfId="0" applyFont="1" applyFill="1" applyBorder="1" applyAlignment="1">
      <alignment vertical="center"/>
    </xf>
    <xf numFmtId="49" fontId="2" fillId="2" borderId="2" xfId="0" applyNumberFormat="1" applyFont="1" applyFill="1" applyBorder="1" applyAlignment="1">
      <alignment vertical="center"/>
    </xf>
    <xf numFmtId="0" fontId="0" fillId="2" borderId="2" xfId="0" applyFont="1" applyFill="1" applyBorder="1" applyAlignment="1">
      <alignment vertical="center"/>
    </xf>
    <xf numFmtId="0" fontId="3" fillId="2" borderId="2" xfId="0" applyFont="1" applyFill="1" applyBorder="1" applyAlignment="1">
      <alignment horizontal="righ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2" borderId="5" xfId="0" applyNumberFormat="1" applyFont="1" applyFill="1" applyBorder="1" applyAlignment="1">
      <alignment vertical="center"/>
    </xf>
    <xf numFmtId="0" fontId="0" fillId="2" borderId="5" xfId="0" applyFont="1" applyFill="1" applyBorder="1" applyAlignment="1">
      <alignment vertical="center"/>
    </xf>
    <xf numFmtId="0" fontId="3" fillId="2" borderId="5" xfId="0" applyFont="1" applyFill="1" applyBorder="1" applyAlignment="1">
      <alignment horizontal="right" vertical="center"/>
    </xf>
    <xf numFmtId="0" fontId="0" fillId="2" borderId="6" xfId="0" applyFont="1" applyFill="1" applyBorder="1" applyAlignment="1">
      <alignment vertical="center"/>
    </xf>
    <xf numFmtId="0" fontId="4" fillId="2" borderId="5" xfId="0" applyFont="1" applyFill="1" applyBorder="1" applyAlignment="1">
      <alignment vertical="center"/>
    </xf>
    <xf numFmtId="49" fontId="4" fillId="2" borderId="7" xfId="0" applyNumberFormat="1" applyFont="1" applyFill="1" applyBorder="1" applyAlignment="1">
      <alignment horizontal="left" vertical="center"/>
    </xf>
    <xf numFmtId="49" fontId="4" fillId="2" borderId="8" xfId="0" applyNumberFormat="1" applyFont="1" applyFill="1" applyBorder="1" applyAlignment="1">
      <alignment horizontal="left" vertical="center"/>
    </xf>
    <xf numFmtId="1"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right" vertical="center"/>
    </xf>
    <xf numFmtId="0" fontId="0" fillId="2" borderId="9" xfId="0" applyNumberFormat="1" applyFont="1" applyFill="1" applyBorder="1" applyAlignment="1">
      <alignment vertical="center"/>
    </xf>
    <xf numFmtId="49" fontId="3" fillId="2" borderId="9" xfId="0" applyNumberFormat="1" applyFont="1" applyFill="1" applyBorder="1" applyAlignment="1">
      <alignment horizontal="left" vertical="center"/>
    </xf>
    <xf numFmtId="1" fontId="3" fillId="2" borderId="9" xfId="0" applyNumberFormat="1" applyFont="1" applyFill="1" applyBorder="1" applyAlignment="1">
      <alignment horizontal="right" vertical="center"/>
    </xf>
    <xf numFmtId="2" fontId="0" fillId="2" borderId="9" xfId="0" applyNumberFormat="1" applyFont="1" applyFill="1" applyBorder="1" applyAlignment="1">
      <alignment vertical="center"/>
    </xf>
    <xf numFmtId="49" fontId="0" fillId="2" borderId="9" xfId="0" applyNumberFormat="1" applyFont="1" applyFill="1" applyBorder="1" applyAlignment="1">
      <alignment vertical="center"/>
    </xf>
    <xf numFmtId="0" fontId="3" fillId="2" borderId="9" xfId="0" applyNumberFormat="1" applyFont="1" applyFill="1" applyBorder="1" applyAlignment="1">
      <alignment vertical="center"/>
    </xf>
    <xf numFmtId="49" fontId="0" fillId="2" borderId="10" xfId="0" applyNumberFormat="1" applyFont="1" applyFill="1" applyBorder="1" applyAlignment="1">
      <alignment vertical="center"/>
    </xf>
    <xf numFmtId="1" fontId="3" fillId="2" borderId="5" xfId="0" applyNumberFormat="1" applyFont="1" applyFill="1" applyBorder="1" applyAlignment="1">
      <alignment horizontal="left" vertical="center"/>
    </xf>
    <xf numFmtId="0" fontId="3" fillId="2" borderId="5" xfId="0" applyNumberFormat="1" applyFont="1" applyFill="1" applyBorder="1" applyAlignment="1">
      <alignment horizontal="right" vertical="center"/>
    </xf>
    <xf numFmtId="0" fontId="0" fillId="2" borderId="5" xfId="0" applyNumberFormat="1" applyFont="1" applyFill="1" applyBorder="1" applyAlignment="1">
      <alignment vertical="center"/>
    </xf>
    <xf numFmtId="49" fontId="3" fillId="2" borderId="5" xfId="0" applyNumberFormat="1" applyFont="1" applyFill="1" applyBorder="1" applyAlignment="1">
      <alignment horizontal="left" vertical="center"/>
    </xf>
    <xf numFmtId="1" fontId="3" fillId="2" borderId="5" xfId="0" applyNumberFormat="1" applyFont="1" applyFill="1" applyBorder="1" applyAlignment="1">
      <alignment horizontal="right" vertical="center"/>
    </xf>
    <xf numFmtId="2" fontId="0" fillId="2" borderId="5" xfId="0" applyNumberFormat="1" applyFont="1" applyFill="1" applyBorder="1" applyAlignment="1">
      <alignment vertical="center"/>
    </xf>
    <xf numFmtId="165" fontId="0" fillId="2" borderId="5" xfId="0" applyNumberFormat="1" applyFont="1" applyFill="1" applyBorder="1" applyAlignment="1">
      <alignment vertical="center"/>
    </xf>
    <xf numFmtId="49" fontId="0" fillId="2" borderId="5" xfId="0" applyNumberFormat="1" applyFont="1" applyFill="1" applyBorder="1" applyAlignment="1">
      <alignment vertical="center"/>
    </xf>
    <xf numFmtId="0" fontId="3" fillId="2" borderId="5" xfId="0" applyNumberFormat="1" applyFont="1" applyFill="1" applyBorder="1" applyAlignment="1">
      <alignment vertical="center"/>
    </xf>
    <xf numFmtId="49" fontId="0" fillId="2" borderId="6" xfId="0" applyNumberFormat="1" applyFont="1" applyFill="1" applyBorder="1" applyAlignment="1">
      <alignment vertical="center"/>
    </xf>
    <xf numFmtId="49" fontId="0" fillId="2" borderId="5" xfId="0" applyNumberFormat="1" applyFont="1" applyFill="1" applyBorder="1" applyAlignment="1">
      <alignment vertical="center" wrapText="1"/>
    </xf>
    <xf numFmtId="49" fontId="0" fillId="2" borderId="4" xfId="0" applyNumberFormat="1" applyFont="1" applyFill="1" applyBorder="1" applyAlignment="1">
      <alignment vertical="center"/>
    </xf>
    <xf numFmtId="49" fontId="3" fillId="2" borderId="6" xfId="0" applyNumberFormat="1" applyFont="1" applyFill="1" applyBorder="1" applyAlignment="1">
      <alignment vertical="center"/>
    </xf>
    <xf numFmtId="49" fontId="3" fillId="2" borderId="5" xfId="0" applyNumberFormat="1" applyFont="1" applyFill="1" applyBorder="1" applyAlignment="1">
      <alignment horizontal="right" vertical="center"/>
    </xf>
    <xf numFmtId="49" fontId="3"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0" fontId="3" fillId="2" borderId="5" xfId="0" applyFont="1" applyFill="1" applyBorder="1" applyAlignment="1">
      <alignment horizontal="center" vertical="center"/>
    </xf>
    <xf numFmtId="2" fontId="3" fillId="2" borderId="5" xfId="0" applyNumberFormat="1" applyFont="1" applyFill="1" applyBorder="1" applyAlignment="1">
      <alignment horizontal="center" vertical="center"/>
    </xf>
    <xf numFmtId="0" fontId="3" fillId="2" borderId="5" xfId="0" applyFont="1" applyFill="1" applyBorder="1" applyAlignment="1">
      <alignment horizontal="left" vertical="center"/>
    </xf>
    <xf numFmtId="0" fontId="3" fillId="2" borderId="5" xfId="0" applyFont="1" applyFill="1" applyBorder="1" applyAlignment="1">
      <alignment vertical="center"/>
    </xf>
    <xf numFmtId="2" fontId="3" fillId="2" borderId="5" xfId="0" applyNumberFormat="1" applyFont="1" applyFill="1" applyBorder="1" applyAlignment="1">
      <alignment vertical="center"/>
    </xf>
    <xf numFmtId="1" fontId="0" fillId="2" borderId="5" xfId="0" applyNumberFormat="1" applyFont="1" applyFill="1" applyBorder="1" applyAlignment="1">
      <alignment horizontal="center" vertical="center"/>
    </xf>
    <xf numFmtId="0" fontId="3" fillId="2" borderId="4" xfId="0" applyFont="1" applyFill="1" applyBorder="1" applyAlignment="1">
      <alignment horizontal="center" vertical="center"/>
    </xf>
    <xf numFmtId="1" fontId="3" fillId="2" borderId="5" xfId="0" applyNumberFormat="1"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0" fillId="2" borderId="12" xfId="0" applyFont="1" applyFill="1" applyBorder="1" applyAlignment="1">
      <alignment vertical="center"/>
    </xf>
    <xf numFmtId="2" fontId="3" fillId="2" borderId="12" xfId="0" applyNumberFormat="1" applyFont="1" applyFill="1" applyBorder="1" applyAlignment="1">
      <alignment horizontal="center" vertical="center"/>
    </xf>
    <xf numFmtId="2" fontId="0" fillId="2" borderId="12" xfId="0" applyNumberFormat="1" applyFont="1" applyFill="1" applyBorder="1" applyAlignment="1">
      <alignment vertical="center"/>
    </xf>
    <xf numFmtId="0" fontId="3" fillId="2" borderId="12" xfId="0" applyFont="1" applyFill="1" applyBorder="1" applyAlignment="1">
      <alignment horizontal="left" vertical="center"/>
    </xf>
    <xf numFmtId="0" fontId="0" fillId="2" borderId="13" xfId="0" applyFont="1" applyFill="1" applyBorder="1" applyAlignment="1">
      <alignment vertical="center"/>
    </xf>
    <xf numFmtId="0" fontId="0" fillId="0" borderId="0" xfId="0" applyNumberFormat="1" applyFont="1" applyAlignment="1"/>
    <xf numFmtId="49" fontId="0" fillId="0" borderId="14" xfId="0" applyNumberFormat="1" applyFont="1" applyBorder="1" applyAlignment="1"/>
    <xf numFmtId="0" fontId="0" fillId="0" borderId="15" xfId="0" applyFont="1" applyBorder="1" applyAlignment="1"/>
    <xf numFmtId="0" fontId="0" fillId="0" borderId="16" xfId="0" applyFont="1" applyBorder="1" applyAlignment="1"/>
    <xf numFmtId="49" fontId="0" fillId="0" borderId="17" xfId="0" applyNumberFormat="1" applyFont="1" applyBorder="1" applyAlignment="1"/>
    <xf numFmtId="0" fontId="0" fillId="0" borderId="5" xfId="0" applyFont="1" applyBorder="1" applyAlignment="1"/>
    <xf numFmtId="0" fontId="0" fillId="0" borderId="18" xfId="0" applyFont="1" applyBorder="1" applyAlignment="1"/>
    <xf numFmtId="0" fontId="0" fillId="0" borderId="17" xfId="0" applyFont="1" applyBorder="1" applyAlignment="1"/>
    <xf numFmtId="49" fontId="0" fillId="0" borderId="5" xfId="0" applyNumberFormat="1" applyFont="1" applyBorder="1" applyAlignment="1"/>
    <xf numFmtId="49" fontId="0" fillId="0" borderId="19" xfId="0" applyNumberFormat="1" applyFont="1" applyBorder="1" applyAlignment="1"/>
    <xf numFmtId="0" fontId="0" fillId="0" borderId="20" xfId="0" applyFont="1" applyBorder="1" applyAlignment="1"/>
    <xf numFmtId="0" fontId="0" fillId="0" borderId="21" xfId="0" applyFont="1" applyBorder="1" applyAlignment="1"/>
    <xf numFmtId="0" fontId="0" fillId="0" borderId="0" xfId="0" applyNumberFormat="1" applyFont="1" applyAlignment="1"/>
    <xf numFmtId="0" fontId="0" fillId="2" borderId="1"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4" xfId="0" applyFont="1" applyFill="1" applyBorder="1" applyAlignment="1"/>
    <xf numFmtId="0" fontId="0" fillId="2" borderId="5" xfId="0" applyFont="1" applyFill="1" applyBorder="1" applyAlignment="1"/>
    <xf numFmtId="0" fontId="0" fillId="2" borderId="6" xfId="0" applyFont="1" applyFill="1" applyBorder="1" applyAlignment="1"/>
    <xf numFmtId="49" fontId="4" fillId="2" borderId="5" xfId="0" applyNumberFormat="1" applyFont="1" applyFill="1" applyBorder="1" applyAlignment="1"/>
    <xf numFmtId="0" fontId="4" fillId="2" borderId="5" xfId="0" applyFont="1" applyFill="1" applyBorder="1" applyAlignment="1">
      <alignment horizontal="right" vertical="center"/>
    </xf>
    <xf numFmtId="0" fontId="6" fillId="2" borderId="5" xfId="0" applyFont="1" applyFill="1" applyBorder="1" applyAlignment="1">
      <alignment vertical="center"/>
    </xf>
    <xf numFmtId="0" fontId="0" fillId="2" borderId="11" xfId="0" applyFont="1" applyFill="1" applyBorder="1" applyAlignment="1"/>
    <xf numFmtId="0" fontId="0" fillId="2" borderId="12" xfId="0" applyFont="1" applyFill="1" applyBorder="1" applyAlignment="1"/>
    <xf numFmtId="0" fontId="0" fillId="2" borderId="13" xfId="0" applyFont="1" applyFill="1" applyBorder="1" applyAlignment="1"/>
    <xf numFmtId="0" fontId="0" fillId="0" borderId="0" xfId="0" applyNumberFormat="1" applyFont="1" applyAlignment="1"/>
    <xf numFmtId="49" fontId="0" fillId="2" borderId="5" xfId="0" applyNumberFormat="1" applyFont="1" applyFill="1" applyBorder="1" applyAlignment="1"/>
    <xf numFmtId="0" fontId="0" fillId="0" borderId="0" xfId="0" applyNumberFormat="1" applyFont="1" applyAlignment="1"/>
    <xf numFmtId="0" fontId="4" fillId="2" borderId="5" xfId="0" applyFont="1" applyFill="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7" fillId="2" borderId="5" xfId="0" applyFont="1" applyFill="1" applyBorder="1" applyAlignment="1"/>
    <xf numFmtId="2" fontId="0" fillId="2" borderId="5" xfId="0" applyNumberFormat="1" applyFont="1" applyFill="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0" fillId="0" borderId="26" xfId="0" applyFont="1" applyBorder="1" applyAlignment="1"/>
    <xf numFmtId="0" fontId="0" fillId="0" borderId="27" xfId="0" applyNumberFormat="1" applyFont="1" applyBorder="1" applyAlignment="1"/>
    <xf numFmtId="0" fontId="0" fillId="0" borderId="22" xfId="0" pivotButton="1" applyFont="1" applyBorder="1" applyAlignment="1"/>
    <xf numFmtId="0" fontId="0" fillId="0" borderId="22" xfId="0" applyFont="1" applyBorder="1" applyAlignment="1">
      <alignment horizontal="left"/>
    </xf>
    <xf numFmtId="0" fontId="0" fillId="0" borderId="26" xfId="0" applyNumberFormat="1" applyFont="1" applyBorder="1" applyAlignment="1"/>
    <xf numFmtId="0" fontId="0" fillId="0" borderId="25" xfId="0" applyFont="1" applyBorder="1" applyAlignment="1">
      <alignment horizontal="left"/>
    </xf>
    <xf numFmtId="0" fontId="0" fillId="0" borderId="28" xfId="0" applyNumberFormat="1" applyFont="1" applyBorder="1" applyAlignment="1"/>
    <xf numFmtId="0" fontId="0" fillId="0" borderId="29" xfId="0" applyFont="1" applyBorder="1" applyAlignment="1">
      <alignment horizontal="left"/>
    </xf>
    <xf numFmtId="0" fontId="0" fillId="0" borderId="25" xfId="0" applyFont="1" applyBorder="1" applyAlignment="1">
      <alignment horizontal="left" indent="1"/>
    </xf>
    <xf numFmtId="0" fontId="0" fillId="0" borderId="30" xfId="0" applyFont="1" applyBorder="1" applyAlignment="1"/>
    <xf numFmtId="164" fontId="0" fillId="0" borderId="26" xfId="0" applyNumberFormat="1" applyFont="1" applyBorder="1" applyAlignment="1"/>
    <xf numFmtId="164" fontId="0" fillId="0" borderId="28" xfId="0" applyNumberFormat="1" applyFont="1" applyBorder="1" applyAlignment="1"/>
    <xf numFmtId="164" fontId="0" fillId="0" borderId="29" xfId="0" applyNumberFormat="1" applyFont="1" applyBorder="1" applyAlignment="1"/>
    <xf numFmtId="164" fontId="0" fillId="0" borderId="32" xfId="0" applyNumberFormat="1" applyFont="1" applyBorder="1" applyAlignment="1"/>
    <xf numFmtId="164" fontId="0" fillId="0" borderId="27" xfId="0" applyNumberFormat="1" applyFont="1" applyBorder="1" applyAlignment="1"/>
    <xf numFmtId="166" fontId="0" fillId="0" borderId="22" xfId="0" applyNumberFormat="1" applyFont="1" applyBorder="1" applyAlignment="1"/>
    <xf numFmtId="166" fontId="0" fillId="0" borderId="30" xfId="0" applyNumberFormat="1" applyFont="1" applyBorder="1" applyAlignment="1"/>
    <xf numFmtId="166" fontId="0" fillId="0" borderId="26" xfId="0" applyNumberFormat="1" applyFont="1" applyBorder="1" applyAlignment="1"/>
    <xf numFmtId="166" fontId="0" fillId="0" borderId="25" xfId="0" applyNumberFormat="1" applyFont="1" applyBorder="1" applyAlignment="1"/>
    <xf numFmtId="166" fontId="0" fillId="0" borderId="31" xfId="0" applyNumberFormat="1" applyFont="1" applyBorder="1" applyAlignment="1"/>
    <xf numFmtId="166" fontId="0" fillId="0" borderId="28" xfId="0" applyNumberFormat="1" applyFont="1" applyBorder="1" applyAlignment="1"/>
    <xf numFmtId="166" fontId="0" fillId="0" borderId="29" xfId="0" applyNumberFormat="1" applyFont="1" applyBorder="1" applyAlignment="1"/>
    <xf numFmtId="166" fontId="0" fillId="0" borderId="32" xfId="0" applyNumberFormat="1" applyFont="1" applyBorder="1" applyAlignment="1"/>
    <xf numFmtId="166" fontId="0" fillId="0" borderId="27" xfId="0" applyNumberFormat="1" applyFont="1" applyBorder="1" applyAlignment="1"/>
    <xf numFmtId="164" fontId="0" fillId="0" borderId="22" xfId="1" applyFont="1" applyBorder="1" applyAlignment="1"/>
    <xf numFmtId="164" fontId="0" fillId="0" borderId="30" xfId="1" applyFont="1" applyBorder="1" applyAlignment="1"/>
    <xf numFmtId="164" fontId="0" fillId="0" borderId="26" xfId="1" applyFont="1" applyBorder="1" applyAlignment="1"/>
    <xf numFmtId="164" fontId="0" fillId="0" borderId="25" xfId="1" applyFont="1" applyBorder="1" applyAlignment="1"/>
    <xf numFmtId="164" fontId="0" fillId="0" borderId="31" xfId="1" applyFont="1" applyBorder="1" applyAlignment="1"/>
    <xf numFmtId="164" fontId="0" fillId="0" borderId="28" xfId="1" applyFont="1" applyBorder="1" applyAlignment="1"/>
    <xf numFmtId="164" fontId="0" fillId="0" borderId="29" xfId="1" applyFont="1" applyBorder="1" applyAlignment="1"/>
    <xf numFmtId="164" fontId="0" fillId="0" borderId="32" xfId="1" applyFont="1" applyBorder="1" applyAlignment="1"/>
    <xf numFmtId="164" fontId="0" fillId="0" borderId="27" xfId="1" applyFont="1" applyBorder="1" applyAlignment="1"/>
    <xf numFmtId="164" fontId="0" fillId="0" borderId="0" xfId="1" applyFont="1" applyAlignment="1"/>
    <xf numFmtId="164" fontId="0" fillId="2" borderId="2" xfId="1" applyFont="1" applyFill="1" applyBorder="1" applyAlignment="1">
      <alignment vertical="center"/>
    </xf>
    <xf numFmtId="164" fontId="0" fillId="2" borderId="5" xfId="1" applyFont="1" applyFill="1" applyBorder="1" applyAlignment="1">
      <alignment vertical="center"/>
    </xf>
    <xf numFmtId="164" fontId="4" fillId="2" borderId="7" xfId="1" applyFont="1" applyFill="1" applyBorder="1" applyAlignment="1">
      <alignment horizontal="left" vertical="center"/>
    </xf>
    <xf numFmtId="164" fontId="0" fillId="2" borderId="9" xfId="1" applyFont="1" applyFill="1" applyBorder="1" applyAlignment="1">
      <alignment vertical="center"/>
    </xf>
    <xf numFmtId="164" fontId="3" fillId="2" borderId="5" xfId="1" applyFont="1" applyFill="1" applyBorder="1" applyAlignment="1">
      <alignment horizontal="center" vertical="center"/>
    </xf>
    <xf numFmtId="164" fontId="3" fillId="2" borderId="12" xfId="1" applyFont="1" applyFill="1" applyBorder="1" applyAlignment="1">
      <alignment horizontal="center" vertical="center"/>
    </xf>
    <xf numFmtId="49" fontId="9" fillId="2" borderId="9" xfId="0" applyNumberFormat="1" applyFont="1" applyFill="1" applyBorder="1" applyAlignment="1">
      <alignment horizontal="left" vertical="center"/>
    </xf>
    <xf numFmtId="0" fontId="11" fillId="4" borderId="33" xfId="0" applyFont="1" applyFill="1" applyBorder="1" applyAlignment="1">
      <alignment wrapText="1"/>
    </xf>
    <xf numFmtId="0" fontId="10" fillId="4" borderId="33" xfId="0" applyFont="1" applyFill="1" applyBorder="1" applyAlignment="1">
      <alignment wrapText="1"/>
    </xf>
    <xf numFmtId="0" fontId="10" fillId="5" borderId="33" xfId="0" applyFont="1" applyFill="1" applyBorder="1" applyAlignment="1">
      <alignment horizontal="right" wrapText="1"/>
    </xf>
    <xf numFmtId="10" fontId="10" fillId="5" borderId="33" xfId="0" applyNumberFormat="1" applyFont="1" applyFill="1" applyBorder="1" applyAlignment="1">
      <alignment horizontal="right" wrapText="1"/>
    </xf>
    <xf numFmtId="10" fontId="10" fillId="6" borderId="33" xfId="0" applyNumberFormat="1" applyFont="1" applyFill="1" applyBorder="1" applyAlignment="1">
      <alignment horizontal="right" wrapText="1"/>
    </xf>
    <xf numFmtId="0" fontId="10" fillId="6" borderId="33" xfId="0" applyFont="1" applyFill="1" applyBorder="1" applyAlignment="1">
      <alignment horizontal="right" wrapText="1"/>
    </xf>
    <xf numFmtId="0" fontId="10" fillId="7" borderId="33" xfId="0" applyFont="1" applyFill="1" applyBorder="1" applyAlignment="1">
      <alignment horizontal="right" wrapText="1"/>
    </xf>
    <xf numFmtId="10" fontId="10" fillId="7" borderId="33" xfId="0" applyNumberFormat="1" applyFont="1" applyFill="1" applyBorder="1" applyAlignment="1">
      <alignment horizontal="right" wrapText="1"/>
    </xf>
    <xf numFmtId="0" fontId="10" fillId="8" borderId="33" xfId="0" applyFont="1" applyFill="1" applyBorder="1" applyAlignment="1">
      <alignment horizontal="right" wrapText="1"/>
    </xf>
    <xf numFmtId="10" fontId="10" fillId="8" borderId="33" xfId="0" applyNumberFormat="1" applyFont="1" applyFill="1" applyBorder="1" applyAlignment="1">
      <alignment horizontal="right" wrapText="1"/>
    </xf>
    <xf numFmtId="0" fontId="11" fillId="4" borderId="34" xfId="0" applyFont="1" applyFill="1" applyBorder="1" applyAlignment="1">
      <alignment wrapText="1"/>
    </xf>
    <xf numFmtId="0" fontId="10" fillId="9" borderId="34" xfId="0" applyFont="1" applyFill="1" applyBorder="1" applyAlignment="1">
      <alignment horizontal="right" wrapText="1"/>
    </xf>
    <xf numFmtId="10" fontId="10" fillId="9" borderId="34" xfId="0" applyNumberFormat="1" applyFont="1" applyFill="1" applyBorder="1" applyAlignment="1">
      <alignment horizontal="right" wrapText="1"/>
    </xf>
    <xf numFmtId="0" fontId="11" fillId="0" borderId="33" xfId="0" applyFont="1" applyBorder="1" applyAlignment="1">
      <alignment horizontal="right" wrapText="1"/>
    </xf>
    <xf numFmtId="10" fontId="11" fillId="0" borderId="33" xfId="0" applyNumberFormat="1" applyFont="1" applyBorder="1" applyAlignment="1">
      <alignment horizontal="right" wrapText="1"/>
    </xf>
    <xf numFmtId="0" fontId="10" fillId="0" borderId="33" xfId="0" applyFont="1" applyBorder="1" applyAlignment="1">
      <alignment wrapText="1"/>
    </xf>
    <xf numFmtId="49" fontId="5" fillId="3" borderId="5"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1" fillId="0" borderId="0" xfId="0" applyFont="1" applyAlignment="1">
      <alignment horizontal="center" vertical="center"/>
    </xf>
  </cellXfs>
  <cellStyles count="2">
    <cellStyle name="Milliers" xfId="1" builtinId="3"/>
    <cellStyle name="Normal" xfId="0" builtinId="0"/>
  </cellStyles>
  <dxfs count="16">
    <dxf>
      <numFmt numFmtId="166" formatCode="_-* #,##0\ _€_-;\-* #,##0\ _€_-;_-* &quot;-&quot;??\ _€_-;_-@_-"/>
    </dxf>
    <dxf>
      <numFmt numFmtId="166" formatCode="_-* #,##0\ _€_-;\-* #,##0\ _€_-;_-* &quot;-&quot;??\ _€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4" formatCode="_-* #,##0.00\ _€_-;\-* #,##0.00\ _€_-;_-* &quot;-&quot;??\ _€_-;_-@_-"/>
    </dxf>
    <dxf>
      <numFmt numFmtId="166" formatCode="_-* #,##0\ _€_-;\-* #,##0\ _€_-;_-* &quot;-&quot;??\ _€_-;_-@_-"/>
    </dxf>
    <dxf>
      <numFmt numFmtId="166" formatCode="_-* #,##0\ _€_-;\-* #,##0\ _€_-;_-* &quot;-&quot;??\ _€_-;_-@_-"/>
    </dxf>
    <dxf>
      <numFmt numFmtId="166" formatCode="_-* #,##0\ _€_-;\-* #,##0\ _€_-;_-* &quot;-&quot;??\ _€_-;_-@_-"/>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2060"/>
      <rgbColor rgb="FFA5A5A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[2.13.Practical-example.Descriptive-statistics-exercise.xlsx]mois de ventes!Tableau croisé dynamique1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'mois de ventes'!$B$3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'mois de ventes'!$A$4:$A$16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'mois de ventes'!$B$4:$B$16</c:f>
              <c:numCache>
                <c:formatCode>General</c:formatCode>
                <c:ptCount val="12"/>
                <c:pt idx="0">
                  <c:v>2059563.0336</c:v>
                </c:pt>
                <c:pt idx="1">
                  <c:v>2404140.1168</c:v>
                </c:pt>
                <c:pt idx="2">
                  <c:v>6590676.0503999991</c:v>
                </c:pt>
                <c:pt idx="3">
                  <c:v>3599425.0128000001</c:v>
                </c:pt>
                <c:pt idx="4">
                  <c:v>3183496.9915999998</c:v>
                </c:pt>
                <c:pt idx="5">
                  <c:v>3982511.2435999988</c:v>
                </c:pt>
                <c:pt idx="6">
                  <c:v>4093374.7324000001</c:v>
                </c:pt>
                <c:pt idx="7">
                  <c:v>4885851.4380000001</c:v>
                </c:pt>
                <c:pt idx="8">
                  <c:v>3742728.8624000004</c:v>
                </c:pt>
                <c:pt idx="9">
                  <c:v>5044577.7051999997</c:v>
                </c:pt>
                <c:pt idx="10">
                  <c:v>7776809.6656000018</c:v>
                </c:pt>
                <c:pt idx="11">
                  <c:v>5176584.5496000005</c:v>
                </c:pt>
              </c:numCache>
            </c:numRef>
          </c:val>
          <c:smooth val="0"/>
          <c:extLst>
            <c:ext xmlns:c16="http://schemas.microsoft.com/office/drawing/2014/chart" uri="{C3380CC4-5D6E-409C-BE32-E72D297353CC}">
              <c16:uniqueId val="{00000000-B4BF-4CAD-B71A-79D3E5C33837}"/>
            </c:ext>
          </c:extLst>
        </c:ser>
        <c:dLbls>
          <c:showLegendKey val="0"/>
          <c:showVal val="0"/>
          <c:showCatName val="0"/>
          <c:showSerName val="0"/>
          <c:showPercent val="0"/>
          <c:showBubbleSize val="0"/>
        </c:dLbls>
        <c:marker val="1"/>
        <c:smooth val="0"/>
        <c:axId val="328168864"/>
        <c:axId val="2142374496"/>
      </c:lineChart>
      <c:catAx>
        <c:axId val="32816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374496"/>
        <c:crosses val="autoZero"/>
        <c:auto val="1"/>
        <c:lblAlgn val="ctr"/>
        <c:lblOffset val="100"/>
        <c:noMultiLvlLbl val="0"/>
      </c:catAx>
      <c:valAx>
        <c:axId val="214237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6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[2.13.Practical-example.Descriptive-statistics-exercise.xlsx]Age &amp; Sexe!Tableau croisé dynamique2</c:name>
    <c:fmtId val="0"/>
  </c:pivotSource>
  <c:chart>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'Age &amp; Sexe'!$B$3:$B$4</c:f>
              <c:strCache>
                <c:ptCount val="1"/>
                <c:pt idx="0">
                  <c:v>F</c:v>
                </c:pt>
              </c:strCache>
            </c:strRef>
          </c:tx>
          <c:spPr>
            <a:solidFill>
              <a:schemeClr val="accent1"/>
            </a:solidFill>
            <a:ln>
              <a:noFill/>
            </a:ln>
            <a:effectLst/>
            <a:sp3d/>
          </c:spPr>
          <c:invertIfNegative val="0"/>
          <c:cat>
            <c:strRef>
              <c:f>'Age &amp; Sexe'!$A$5:$A$12</c:f>
              <c:strCache>
                <c:ptCount val="7"/>
                <c:pt idx="0">
                  <c:v>18-25</c:v>
                </c:pt>
                <c:pt idx="1">
                  <c:v>26-35</c:v>
                </c:pt>
                <c:pt idx="2">
                  <c:v>36-45</c:v>
                </c:pt>
                <c:pt idx="3">
                  <c:v>46-55</c:v>
                </c:pt>
                <c:pt idx="4">
                  <c:v>56-65</c:v>
                </c:pt>
                <c:pt idx="5">
                  <c:v>65+</c:v>
                </c:pt>
                <c:pt idx="6">
                  <c:v>N/A</c:v>
                </c:pt>
              </c:strCache>
            </c:strRef>
          </c:cat>
          <c:val>
            <c:numRef>
              <c:f>'Age &amp; Sexe'!$B$5:$B$12</c:f>
              <c:numCache>
                <c:formatCode>_-* #\ ##0\ _€_-;\-* #\ ##0\ _€_-;_-* "-"??\ _€_-;_-@_-</c:formatCode>
                <c:ptCount val="7"/>
                <c:pt idx="0">
                  <c:v>3</c:v>
                </c:pt>
                <c:pt idx="1">
                  <c:v>15</c:v>
                </c:pt>
                <c:pt idx="2">
                  <c:v>21</c:v>
                </c:pt>
                <c:pt idx="3">
                  <c:v>14</c:v>
                </c:pt>
                <c:pt idx="4">
                  <c:v>11</c:v>
                </c:pt>
                <c:pt idx="5">
                  <c:v>6</c:v>
                </c:pt>
              </c:numCache>
            </c:numRef>
          </c:val>
          <c:extLst>
            <c:ext xmlns:c16="http://schemas.microsoft.com/office/drawing/2014/chart" uri="{C3380CC4-5D6E-409C-BE32-E72D297353CC}">
              <c16:uniqueId val="{0000000A-5415-4687-A166-D1859AE0DB2C}"/>
            </c:ext>
          </c:extLst>
        </c:ser>
        <c:ser>
          <c:idx val="1"/>
          <c:order val="1"/>
          <c:tx>
            <c:strRef>
              <c:f>'Age &amp; Sexe'!$C$3:$C$4</c:f>
              <c:strCache>
                <c:ptCount val="1"/>
                <c:pt idx="0">
                  <c:v>M</c:v>
                </c:pt>
              </c:strCache>
            </c:strRef>
          </c:tx>
          <c:spPr>
            <a:solidFill>
              <a:schemeClr val="accent2"/>
            </a:solidFill>
            <a:ln>
              <a:noFill/>
            </a:ln>
            <a:effectLst/>
            <a:sp3d/>
          </c:spPr>
          <c:invertIfNegative val="0"/>
          <c:cat>
            <c:strRef>
              <c:f>'Age &amp; Sexe'!$A$5:$A$12</c:f>
              <c:strCache>
                <c:ptCount val="7"/>
                <c:pt idx="0">
                  <c:v>18-25</c:v>
                </c:pt>
                <c:pt idx="1">
                  <c:v>26-35</c:v>
                </c:pt>
                <c:pt idx="2">
                  <c:v>36-45</c:v>
                </c:pt>
                <c:pt idx="3">
                  <c:v>46-55</c:v>
                </c:pt>
                <c:pt idx="4">
                  <c:v>56-65</c:v>
                </c:pt>
                <c:pt idx="5">
                  <c:v>65+</c:v>
                </c:pt>
                <c:pt idx="6">
                  <c:v>N/A</c:v>
                </c:pt>
              </c:strCache>
            </c:strRef>
          </c:cat>
          <c:val>
            <c:numRef>
              <c:f>'Age &amp; Sexe'!$C$5:$C$12</c:f>
              <c:numCache>
                <c:formatCode>_-* #\ ##0\ _€_-;\-* #\ ##0\ _€_-;_-* "-"??\ _€_-;_-@_-</c:formatCode>
                <c:ptCount val="7"/>
                <c:pt idx="0">
                  <c:v>2</c:v>
                </c:pt>
                <c:pt idx="1">
                  <c:v>21</c:v>
                </c:pt>
                <c:pt idx="2">
                  <c:v>31</c:v>
                </c:pt>
                <c:pt idx="3">
                  <c:v>27</c:v>
                </c:pt>
                <c:pt idx="4">
                  <c:v>15</c:v>
                </c:pt>
                <c:pt idx="5">
                  <c:v>12</c:v>
                </c:pt>
              </c:numCache>
            </c:numRef>
          </c:val>
          <c:extLst>
            <c:ext xmlns:c16="http://schemas.microsoft.com/office/drawing/2014/chart" uri="{C3380CC4-5D6E-409C-BE32-E72D297353CC}">
              <c16:uniqueId val="{0000000C-5415-4687-A166-D1859AE0DB2C}"/>
            </c:ext>
          </c:extLst>
        </c:ser>
        <c:ser>
          <c:idx val="2"/>
          <c:order val="2"/>
          <c:tx>
            <c:strRef>
              <c:f>'Age &amp; Sexe'!$D$3:$D$4</c:f>
              <c:strCache>
                <c:ptCount val="1"/>
                <c:pt idx="0">
                  <c:v>N/A</c:v>
                </c:pt>
              </c:strCache>
            </c:strRef>
          </c:tx>
          <c:spPr>
            <a:solidFill>
              <a:schemeClr val="accent3"/>
            </a:solidFill>
            <a:ln>
              <a:noFill/>
            </a:ln>
            <a:effectLst/>
            <a:sp3d/>
          </c:spPr>
          <c:invertIfNegative val="0"/>
          <c:cat>
            <c:strRef>
              <c:f>'Age &amp; Sexe'!$A$5:$A$12</c:f>
              <c:strCache>
                <c:ptCount val="7"/>
                <c:pt idx="0">
                  <c:v>18-25</c:v>
                </c:pt>
                <c:pt idx="1">
                  <c:v>26-35</c:v>
                </c:pt>
                <c:pt idx="2">
                  <c:v>36-45</c:v>
                </c:pt>
                <c:pt idx="3">
                  <c:v>46-55</c:v>
                </c:pt>
                <c:pt idx="4">
                  <c:v>56-65</c:v>
                </c:pt>
                <c:pt idx="5">
                  <c:v>65+</c:v>
                </c:pt>
                <c:pt idx="6">
                  <c:v>N/A</c:v>
                </c:pt>
              </c:strCache>
            </c:strRef>
          </c:cat>
          <c:val>
            <c:numRef>
              <c:f>'Age &amp; Sexe'!$D$5:$D$12</c:f>
              <c:numCache>
                <c:formatCode>_-* #\ ##0\ _€_-;\-* #\ ##0\ _€_-;_-* "-"??\ _€_-;_-@_-</c:formatCode>
                <c:ptCount val="7"/>
                <c:pt idx="6">
                  <c:v>17</c:v>
                </c:pt>
              </c:numCache>
            </c:numRef>
          </c:val>
          <c:extLst>
            <c:ext xmlns:c16="http://schemas.microsoft.com/office/drawing/2014/chart" uri="{C3380CC4-5D6E-409C-BE32-E72D297353CC}">
              <c16:uniqueId val="{0000000E-5415-4687-A166-D1859AE0DB2C}"/>
            </c:ext>
          </c:extLst>
        </c:ser>
        <c:dLbls>
          <c:showLegendKey val="0"/>
          <c:showVal val="0"/>
          <c:showCatName val="0"/>
          <c:showSerName val="0"/>
          <c:showPercent val="0"/>
          <c:showBubbleSize val="0"/>
        </c:dLbls>
        <c:gapWidth val="150"/>
        <c:shape val="box"/>
        <c:axId val="463645600"/>
        <c:axId val="470439680"/>
        <c:axId val="0"/>
      </c:bar3DChart>
      <c:catAx>
        <c:axId val="46364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0439680"/>
        <c:crosses val="autoZero"/>
        <c:auto val="1"/>
        <c:lblAlgn val="ctr"/>
        <c:lblOffset val="100"/>
        <c:noMultiLvlLbl val="0"/>
      </c:catAx>
      <c:valAx>
        <c:axId val="470439680"/>
        <c:scaling>
          <c:orientation val="minMax"/>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36456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[2.13.Practical-example.Descriptive-statistics-exercise.xlsx]Invest &amp; indi!Tableau croisé dynamique3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'Invest &amp; indi'!$B$3:$B$4</c:f>
              <c:strCache>
                <c:ptCount val="1"/>
                <c:pt idx="0">
                  <c:v>Home</c:v>
                </c:pt>
              </c:strCache>
            </c:strRef>
          </c:tx>
          <c:spPr>
            <a:solidFill>
              <a:schemeClr val="accent1"/>
            </a:solidFill>
            <a:ln>
              <a:noFill/>
            </a:ln>
            <a:effectLst/>
            <a:sp3d/>
          </c:spPr>
          <c:invertIfNegative val="0"/>
          <c:cat>
            <c:strRef>
              <c:f>'Invest &amp; indi'!$A$5:$A$7</c:f>
              <c:strCache>
                <c:ptCount val="2"/>
                <c:pt idx="0">
                  <c:v>Firm</c:v>
                </c:pt>
                <c:pt idx="1">
                  <c:v>Individual</c:v>
                </c:pt>
              </c:strCache>
            </c:strRef>
          </c:cat>
          <c:val>
            <c:numRef>
              <c:f>'Invest &amp; indi'!$B$5:$B$7</c:f>
              <c:numCache>
                <c:formatCode>_-* #\ ##0\ _€_-;\-* #\ ##0\ _€_-;_-* "-"??\ _€_-;_-@_-</c:formatCode>
                <c:ptCount val="2"/>
                <c:pt idx="0">
                  <c:v>1</c:v>
                </c:pt>
                <c:pt idx="1">
                  <c:v>118</c:v>
                </c:pt>
              </c:numCache>
            </c:numRef>
          </c:val>
          <c:extLst>
            <c:ext xmlns:c16="http://schemas.microsoft.com/office/drawing/2014/chart" uri="{C3380CC4-5D6E-409C-BE32-E72D297353CC}">
              <c16:uniqueId val="{00000000-9250-45F6-BA99-42E24ACAFADB}"/>
            </c:ext>
          </c:extLst>
        </c:ser>
        <c:ser>
          <c:idx val="1"/>
          <c:order val="1"/>
          <c:tx>
            <c:strRef>
              <c:f>'Invest &amp; indi'!$C$3:$C$4</c:f>
              <c:strCache>
                <c:ptCount val="1"/>
                <c:pt idx="0">
                  <c:v>Investment</c:v>
                </c:pt>
              </c:strCache>
            </c:strRef>
          </c:tx>
          <c:spPr>
            <a:solidFill>
              <a:schemeClr val="accent2"/>
            </a:solidFill>
            <a:ln>
              <a:noFill/>
            </a:ln>
            <a:effectLst/>
            <a:sp3d/>
          </c:spPr>
          <c:invertIfNegative val="0"/>
          <c:cat>
            <c:strRef>
              <c:f>'Invest &amp; indi'!$A$5:$A$7</c:f>
              <c:strCache>
                <c:ptCount val="2"/>
                <c:pt idx="0">
                  <c:v>Firm</c:v>
                </c:pt>
                <c:pt idx="1">
                  <c:v>Individual</c:v>
                </c:pt>
              </c:strCache>
            </c:strRef>
          </c:cat>
          <c:val>
            <c:numRef>
              <c:f>'Invest &amp; indi'!$C$5:$C$7</c:f>
              <c:numCache>
                <c:formatCode>_-* #\ ##0\ _€_-;\-* #\ ##0\ _€_-;_-* "-"??\ _€_-;_-@_-</c:formatCode>
                <c:ptCount val="2"/>
                <c:pt idx="0">
                  <c:v>16</c:v>
                </c:pt>
                <c:pt idx="1">
                  <c:v>60</c:v>
                </c:pt>
              </c:numCache>
            </c:numRef>
          </c:val>
          <c:extLst>
            <c:ext xmlns:c16="http://schemas.microsoft.com/office/drawing/2014/chart" uri="{C3380CC4-5D6E-409C-BE32-E72D297353CC}">
              <c16:uniqueId val="{00000001-9250-45F6-BA99-42E24ACAFADB}"/>
            </c:ext>
          </c:extLst>
        </c:ser>
        <c:dLbls>
          <c:showLegendKey val="0"/>
          <c:showVal val="0"/>
          <c:showCatName val="0"/>
          <c:showSerName val="0"/>
          <c:showPercent val="0"/>
          <c:showBubbleSize val="0"/>
        </c:dLbls>
        <c:gapWidth val="150"/>
        <c:shape val="box"/>
        <c:axId val="2143125024"/>
        <c:axId val="467264928"/>
        <c:axId val="0"/>
      </c:bar3DChart>
      <c:catAx>
        <c:axId val="214312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7264928"/>
        <c:crosses val="autoZero"/>
        <c:auto val="1"/>
        <c:lblAlgn val="ctr"/>
        <c:lblOffset val="100"/>
        <c:noMultiLvlLbl val="0"/>
      </c:catAx>
      <c:valAx>
        <c:axId val="467264928"/>
        <c:scaling>
          <c:orientation val="minMax"/>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12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[2.13.Practical-example.Descriptive-statistics-exercise.xlsx]Mortgage!Tableau croisé dynamique4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Mortgage!$B$3:$B$4</c:f>
              <c:strCache>
                <c:ptCount val="1"/>
                <c:pt idx="0">
                  <c:v>No</c:v>
                </c:pt>
              </c:strCache>
            </c:strRef>
          </c:tx>
          <c:spPr>
            <a:solidFill>
              <a:schemeClr val="accent1"/>
            </a:solidFill>
            <a:ln>
              <a:noFill/>
            </a:ln>
            <a:effectLst/>
            <a:sp3d/>
          </c:spPr>
          <c:invertIfNegative val="0"/>
          <c:cat>
            <c:multiLvlStrRef>
              <c:f>Mortgage!$A$5:$A$21</c:f>
              <c:multiLvlStrCache>
                <c:ptCount val="13"/>
                <c:lvl>
                  <c:pt idx="0">
                    <c:v>18-25</c:v>
                  </c:pt>
                  <c:pt idx="1">
                    <c:v>26-35</c:v>
                  </c:pt>
                  <c:pt idx="2">
                    <c:v>36-45</c:v>
                  </c:pt>
                  <c:pt idx="3">
                    <c:v>46-55</c:v>
                  </c:pt>
                  <c:pt idx="4">
                    <c:v>56-65</c:v>
                  </c:pt>
                  <c:pt idx="5">
                    <c:v>65+</c:v>
                  </c:pt>
                  <c:pt idx="6">
                    <c:v>18-25</c:v>
                  </c:pt>
                  <c:pt idx="7">
                    <c:v>26-35</c:v>
                  </c:pt>
                  <c:pt idx="8">
                    <c:v>36-45</c:v>
                  </c:pt>
                  <c:pt idx="9">
                    <c:v>46-55</c:v>
                  </c:pt>
                  <c:pt idx="10">
                    <c:v>56-65</c:v>
                  </c:pt>
                  <c:pt idx="11">
                    <c:v>65+</c:v>
                  </c:pt>
                  <c:pt idx="12">
                    <c:v>N/A</c:v>
                  </c:pt>
                </c:lvl>
                <c:lvl>
                  <c:pt idx="0">
                    <c:v>F</c:v>
                  </c:pt>
                  <c:pt idx="6">
                    <c:v>M</c:v>
                  </c:pt>
                  <c:pt idx="12">
                    <c:v>N/A</c:v>
                  </c:pt>
                </c:lvl>
              </c:multiLvlStrCache>
            </c:multiLvlStrRef>
          </c:cat>
          <c:val>
            <c:numRef>
              <c:f>Mortgage!$B$5:$B$21</c:f>
              <c:numCache>
                <c:formatCode>_-* #\ ##0.00\ _€_-;\-* #\ ##0.00\ _€_-;_-* "-"??\ _€_-;_-@_-</c:formatCode>
                <c:ptCount val="13"/>
                <c:pt idx="0">
                  <c:v>959587.89320000005</c:v>
                </c:pt>
                <c:pt idx="1">
                  <c:v>2690453.4455999997</c:v>
                </c:pt>
                <c:pt idx="2">
                  <c:v>3078550.8835999998</c:v>
                </c:pt>
                <c:pt idx="3">
                  <c:v>1725240.0895999998</c:v>
                </c:pt>
                <c:pt idx="4">
                  <c:v>1928435.2832000002</c:v>
                </c:pt>
                <c:pt idx="5">
                  <c:v>1018779.4319999999</c:v>
                </c:pt>
                <c:pt idx="7">
                  <c:v>4785645.9655999998</c:v>
                </c:pt>
                <c:pt idx="8">
                  <c:v>5491046.8868000004</c:v>
                </c:pt>
                <c:pt idx="9">
                  <c:v>4962387.7032000003</c:v>
                </c:pt>
                <c:pt idx="10">
                  <c:v>3352033.1916</c:v>
                </c:pt>
                <c:pt idx="11">
                  <c:v>2333833.7527999999</c:v>
                </c:pt>
                <c:pt idx="12">
                  <c:v>3419425.1748000002</c:v>
                </c:pt>
              </c:numCache>
            </c:numRef>
          </c:val>
          <c:extLst>
            <c:ext xmlns:c16="http://schemas.microsoft.com/office/drawing/2014/chart" uri="{C3380CC4-5D6E-409C-BE32-E72D297353CC}">
              <c16:uniqueId val="{00000000-6A52-4BF7-97F1-BC1F24595EE6}"/>
            </c:ext>
          </c:extLst>
        </c:ser>
        <c:ser>
          <c:idx val="1"/>
          <c:order val="1"/>
          <c:tx>
            <c:strRef>
              <c:f>Mortgage!$C$3:$C$4</c:f>
              <c:strCache>
                <c:ptCount val="1"/>
                <c:pt idx="0">
                  <c:v>Yes</c:v>
                </c:pt>
              </c:strCache>
            </c:strRef>
          </c:tx>
          <c:spPr>
            <a:solidFill>
              <a:schemeClr val="accent2"/>
            </a:solidFill>
            <a:ln>
              <a:noFill/>
            </a:ln>
            <a:effectLst/>
            <a:sp3d/>
          </c:spPr>
          <c:invertIfNegative val="0"/>
          <c:cat>
            <c:multiLvlStrRef>
              <c:f>Mortgage!$A$5:$A$21</c:f>
              <c:multiLvlStrCache>
                <c:ptCount val="13"/>
                <c:lvl>
                  <c:pt idx="0">
                    <c:v>18-25</c:v>
                  </c:pt>
                  <c:pt idx="1">
                    <c:v>26-35</c:v>
                  </c:pt>
                  <c:pt idx="2">
                    <c:v>36-45</c:v>
                  </c:pt>
                  <c:pt idx="3">
                    <c:v>46-55</c:v>
                  </c:pt>
                  <c:pt idx="4">
                    <c:v>56-65</c:v>
                  </c:pt>
                  <c:pt idx="5">
                    <c:v>65+</c:v>
                  </c:pt>
                  <c:pt idx="6">
                    <c:v>18-25</c:v>
                  </c:pt>
                  <c:pt idx="7">
                    <c:v>26-35</c:v>
                  </c:pt>
                  <c:pt idx="8">
                    <c:v>36-45</c:v>
                  </c:pt>
                  <c:pt idx="9">
                    <c:v>46-55</c:v>
                  </c:pt>
                  <c:pt idx="10">
                    <c:v>56-65</c:v>
                  </c:pt>
                  <c:pt idx="11">
                    <c:v>65+</c:v>
                  </c:pt>
                  <c:pt idx="12">
                    <c:v>N/A</c:v>
                  </c:pt>
                </c:lvl>
                <c:lvl>
                  <c:pt idx="0">
                    <c:v>F</c:v>
                  </c:pt>
                  <c:pt idx="6">
                    <c:v>M</c:v>
                  </c:pt>
                  <c:pt idx="12">
                    <c:v>N/A</c:v>
                  </c:pt>
                </c:lvl>
              </c:multiLvlStrCache>
            </c:multiLvlStrRef>
          </c:cat>
          <c:val>
            <c:numRef>
              <c:f>Mortgage!$C$5:$C$21</c:f>
              <c:numCache>
                <c:formatCode>_-* #\ ##0.00\ _€_-;\-* #\ ##0.00\ _€_-;_-* "-"??\ _€_-;_-@_-</c:formatCode>
                <c:ptCount val="13"/>
                <c:pt idx="1">
                  <c:v>1283356.0255999998</c:v>
                </c:pt>
                <c:pt idx="2">
                  <c:v>3200382.3459999999</c:v>
                </c:pt>
                <c:pt idx="3">
                  <c:v>1207331.612</c:v>
                </c:pt>
                <c:pt idx="4">
                  <c:v>1070204.6443999999</c:v>
                </c:pt>
                <c:pt idx="5">
                  <c:v>480883.03519999998</c:v>
                </c:pt>
                <c:pt idx="6">
                  <c:v>661947.91680000001</c:v>
                </c:pt>
                <c:pt idx="7">
                  <c:v>1372638.9136000001</c:v>
                </c:pt>
                <c:pt idx="8">
                  <c:v>3049225.7571999999</c:v>
                </c:pt>
                <c:pt idx="9">
                  <c:v>2255666.6007999997</c:v>
                </c:pt>
                <c:pt idx="10">
                  <c:v>619863.4852</c:v>
                </c:pt>
                <c:pt idx="11">
                  <c:v>704350.9216</c:v>
                </c:pt>
                <c:pt idx="12">
                  <c:v>888468.44160000002</c:v>
                </c:pt>
              </c:numCache>
            </c:numRef>
          </c:val>
          <c:extLst>
            <c:ext xmlns:c16="http://schemas.microsoft.com/office/drawing/2014/chart" uri="{C3380CC4-5D6E-409C-BE32-E72D297353CC}">
              <c16:uniqueId val="{00000001-6A52-4BF7-97F1-BC1F24595EE6}"/>
            </c:ext>
          </c:extLst>
        </c:ser>
        <c:dLbls>
          <c:showLegendKey val="0"/>
          <c:showVal val="0"/>
          <c:showCatName val="0"/>
          <c:showSerName val="0"/>
          <c:showPercent val="0"/>
          <c:showBubbleSize val="0"/>
        </c:dLbls>
        <c:gapWidth val="150"/>
        <c:shape val="box"/>
        <c:axId val="2141707264"/>
        <c:axId val="457508736"/>
        <c:axId val="0"/>
      </c:bar3DChart>
      <c:catAx>
        <c:axId val="214170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7508736"/>
        <c:crosses val="autoZero"/>
        <c:auto val="1"/>
        <c:lblAlgn val="ctr"/>
        <c:lblOffset val="100"/>
        <c:noMultiLvlLbl val="0"/>
      </c:catAx>
      <c:valAx>
        <c:axId val="457508736"/>
        <c:scaling>
          <c:orientation val="minMax"/>
        </c:scaling>
        <c:delete val="0"/>
        <c:axPos val="l"/>
        <c:majorGridlines>
          <c:spPr>
            <a:ln w="9525" cap="flat" cmpd="sng" algn="ctr">
              <a:solidFill>
                <a:schemeClr val="tx1">
                  <a:lumMod val="15000"/>
                  <a:lumOff val="85000"/>
                </a:schemeClr>
              </a:solidFill>
              <a:round/>
            </a:ln>
            <a:effectLst/>
          </c:spPr>
        </c:majorGridlines>
        <c:numFmt formatCode="_-* #\ ##0.00\ _€_-;\-* #\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0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[2.13.Practical-example.Descriptive-statistics-exercise.xlsx]Localisation!Tableau croisé dynamique5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w="9525" cap="flat" cmpd="sng" algn="ctr">
          <a:solidFill>
            <a:schemeClr val="tx1">
              <a:tint val="75000"/>
              <a:shade val="95000"/>
              <a:satMod val="104999"/>
            </a:schemeClr>
          </a:solidFill>
          <a:prstDash val="solid"/>
          <a:round/>
        </a:ln>
        <a:effectLst/>
        <a:sp3d contourW="9525">
          <a:contourClr>
            <a:schemeClr val="tx1">
              <a:tint val="75000"/>
              <a:shade val="95000"/>
              <a:satMod val="104999"/>
            </a:schemeClr>
          </a:contourClr>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Localisation!$B$3</c:f>
              <c:strCache>
                <c:ptCount val="1"/>
                <c:pt idx="0">
                  <c:v>Total</c:v>
                </c:pt>
              </c:strCache>
            </c:strRef>
          </c:tx>
          <c:spPr>
            <a:solidFill>
              <a:schemeClr val="accent2"/>
            </a:solidFill>
            <a:ln>
              <a:noFill/>
            </a:ln>
            <a:effectLst/>
            <a:sp3d/>
          </c:spPr>
          <c:invertIfNegative val="0"/>
          <c:cat>
            <c:strRef>
              <c:f>Localisation!$A$4:$A$14</c:f>
              <c:strCache>
                <c:ptCount val="10"/>
                <c:pt idx="0">
                  <c:v>Arizona</c:v>
                </c:pt>
                <c:pt idx="1">
                  <c:v>California</c:v>
                </c:pt>
                <c:pt idx="2">
                  <c:v>Colorado</c:v>
                </c:pt>
                <c:pt idx="3">
                  <c:v>Kansas</c:v>
                </c:pt>
                <c:pt idx="4">
                  <c:v>Nevada</c:v>
                </c:pt>
                <c:pt idx="5">
                  <c:v>Oregon</c:v>
                </c:pt>
                <c:pt idx="6">
                  <c:v>Utah</c:v>
                </c:pt>
                <c:pt idx="7">
                  <c:v>Virginia</c:v>
                </c:pt>
                <c:pt idx="8">
                  <c:v>Wyoming</c:v>
                </c:pt>
                <c:pt idx="9">
                  <c:v>(vide)</c:v>
                </c:pt>
              </c:strCache>
            </c:strRef>
          </c:cat>
          <c:val>
            <c:numRef>
              <c:f>Localisation!$B$4:$B$14</c:f>
              <c:numCache>
                <c:formatCode>_-* #\ ##0\ _€_-;\-* #\ ##0\ _€_-;_-* "-"??\ _€_-;_-@_-</c:formatCode>
                <c:ptCount val="10"/>
                <c:pt idx="0">
                  <c:v>11</c:v>
                </c:pt>
                <c:pt idx="1">
                  <c:v>119</c:v>
                </c:pt>
                <c:pt idx="2">
                  <c:v>11</c:v>
                </c:pt>
                <c:pt idx="3">
                  <c:v>1</c:v>
                </c:pt>
                <c:pt idx="4">
                  <c:v>17</c:v>
                </c:pt>
                <c:pt idx="5">
                  <c:v>11</c:v>
                </c:pt>
                <c:pt idx="6">
                  <c:v>6</c:v>
                </c:pt>
                <c:pt idx="7">
                  <c:v>4</c:v>
                </c:pt>
                <c:pt idx="8">
                  <c:v>1</c:v>
                </c:pt>
                <c:pt idx="9">
                  <c:v>14</c:v>
                </c:pt>
              </c:numCache>
            </c:numRef>
          </c:val>
          <c:extLst>
            <c:ext xmlns:c16="http://schemas.microsoft.com/office/drawing/2014/chart" uri="{C3380CC4-5D6E-409C-BE32-E72D297353CC}">
              <c16:uniqueId val="{00000002-4564-4BFA-B19E-EED86420ADD0}"/>
            </c:ext>
          </c:extLst>
        </c:ser>
        <c:dLbls>
          <c:showLegendKey val="0"/>
          <c:showVal val="0"/>
          <c:showCatName val="0"/>
          <c:showSerName val="0"/>
          <c:showPercent val="0"/>
          <c:showBubbleSize val="0"/>
        </c:dLbls>
        <c:gapWidth val="182"/>
        <c:shape val="box"/>
        <c:axId val="487560416"/>
        <c:axId val="328355200"/>
        <c:axId val="0"/>
      </c:bar3DChart>
      <c:catAx>
        <c:axId val="4875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355200"/>
        <c:crosses val="autoZero"/>
        <c:auto val="1"/>
        <c:lblAlgn val="ctr"/>
        <c:lblOffset val="100"/>
        <c:noMultiLvlLbl val="0"/>
      </c:catAx>
      <c:valAx>
        <c:axId val="32835520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_-* #\ ##0\ _€_-;\-* #\ ##0\ _€_-;_-* &quot;-&quot;??\ _€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75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spPr>
    <a:solidFill>
      <a:schemeClr val="bg1"/>
    </a:solidFill>
    <a:ln w="9525" cap="flat" cmpd="sng" algn="ctr">
      <a:solidFill>
        <a:schemeClr val="tx1">
          <a:tint val="75000"/>
          <a:shade val="95000"/>
          <a:satMod val="104999"/>
        </a:schemeClr>
      </a:solidFill>
      <a:prstDash val="solid"/>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[2.13.Practical-example.Descriptive-statistics-exercise.xlsx]Feuil6!Tableau croisé dynamique6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Feuil6!$B$3:$B$4</c:f>
              <c:strCache>
                <c:ptCount val="1"/>
                <c:pt idx="0">
                  <c:v>Agency</c:v>
                </c:pt>
              </c:strCache>
            </c:strRef>
          </c:tx>
          <c:spPr>
            <a:solidFill>
              <a:schemeClr val="accent1"/>
            </a:solidFill>
            <a:ln>
              <a:noFill/>
            </a:ln>
            <a:effectLst/>
          </c:spPr>
          <c:invertIfNegative val="0"/>
          <c:cat>
            <c:multiLvlStrRef>
              <c:f>Feuil6!$A$5:$A$21</c:f>
              <c:multiLvlStrCache>
                <c:ptCount val="13"/>
                <c:lvl>
                  <c:pt idx="0">
                    <c:v>18-25</c:v>
                  </c:pt>
                  <c:pt idx="1">
                    <c:v>26-35</c:v>
                  </c:pt>
                  <c:pt idx="2">
                    <c:v>36-45</c:v>
                  </c:pt>
                  <c:pt idx="3">
                    <c:v>46-55</c:v>
                  </c:pt>
                  <c:pt idx="4">
                    <c:v>56-65</c:v>
                  </c:pt>
                  <c:pt idx="5">
                    <c:v>65+</c:v>
                  </c:pt>
                  <c:pt idx="6">
                    <c:v>18-25</c:v>
                  </c:pt>
                  <c:pt idx="7">
                    <c:v>26-35</c:v>
                  </c:pt>
                  <c:pt idx="8">
                    <c:v>36-45</c:v>
                  </c:pt>
                  <c:pt idx="9">
                    <c:v>46-55</c:v>
                  </c:pt>
                  <c:pt idx="10">
                    <c:v>56-65</c:v>
                  </c:pt>
                  <c:pt idx="11">
                    <c:v>65+</c:v>
                  </c:pt>
                  <c:pt idx="12">
                    <c:v>N/A</c:v>
                  </c:pt>
                </c:lvl>
                <c:lvl>
                  <c:pt idx="0">
                    <c:v>F</c:v>
                  </c:pt>
                  <c:pt idx="6">
                    <c:v>M</c:v>
                  </c:pt>
                  <c:pt idx="12">
                    <c:v>N/A</c:v>
                  </c:pt>
                </c:lvl>
              </c:multiLvlStrCache>
            </c:multiLvlStrRef>
          </c:cat>
          <c:val>
            <c:numRef>
              <c:f>Feuil6!$B$5:$B$21</c:f>
              <c:numCache>
                <c:formatCode>_-* #\ ##0\ _€_-;\-* #\ ##0\ _€_-;_-* "-"??\ _€_-;_-@_-</c:formatCode>
                <c:ptCount val="13"/>
                <c:pt idx="0">
                  <c:v>1</c:v>
                </c:pt>
                <c:pt idx="1">
                  <c:v>8</c:v>
                </c:pt>
                <c:pt idx="2">
                  <c:v>7</c:v>
                </c:pt>
                <c:pt idx="3">
                  <c:v>2</c:v>
                </c:pt>
                <c:pt idx="4">
                  <c:v>3</c:v>
                </c:pt>
                <c:pt idx="5">
                  <c:v>1</c:v>
                </c:pt>
                <c:pt idx="7">
                  <c:v>5</c:v>
                </c:pt>
                <c:pt idx="8">
                  <c:v>15</c:v>
                </c:pt>
                <c:pt idx="9">
                  <c:v>11</c:v>
                </c:pt>
                <c:pt idx="10">
                  <c:v>3</c:v>
                </c:pt>
                <c:pt idx="11">
                  <c:v>2</c:v>
                </c:pt>
                <c:pt idx="12">
                  <c:v>1</c:v>
                </c:pt>
              </c:numCache>
            </c:numRef>
          </c:val>
          <c:extLst>
            <c:ext xmlns:c16="http://schemas.microsoft.com/office/drawing/2014/chart" uri="{C3380CC4-5D6E-409C-BE32-E72D297353CC}">
              <c16:uniqueId val="{00000000-1080-49D5-9B48-21553E03FB0B}"/>
            </c:ext>
          </c:extLst>
        </c:ser>
        <c:ser>
          <c:idx val="1"/>
          <c:order val="1"/>
          <c:tx>
            <c:strRef>
              <c:f>Feuil6!$C$3:$C$4</c:f>
              <c:strCache>
                <c:ptCount val="1"/>
                <c:pt idx="0">
                  <c:v>Client</c:v>
                </c:pt>
              </c:strCache>
            </c:strRef>
          </c:tx>
          <c:spPr>
            <a:solidFill>
              <a:schemeClr val="accent2"/>
            </a:solidFill>
            <a:ln>
              <a:noFill/>
            </a:ln>
            <a:effectLst/>
          </c:spPr>
          <c:invertIfNegative val="0"/>
          <c:cat>
            <c:multiLvlStrRef>
              <c:f>Feuil6!$A$5:$A$21</c:f>
              <c:multiLvlStrCache>
                <c:ptCount val="13"/>
                <c:lvl>
                  <c:pt idx="0">
                    <c:v>18-25</c:v>
                  </c:pt>
                  <c:pt idx="1">
                    <c:v>26-35</c:v>
                  </c:pt>
                  <c:pt idx="2">
                    <c:v>36-45</c:v>
                  </c:pt>
                  <c:pt idx="3">
                    <c:v>46-55</c:v>
                  </c:pt>
                  <c:pt idx="4">
                    <c:v>56-65</c:v>
                  </c:pt>
                  <c:pt idx="5">
                    <c:v>65+</c:v>
                  </c:pt>
                  <c:pt idx="6">
                    <c:v>18-25</c:v>
                  </c:pt>
                  <c:pt idx="7">
                    <c:v>26-35</c:v>
                  </c:pt>
                  <c:pt idx="8">
                    <c:v>36-45</c:v>
                  </c:pt>
                  <c:pt idx="9">
                    <c:v>46-55</c:v>
                  </c:pt>
                  <c:pt idx="10">
                    <c:v>56-65</c:v>
                  </c:pt>
                  <c:pt idx="11">
                    <c:v>65+</c:v>
                  </c:pt>
                  <c:pt idx="12">
                    <c:v>N/A</c:v>
                  </c:pt>
                </c:lvl>
                <c:lvl>
                  <c:pt idx="0">
                    <c:v>F</c:v>
                  </c:pt>
                  <c:pt idx="6">
                    <c:v>M</c:v>
                  </c:pt>
                  <c:pt idx="12">
                    <c:v>N/A</c:v>
                  </c:pt>
                </c:lvl>
              </c:multiLvlStrCache>
            </c:multiLvlStrRef>
          </c:cat>
          <c:val>
            <c:numRef>
              <c:f>Feuil6!$C$5:$C$21</c:f>
              <c:numCache>
                <c:formatCode>_-* #\ ##0\ _€_-;\-* #\ ##0\ _€_-;_-* "-"??\ _€_-;_-@_-</c:formatCode>
                <c:ptCount val="13"/>
                <c:pt idx="1">
                  <c:v>3</c:v>
                </c:pt>
                <c:pt idx="2">
                  <c:v>2</c:v>
                </c:pt>
                <c:pt idx="3">
                  <c:v>3</c:v>
                </c:pt>
                <c:pt idx="5">
                  <c:v>1</c:v>
                </c:pt>
                <c:pt idx="6">
                  <c:v>1</c:v>
                </c:pt>
                <c:pt idx="7">
                  <c:v>4</c:v>
                </c:pt>
                <c:pt idx="9">
                  <c:v>2</c:v>
                </c:pt>
                <c:pt idx="10">
                  <c:v>1</c:v>
                </c:pt>
              </c:numCache>
            </c:numRef>
          </c:val>
          <c:extLst>
            <c:ext xmlns:c16="http://schemas.microsoft.com/office/drawing/2014/chart" uri="{C3380CC4-5D6E-409C-BE32-E72D297353CC}">
              <c16:uniqueId val="{00000001-1080-49D5-9B48-21553E03FB0B}"/>
            </c:ext>
          </c:extLst>
        </c:ser>
        <c:ser>
          <c:idx val="2"/>
          <c:order val="2"/>
          <c:tx>
            <c:strRef>
              <c:f>Feuil6!$D$3:$D$4</c:f>
              <c:strCache>
                <c:ptCount val="1"/>
                <c:pt idx="0">
                  <c:v>Website</c:v>
                </c:pt>
              </c:strCache>
            </c:strRef>
          </c:tx>
          <c:spPr>
            <a:solidFill>
              <a:schemeClr val="accent3"/>
            </a:solidFill>
            <a:ln>
              <a:noFill/>
            </a:ln>
            <a:effectLst/>
          </c:spPr>
          <c:invertIfNegative val="0"/>
          <c:cat>
            <c:multiLvlStrRef>
              <c:f>Feuil6!$A$5:$A$21</c:f>
              <c:multiLvlStrCache>
                <c:ptCount val="13"/>
                <c:lvl>
                  <c:pt idx="0">
                    <c:v>18-25</c:v>
                  </c:pt>
                  <c:pt idx="1">
                    <c:v>26-35</c:v>
                  </c:pt>
                  <c:pt idx="2">
                    <c:v>36-45</c:v>
                  </c:pt>
                  <c:pt idx="3">
                    <c:v>46-55</c:v>
                  </c:pt>
                  <c:pt idx="4">
                    <c:v>56-65</c:v>
                  </c:pt>
                  <c:pt idx="5">
                    <c:v>65+</c:v>
                  </c:pt>
                  <c:pt idx="6">
                    <c:v>18-25</c:v>
                  </c:pt>
                  <c:pt idx="7">
                    <c:v>26-35</c:v>
                  </c:pt>
                  <c:pt idx="8">
                    <c:v>36-45</c:v>
                  </c:pt>
                  <c:pt idx="9">
                    <c:v>46-55</c:v>
                  </c:pt>
                  <c:pt idx="10">
                    <c:v>56-65</c:v>
                  </c:pt>
                  <c:pt idx="11">
                    <c:v>65+</c:v>
                  </c:pt>
                  <c:pt idx="12">
                    <c:v>N/A</c:v>
                  </c:pt>
                </c:lvl>
                <c:lvl>
                  <c:pt idx="0">
                    <c:v>F</c:v>
                  </c:pt>
                  <c:pt idx="6">
                    <c:v>M</c:v>
                  </c:pt>
                  <c:pt idx="12">
                    <c:v>N/A</c:v>
                  </c:pt>
                </c:lvl>
              </c:multiLvlStrCache>
            </c:multiLvlStrRef>
          </c:cat>
          <c:val>
            <c:numRef>
              <c:f>Feuil6!$D$5:$D$21</c:f>
              <c:numCache>
                <c:formatCode>_-* #\ ##0\ _€_-;\-* #\ ##0\ _€_-;_-* "-"??\ _€_-;_-@_-</c:formatCode>
                <c:ptCount val="13"/>
                <c:pt idx="0">
                  <c:v>2</c:v>
                </c:pt>
                <c:pt idx="1">
                  <c:v>4</c:v>
                </c:pt>
                <c:pt idx="2">
                  <c:v>12</c:v>
                </c:pt>
                <c:pt idx="3">
                  <c:v>9</c:v>
                </c:pt>
                <c:pt idx="4">
                  <c:v>8</c:v>
                </c:pt>
                <c:pt idx="5">
                  <c:v>4</c:v>
                </c:pt>
                <c:pt idx="6">
                  <c:v>1</c:v>
                </c:pt>
                <c:pt idx="7">
                  <c:v>12</c:v>
                </c:pt>
                <c:pt idx="8">
                  <c:v>16</c:v>
                </c:pt>
                <c:pt idx="9">
                  <c:v>14</c:v>
                </c:pt>
                <c:pt idx="10">
                  <c:v>11</c:v>
                </c:pt>
                <c:pt idx="11">
                  <c:v>10</c:v>
                </c:pt>
                <c:pt idx="12">
                  <c:v>16</c:v>
                </c:pt>
              </c:numCache>
            </c:numRef>
          </c:val>
          <c:extLst>
            <c:ext xmlns:c16="http://schemas.microsoft.com/office/drawing/2014/chart" uri="{C3380CC4-5D6E-409C-BE32-E72D297353CC}">
              <c16:uniqueId val="{00000002-1080-49D5-9B48-21553E03FB0B}"/>
            </c:ext>
          </c:extLst>
        </c:ser>
        <c:dLbls>
          <c:showLegendKey val="0"/>
          <c:showVal val="0"/>
          <c:showCatName val="0"/>
          <c:showSerName val="0"/>
          <c:showPercent val="0"/>
          <c:showBubbleSize val="0"/>
        </c:dLbls>
        <c:gapWidth val="150"/>
        <c:axId val="489441488"/>
        <c:axId val="463886816"/>
      </c:barChart>
      <c:catAx>
        <c:axId val="48944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3886816"/>
        <c:crosses val="autoZero"/>
        <c:auto val="1"/>
        <c:lblAlgn val="ctr"/>
        <c:lblOffset val="100"/>
        <c:noMultiLvlLbl val="0"/>
      </c:catAx>
      <c:valAx>
        <c:axId val="463886816"/>
        <c:scaling>
          <c:orientation val="minMax"/>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94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685799</xdr:colOff>
      <xdr:row>1</xdr:row>
      <xdr:rowOff>100011</xdr:rowOff>
    </xdr:from>
    <xdr:to>
      <xdr:col>13</xdr:col>
      <xdr:colOff>47624</xdr:colOff>
      <xdr:row>19</xdr:row>
      <xdr:rowOff>85724</xdr:rowOff>
    </xdr:to>
    <xdr:graphicFrame macro="">
      <xdr:nvGraphicFramePr>
        <xdr:cNvPr id="2" name="Graphique 1">
          <a:extLst>
            <a:ext uri="{FF2B5EF4-FFF2-40B4-BE49-F238E27FC236}">
              <a16:creationId xmlns:a16="http://schemas.microsoft.com/office/drawing/2014/main" id="{C6084551-017E-4059-90A4-8B3B31098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709611</xdr:colOff>
      <xdr:row>15</xdr:row>
      <xdr:rowOff>42861</xdr:rowOff>
    </xdr:from>
    <xdr:to>
      <xdr:col>5</xdr:col>
      <xdr:colOff>114299</xdr:colOff>
      <xdr:row>30</xdr:row>
      <xdr:rowOff>104774</xdr:rowOff>
    </xdr:to>
    <xdr:graphicFrame macro="">
      <xdr:nvGraphicFramePr>
        <xdr:cNvPr id="2" name="Graphique 1">
          <a:extLst>
            <a:ext uri="{FF2B5EF4-FFF2-40B4-BE49-F238E27FC236}">
              <a16:creationId xmlns:a16="http://schemas.microsoft.com/office/drawing/2014/main" id="{89D214EE-FAE5-422B-BC39-97D6EA6B4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552450</xdr:colOff>
      <xdr:row>2</xdr:row>
      <xdr:rowOff>76200</xdr:rowOff>
    </xdr:from>
    <xdr:to>
      <xdr:col>11</xdr:col>
      <xdr:colOff>560070</xdr:colOff>
      <xdr:row>16</xdr:row>
      <xdr:rowOff>160020</xdr:rowOff>
    </xdr:to>
    <xdr:pic>
      <xdr:nvPicPr>
        <xdr:cNvPr id="3" name="Image 2">
          <a:extLst>
            <a:ext uri="{FF2B5EF4-FFF2-40B4-BE49-F238E27FC236}">
              <a16:creationId xmlns:a16="http://schemas.microsoft.com/office/drawing/2014/main" id="{84CA1EB4-696B-486D-A9A5-E72D530099DE}"/>
            </a:ext>
          </a:extLst>
        </xdr:cNvPr>
        <xdr:cNvPicPr>
          <a:picLocks noChangeAspect="1"/>
        </xdr:cNvPicPr>
      </xdr:nvPicPr>
      <xdr:blipFill>
        <a:blip xmlns:r="http://schemas.openxmlformats.org/officeDocument/2006/relationships" r:embed="rId2"/>
        <a:stretch>
          <a:fillRect/>
        </a:stretch>
      </xdr:blipFill>
      <xdr:spPr>
        <a:xfrm>
          <a:off x="6543675" y="457200"/>
          <a:ext cx="4579620" cy="27508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481011</xdr:colOff>
      <xdr:row>8</xdr:row>
      <xdr:rowOff>138111</xdr:rowOff>
    </xdr:from>
    <xdr:to>
      <xdr:col>8</xdr:col>
      <xdr:colOff>485774</xdr:colOff>
      <xdr:row>25</xdr:row>
      <xdr:rowOff>85724</xdr:rowOff>
    </xdr:to>
    <xdr:graphicFrame macro="">
      <xdr:nvGraphicFramePr>
        <xdr:cNvPr id="2" name="Graphique 1">
          <a:extLst>
            <a:ext uri="{FF2B5EF4-FFF2-40B4-BE49-F238E27FC236}">
              <a16:creationId xmlns:a16="http://schemas.microsoft.com/office/drawing/2014/main" id="{A480CF57-B05C-45E9-8EF2-43DF421A7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276225</xdr:colOff>
      <xdr:row>7</xdr:row>
      <xdr:rowOff>61911</xdr:rowOff>
    </xdr:from>
    <xdr:to>
      <xdr:col>13</xdr:col>
      <xdr:colOff>238125</xdr:colOff>
      <xdr:row>25</xdr:row>
      <xdr:rowOff>104774</xdr:rowOff>
    </xdr:to>
    <xdr:graphicFrame macro="">
      <xdr:nvGraphicFramePr>
        <xdr:cNvPr id="2" name="Graphique 1">
          <a:extLst>
            <a:ext uri="{FF2B5EF4-FFF2-40B4-BE49-F238E27FC236}">
              <a16:creationId xmlns:a16="http://schemas.microsoft.com/office/drawing/2014/main" id="{189F985C-1A2C-4E0E-A408-EED4CF8C2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723900</xdr:colOff>
      <xdr:row>5</xdr:row>
      <xdr:rowOff>100011</xdr:rowOff>
    </xdr:from>
    <xdr:to>
      <xdr:col>18</xdr:col>
      <xdr:colOff>704850</xdr:colOff>
      <xdr:row>29</xdr:row>
      <xdr:rowOff>133350</xdr:rowOff>
    </xdr:to>
    <xdr:graphicFrame macro="">
      <xdr:nvGraphicFramePr>
        <xdr:cNvPr id="2" name="Graphique 1">
          <a:extLst>
            <a:ext uri="{FF2B5EF4-FFF2-40B4-BE49-F238E27FC236}">
              <a16:creationId xmlns:a16="http://schemas.microsoft.com/office/drawing/2014/main" id="{8E829A48-40E1-41CB-84E8-3E412B7A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504825</xdr:colOff>
      <xdr:row>5</xdr:row>
      <xdr:rowOff>104775</xdr:rowOff>
    </xdr:from>
    <xdr:to>
      <xdr:col>11</xdr:col>
      <xdr:colOff>499191</xdr:colOff>
      <xdr:row>29</xdr:row>
      <xdr:rowOff>153944</xdr:rowOff>
    </xdr:to>
    <xdr:pic>
      <xdr:nvPicPr>
        <xdr:cNvPr id="15" name="Image 14">
          <a:extLst>
            <a:ext uri="{FF2B5EF4-FFF2-40B4-BE49-F238E27FC236}">
              <a16:creationId xmlns:a16="http://schemas.microsoft.com/office/drawing/2014/main" id="{B1FCE610-6A1D-4418-9E1B-752E72E73333}"/>
            </a:ext>
          </a:extLst>
        </xdr:cNvPr>
        <xdr:cNvPicPr>
          <a:picLocks noChangeAspect="1"/>
        </xdr:cNvPicPr>
      </xdr:nvPicPr>
      <xdr:blipFill>
        <a:blip xmlns:r="http://schemas.openxmlformats.org/officeDocument/2006/relationships" r:embed="rId2"/>
        <a:stretch>
          <a:fillRect/>
        </a:stretch>
      </xdr:blipFill>
      <xdr:spPr>
        <a:xfrm>
          <a:off x="4486275" y="1057275"/>
          <a:ext cx="5328366" cy="46211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390524</xdr:colOff>
      <xdr:row>0</xdr:row>
      <xdr:rowOff>142875</xdr:rowOff>
    </xdr:from>
    <xdr:to>
      <xdr:col>16</xdr:col>
      <xdr:colOff>495300</xdr:colOff>
      <xdr:row>36</xdr:row>
      <xdr:rowOff>133350</xdr:rowOff>
    </xdr:to>
    <xdr:graphicFrame macro="">
      <xdr:nvGraphicFramePr>
        <xdr:cNvPr id="2" name="Graphique 1">
          <a:extLst>
            <a:ext uri="{FF2B5EF4-FFF2-40B4-BE49-F238E27FC236}">
              <a16:creationId xmlns:a16="http://schemas.microsoft.com/office/drawing/2014/main" id="{FD28448F-A41E-4314-BB93-A177C5C80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erro" refreshedDate="43574.517892592594" createdVersion="6" refreshedVersion="6" minRefreshableVersion="3" recordCount="195" xr:uid="{725FA9C3-346A-4A96-A5AF-F42EF64540F9}">
  <cacheSource type="worksheet">
    <worksheetSource ref="B5:Z200" sheet="HouseMe"/>
  </cacheSource>
  <cacheFields count="25">
    <cacheField name="ID" numFmtId="1">
      <sharedItems containsSemiMixedTypes="0" containsString="0" containsNumber="1" containsInteger="1" minValue="1002" maxValue="5051"/>
    </cacheField>
    <cacheField name="Building" numFmtId="0">
      <sharedItems containsSemiMixedTypes="0" containsString="0" containsNumber="1" containsInteger="1" minValue="1" maxValue="5"/>
    </cacheField>
    <cacheField name="Year of sale" numFmtId="0">
      <sharedItems containsSemiMixedTypes="0" containsString="0" containsNumber="1" containsInteger="1" minValue="2004" maxValue="2010"/>
    </cacheField>
    <cacheField name="Month of sale" numFmtId="0">
      <sharedItems containsSemiMixedTypes="0" containsString="0" containsNumber="1" containsInteger="1" minValue="1" maxValue="12" count="12">
        <n v="11"/>
        <n v="10"/>
        <n v="7"/>
        <n v="12"/>
        <n v="9"/>
        <n v="1"/>
        <n v="6"/>
        <n v="3"/>
        <n v="8"/>
        <n v="4"/>
        <n v="5"/>
        <n v="2"/>
      </sharedItems>
    </cacheField>
    <cacheField name="Type of property" numFmtId="49">
      <sharedItems/>
    </cacheField>
    <cacheField name="Property #" numFmtId="0">
      <sharedItems containsSemiMixedTypes="0" containsString="0" containsNumber="1" containsInteger="1" minValue="1" maxValue="59"/>
    </cacheField>
    <cacheField name="Area (ft.)" numFmtId="2">
      <sharedItems containsSemiMixedTypes="0" containsString="0" containsNumber="1" minValue="410.70920000000001" maxValue="1942.5028"/>
    </cacheField>
    <cacheField name="Price" numFmtId="165">
      <sharedItems containsSemiMixedTypes="0" containsString="0" containsNumber="1" minValue="117564.0716" maxValue="529317.28319999995"/>
    </cacheField>
    <cacheField name="Status" numFmtId="49">
      <sharedItems/>
    </cacheField>
    <cacheField name="Customer ID" numFmtId="49">
      <sharedItems/>
    </cacheField>
    <cacheField name="Entity" numFmtId="49">
      <sharedItems count="2">
        <s v="Individual"/>
        <s v="Firm"/>
      </sharedItems>
    </cacheField>
    <cacheField name="Name" numFmtId="49">
      <sharedItems/>
    </cacheField>
    <cacheField name="Surname" numFmtId="49">
      <sharedItems/>
    </cacheField>
    <cacheField name="Age at time of purchase" numFmtId="0">
      <sharedItems containsMixedTypes="1" containsNumber="1" containsInteger="1" minValue="19" maxValue="76" count="47">
        <n v="19"/>
        <n v="22"/>
        <n v="25"/>
        <n v="26"/>
        <n v="27"/>
        <n v="28"/>
        <n v="29"/>
        <n v="30"/>
        <n v="31"/>
        <n v="32"/>
        <n v="33"/>
        <n v="34"/>
        <n v="35"/>
        <n v="36"/>
        <n v="37"/>
        <n v="38"/>
        <n v="39"/>
        <n v="40"/>
        <n v="41"/>
        <n v="42"/>
        <n v="43"/>
        <n v="49"/>
        <n v="48"/>
        <n v="44"/>
        <n v="45"/>
        <n v="47"/>
        <n v="50"/>
        <n v="51"/>
        <n v="52"/>
        <n v="53"/>
        <n v="54"/>
        <n v="55"/>
        <n v="56"/>
        <n v="57"/>
        <n v="59"/>
        <n v="60"/>
        <n v="61"/>
        <n v="64"/>
        <n v="65"/>
        <n v="66"/>
        <n v="67"/>
        <n v="68"/>
        <n v="69"/>
        <n v="71"/>
        <n v="73"/>
        <n v="76"/>
        <s v="N/A"/>
      </sharedItems>
    </cacheField>
    <cacheField name="Interval" numFmtId="49">
      <sharedItems count="7">
        <s v="18-25"/>
        <s v="26-35"/>
        <s v="36-45"/>
        <s v="46-55"/>
        <s v="56-65"/>
        <s v="65+"/>
        <s v="N/A"/>
      </sharedItems>
    </cacheField>
    <cacheField name="Y" numFmtId="0">
      <sharedItems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49">
      <sharedItems count="3">
        <s v="F"/>
        <s v="M"/>
        <s v="N/A"/>
      </sharedItems>
    </cacheField>
    <cacheField name="Country" numFmtId="49">
      <sharedItems/>
    </cacheField>
    <cacheField name="State" numFmtId="0">
      <sharedItems containsBlank="1" count="10">
        <s v="California"/>
        <s v="Virginia"/>
        <s v="Arizona"/>
        <s v="Oregon"/>
        <s v="Nevada"/>
        <s v="Colorado"/>
        <s v="Utah"/>
        <m/>
        <s v="Kansas"/>
        <s v="Wyoming"/>
      </sharedItems>
    </cacheField>
    <cacheField name="Purpose" numFmtId="49">
      <sharedItems count="2">
        <s v="Home"/>
        <s v="Investment"/>
      </sharedItems>
    </cacheField>
    <cacheField name="Deal satisfaction" numFmtId="0">
      <sharedItems containsSemiMixedTypes="0" containsString="0" containsNumber="1" containsInteger="1" minValue="1" maxValue="5" count="5">
        <n v="5"/>
        <n v="1"/>
        <n v="3"/>
        <n v="4"/>
        <n v="2"/>
      </sharedItems>
    </cacheField>
    <cacheField name="Mortgage" numFmtId="49">
      <sharedItems count="2">
        <s v="No"/>
        <s v="Yes"/>
      </sharedItems>
    </cacheField>
    <cacheField name="Source" numFmtId="49">
      <sharedItems count="3">
        <s v="Website"/>
        <s v="Client"/>
        <s v="Agenc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n v="1030"/>
    <n v="1"/>
    <n v="2005"/>
    <x v="0"/>
    <s v="Apartment"/>
    <n v="30"/>
    <n v="743.0856"/>
    <n v="246172.67600000001"/>
    <s v="Sold"/>
    <s v="C0028"/>
    <x v="0"/>
    <s v="Madalyn"/>
    <s v="Mercer"/>
    <x v="0"/>
    <x v="0"/>
    <n v="1986"/>
    <n v="6"/>
    <n v="21"/>
    <x v="0"/>
    <s v="USA"/>
    <x v="0"/>
    <x v="0"/>
    <x v="0"/>
    <x v="0"/>
    <x v="0"/>
  </r>
  <r>
    <n v="1029"/>
    <n v="1"/>
    <n v="2005"/>
    <x v="1"/>
    <s v="Apartment"/>
    <n v="29"/>
    <n v="756.21280000000002"/>
    <n v="246331.90400000001"/>
    <s v="Sold"/>
    <s v="C0027"/>
    <x v="0"/>
    <s v="Lara"/>
    <s v="Carrillo"/>
    <x v="1"/>
    <x v="0"/>
    <n v="1983"/>
    <n v="2"/>
    <n v="24"/>
    <x v="0"/>
    <s v="USA"/>
    <x v="0"/>
    <x v="0"/>
    <x v="0"/>
    <x v="0"/>
    <x v="0"/>
  </r>
  <r>
    <n v="2002"/>
    <n v="2"/>
    <n v="2007"/>
    <x v="2"/>
    <s v="Apartment"/>
    <n v="2"/>
    <n v="587.2808"/>
    <n v="209280.91039999999"/>
    <s v="Sold"/>
    <s v="C0112"/>
    <x v="0"/>
    <s v="Donavan"/>
    <s v="Flowers"/>
    <x v="1"/>
    <x v="0"/>
    <n v="1985"/>
    <n v="12"/>
    <n v="27"/>
    <x v="1"/>
    <s v="USA"/>
    <x v="0"/>
    <x v="0"/>
    <x v="1"/>
    <x v="1"/>
    <x v="1"/>
  </r>
  <r>
    <n v="2031"/>
    <n v="2"/>
    <n v="2007"/>
    <x v="3"/>
    <s v="Apartment"/>
    <n v="31"/>
    <n v="1604.7464"/>
    <n v="452667.00640000001"/>
    <s v="Sold"/>
    <s v="C0160"/>
    <x v="0"/>
    <s v="Darien"/>
    <s v="Dorsey"/>
    <x v="1"/>
    <x v="0"/>
    <n v="1985"/>
    <n v="12"/>
    <n v="27"/>
    <x v="1"/>
    <s v="USA"/>
    <x v="0"/>
    <x v="1"/>
    <x v="2"/>
    <x v="1"/>
    <x v="0"/>
  </r>
  <r>
    <n v="1049"/>
    <n v="1"/>
    <n v="2004"/>
    <x v="0"/>
    <s v="Apartment"/>
    <n v="49"/>
    <n v="1375.4508000000001"/>
    <n v="467083.31319999998"/>
    <s v="Sold"/>
    <s v="C0014"/>
    <x v="0"/>
    <s v="Alessandra"/>
    <s v="Perry"/>
    <x v="2"/>
    <x v="0"/>
    <n v="1979"/>
    <n v="5"/>
    <n v="15"/>
    <x v="0"/>
    <s v="USA"/>
    <x v="0"/>
    <x v="0"/>
    <x v="3"/>
    <x v="0"/>
    <x v="2"/>
  </r>
  <r>
    <n v="3011"/>
    <n v="3"/>
    <n v="2007"/>
    <x v="4"/>
    <s v="Apartment"/>
    <n v="11"/>
    <n v="675.18999999999994"/>
    <n v="203491.85"/>
    <s v="Sold"/>
    <s v="C0125"/>
    <x v="0"/>
    <s v="Kaitlin"/>
    <s v="Owen"/>
    <x v="3"/>
    <x v="1"/>
    <n v="1981"/>
    <n v="12"/>
    <n v="26"/>
    <x v="0"/>
    <s v="USA"/>
    <x v="1"/>
    <x v="1"/>
    <x v="0"/>
    <x v="0"/>
    <x v="1"/>
  </r>
  <r>
    <n v="3026"/>
    <n v="3"/>
    <n v="2007"/>
    <x v="4"/>
    <s v="Apartment"/>
    <n v="26"/>
    <n v="670.88599999999997"/>
    <n v="212520.826"/>
    <s v="Sold"/>
    <s v="C0125"/>
    <x v="0"/>
    <s v="Kaitlin"/>
    <s v="Owen"/>
    <x v="3"/>
    <x v="1"/>
    <n v="1981"/>
    <n v="12"/>
    <n v="26"/>
    <x v="0"/>
    <s v="USA"/>
    <x v="1"/>
    <x v="1"/>
    <x v="0"/>
    <x v="0"/>
    <x v="2"/>
  </r>
  <r>
    <n v="3023"/>
    <n v="3"/>
    <n v="2008"/>
    <x v="5"/>
    <s v="Apartment"/>
    <n v="23"/>
    <n v="720.81239999999991"/>
    <n v="198591.84880000001"/>
    <s v="Sold"/>
    <s v="C0166"/>
    <x v="0"/>
    <s v="Terry"/>
    <s v="Forbes"/>
    <x v="3"/>
    <x v="1"/>
    <n v="1982"/>
    <n v="5"/>
    <n v="27"/>
    <x v="1"/>
    <s v="USA"/>
    <x v="0"/>
    <x v="0"/>
    <x v="0"/>
    <x v="0"/>
    <x v="1"/>
  </r>
  <r>
    <n v="1031"/>
    <n v="1"/>
    <n v="2006"/>
    <x v="6"/>
    <s v="Apartment"/>
    <n v="31"/>
    <n v="782.25200000000007"/>
    <n v="265467.68000000011"/>
    <s v="Sold"/>
    <s v="C0034"/>
    <x v="0"/>
    <s v="Kole"/>
    <s v="Shannon"/>
    <x v="4"/>
    <x v="1"/>
    <n v="1979"/>
    <n v="6"/>
    <n v="27"/>
    <x v="1"/>
    <s v="USA"/>
    <x v="2"/>
    <x v="0"/>
    <x v="4"/>
    <x v="1"/>
    <x v="0"/>
  </r>
  <r>
    <n v="4023"/>
    <n v="4"/>
    <n v="2006"/>
    <x v="7"/>
    <s v="Apartment"/>
    <n v="23"/>
    <n v="794.51840000000004"/>
    <n v="235633.2592"/>
    <s v="Sold"/>
    <s v="C0170"/>
    <x v="0"/>
    <s v="Emmy"/>
    <s v="Singh"/>
    <x v="4"/>
    <x v="1"/>
    <n v="1979"/>
    <n v="12"/>
    <n v="3"/>
    <x v="0"/>
    <s v="USA"/>
    <x v="1"/>
    <x v="1"/>
    <x v="2"/>
    <x v="1"/>
    <x v="2"/>
  </r>
  <r>
    <n v="1036"/>
    <n v="1"/>
    <n v="2004"/>
    <x v="1"/>
    <s v="Apartment"/>
    <n v="36"/>
    <n v="1160.3584000000001"/>
    <n v="317473.86080000002"/>
    <s v="Sold"/>
    <s v="C0009"/>
    <x v="0"/>
    <s v="Arabella"/>
    <s v="Ferrell"/>
    <x v="5"/>
    <x v="1"/>
    <n v="1976"/>
    <n v="8"/>
    <n v="17"/>
    <x v="0"/>
    <s v="USA"/>
    <x v="3"/>
    <x v="0"/>
    <x v="1"/>
    <x v="0"/>
    <x v="2"/>
  </r>
  <r>
    <n v="1046"/>
    <n v="1"/>
    <n v="2006"/>
    <x v="8"/>
    <s v="Apartment"/>
    <n v="46"/>
    <n v="1942.5028"/>
    <n v="503790.23080000002"/>
    <s v="Sold"/>
    <s v="C0041"/>
    <x v="0"/>
    <s v="Christian"/>
    <s v="Costa"/>
    <x v="3"/>
    <x v="1"/>
    <n v="1980"/>
    <n v="9"/>
    <n v="14"/>
    <x v="1"/>
    <s v="USA"/>
    <x v="0"/>
    <x v="0"/>
    <x v="0"/>
    <x v="0"/>
    <x v="0"/>
  </r>
  <r>
    <n v="4035"/>
    <n v="4"/>
    <n v="2007"/>
    <x v="1"/>
    <s v="Apartment"/>
    <n v="35"/>
    <n v="794.51840000000004"/>
    <n v="217786.37599999999"/>
    <s v="Sold"/>
    <s v="C0057"/>
    <x v="0"/>
    <s v="Michelle"/>
    <s v="Cameron"/>
    <x v="6"/>
    <x v="1"/>
    <n v="1978"/>
    <n v="6"/>
    <n v="4"/>
    <x v="0"/>
    <s v="USA"/>
    <x v="4"/>
    <x v="0"/>
    <x v="2"/>
    <x v="1"/>
    <x v="0"/>
  </r>
  <r>
    <n v="2036"/>
    <n v="2"/>
    <n v="2006"/>
    <x v="0"/>
    <s v="Apartment"/>
    <n v="36"/>
    <n v="1109.2483999999999"/>
    <n v="460001.25599999988"/>
    <s v="Sold"/>
    <s v="C0061"/>
    <x v="0"/>
    <s v="Enrique"/>
    <s v="Cardenas"/>
    <x v="6"/>
    <x v="1"/>
    <n v="1977"/>
    <n v="6"/>
    <n v="10"/>
    <x v="1"/>
    <s v="USA"/>
    <x v="0"/>
    <x v="0"/>
    <x v="4"/>
    <x v="0"/>
    <x v="0"/>
  </r>
  <r>
    <n v="2056"/>
    <n v="2"/>
    <n v="2007"/>
    <x v="9"/>
    <s v="Apartment"/>
    <n v="56"/>
    <n v="1400.952"/>
    <n v="460001.25599999988"/>
    <s v="Sold"/>
    <s v="C0089"/>
    <x v="0"/>
    <s v="Amanda"/>
    <s v="Simon"/>
    <x v="6"/>
    <x v="1"/>
    <n v="1978"/>
    <n v="12"/>
    <n v="3"/>
    <x v="0"/>
    <s v="USA"/>
    <x v="0"/>
    <x v="0"/>
    <x v="0"/>
    <x v="0"/>
    <x v="2"/>
  </r>
  <r>
    <n v="1047"/>
    <n v="1"/>
    <n v="2007"/>
    <x v="3"/>
    <s v="Apartment"/>
    <n v="47"/>
    <n v="1479.7152000000001"/>
    <n v="448134.26880000002"/>
    <s v="Sold"/>
    <s v="C0159"/>
    <x v="0"/>
    <s v="Kamden"/>
    <s v="Stewart"/>
    <x v="6"/>
    <x v="1"/>
    <n v="1978"/>
    <n v="9"/>
    <n v="14"/>
    <x v="1"/>
    <s v="USA"/>
    <x v="0"/>
    <x v="0"/>
    <x v="0"/>
    <x v="0"/>
    <x v="0"/>
  </r>
  <r>
    <n v="5051"/>
    <n v="5"/>
    <n v="2006"/>
    <x v="7"/>
    <s v="Apartment"/>
    <n v="51"/>
    <n v="790.53719999999998"/>
    <n v="249591.99479999999"/>
    <s v="Sold"/>
    <s v="C0171"/>
    <x v="0"/>
    <s v="Skylar"/>
    <s v="Buchanan"/>
    <x v="6"/>
    <x v="1"/>
    <n v="1977"/>
    <n v="12"/>
    <n v="25"/>
    <x v="1"/>
    <s v="USA"/>
    <x v="4"/>
    <x v="0"/>
    <x v="3"/>
    <x v="1"/>
    <x v="0"/>
  </r>
  <r>
    <n v="2007"/>
    <n v="2"/>
    <n v="2006"/>
    <x v="8"/>
    <s v="Apartment"/>
    <n v="7"/>
    <n v="723.93280000000004"/>
    <n v="196142.19200000001"/>
    <s v="Sold"/>
    <s v="C0042"/>
    <x v="0"/>
    <s v="Michael"/>
    <s v="Juarez"/>
    <x v="7"/>
    <x v="1"/>
    <n v="1976"/>
    <n v="12"/>
    <n v="25"/>
    <x v="1"/>
    <s v="USA"/>
    <x v="5"/>
    <x v="0"/>
    <x v="3"/>
    <x v="1"/>
    <x v="2"/>
  </r>
  <r>
    <n v="3020"/>
    <n v="3"/>
    <n v="2007"/>
    <x v="9"/>
    <s v="Apartment"/>
    <n v="20"/>
    <n v="781.0684"/>
    <n v="258572.47760000001"/>
    <s v="Sold"/>
    <s v="C0093"/>
    <x v="0"/>
    <s v="Antonio"/>
    <s v="Porter"/>
    <x v="7"/>
    <x v="1"/>
    <n v="1977"/>
    <n v="1"/>
    <n v="8"/>
    <x v="1"/>
    <s v="USA"/>
    <x v="2"/>
    <x v="0"/>
    <x v="0"/>
    <x v="0"/>
    <x v="1"/>
  </r>
  <r>
    <n v="3029"/>
    <n v="3"/>
    <n v="2007"/>
    <x v="9"/>
    <s v="Apartment"/>
    <n v="29"/>
    <n v="1127.7556"/>
    <n v="310831.21159999998"/>
    <s v="Sold"/>
    <s v="C0093"/>
    <x v="0"/>
    <s v="Antonio"/>
    <s v="Porter"/>
    <x v="7"/>
    <x v="1"/>
    <n v="1977"/>
    <n v="1"/>
    <n v="8"/>
    <x v="1"/>
    <s v="USA"/>
    <x v="2"/>
    <x v="0"/>
    <x v="2"/>
    <x v="0"/>
    <x v="1"/>
  </r>
  <r>
    <n v="3015"/>
    <n v="3"/>
    <n v="2006"/>
    <x v="1"/>
    <s v="Apartment"/>
    <n v="15"/>
    <n v="720.70479999999998"/>
    <n v="207281.5912"/>
    <s v="Sold"/>
    <s v="C0051"/>
    <x v="0"/>
    <s v="Conner"/>
    <s v="Huff"/>
    <x v="8"/>
    <x v="1"/>
    <n v="1975"/>
    <n v="3"/>
    <n v="22"/>
    <x v="1"/>
    <s v="USA"/>
    <x v="4"/>
    <x v="0"/>
    <x v="0"/>
    <x v="0"/>
    <x v="0"/>
  </r>
  <r>
    <n v="2004"/>
    <n v="2"/>
    <n v="2006"/>
    <x v="3"/>
    <s v="Apartment"/>
    <n v="4"/>
    <n v="649.68880000000001"/>
    <n v="168834.04240000001"/>
    <s v="Sold"/>
    <s v="C0064"/>
    <x v="0"/>
    <s v="Joaquin"/>
    <s v="Mullins"/>
    <x v="8"/>
    <x v="1"/>
    <n v="1975"/>
    <n v="10"/>
    <n v="5"/>
    <x v="1"/>
    <s v="USA"/>
    <x v="0"/>
    <x v="1"/>
    <x v="0"/>
    <x v="0"/>
    <x v="2"/>
  </r>
  <r>
    <n v="2006"/>
    <n v="2"/>
    <n v="2006"/>
    <x v="3"/>
    <s v="Apartment"/>
    <n v="6"/>
    <n v="1307.4476"/>
    <n v="396973.83240000001"/>
    <s v="Sold"/>
    <s v="C0064"/>
    <x v="0"/>
    <s v="Joaquin"/>
    <s v="Mullins"/>
    <x v="8"/>
    <x v="1"/>
    <n v="1975"/>
    <n v="10"/>
    <n v="5"/>
    <x v="1"/>
    <s v="USA"/>
    <x v="0"/>
    <x v="1"/>
    <x v="0"/>
    <x v="0"/>
    <x v="2"/>
  </r>
  <r>
    <n v="5013"/>
    <n v="5"/>
    <n v="2007"/>
    <x v="4"/>
    <s v="Apartment"/>
    <n v="13"/>
    <n v="618.37720000000002"/>
    <n v="188743.1072"/>
    <s v="Sold"/>
    <s v="C0128"/>
    <x v="0"/>
    <s v="Kyla"/>
    <s v="Walker"/>
    <x v="8"/>
    <x v="1"/>
    <n v="1976"/>
    <n v="2"/>
    <n v="26"/>
    <x v="0"/>
    <s v="USA"/>
    <x v="5"/>
    <x v="0"/>
    <x v="3"/>
    <x v="1"/>
    <x v="2"/>
  </r>
  <r>
    <n v="1026"/>
    <n v="1"/>
    <n v="2005"/>
    <x v="7"/>
    <s v="Apartment"/>
    <n v="26"/>
    <n v="625.80160000000001"/>
    <n v="179674.07519999999"/>
    <s v="Sold"/>
    <s v="C0019"/>
    <x v="0"/>
    <s v="Victor"/>
    <s v="Jensen"/>
    <x v="9"/>
    <x v="1"/>
    <n v="1973"/>
    <n v="9"/>
    <n v="1"/>
    <x v="1"/>
    <s v="USA"/>
    <x v="0"/>
    <x v="0"/>
    <x v="3"/>
    <x v="0"/>
    <x v="0"/>
  </r>
  <r>
    <n v="2054"/>
    <n v="2"/>
    <n v="2006"/>
    <x v="6"/>
    <s v="Apartment"/>
    <n v="54"/>
    <n v="1203.2908"/>
    <n v="306363.64360000001"/>
    <s v="Sold"/>
    <s v="C0037"/>
    <x v="0"/>
    <s v="Tyler"/>
    <s v="Carr"/>
    <x v="9"/>
    <x v="1"/>
    <n v="1974"/>
    <n v="3"/>
    <n v="27"/>
    <x v="1"/>
    <s v="USA"/>
    <x v="0"/>
    <x v="0"/>
    <x v="0"/>
    <x v="1"/>
    <x v="1"/>
  </r>
  <r>
    <n v="3033"/>
    <n v="3"/>
    <n v="2007"/>
    <x v="4"/>
    <s v="Apartment"/>
    <n v="33"/>
    <n v="670.88599999999997"/>
    <n v="200300.63399999999"/>
    <s v="Sold"/>
    <s v="C0127"/>
    <x v="0"/>
    <s v="Maia"/>
    <s v="Chandler"/>
    <x v="9"/>
    <x v="1"/>
    <n v="1975"/>
    <n v="8"/>
    <n v="12"/>
    <x v="0"/>
    <s v="USA"/>
    <x v="6"/>
    <x v="0"/>
    <x v="1"/>
    <x v="1"/>
    <x v="0"/>
  </r>
  <r>
    <n v="1025"/>
    <n v="1"/>
    <n v="2005"/>
    <x v="7"/>
    <s v="Apartment"/>
    <n v="25"/>
    <n v="1434.0927999999999"/>
    <n v="382041.12800000003"/>
    <s v="Sold"/>
    <s v="C0018"/>
    <x v="0"/>
    <s v="Rodrigo"/>
    <s v="Ramirez"/>
    <x v="10"/>
    <x v="1"/>
    <n v="1972"/>
    <n v="3"/>
    <n v="26"/>
    <x v="1"/>
    <s v="USA"/>
    <x v="0"/>
    <x v="0"/>
    <x v="1"/>
    <x v="0"/>
    <x v="2"/>
  </r>
  <r>
    <n v="3027"/>
    <n v="3"/>
    <n v="2006"/>
    <x v="8"/>
    <s v="Apartment"/>
    <n v="27"/>
    <n v="781.0684"/>
    <n v="245572.7936"/>
    <s v="Sold"/>
    <s v="C0040"/>
    <x v="0"/>
    <s v="Gianni"/>
    <s v="Fritz"/>
    <x v="10"/>
    <x v="1"/>
    <n v="1973"/>
    <n v="9"/>
    <n v="15"/>
    <x v="1"/>
    <s v="USA"/>
    <x v="0"/>
    <x v="0"/>
    <x v="2"/>
    <x v="0"/>
    <x v="0"/>
  </r>
  <r>
    <n v="3031"/>
    <n v="3"/>
    <n v="2007"/>
    <x v="7"/>
    <s v="Apartment"/>
    <n v="31"/>
    <n v="1596.3535999999999"/>
    <n v="407214.28960000002"/>
    <s v="Sold"/>
    <s v="C0080"/>
    <x v="0"/>
    <s v="Janelle"/>
    <s v="Espinoza"/>
    <x v="10"/>
    <x v="1"/>
    <n v="1974"/>
    <n v="12"/>
    <n v="25"/>
    <x v="0"/>
    <s v="USA"/>
    <x v="0"/>
    <x v="1"/>
    <x v="3"/>
    <x v="0"/>
    <x v="1"/>
  </r>
  <r>
    <n v="2043"/>
    <n v="2"/>
    <n v="2007"/>
    <x v="9"/>
    <s v="Apartment"/>
    <n v="43"/>
    <n v="1110.3244"/>
    <n v="355073.4032"/>
    <s v="Sold"/>
    <s v="C0083"/>
    <x v="0"/>
    <s v="Julio"/>
    <s v="Leonard"/>
    <x v="10"/>
    <x v="1"/>
    <n v="1974"/>
    <n v="7.0000000000000009"/>
    <n v="18"/>
    <x v="1"/>
    <s v="USA"/>
    <x v="4"/>
    <x v="0"/>
    <x v="4"/>
    <x v="1"/>
    <x v="0"/>
  </r>
  <r>
    <n v="3034"/>
    <n v="3"/>
    <n v="2007"/>
    <x v="9"/>
    <s v="Apartment"/>
    <n v="34"/>
    <n v="781.0684"/>
    <n v="256821.6404"/>
    <s v="Sold"/>
    <s v="C0085"/>
    <x v="0"/>
    <s v="Melanie"/>
    <s v="Holland"/>
    <x v="10"/>
    <x v="1"/>
    <n v="1974"/>
    <n v="12"/>
    <n v="25"/>
    <x v="0"/>
    <s v="USA"/>
    <x v="0"/>
    <x v="1"/>
    <x v="2"/>
    <x v="0"/>
    <x v="1"/>
  </r>
  <r>
    <n v="3016"/>
    <n v="3"/>
    <n v="2007"/>
    <x v="9"/>
    <s v="Apartment"/>
    <n v="16"/>
    <n v="697.89359999999999"/>
    <n v="226342.80319999999"/>
    <s v="Sold"/>
    <s v="C0091"/>
    <x v="0"/>
    <s v="Gordon"/>
    <s v="Brown"/>
    <x v="10"/>
    <x v="1"/>
    <n v="1974"/>
    <n v="2"/>
    <n v="10"/>
    <x v="1"/>
    <s v="UK"/>
    <x v="2"/>
    <x v="1"/>
    <x v="3"/>
    <x v="0"/>
    <x v="2"/>
  </r>
  <r>
    <n v="1018"/>
    <n v="1"/>
    <n v="2004"/>
    <x v="1"/>
    <s v="Apartment"/>
    <n v="18"/>
    <n v="625.80160000000001"/>
    <n v="191389.8688"/>
    <s v="Sold"/>
    <s v="C0007"/>
    <x v="0"/>
    <s v="Jaelyn"/>
    <s v="Berger"/>
    <x v="11"/>
    <x v="1"/>
    <n v="1970"/>
    <n v="5"/>
    <n v="5"/>
    <x v="0"/>
    <s v="USA"/>
    <x v="0"/>
    <x v="0"/>
    <x v="2"/>
    <x v="0"/>
    <x v="0"/>
  </r>
  <r>
    <n v="2050"/>
    <n v="2"/>
    <n v="2006"/>
    <x v="4"/>
    <s v="Apartment"/>
    <n v="50"/>
    <n v="957.53239999999994"/>
    <n v="297008.96519999998"/>
    <s v="Sold"/>
    <s v="C0048"/>
    <x v="0"/>
    <s v="Adriana"/>
    <s v="Shaffer"/>
    <x v="11"/>
    <x v="1"/>
    <n v="1972"/>
    <n v="7.0000000000000009"/>
    <n v="11"/>
    <x v="0"/>
    <s v="USA"/>
    <x v="0"/>
    <x v="1"/>
    <x v="4"/>
    <x v="0"/>
    <x v="2"/>
  </r>
  <r>
    <n v="2044"/>
    <n v="2"/>
    <n v="2007"/>
    <x v="5"/>
    <s v="Apartment"/>
    <n v="44"/>
    <n v="722.96439999999996"/>
    <n v="250773.1452"/>
    <s v="Sold"/>
    <s v="C0065"/>
    <x v="0"/>
    <s v="Mara"/>
    <s v="Franco"/>
    <x v="11"/>
    <x v="1"/>
    <n v="1973"/>
    <n v="6"/>
    <n v="7"/>
    <x v="0"/>
    <s v="USA"/>
    <x v="0"/>
    <x v="0"/>
    <x v="0"/>
    <x v="1"/>
    <x v="2"/>
  </r>
  <r>
    <n v="3039"/>
    <n v="3"/>
    <n v="2007"/>
    <x v="10"/>
    <s v="Apartment"/>
    <n v="39"/>
    <n v="923.20799999999997"/>
    <n v="312211.14399999997"/>
    <s v="Sold"/>
    <s v="C0096"/>
    <x v="0"/>
    <s v="Kael"/>
    <s v="Hurley"/>
    <x v="11"/>
    <x v="1"/>
    <n v="1973"/>
    <n v="12"/>
    <n v="15"/>
    <x v="1"/>
    <s v="USA"/>
    <x v="5"/>
    <x v="0"/>
    <x v="2"/>
    <x v="0"/>
    <x v="0"/>
  </r>
  <r>
    <n v="3053"/>
    <n v="3"/>
    <n v="2007"/>
    <x v="3"/>
    <s v="Apartment"/>
    <n v="53"/>
    <n v="670.24040000000002"/>
    <n v="190119.50399999999"/>
    <s v="Sold"/>
    <s v="C0164"/>
    <x v="0"/>
    <s v="Belinda"/>
    <s v="Hogan"/>
    <x v="11"/>
    <x v="1"/>
    <n v="1973"/>
    <n v="8"/>
    <n v="18"/>
    <x v="0"/>
    <s v="USA"/>
    <x v="0"/>
    <x v="0"/>
    <x v="1"/>
    <x v="1"/>
    <x v="2"/>
  </r>
  <r>
    <n v="2041"/>
    <n v="2"/>
    <n v="2006"/>
    <x v="2"/>
    <s v="Apartment"/>
    <n v="41"/>
    <n v="785.48"/>
    <n v="225050.52"/>
    <s v="Sold"/>
    <s v="C0038"/>
    <x v="0"/>
    <s v="Mohammad"/>
    <s v="Irwin"/>
    <x v="12"/>
    <x v="1"/>
    <n v="1971"/>
    <n v="12"/>
    <n v="2"/>
    <x v="1"/>
    <s v="USA"/>
    <x v="0"/>
    <x v="0"/>
    <x v="1"/>
    <x v="0"/>
    <x v="0"/>
  </r>
  <r>
    <n v="5035"/>
    <n v="5"/>
    <n v="2008"/>
    <x v="10"/>
    <s v="Apartment"/>
    <n v="35"/>
    <n v="798.28440000000001"/>
    <n v="261742.742"/>
    <s v="Sold"/>
    <s v="C0087"/>
    <x v="0"/>
    <s v="Warren"/>
    <s v="Pugh"/>
    <x v="12"/>
    <x v="1"/>
    <n v="1973"/>
    <n v="7"/>
    <n v="17"/>
    <x v="1"/>
    <s v="USA"/>
    <x v="2"/>
    <x v="1"/>
    <x v="0"/>
    <x v="0"/>
    <x v="0"/>
  </r>
  <r>
    <n v="4005"/>
    <n v="4"/>
    <n v="2007"/>
    <x v="0"/>
    <s v="Apartment"/>
    <n v="5"/>
    <n v="1121.9452000000001"/>
    <n v="344530.88880000002"/>
    <s v="Sold"/>
    <s v="C0142"/>
    <x v="0"/>
    <s v="Kassidy"/>
    <s v="Vega"/>
    <x v="12"/>
    <x v="1"/>
    <n v="1972"/>
    <n v="5"/>
    <n v="7"/>
    <x v="0"/>
    <s v="USA"/>
    <x v="0"/>
    <x v="0"/>
    <x v="0"/>
    <x v="0"/>
    <x v="0"/>
  </r>
  <r>
    <n v="1032"/>
    <n v="1"/>
    <n v="2005"/>
    <x v="5"/>
    <s v="Apartment"/>
    <n v="32"/>
    <n v="782.25200000000007"/>
    <n v="215410.27600000001"/>
    <s v="Sold"/>
    <s v="C0015"/>
    <x v="0"/>
    <s v="Lauryn"/>
    <s v="Patrick"/>
    <x v="13"/>
    <x v="2"/>
    <n v="1969"/>
    <n v="10"/>
    <n v="30"/>
    <x v="0"/>
    <s v="Belgium"/>
    <x v="7"/>
    <x v="0"/>
    <x v="4"/>
    <x v="0"/>
    <x v="2"/>
  </r>
  <r>
    <n v="3046"/>
    <n v="3"/>
    <n v="2007"/>
    <x v="8"/>
    <s v="Apartment"/>
    <n v="46"/>
    <n v="923.20799999999997"/>
    <n v="252185.992"/>
    <s v="Sold"/>
    <s v="C0122"/>
    <x v="0"/>
    <s v="Brock"/>
    <s v="Fischer"/>
    <x v="13"/>
    <x v="2"/>
    <n v="1971"/>
    <n v="5"/>
    <n v="29"/>
    <x v="1"/>
    <s v="USA"/>
    <x v="8"/>
    <x v="0"/>
    <x v="2"/>
    <x v="0"/>
    <x v="0"/>
  </r>
  <r>
    <n v="1041"/>
    <n v="1"/>
    <n v="2005"/>
    <x v="7"/>
    <s v="Apartment"/>
    <n v="41"/>
    <n v="1434.0927999999999"/>
    <n v="480545.80959999998"/>
    <s v="Sold"/>
    <s v="C0017"/>
    <x v="0"/>
    <s v="Memphis"/>
    <s v="Mcconnell"/>
    <x v="14"/>
    <x v="2"/>
    <n v="1968"/>
    <n v="8"/>
    <n v="25"/>
    <x v="1"/>
    <s v="USA"/>
    <x v="0"/>
    <x v="0"/>
    <x v="4"/>
    <x v="1"/>
    <x v="0"/>
  </r>
  <r>
    <n v="1012"/>
    <n v="1"/>
    <n v="2005"/>
    <x v="7"/>
    <s v="Apartment"/>
    <n v="12"/>
    <n v="1160.3584000000001"/>
    <n v="300385.6176"/>
    <s v="Sold"/>
    <s v="C0020"/>
    <x v="0"/>
    <s v="Grant"/>
    <s v="Weber"/>
    <x v="14"/>
    <x v="2"/>
    <n v="1968"/>
    <n v="9"/>
    <n v="8"/>
    <x v="1"/>
    <s v="USA"/>
    <x v="0"/>
    <x v="0"/>
    <x v="0"/>
    <x v="1"/>
    <x v="0"/>
  </r>
  <r>
    <n v="5033"/>
    <n v="5"/>
    <n v="2008"/>
    <x v="10"/>
    <s v="Apartment"/>
    <n v="33"/>
    <n v="798.28440000000001"/>
    <n v="240539.34760000001"/>
    <s v="Sold"/>
    <s v="C0086"/>
    <x v="0"/>
    <s v="Jace"/>
    <s v="Riggs"/>
    <x v="14"/>
    <x v="2"/>
    <n v="1971"/>
    <n v="8"/>
    <n v="20"/>
    <x v="0"/>
    <s v="USA"/>
    <x v="0"/>
    <x v="0"/>
    <x v="1"/>
    <x v="0"/>
    <x v="0"/>
  </r>
  <r>
    <n v="4006"/>
    <n v="4"/>
    <n v="2006"/>
    <x v="2"/>
    <s v="Apartment"/>
    <n v="6"/>
    <n v="733.18639999999994"/>
    <n v="222138.71599999999"/>
    <s v="Sold"/>
    <s v="C0150"/>
    <x v="0"/>
    <s v="Emmett"/>
    <s v="Estes"/>
    <x v="14"/>
    <x v="2"/>
    <n v="1969"/>
    <n v="6"/>
    <n v="5"/>
    <x v="1"/>
    <s v="USA"/>
    <x v="0"/>
    <x v="0"/>
    <x v="2"/>
    <x v="0"/>
    <x v="0"/>
  </r>
  <r>
    <n v="5040"/>
    <n v="5"/>
    <n v="2007"/>
    <x v="3"/>
    <s v="Apartment"/>
    <n v="40"/>
    <n v="798.28440000000001"/>
    <n v="228410.054"/>
    <s v="Sold"/>
    <s v="C0156"/>
    <x v="0"/>
    <s v="Isis"/>
    <s v="Rios"/>
    <x v="14"/>
    <x v="2"/>
    <n v="1970"/>
    <n v="4"/>
    <n v="1"/>
    <x v="1"/>
    <s v="USA"/>
    <x v="0"/>
    <x v="1"/>
    <x v="3"/>
    <x v="0"/>
    <x v="0"/>
  </r>
  <r>
    <n v="4013"/>
    <n v="4"/>
    <n v="2007"/>
    <x v="5"/>
    <s v="Apartment"/>
    <n v="13"/>
    <n v="733.18639999999994"/>
    <n v="197053.51439999999"/>
    <s v="Sold"/>
    <s v="C0169"/>
    <x v="0"/>
    <s v="Mason"/>
    <s v="Gilbert"/>
    <x v="14"/>
    <x v="2"/>
    <n v="1970"/>
    <n v="7"/>
    <n v="31"/>
    <x v="1"/>
    <s v="USA"/>
    <x v="5"/>
    <x v="0"/>
    <x v="4"/>
    <x v="0"/>
    <x v="2"/>
  </r>
  <r>
    <n v="1003"/>
    <n v="1"/>
    <n v="2005"/>
    <x v="6"/>
    <s v="Office"/>
    <n v="3"/>
    <n v="717.04639999999995"/>
    <n v="193660.6208"/>
    <s v="Sold"/>
    <s v="C0022"/>
    <x v="0"/>
    <s v="Zain"/>
    <s v="Horne"/>
    <x v="15"/>
    <x v="2"/>
    <n v="1967"/>
    <n v="4"/>
    <n v="13"/>
    <x v="1"/>
    <s v="USA"/>
    <x v="2"/>
    <x v="0"/>
    <x v="1"/>
    <x v="1"/>
    <x v="0"/>
  </r>
  <r>
    <n v="2009"/>
    <n v="2"/>
    <n v="2007"/>
    <x v="7"/>
    <s v="Apartment"/>
    <n v="9"/>
    <n v="747.49720000000002"/>
    <n v="237060.1488"/>
    <s v="Sold"/>
    <s v="C0072"/>
    <x v="0"/>
    <s v="Dayton"/>
    <s v="Hatfield"/>
    <x v="15"/>
    <x v="2"/>
    <n v="1969"/>
    <n v="4"/>
    <n v="19"/>
    <x v="1"/>
    <s v="USA"/>
    <x v="5"/>
    <x v="1"/>
    <x v="3"/>
    <x v="1"/>
    <x v="2"/>
  </r>
  <r>
    <n v="4024"/>
    <n v="4"/>
    <n v="2007"/>
    <x v="0"/>
    <s v="Apartment"/>
    <n v="24"/>
    <n v="1121.9452000000001"/>
    <n v="372001.69679999998"/>
    <s v="Sold"/>
    <s v="C0136"/>
    <x v="0"/>
    <s v="Annabel"/>
    <s v="Robles"/>
    <x v="15"/>
    <x v="2"/>
    <n v="1969"/>
    <n v="10"/>
    <n v="14"/>
    <x v="0"/>
    <s v="USA"/>
    <x v="0"/>
    <x v="0"/>
    <x v="0"/>
    <x v="1"/>
    <x v="0"/>
  </r>
  <r>
    <n v="4012"/>
    <n v="4"/>
    <n v="2007"/>
    <x v="0"/>
    <s v="Apartment"/>
    <n v="12"/>
    <n v="1121.9452000000001"/>
    <n v="290031.25880000001"/>
    <s v="Sold"/>
    <s v="C0149"/>
    <x v="0"/>
    <s v="Kayden"/>
    <s v="Olsen"/>
    <x v="15"/>
    <x v="2"/>
    <n v="1969"/>
    <n v="10"/>
    <n v="17"/>
    <x v="0"/>
    <s v="USA"/>
    <x v="0"/>
    <x v="0"/>
    <x v="0"/>
    <x v="0"/>
    <x v="0"/>
  </r>
  <r>
    <n v="1035"/>
    <n v="1"/>
    <n v="2004"/>
    <x v="1"/>
    <s v="Apartment"/>
    <n v="35"/>
    <n v="827.87439999999992"/>
    <n v="238811.06400000001"/>
    <s v="Sold"/>
    <s v="C0011"/>
    <x v="0"/>
    <s v="Davion"/>
    <s v="Stout"/>
    <x v="16"/>
    <x v="2"/>
    <n v="1965"/>
    <n v="7.0000000000000009"/>
    <n v="20"/>
    <x v="1"/>
    <s v="USA"/>
    <x v="4"/>
    <x v="0"/>
    <x v="1"/>
    <x v="1"/>
    <x v="2"/>
  </r>
  <r>
    <n v="2017"/>
    <n v="2"/>
    <n v="2007"/>
    <x v="7"/>
    <s v="Apartment"/>
    <n v="17"/>
    <n v="747.49720000000002"/>
    <n v="199054.1992"/>
    <s v="Sold"/>
    <s v="C0073"/>
    <x v="0"/>
    <s v="Kevin"/>
    <s v="Mata"/>
    <x v="16"/>
    <x v="2"/>
    <n v="1968"/>
    <n v="10"/>
    <n v="12"/>
    <x v="1"/>
    <s v="USA"/>
    <x v="5"/>
    <x v="1"/>
    <x v="4"/>
    <x v="0"/>
    <x v="2"/>
  </r>
  <r>
    <n v="4051"/>
    <n v="4"/>
    <n v="2007"/>
    <x v="7"/>
    <s v="Apartment"/>
    <n v="51"/>
    <n v="1608.8352"/>
    <n v="496266.40639999998"/>
    <s v="Sold"/>
    <s v="C0110"/>
    <x v="0"/>
    <s v="Kareem"/>
    <s v="Liu"/>
    <x v="16"/>
    <x v="2"/>
    <n v="1968"/>
    <n v="5"/>
    <n v="11"/>
    <x v="0"/>
    <s v="USA"/>
    <x v="0"/>
    <x v="0"/>
    <x v="3"/>
    <x v="1"/>
    <x v="0"/>
  </r>
  <r>
    <n v="3014"/>
    <n v="3"/>
    <n v="2007"/>
    <x v="2"/>
    <s v="Apartment"/>
    <n v="14"/>
    <n v="1132.0596"/>
    <n v="346906.89319999987"/>
    <s v="Sold"/>
    <s v="C0111"/>
    <x v="0"/>
    <s v="Grace"/>
    <s v="Stein"/>
    <x v="16"/>
    <x v="2"/>
    <n v="1968"/>
    <n v="12"/>
    <n v="20"/>
    <x v="0"/>
    <s v="USA"/>
    <x v="0"/>
    <x v="0"/>
    <x v="2"/>
    <x v="1"/>
    <x v="0"/>
  </r>
  <r>
    <n v="2051"/>
    <n v="2"/>
    <n v="2007"/>
    <x v="4"/>
    <s v="Apartment"/>
    <n v="51"/>
    <n v="1383.8435999999999"/>
    <n v="376964.61560000002"/>
    <s v="Sold"/>
    <s v="C0123"/>
    <x v="0"/>
    <s v="Lydia"/>
    <s v="Tate"/>
    <x v="16"/>
    <x v="2"/>
    <n v="1968"/>
    <n v="8"/>
    <n v="14"/>
    <x v="0"/>
    <s v="USA"/>
    <x v="0"/>
    <x v="0"/>
    <x v="2"/>
    <x v="1"/>
    <x v="0"/>
  </r>
  <r>
    <n v="2025"/>
    <n v="2"/>
    <n v="2007"/>
    <x v="11"/>
    <s v="Apartment"/>
    <n v="25"/>
    <n v="927.83479999999997"/>
    <n v="315733.15360000002"/>
    <s v="Sold"/>
    <s v="C0070"/>
    <x v="0"/>
    <s v="Aleksandra"/>
    <s v="Karenina"/>
    <x v="17"/>
    <x v="2"/>
    <n v="1967"/>
    <n v="6"/>
    <n v="13"/>
    <x v="0"/>
    <s v="Russia"/>
    <x v="7"/>
    <x v="0"/>
    <x v="1"/>
    <x v="0"/>
    <x v="2"/>
  </r>
  <r>
    <n v="3047"/>
    <n v="3"/>
    <n v="2007"/>
    <x v="7"/>
    <s v="Apartment"/>
    <n v="47"/>
    <n v="669.1644"/>
    <n v="188273.7304"/>
    <s v="Sold"/>
    <s v="C0075"/>
    <x v="0"/>
    <s v="Sincere"/>
    <s v="Hansen"/>
    <x v="17"/>
    <x v="2"/>
    <n v="1967"/>
    <n v="1"/>
    <n v="19"/>
    <x v="0"/>
    <s v="USA"/>
    <x v="0"/>
    <x v="1"/>
    <x v="4"/>
    <x v="1"/>
    <x v="2"/>
  </r>
  <r>
    <n v="2046"/>
    <n v="2"/>
    <n v="2007"/>
    <x v="7"/>
    <s v="Apartment"/>
    <n v="46"/>
    <n v="928.1576"/>
    <n v="253831.02480000001"/>
    <s v="Sold"/>
    <s v="C0076"/>
    <x v="0"/>
    <s v="Luke"/>
    <s v="Lynn"/>
    <x v="17"/>
    <x v="2"/>
    <n v="1967"/>
    <n v="2"/>
    <n v="7"/>
    <x v="1"/>
    <s v="USA"/>
    <x v="0"/>
    <x v="0"/>
    <x v="4"/>
    <x v="1"/>
    <x v="2"/>
  </r>
  <r>
    <n v="5016"/>
    <n v="5"/>
    <n v="2007"/>
    <x v="6"/>
    <s v="Apartment"/>
    <n v="16"/>
    <n v="798.49959999999987"/>
    <n v="278575.86879999988"/>
    <s v="Sold"/>
    <s v="C0105"/>
    <x v="0"/>
    <s v="Myla"/>
    <s v="Ewing"/>
    <x v="17"/>
    <x v="2"/>
    <n v="1967"/>
    <n v="2"/>
    <n v="3"/>
    <x v="0"/>
    <s v="USA"/>
    <x v="3"/>
    <x v="1"/>
    <x v="4"/>
    <x v="0"/>
    <x v="1"/>
  </r>
  <r>
    <n v="4041"/>
    <n v="4"/>
    <n v="2007"/>
    <x v="1"/>
    <s v="Apartment"/>
    <n v="41"/>
    <n v="1305.6184000000001"/>
    <n v="402081.79599999997"/>
    <s v="Sold"/>
    <s v="C0135"/>
    <x v="0"/>
    <s v="Morgan"/>
    <s v="Glass"/>
    <x v="17"/>
    <x v="2"/>
    <n v="1967"/>
    <n v="5"/>
    <n v="12"/>
    <x v="1"/>
    <s v="USA"/>
    <x v="6"/>
    <x v="0"/>
    <x v="0"/>
    <x v="0"/>
    <x v="2"/>
  </r>
  <r>
    <n v="4018"/>
    <n v="4"/>
    <n v="2007"/>
    <x v="0"/>
    <s v="Apartment"/>
    <n v="18"/>
    <n v="1121.9452000000001"/>
    <n v="310832.58760000003"/>
    <s v="Sold"/>
    <s v="C0153"/>
    <x v="0"/>
    <s v="Camille"/>
    <s v="Sharp"/>
    <x v="17"/>
    <x v="2"/>
    <n v="1967"/>
    <n v="10"/>
    <n v="17"/>
    <x v="0"/>
    <s v="USA"/>
    <x v="0"/>
    <x v="0"/>
    <x v="0"/>
    <x v="0"/>
    <x v="0"/>
  </r>
  <r>
    <n v="2005"/>
    <n v="2"/>
    <n v="2006"/>
    <x v="4"/>
    <s v="Apartment"/>
    <n v="5"/>
    <n v="785.48"/>
    <n v="257183.48"/>
    <s v="Sold"/>
    <s v="C0047"/>
    <x v="0"/>
    <s v="Alejandra"/>
    <s v="Greer"/>
    <x v="18"/>
    <x v="2"/>
    <n v="1965"/>
    <n v="1"/>
    <n v="11"/>
    <x v="0"/>
    <s v="Denmark"/>
    <x v="7"/>
    <x v="1"/>
    <x v="1"/>
    <x v="0"/>
    <x v="2"/>
  </r>
  <r>
    <n v="2010"/>
    <n v="2"/>
    <n v="2006"/>
    <x v="0"/>
    <s v="Apartment"/>
    <n v="10"/>
    <n v="927.08159999999998"/>
    <n v="326885.33600000001"/>
    <s v="Sold"/>
    <s v="C0060"/>
    <x v="0"/>
    <s v="Valentina"/>
    <s v="Simpson"/>
    <x v="18"/>
    <x v="2"/>
    <n v="1965"/>
    <n v="1"/>
    <n v="24"/>
    <x v="0"/>
    <s v="USA"/>
    <x v="0"/>
    <x v="0"/>
    <x v="3"/>
    <x v="1"/>
    <x v="2"/>
  </r>
  <r>
    <n v="2022"/>
    <n v="2"/>
    <n v="2007"/>
    <x v="5"/>
    <s v="Apartment"/>
    <n v="22"/>
    <n v="1109.2483999999999"/>
    <n v="344568.74280000001"/>
    <s v="Sold"/>
    <s v="C0066"/>
    <x v="0"/>
    <s v="Helen"/>
    <s v="Williamson"/>
    <x v="18"/>
    <x v="2"/>
    <n v="1966"/>
    <n v="2"/>
    <n v="26"/>
    <x v="0"/>
    <s v="USA"/>
    <x v="5"/>
    <x v="0"/>
    <x v="0"/>
    <x v="1"/>
    <x v="2"/>
  </r>
  <r>
    <n v="2047"/>
    <n v="2"/>
    <n v="2007"/>
    <x v="11"/>
    <s v="Apartment"/>
    <n v="47"/>
    <n v="649.79639999999995"/>
    <n v="214631.68040000001"/>
    <s v="Sold"/>
    <s v="C0068"/>
    <x v="0"/>
    <s v="Nicolas"/>
    <s v="Navarro"/>
    <x v="18"/>
    <x v="2"/>
    <n v="1966"/>
    <n v="6"/>
    <n v="17"/>
    <x v="1"/>
    <s v="USA"/>
    <x v="3"/>
    <x v="1"/>
    <x v="2"/>
    <x v="0"/>
    <x v="2"/>
  </r>
  <r>
    <n v="2012"/>
    <n v="2"/>
    <n v="2007"/>
    <x v="9"/>
    <s v="Apartment"/>
    <n v="12"/>
    <n v="785.48"/>
    <n v="237207.67999999999"/>
    <s v="Sold"/>
    <s v="C0090"/>
    <x v="0"/>
    <s v="Case"/>
    <s v="Sanchez"/>
    <x v="18"/>
    <x v="2"/>
    <n v="1966"/>
    <n v="5"/>
    <n v="26"/>
    <x v="0"/>
    <s v="USA"/>
    <x v="0"/>
    <x v="0"/>
    <x v="0"/>
    <x v="0"/>
    <x v="0"/>
  </r>
  <r>
    <n v="3038"/>
    <n v="3"/>
    <n v="2007"/>
    <x v="10"/>
    <s v="Apartment"/>
    <n v="38"/>
    <n v="1596.3535999999999"/>
    <n v="464549.19040000002"/>
    <s v="Sold"/>
    <s v="C0095"/>
    <x v="0"/>
    <s v="Rodrigo"/>
    <s v="Robinson"/>
    <x v="18"/>
    <x v="2"/>
    <n v="1966"/>
    <n v="8"/>
    <n v="11"/>
    <x v="1"/>
    <s v="USA"/>
    <x v="0"/>
    <x v="0"/>
    <x v="3"/>
    <x v="0"/>
    <x v="0"/>
  </r>
  <r>
    <n v="4030"/>
    <n v="4"/>
    <n v="2007"/>
    <x v="0"/>
    <s v="Apartment"/>
    <n v="30"/>
    <n v="1121.9452000000001"/>
    <n v="310577.03960000002"/>
    <s v="Sold"/>
    <s v="C0151"/>
    <x v="0"/>
    <s v="Iris"/>
    <s v="Larsen"/>
    <x v="18"/>
    <x v="2"/>
    <n v="1966"/>
    <n v="9"/>
    <n v="14"/>
    <x v="1"/>
    <s v="USA"/>
    <x v="0"/>
    <x v="0"/>
    <x v="3"/>
    <x v="1"/>
    <x v="2"/>
  </r>
  <r>
    <n v="3017"/>
    <n v="3"/>
    <n v="2007"/>
    <x v="3"/>
    <s v="Apartment"/>
    <n v="17"/>
    <n v="743.40840000000003"/>
    <n v="205098.2108"/>
    <s v="Sold"/>
    <s v="C0162"/>
    <x v="0"/>
    <s v="Araceli"/>
    <s v="Nelson"/>
    <x v="18"/>
    <x v="2"/>
    <n v="1966"/>
    <n v="9"/>
    <n v="14"/>
    <x v="1"/>
    <s v="Germany"/>
    <x v="0"/>
    <x v="1"/>
    <x v="0"/>
    <x v="0"/>
    <x v="2"/>
  </r>
  <r>
    <n v="1045"/>
    <n v="1"/>
    <n v="2004"/>
    <x v="1"/>
    <s v="Apartment"/>
    <n v="45"/>
    <n v="756.21280000000002"/>
    <n v="248525.11679999999"/>
    <s v="Sold"/>
    <s v="C0010"/>
    <x v="0"/>
    <s v="Trystan"/>
    <s v="Oconnor"/>
    <x v="19"/>
    <x v="2"/>
    <n v="1962"/>
    <n v="11"/>
    <n v="26"/>
    <x v="1"/>
    <s v="USA"/>
    <x v="0"/>
    <x v="0"/>
    <x v="1"/>
    <x v="0"/>
    <x v="0"/>
  </r>
  <r>
    <n v="2040"/>
    <n v="2"/>
    <n v="2006"/>
    <x v="1"/>
    <s v="Apartment"/>
    <n v="40"/>
    <n v="649.79639999999995"/>
    <n v="224463.86600000001"/>
    <s v="Sold"/>
    <s v="C0054"/>
    <x v="0"/>
    <s v="Erik"/>
    <s v="Mora"/>
    <x v="19"/>
    <x v="2"/>
    <n v="1964"/>
    <n v="12"/>
    <n v="7"/>
    <x v="1"/>
    <s v="USA"/>
    <x v="3"/>
    <x v="1"/>
    <x v="0"/>
    <x v="0"/>
    <x v="2"/>
  </r>
  <r>
    <n v="2042"/>
    <n v="2"/>
    <n v="2006"/>
    <x v="0"/>
    <s v="Apartment"/>
    <n v="42"/>
    <n v="785.48"/>
    <n v="220606.28"/>
    <s v="Sold"/>
    <s v="C0056"/>
    <x v="0"/>
    <s v="Emely"/>
    <s v="Watts"/>
    <x v="19"/>
    <x v="2"/>
    <n v="1964"/>
    <n v="11"/>
    <n v="30"/>
    <x v="0"/>
    <s v="USA"/>
    <x v="0"/>
    <x v="0"/>
    <x v="3"/>
    <x v="0"/>
    <x v="0"/>
  </r>
  <r>
    <n v="2048"/>
    <n v="2"/>
    <n v="2007"/>
    <x v="7"/>
    <s v="Apartment"/>
    <n v="48"/>
    <n v="785.48"/>
    <n v="220865"/>
    <s v="Sold"/>
    <s v="C0081"/>
    <x v="0"/>
    <s v="Jordyn"/>
    <s v="Park"/>
    <x v="19"/>
    <x v="2"/>
    <n v="1965"/>
    <n v="4"/>
    <n v="4"/>
    <x v="1"/>
    <s v="USA"/>
    <x v="4"/>
    <x v="1"/>
    <x v="2"/>
    <x v="1"/>
    <x v="0"/>
  </r>
  <r>
    <n v="3049"/>
    <n v="3"/>
    <n v="2007"/>
    <x v="9"/>
    <s v="Apartment"/>
    <n v="49"/>
    <n v="1283.4528"/>
    <n v="338181.18079999997"/>
    <s v="Sold"/>
    <s v="C0084"/>
    <x v="0"/>
    <s v="Diego"/>
    <s v="Mendez"/>
    <x v="19"/>
    <x v="2"/>
    <n v="1965"/>
    <n v="5"/>
    <n v="12"/>
    <x v="1"/>
    <s v="Mexico"/>
    <x v="7"/>
    <x v="0"/>
    <x v="2"/>
    <x v="0"/>
    <x v="2"/>
  </r>
  <r>
    <n v="1017"/>
    <n v="1"/>
    <n v="2005"/>
    <x v="11"/>
    <s v="Apartment"/>
    <n v="17"/>
    <n v="1434.0927999999999"/>
    <n v="432679.91200000001"/>
    <s v="Sold"/>
    <s v="C0016"/>
    <x v="0"/>
    <s v="Harley"/>
    <s v="Lucero"/>
    <x v="20"/>
    <x v="2"/>
    <n v="1962"/>
    <n v="8"/>
    <n v="10"/>
    <x v="1"/>
    <s v="USA"/>
    <x v="0"/>
    <x v="0"/>
    <x v="1"/>
    <x v="1"/>
    <x v="0"/>
  </r>
  <r>
    <n v="1039"/>
    <n v="1"/>
    <n v="2006"/>
    <x v="6"/>
    <s v="Apartment"/>
    <n v="39"/>
    <n v="782.25200000000007"/>
    <n v="196220.04800000001"/>
    <s v="Sold"/>
    <s v="C0035"/>
    <x v="0"/>
    <s v="Emilie"/>
    <s v="Morrison"/>
    <x v="21"/>
    <x v="3"/>
    <n v="1957"/>
    <n v="10"/>
    <n v="29"/>
    <x v="0"/>
    <s v="USA"/>
    <x v="0"/>
    <x v="0"/>
    <x v="2"/>
    <x v="1"/>
    <x v="0"/>
  </r>
  <r>
    <n v="2049"/>
    <n v="2"/>
    <n v="2006"/>
    <x v="0"/>
    <s v="Apartment"/>
    <n v="49"/>
    <n v="1288.6176"/>
    <n v="323915.8112"/>
    <s v="Sold"/>
    <s v="C0062"/>
    <x v="0"/>
    <s v="Jaylen"/>
    <s v="Turner"/>
    <x v="20"/>
    <x v="2"/>
    <n v="1963"/>
    <n v="7.0000000000000009"/>
    <n v="15"/>
    <x v="0"/>
    <s v="USA"/>
    <x v="0"/>
    <x v="0"/>
    <x v="3"/>
    <x v="0"/>
    <x v="2"/>
  </r>
  <r>
    <n v="3054"/>
    <n v="3"/>
    <n v="2007"/>
    <x v="10"/>
    <s v="Apartment"/>
    <n v="54"/>
    <n v="781.0684"/>
    <n v="200719.01519999999"/>
    <s v="Sold"/>
    <s v="C0099"/>
    <x v="0"/>
    <s v="Frank"/>
    <s v="Meyer"/>
    <x v="20"/>
    <x v="2"/>
    <n v="1964"/>
    <n v="3"/>
    <n v="16"/>
    <x v="1"/>
    <s v="USA"/>
    <x v="0"/>
    <x v="0"/>
    <x v="4"/>
    <x v="0"/>
    <x v="2"/>
  </r>
  <r>
    <n v="3055"/>
    <n v="3"/>
    <n v="2007"/>
    <x v="10"/>
    <s v="Apartment"/>
    <n v="55"/>
    <n v="1222.336"/>
    <n v="380809.52"/>
    <s v="Sold"/>
    <s v="C0099"/>
    <x v="0"/>
    <s v="Frank"/>
    <s v="Meyer"/>
    <x v="20"/>
    <x v="2"/>
    <n v="1964"/>
    <n v="3"/>
    <n v="16"/>
    <x v="1"/>
    <s v="USA"/>
    <x v="0"/>
    <x v="0"/>
    <x v="2"/>
    <x v="1"/>
    <x v="2"/>
  </r>
  <r>
    <n v="3042"/>
    <n v="3"/>
    <n v="2007"/>
    <x v="2"/>
    <s v="Apartment"/>
    <n v="42"/>
    <n v="781.0684"/>
    <n v="213942.5624"/>
    <s v="Sold"/>
    <s v="C0114"/>
    <x v="0"/>
    <s v="Jakobe"/>
    <s v="Bailey"/>
    <x v="20"/>
    <x v="2"/>
    <n v="1964"/>
    <n v="10"/>
    <n v="5.9999999999999991"/>
    <x v="1"/>
    <s v="UK"/>
    <x v="0"/>
    <x v="1"/>
    <x v="3"/>
    <x v="0"/>
    <x v="2"/>
  </r>
  <r>
    <n v="1038"/>
    <n v="1"/>
    <n v="2004"/>
    <x v="8"/>
    <s v="Apartment"/>
    <n v="38"/>
    <n v="743.0856"/>
    <n v="207581.42720000001"/>
    <s v="Sold"/>
    <s v="C0006"/>
    <x v="0"/>
    <s v="Laci"/>
    <s v="Guerra"/>
    <x v="22"/>
    <x v="3"/>
    <n v="1956"/>
    <n v="6"/>
    <n v="17"/>
    <x v="0"/>
    <s v="USA"/>
    <x v="0"/>
    <x v="0"/>
    <x v="4"/>
    <x v="1"/>
    <x v="0"/>
  </r>
  <r>
    <n v="2020"/>
    <n v="2"/>
    <n v="2006"/>
    <x v="1"/>
    <s v="Apartment"/>
    <n v="20"/>
    <n v="785.48"/>
    <n v="241671.52"/>
    <s v="Sold"/>
    <s v="C0053"/>
    <x v="0"/>
    <s v="Scarlet"/>
    <s v="Hendricks"/>
    <x v="23"/>
    <x v="2"/>
    <n v="1962"/>
    <n v="1"/>
    <n v="20"/>
    <x v="0"/>
    <s v="USA"/>
    <x v="0"/>
    <x v="0"/>
    <x v="0"/>
    <x v="1"/>
    <x v="0"/>
  </r>
  <r>
    <n v="2014"/>
    <n v="2"/>
    <n v="2007"/>
    <x v="11"/>
    <s v="Apartment"/>
    <n v="14"/>
    <n v="1109.2483999999999"/>
    <n v="336695.2524"/>
    <s v="Sold"/>
    <s v="C0069"/>
    <x v="0"/>
    <s v="Alonso"/>
    <s v="Terrell"/>
    <x v="23"/>
    <x v="2"/>
    <n v="1963"/>
    <n v="11"/>
    <n v="5"/>
    <x v="1"/>
    <s v="USA"/>
    <x v="0"/>
    <x v="1"/>
    <x v="3"/>
    <x v="0"/>
    <x v="0"/>
  </r>
  <r>
    <n v="3001"/>
    <n v="3"/>
    <n v="2007"/>
    <x v="8"/>
    <s v="Apartment"/>
    <n v="1"/>
    <n v="579.74879999999996"/>
    <n v="171262.6544"/>
    <s v="Sold"/>
    <s v="C0069"/>
    <x v="0"/>
    <s v="Alonso"/>
    <s v="Terrell"/>
    <x v="23"/>
    <x v="2"/>
    <n v="1963"/>
    <n v="11"/>
    <n v="5"/>
    <x v="1"/>
    <s v="USA"/>
    <x v="0"/>
    <x v="1"/>
    <x v="0"/>
    <x v="0"/>
    <x v="0"/>
  </r>
  <r>
    <n v="3043"/>
    <n v="3"/>
    <n v="2007"/>
    <x v="0"/>
    <s v="Apartment"/>
    <n v="43"/>
    <n v="1128.4012"/>
    <n v="299159.1384"/>
    <s v="Sold"/>
    <s v="C0069"/>
    <x v="0"/>
    <s v="Alonso"/>
    <s v="Terrell"/>
    <x v="23"/>
    <x v="2"/>
    <n v="1963"/>
    <n v="11"/>
    <n v="5"/>
    <x v="1"/>
    <s v="USA"/>
    <x v="0"/>
    <x v="0"/>
    <x v="0"/>
    <x v="0"/>
    <x v="0"/>
  </r>
  <r>
    <n v="2016"/>
    <n v="2"/>
    <n v="2007"/>
    <x v="7"/>
    <s v="Apartment"/>
    <n v="16"/>
    <n v="701.65959999999995"/>
    <n v="212265.66800000001"/>
    <s v="Sold"/>
    <s v="C0077"/>
    <x v="0"/>
    <s v="Hazel"/>
    <s v="Ayers"/>
    <x v="23"/>
    <x v="2"/>
    <n v="1963"/>
    <n v="2"/>
    <n v="1"/>
    <x v="1"/>
    <s v="USA"/>
    <x v="5"/>
    <x v="0"/>
    <x v="4"/>
    <x v="0"/>
    <x v="0"/>
  </r>
  <r>
    <n v="4049"/>
    <n v="4"/>
    <n v="2008"/>
    <x v="5"/>
    <s v="Apartment"/>
    <n v="49"/>
    <n v="1336.93"/>
    <n v="388515.14"/>
    <s v="Sold"/>
    <s v="C0168"/>
    <x v="0"/>
    <s v="Brisa"/>
    <s v="Mckee"/>
    <x v="23"/>
    <x v="2"/>
    <n v="1964"/>
    <n v="9"/>
    <n v="24"/>
    <x v="0"/>
    <s v="USA"/>
    <x v="0"/>
    <x v="0"/>
    <x v="0"/>
    <x v="0"/>
    <x v="1"/>
  </r>
  <r>
    <n v="4022"/>
    <n v="4"/>
    <n v="2007"/>
    <x v="8"/>
    <s v="Apartment"/>
    <n v="22"/>
    <n v="794.51840000000004"/>
    <n v="263790.81439999997"/>
    <s v="Sold"/>
    <s v="C0058"/>
    <x v="0"/>
    <s v="Johanna"/>
    <s v="Fisher"/>
    <x v="24"/>
    <x v="2"/>
    <n v="1962"/>
    <n v="8"/>
    <n v="25"/>
    <x v="0"/>
    <s v="USA"/>
    <x v="0"/>
    <x v="0"/>
    <x v="3"/>
    <x v="1"/>
    <x v="0"/>
  </r>
  <r>
    <n v="3059"/>
    <n v="3"/>
    <n v="2007"/>
    <x v="6"/>
    <s v="Apartment"/>
    <n v="59"/>
    <n v="1171.5488"/>
    <n v="367976.45760000002"/>
    <s v="Sold"/>
    <s v="C0107"/>
    <x v="0"/>
    <s v="Curtis"/>
    <s v="Howard"/>
    <x v="24"/>
    <x v="2"/>
    <n v="1962"/>
    <n v="9"/>
    <n v="11"/>
    <x v="1"/>
    <s v="USA"/>
    <x v="0"/>
    <x v="0"/>
    <x v="4"/>
    <x v="0"/>
    <x v="2"/>
  </r>
  <r>
    <n v="4034"/>
    <n v="4"/>
    <n v="2007"/>
    <x v="1"/>
    <s v="Apartment"/>
    <n v="34"/>
    <n v="794.51840000000004"/>
    <n v="243052.59039999999"/>
    <s v="Sold"/>
    <s v="C0131"/>
    <x v="0"/>
    <s v="Kamila"/>
    <s v="Collier"/>
    <x v="24"/>
    <x v="2"/>
    <n v="1962"/>
    <n v="1"/>
    <n v="21"/>
    <x v="0"/>
    <s v="USA"/>
    <x v="0"/>
    <x v="0"/>
    <x v="1"/>
    <x v="1"/>
    <x v="0"/>
  </r>
  <r>
    <n v="5027"/>
    <n v="5"/>
    <n v="2007"/>
    <x v="0"/>
    <s v="Apartment"/>
    <n v="27"/>
    <n v="798.28440000000001"/>
    <n v="269075.30160000001"/>
    <s v="Sold"/>
    <s v="C0144"/>
    <x v="0"/>
    <s v="Joseph"/>
    <s v="Reeves"/>
    <x v="24"/>
    <x v="2"/>
    <n v="1962"/>
    <n v="9"/>
    <n v="23"/>
    <x v="1"/>
    <s v="USA"/>
    <x v="0"/>
    <x v="1"/>
    <x v="0"/>
    <x v="0"/>
    <x v="0"/>
  </r>
  <r>
    <n v="5028"/>
    <n v="5"/>
    <n v="2007"/>
    <x v="0"/>
    <s v="Apartment"/>
    <n v="28"/>
    <n v="798.28440000000001"/>
    <n v="223577.32"/>
    <s v="Sold"/>
    <s v="C0144"/>
    <x v="0"/>
    <s v="Joseph"/>
    <s v="Reeves"/>
    <x v="24"/>
    <x v="2"/>
    <n v="1962"/>
    <n v="9"/>
    <n v="23"/>
    <x v="1"/>
    <s v="USA"/>
    <x v="0"/>
    <x v="1"/>
    <x v="0"/>
    <x v="0"/>
    <x v="0"/>
  </r>
  <r>
    <n v="2026"/>
    <n v="2"/>
    <n v="2006"/>
    <x v="4"/>
    <s v="Apartment"/>
    <n v="26"/>
    <n v="649.79639999999995"/>
    <n v="198075.992"/>
    <s v="Sold"/>
    <s v="C0048"/>
    <x v="0"/>
    <s v="Adriana"/>
    <s v="Shaffer"/>
    <x v="25"/>
    <x v="3"/>
    <n v="1959"/>
    <n v="9"/>
    <n v="28"/>
    <x v="0"/>
    <s v="USA"/>
    <x v="6"/>
    <x v="1"/>
    <x v="1"/>
    <x v="0"/>
    <x v="1"/>
  </r>
  <r>
    <n v="3022"/>
    <n v="3"/>
    <n v="2007"/>
    <x v="10"/>
    <s v="Apartment"/>
    <n v="22"/>
    <n v="1137.4395999999999"/>
    <n v="354553.23239999998"/>
    <s v="Sold"/>
    <s v="C0098"/>
    <x v="0"/>
    <s v="Oswaldo"/>
    <s v="Palmer"/>
    <x v="25"/>
    <x v="3"/>
    <n v="1960"/>
    <n v="6"/>
    <n v="16"/>
    <x v="1"/>
    <s v="USA"/>
    <x v="0"/>
    <x v="0"/>
    <x v="4"/>
    <x v="0"/>
    <x v="0"/>
  </r>
  <r>
    <n v="2024"/>
    <n v="2"/>
    <n v="2005"/>
    <x v="6"/>
    <s v="Apartment"/>
    <n v="24"/>
    <n v="1604.7464"/>
    <n v="456919.45599999989"/>
    <s v="Sold"/>
    <s v="C0130"/>
    <x v="0"/>
    <s v="Ezra"/>
    <s v="Lozano"/>
    <x v="25"/>
    <x v="3"/>
    <n v="1958"/>
    <n v="2"/>
    <n v="24"/>
    <x v="1"/>
    <s v="USA"/>
    <x v="0"/>
    <x v="0"/>
    <x v="1"/>
    <x v="0"/>
    <x v="0"/>
  </r>
  <r>
    <n v="3003"/>
    <n v="3"/>
    <n v="2007"/>
    <x v="0"/>
    <s v="Apartment"/>
    <n v="3"/>
    <n v="675.18999999999994"/>
    <n v="233142.8"/>
    <s v="Sold"/>
    <s v="C0141"/>
    <x v="0"/>
    <s v="Melany"/>
    <s v="Glover"/>
    <x v="25"/>
    <x v="3"/>
    <n v="1960"/>
    <n v="10"/>
    <n v="1"/>
    <x v="0"/>
    <s v="USA"/>
    <x v="0"/>
    <x v="1"/>
    <x v="1"/>
    <x v="1"/>
    <x v="2"/>
  </r>
  <r>
    <n v="2011"/>
    <n v="2"/>
    <n v="2007"/>
    <x v="5"/>
    <s v="Apartment"/>
    <n v="11"/>
    <n v="649.68880000000001"/>
    <n v="225401.6152"/>
    <s v="Sold"/>
    <s v="C0067"/>
    <x v="0"/>
    <s v="Jacqueline"/>
    <s v="Grant"/>
    <x v="22"/>
    <x v="3"/>
    <n v="1959"/>
    <n v="11"/>
    <n v="13"/>
    <x v="0"/>
    <s v="USA"/>
    <x v="0"/>
    <x v="0"/>
    <x v="3"/>
    <x v="0"/>
    <x v="0"/>
  </r>
  <r>
    <n v="2028"/>
    <n v="2"/>
    <n v="2007"/>
    <x v="9"/>
    <s v="Apartment"/>
    <n v="28"/>
    <n v="785.48"/>
    <n v="195153.16"/>
    <s v="Sold"/>
    <s v="C0082"/>
    <x v="0"/>
    <s v="Violet"/>
    <s v="Nixon"/>
    <x v="22"/>
    <x v="3"/>
    <n v="1959"/>
    <n v="1"/>
    <n v="1"/>
    <x v="0"/>
    <s v="USA"/>
    <x v="3"/>
    <x v="1"/>
    <x v="0"/>
    <x v="0"/>
    <x v="1"/>
  </r>
  <r>
    <n v="3028"/>
    <n v="3"/>
    <n v="2007"/>
    <x v="2"/>
    <s v="Apartment"/>
    <n v="28"/>
    <n v="781.0684"/>
    <n v="206631.81"/>
    <s v="Sold"/>
    <s v="C0113"/>
    <x v="0"/>
    <s v="Anya"/>
    <s v="Stephenson"/>
    <x v="22"/>
    <x v="3"/>
    <n v="1959"/>
    <n v="6"/>
    <n v="11"/>
    <x v="0"/>
    <s v="USA"/>
    <x v="0"/>
    <x v="0"/>
    <x v="3"/>
    <x v="0"/>
    <x v="0"/>
  </r>
  <r>
    <n v="3036"/>
    <n v="3"/>
    <n v="2007"/>
    <x v="1"/>
    <s v="Apartment"/>
    <n v="36"/>
    <n v="1127.7556"/>
    <n v="358525.59240000002"/>
    <s v="Sold"/>
    <s v="C0132"/>
    <x v="0"/>
    <s v="Kale"/>
    <s v="Gay"/>
    <x v="22"/>
    <x v="3"/>
    <n v="1959"/>
    <n v="4"/>
    <n v="7"/>
    <x v="1"/>
    <s v="USA"/>
    <x v="0"/>
    <x v="0"/>
    <x v="3"/>
    <x v="1"/>
    <x v="2"/>
  </r>
  <r>
    <n v="4010"/>
    <n v="4"/>
    <n v="2007"/>
    <x v="0"/>
    <s v="Apartment"/>
    <n v="10"/>
    <n v="794.51840000000004"/>
    <n v="223917.33600000001"/>
    <s v="Sold"/>
    <s v="C0137"/>
    <x v="0"/>
    <s v="Russell"/>
    <s v="Gross"/>
    <x v="22"/>
    <x v="3"/>
    <n v="1959"/>
    <n v="11"/>
    <n v="25"/>
    <x v="1"/>
    <s v="USA"/>
    <x v="0"/>
    <x v="0"/>
    <x v="0"/>
    <x v="0"/>
    <x v="0"/>
  </r>
  <r>
    <n v="4011"/>
    <n v="4"/>
    <n v="2007"/>
    <x v="0"/>
    <s v="Apartment"/>
    <n v="11"/>
    <n v="794.51840000000004"/>
    <n v="201518.89439999999"/>
    <s v="Sold"/>
    <s v="C0137"/>
    <x v="0"/>
    <s v="Russell"/>
    <s v="Gross"/>
    <x v="22"/>
    <x v="3"/>
    <n v="1959"/>
    <n v="11"/>
    <n v="25"/>
    <x v="1"/>
    <s v="USA"/>
    <x v="0"/>
    <x v="0"/>
    <x v="0"/>
    <x v="0"/>
    <x v="0"/>
  </r>
  <r>
    <n v="3035"/>
    <n v="3"/>
    <n v="2007"/>
    <x v="3"/>
    <s v="Apartment"/>
    <n v="35"/>
    <n v="781.0684"/>
    <n v="269278.57199999999"/>
    <s v="Sold"/>
    <s v="C0155"/>
    <x v="0"/>
    <s v="Laurel"/>
    <s v="Benitez"/>
    <x v="22"/>
    <x v="3"/>
    <n v="1959"/>
    <n v="8"/>
    <n v="5.9999999999999991"/>
    <x v="1"/>
    <s v="USA"/>
    <x v="0"/>
    <x v="0"/>
    <x v="3"/>
    <x v="1"/>
    <x v="2"/>
  </r>
  <r>
    <n v="3037"/>
    <n v="3"/>
    <n v="2007"/>
    <x v="3"/>
    <s v="Apartment"/>
    <n v="37"/>
    <n v="720.81239999999991"/>
    <n v="204808.16039999999"/>
    <s v="Sold"/>
    <s v="C0163"/>
    <x v="0"/>
    <s v="Aniyah"/>
    <s v="Ali"/>
    <x v="22"/>
    <x v="3"/>
    <n v="1959"/>
    <n v="11"/>
    <n v="3"/>
    <x v="0"/>
    <s v="USA"/>
    <x v="0"/>
    <x v="1"/>
    <x v="4"/>
    <x v="1"/>
    <x v="0"/>
  </r>
  <r>
    <n v="2032"/>
    <n v="2"/>
    <n v="2006"/>
    <x v="8"/>
    <s v="Apartment"/>
    <n v="32"/>
    <n v="927.83479999999997"/>
    <n v="306878.45760000002"/>
    <s v="Sold"/>
    <s v="C0039"/>
    <x v="0"/>
    <s v="Derick"/>
    <s v="Li"/>
    <x v="21"/>
    <x v="3"/>
    <n v="1957"/>
    <n v="3"/>
    <n v="20"/>
    <x v="1"/>
    <s v="USA"/>
    <x v="0"/>
    <x v="0"/>
    <x v="2"/>
    <x v="1"/>
    <x v="2"/>
  </r>
  <r>
    <n v="2018"/>
    <n v="2"/>
    <n v="2007"/>
    <x v="11"/>
    <s v="Apartment"/>
    <n v="18"/>
    <n v="927.83479999999997"/>
    <n v="275394.24839999998"/>
    <s v="Sold"/>
    <s v="C0071"/>
    <x v="0"/>
    <s v="Cole"/>
    <s v="Taylor"/>
    <x v="21"/>
    <x v="3"/>
    <n v="1958"/>
    <n v="12"/>
    <n v="5.9999999999999991"/>
    <x v="1"/>
    <s v="USA"/>
    <x v="0"/>
    <x v="0"/>
    <x v="2"/>
    <x v="1"/>
    <x v="0"/>
  </r>
  <r>
    <n v="2035"/>
    <n v="2"/>
    <n v="2007"/>
    <x v="10"/>
    <s v="Apartment"/>
    <n v="35"/>
    <n v="785.48"/>
    <n v="192092.24"/>
    <s v="Sold"/>
    <s v="C0101"/>
    <x v="0"/>
    <s v="Ava"/>
    <s v="Phelps"/>
    <x v="21"/>
    <x v="3"/>
    <n v="1958"/>
    <n v="4"/>
    <n v="15"/>
    <x v="0"/>
    <s v="USA"/>
    <x v="0"/>
    <x v="0"/>
    <x v="2"/>
    <x v="0"/>
    <x v="1"/>
  </r>
  <r>
    <n v="5025"/>
    <n v="5"/>
    <n v="2008"/>
    <x v="3"/>
    <s v="Apartment"/>
    <n v="25"/>
    <n v="618.16200000000003"/>
    <n v="165430.28200000001"/>
    <s v="Sold"/>
    <s v="C0146"/>
    <x v="0"/>
    <s v="Nyla"/>
    <s v="Blake"/>
    <x v="21"/>
    <x v="3"/>
    <n v="1959"/>
    <n v="6"/>
    <n v="5"/>
    <x v="0"/>
    <s v="USA"/>
    <x v="0"/>
    <x v="1"/>
    <x v="0"/>
    <x v="1"/>
    <x v="2"/>
  </r>
  <r>
    <n v="2029"/>
    <n v="2"/>
    <n v="2006"/>
    <x v="4"/>
    <s v="Apartment"/>
    <n v="29"/>
    <n v="1109.2483999999999"/>
    <n v="310223.29080000002"/>
    <s v="Sold"/>
    <s v="C0051"/>
    <x v="0"/>
    <s v="Conner"/>
    <s v="Huff"/>
    <x v="26"/>
    <x v="3"/>
    <n v="1956"/>
    <n v="3"/>
    <n v="13"/>
    <x v="1"/>
    <s v="USA"/>
    <x v="0"/>
    <x v="0"/>
    <x v="0"/>
    <x v="0"/>
    <x v="0"/>
  </r>
  <r>
    <n v="3007"/>
    <n v="3"/>
    <n v="2006"/>
    <x v="1"/>
    <s v="Apartment"/>
    <n v="7"/>
    <n v="720.70479999999998"/>
    <n v="231552.32560000001"/>
    <s v="Sold"/>
    <s v="C0052"/>
    <x v="0"/>
    <s v="Tristian"/>
    <s v="Fuller"/>
    <x v="26"/>
    <x v="3"/>
    <n v="1956"/>
    <n v="3"/>
    <n v="13"/>
    <x v="1"/>
    <s v="USA"/>
    <x v="0"/>
    <x v="1"/>
    <x v="0"/>
    <x v="0"/>
    <x v="2"/>
  </r>
  <r>
    <n v="3030"/>
    <n v="3"/>
    <n v="2006"/>
    <x v="1"/>
    <s v="Apartment"/>
    <n v="30"/>
    <n v="720.81239999999991"/>
    <n v="215774.2844"/>
    <s v="Sold"/>
    <s v="C0052"/>
    <x v="0"/>
    <s v="Tristian"/>
    <s v="Fuller"/>
    <x v="26"/>
    <x v="3"/>
    <n v="1956"/>
    <n v="3"/>
    <n v="13"/>
    <x v="1"/>
    <s v="USA"/>
    <x v="0"/>
    <x v="0"/>
    <x v="0"/>
    <x v="0"/>
    <x v="2"/>
  </r>
  <r>
    <n v="2003"/>
    <n v="2"/>
    <n v="2006"/>
    <x v="3"/>
    <s v="Apartment"/>
    <n v="3"/>
    <n v="927.08159999999998"/>
    <n v="289727.99040000001"/>
    <s v="Sold"/>
    <s v="C0063"/>
    <x v="0"/>
    <s v="Piotr"/>
    <s v="Aleksandrov"/>
    <x v="27"/>
    <x v="3"/>
    <n v="1955"/>
    <n v="12"/>
    <n v="2"/>
    <x v="1"/>
    <s v="Russia"/>
    <x v="7"/>
    <x v="1"/>
    <x v="2"/>
    <x v="0"/>
    <x v="2"/>
  </r>
  <r>
    <n v="5039"/>
    <n v="5"/>
    <n v="2008"/>
    <x v="10"/>
    <s v="Apartment"/>
    <n v="39"/>
    <n v="798.28440000000001"/>
    <n v="195874.94399999999"/>
    <s v="Sold"/>
    <s v="C0088"/>
    <x v="0"/>
    <s v="Yurem"/>
    <s v="Wright"/>
    <x v="27"/>
    <x v="3"/>
    <n v="1957"/>
    <n v="3"/>
    <n v="6"/>
    <x v="1"/>
    <s v="USA"/>
    <x v="0"/>
    <x v="0"/>
    <x v="2"/>
    <x v="1"/>
    <x v="0"/>
  </r>
  <r>
    <n v="5030"/>
    <n v="5"/>
    <n v="2010"/>
    <x v="10"/>
    <s v="Apartment"/>
    <n v="30"/>
    <n v="1057.9232"/>
    <n v="357538.19520000002"/>
    <s v="Sold"/>
    <s v="C0094"/>
    <x v="0"/>
    <s v="Luis"/>
    <s v="Crane"/>
    <x v="27"/>
    <x v="3"/>
    <n v="1959"/>
    <n v="4"/>
    <n v="20"/>
    <x v="1"/>
    <s v="USA"/>
    <x v="4"/>
    <x v="0"/>
    <x v="2"/>
    <x v="1"/>
    <x v="0"/>
  </r>
  <r>
    <n v="3041"/>
    <n v="3"/>
    <n v="2008"/>
    <x v="5"/>
    <s v="Apartment"/>
    <n v="41"/>
    <n v="781.0684"/>
    <n v="239248.7512"/>
    <s v="Sold"/>
    <s v="C0165"/>
    <x v="0"/>
    <s v="Anahi"/>
    <s v="Curry"/>
    <x v="27"/>
    <x v="3"/>
    <n v="1957"/>
    <n v="9"/>
    <n v="9"/>
    <x v="1"/>
    <s v="USA"/>
    <x v="0"/>
    <x v="0"/>
    <x v="0"/>
    <x v="1"/>
    <x v="1"/>
  </r>
  <r>
    <n v="2057"/>
    <n v="2"/>
    <n v="2006"/>
    <x v="4"/>
    <s v="Apartment"/>
    <n v="57"/>
    <n v="1396.8632"/>
    <n v="382277.14880000002"/>
    <s v="Sold"/>
    <s v="C0044"/>
    <x v="0"/>
    <s v="Ramiro"/>
    <s v="Oneill"/>
    <x v="28"/>
    <x v="3"/>
    <n v="1954"/>
    <n v="9"/>
    <n v="29"/>
    <x v="1"/>
    <s v="USA"/>
    <x v="0"/>
    <x v="0"/>
    <x v="3"/>
    <x v="0"/>
    <x v="2"/>
  </r>
  <r>
    <n v="4028"/>
    <n v="4"/>
    <n v="2007"/>
    <x v="11"/>
    <s v="Apartment"/>
    <n v="28"/>
    <n v="794.51840000000004"/>
    <n v="248422.66399999999"/>
    <s v="Sold"/>
    <s v="C0157"/>
    <x v="0"/>
    <s v="Erika"/>
    <s v="Steward"/>
    <x v="28"/>
    <x v="3"/>
    <n v="1955"/>
    <n v="8"/>
    <n v="7"/>
    <x v="0"/>
    <s v="USA"/>
    <x v="0"/>
    <x v="1"/>
    <x v="3"/>
    <x v="0"/>
    <x v="0"/>
  </r>
  <r>
    <n v="3032"/>
    <n v="3"/>
    <n v="2007"/>
    <x v="8"/>
    <s v="Apartment"/>
    <n v="32"/>
    <n v="923.20799999999997"/>
    <n v="242740.65599999999"/>
    <s v="Sold"/>
    <s v="C0118"/>
    <x v="0"/>
    <s v="Dangelo"/>
    <s v="Shea"/>
    <x v="29"/>
    <x v="3"/>
    <n v="1954"/>
    <n v="2"/>
    <n v="27"/>
    <x v="1"/>
    <s v="Belgium"/>
    <x v="2"/>
    <x v="1"/>
    <x v="3"/>
    <x v="0"/>
    <x v="0"/>
  </r>
  <r>
    <n v="3013"/>
    <n v="3"/>
    <n v="2007"/>
    <x v="8"/>
    <s v="Apartment"/>
    <n v="13"/>
    <n v="781.0684"/>
    <n v="253025.77720000001"/>
    <s v="Sold"/>
    <s v="C0119"/>
    <x v="0"/>
    <s v="Miguel"/>
    <s v="Walter"/>
    <x v="29"/>
    <x v="3"/>
    <n v="1954"/>
    <n v="1"/>
    <n v="7"/>
    <x v="1"/>
    <s v="USA"/>
    <x v="2"/>
    <x v="0"/>
    <x v="3"/>
    <x v="0"/>
    <x v="2"/>
  </r>
  <r>
    <n v="1040"/>
    <n v="1"/>
    <n v="2006"/>
    <x v="9"/>
    <s v="Apartment"/>
    <n v="40"/>
    <n v="782.25200000000007"/>
    <n v="234172.38800000001"/>
    <s v="Sold"/>
    <s v="C0033"/>
    <x v="0"/>
    <s v="Alanna"/>
    <s v="Hess"/>
    <x v="30"/>
    <x v="3"/>
    <n v="1952"/>
    <n v="6"/>
    <n v="19"/>
    <x v="0"/>
    <s v="USA"/>
    <x v="4"/>
    <x v="0"/>
    <x v="2"/>
    <x v="0"/>
    <x v="0"/>
  </r>
  <r>
    <n v="4031"/>
    <n v="4"/>
    <n v="2007"/>
    <x v="6"/>
    <s v="Apartment"/>
    <n v="31"/>
    <n v="733.18639999999994"/>
    <n v="200678.7512"/>
    <s v="Sold"/>
    <s v="C0100"/>
    <x v="0"/>
    <s v="Simon"/>
    <s v="Bennett"/>
    <x v="30"/>
    <x v="3"/>
    <n v="1953"/>
    <n v="6"/>
    <n v="9"/>
    <x v="1"/>
    <s v="USA"/>
    <x v="5"/>
    <x v="0"/>
    <x v="3"/>
    <x v="0"/>
    <x v="0"/>
  </r>
  <r>
    <n v="4019"/>
    <n v="4"/>
    <n v="2007"/>
    <x v="3"/>
    <s v="Apartment"/>
    <n v="19"/>
    <n v="733.18639999999994"/>
    <n v="226578.51199999999"/>
    <s v="Sold"/>
    <s v="C0133"/>
    <x v="0"/>
    <s v="Ivan"/>
    <s v="Bright"/>
    <x v="30"/>
    <x v="3"/>
    <n v="1953"/>
    <n v="9"/>
    <n v="15"/>
    <x v="1"/>
    <s v="USA"/>
    <x v="0"/>
    <x v="0"/>
    <x v="3"/>
    <x v="0"/>
    <x v="0"/>
  </r>
  <r>
    <n v="4029"/>
    <n v="4"/>
    <n v="2007"/>
    <x v="0"/>
    <s v="Apartment"/>
    <n v="29"/>
    <n v="794.51840000000004"/>
    <n v="200148.89439999999"/>
    <s v="Sold"/>
    <s v="C0175"/>
    <x v="0"/>
    <s v="Madeline"/>
    <s v="Michael"/>
    <x v="30"/>
    <x v="3"/>
    <n v="1953"/>
    <n v="7"/>
    <n v="30"/>
    <x v="0"/>
    <s v="USA"/>
    <x v="0"/>
    <x v="0"/>
    <x v="3"/>
    <x v="1"/>
    <x v="0"/>
  </r>
  <r>
    <n v="1021"/>
    <n v="1"/>
    <n v="2004"/>
    <x v="1"/>
    <s v="Apartment"/>
    <n v="21"/>
    <n v="756.21280000000002"/>
    <n v="218585.92480000001"/>
    <s v="Sold"/>
    <s v="C0008"/>
    <x v="0"/>
    <s v="Arthur"/>
    <s v="Bray"/>
    <x v="31"/>
    <x v="3"/>
    <n v="1949"/>
    <n v="7.0000000000000009"/>
    <n v="14"/>
    <x v="1"/>
    <s v="USA"/>
    <x v="6"/>
    <x v="1"/>
    <x v="3"/>
    <x v="0"/>
    <x v="2"/>
  </r>
  <r>
    <n v="1006"/>
    <n v="1"/>
    <n v="2005"/>
    <x v="8"/>
    <s v="Apartment"/>
    <n v="6"/>
    <n v="736.62959999999987"/>
    <n v="198841.69519999999"/>
    <s v="Sold"/>
    <s v="C0023"/>
    <x v="0"/>
    <s v="Bennett"/>
    <s v="Chen"/>
    <x v="31"/>
    <x v="3"/>
    <n v="1950"/>
    <n v="7.0000000000000009"/>
    <n v="18"/>
    <x v="1"/>
    <s v="USA"/>
    <x v="4"/>
    <x v="0"/>
    <x v="4"/>
    <x v="0"/>
    <x v="0"/>
  </r>
  <r>
    <n v="2034"/>
    <n v="2"/>
    <n v="2007"/>
    <x v="2"/>
    <s v="Apartment"/>
    <n v="34"/>
    <n v="785.48"/>
    <n v="252927.84"/>
    <s v="Sold"/>
    <s v="C0108"/>
    <x v="0"/>
    <s v="Van"/>
    <s v="Charles"/>
    <x v="31"/>
    <x v="3"/>
    <n v="1952"/>
    <n v="5"/>
    <n v="15"/>
    <x v="1"/>
    <s v="USA"/>
    <x v="5"/>
    <x v="0"/>
    <x v="4"/>
    <x v="1"/>
    <x v="1"/>
  </r>
  <r>
    <n v="3021"/>
    <n v="3"/>
    <n v="2007"/>
    <x v="2"/>
    <s v="Apartment"/>
    <n v="21"/>
    <n v="781.0684"/>
    <n v="225290.22039999999"/>
    <s v="Sold"/>
    <s v="C0109"/>
    <x v="0"/>
    <s v="Rachel"/>
    <s v="Cross"/>
    <x v="31"/>
    <x v="3"/>
    <n v="1952"/>
    <n v="6"/>
    <n v="18"/>
    <x v="0"/>
    <s v="USA"/>
    <x v="0"/>
    <x v="0"/>
    <x v="2"/>
    <x v="0"/>
    <x v="0"/>
  </r>
  <r>
    <n v="5021"/>
    <n v="5"/>
    <n v="2008"/>
    <x v="3"/>
    <s v="Apartment"/>
    <n v="21"/>
    <n v="798.28440000000001"/>
    <n v="234750.58600000001"/>
    <s v="Sold"/>
    <s v="C0145"/>
    <x v="0"/>
    <s v="Augustus"/>
    <s v="Hinton"/>
    <x v="31"/>
    <x v="3"/>
    <n v="1953"/>
    <n v="2"/>
    <n v="3"/>
    <x v="1"/>
    <s v="USA"/>
    <x v="4"/>
    <x v="1"/>
    <x v="4"/>
    <x v="0"/>
    <x v="0"/>
  </r>
  <r>
    <n v="5022"/>
    <n v="5"/>
    <n v="2008"/>
    <x v="3"/>
    <s v="Apartment"/>
    <n v="22"/>
    <n v="798.28440000000001"/>
    <n v="287466.41159999999"/>
    <s v="Sold"/>
    <s v="C0145"/>
    <x v="0"/>
    <s v="Augustus"/>
    <s v="Hinton"/>
    <x v="31"/>
    <x v="3"/>
    <n v="1953"/>
    <n v="2"/>
    <n v="3"/>
    <x v="1"/>
    <s v="USA"/>
    <x v="4"/>
    <x v="1"/>
    <x v="4"/>
    <x v="0"/>
    <x v="0"/>
  </r>
  <r>
    <n v="1044"/>
    <n v="1"/>
    <n v="2004"/>
    <x v="6"/>
    <s v="Apartment"/>
    <n v="44"/>
    <n v="827.87439999999992"/>
    <n v="229464.71119999999"/>
    <s v="Sold"/>
    <s v="C0003"/>
    <x v="0"/>
    <s v="Avah"/>
    <s v="Huang"/>
    <x v="32"/>
    <x v="4"/>
    <n v="1948"/>
    <n v="4"/>
    <n v="23"/>
    <x v="0"/>
    <s v="USA"/>
    <x v="0"/>
    <x v="0"/>
    <x v="0"/>
    <x v="0"/>
    <x v="0"/>
  </r>
  <r>
    <n v="1043"/>
    <n v="1"/>
    <n v="2004"/>
    <x v="6"/>
    <s v="Apartment"/>
    <n v="43"/>
    <n v="1160.3584000000001"/>
    <n v="377313.5552"/>
    <s v="Sold"/>
    <s v="C0004"/>
    <x v="0"/>
    <s v="Nora"/>
    <s v="Lynch"/>
    <x v="32"/>
    <x v="4"/>
    <n v="1948"/>
    <n v="4"/>
    <n v="23"/>
    <x v="0"/>
    <s v="USA"/>
    <x v="0"/>
    <x v="0"/>
    <x v="0"/>
    <x v="0"/>
    <x v="0"/>
  </r>
  <r>
    <n v="1027"/>
    <n v="1"/>
    <n v="2005"/>
    <x v="8"/>
    <s v="Apartment"/>
    <n v="27"/>
    <n v="827.87439999999992"/>
    <n v="276759.18"/>
    <s v="Sold"/>
    <s v="C0024"/>
    <x v="0"/>
    <s v="Irvin"/>
    <s v="Ellis"/>
    <x v="32"/>
    <x v="4"/>
    <n v="1949"/>
    <n v="11"/>
    <n v="14"/>
    <x v="1"/>
    <s v="USA"/>
    <x v="0"/>
    <x v="0"/>
    <x v="2"/>
    <x v="0"/>
    <x v="2"/>
  </r>
  <r>
    <n v="2023"/>
    <n v="2"/>
    <n v="2005"/>
    <x v="3"/>
    <s v="Apartment"/>
    <n v="23"/>
    <n v="723.8252"/>
    <n v="219373.4056"/>
    <s v="Sold"/>
    <s v="C0030"/>
    <x v="0"/>
    <s v="Aiyana"/>
    <s v="Christensen"/>
    <x v="32"/>
    <x v="4"/>
    <n v="1949"/>
    <n v="1"/>
    <n v="16"/>
    <x v="0"/>
    <s v="USA"/>
    <x v="0"/>
    <x v="1"/>
    <x v="2"/>
    <x v="0"/>
    <x v="0"/>
  </r>
  <r>
    <n v="5046"/>
    <n v="5"/>
    <n v="2007"/>
    <x v="0"/>
    <s v="Apartment"/>
    <n v="46"/>
    <n v="798.28440000000001"/>
    <n v="230216.21919999999"/>
    <s v="Sold"/>
    <s v="C0147"/>
    <x v="0"/>
    <s v="Parker"/>
    <s v="Poole"/>
    <x v="32"/>
    <x v="4"/>
    <n v="1951"/>
    <n v="11"/>
    <n v="10"/>
    <x v="1"/>
    <s v="USA"/>
    <x v="0"/>
    <x v="0"/>
    <x v="0"/>
    <x v="0"/>
    <x v="0"/>
  </r>
  <r>
    <n v="1002"/>
    <n v="1"/>
    <n v="2004"/>
    <x v="7"/>
    <s v="Office"/>
    <n v="2"/>
    <n v="1238.5835999999999"/>
    <n v="410932.67320000002"/>
    <s v="Sold"/>
    <s v="C0002"/>
    <x v="0"/>
    <s v="Jack"/>
    <s v="Anderson"/>
    <x v="33"/>
    <x v="4"/>
    <n v="1947"/>
    <n v="2"/>
    <n v="13"/>
    <x v="1"/>
    <s v="USA"/>
    <x v="0"/>
    <x v="1"/>
    <x v="0"/>
    <x v="1"/>
    <x v="0"/>
  </r>
  <r>
    <n v="2030"/>
    <n v="2"/>
    <n v="2005"/>
    <x v="3"/>
    <s v="Apartment"/>
    <n v="30"/>
    <n v="723.8252"/>
    <n v="214341.3364"/>
    <s v="Sold"/>
    <s v="C0031"/>
    <x v="0"/>
    <s v="Cedric"/>
    <s v="Goodwin"/>
    <x v="33"/>
    <x v="4"/>
    <n v="1948"/>
    <n v="2"/>
    <n v="20"/>
    <x v="1"/>
    <s v="USA"/>
    <x v="6"/>
    <x v="0"/>
    <x v="3"/>
    <x v="0"/>
    <x v="1"/>
  </r>
  <r>
    <n v="3050"/>
    <n v="3"/>
    <n v="2006"/>
    <x v="0"/>
    <s v="Apartment"/>
    <n v="50"/>
    <n v="977.86879999999996"/>
    <n v="248274.31359999999"/>
    <s v="Sold"/>
    <s v="C0059"/>
    <x v="0"/>
    <s v="Elena"/>
    <s v="Petrova"/>
    <x v="33"/>
    <x v="4"/>
    <n v="1949"/>
    <n v="6"/>
    <n v="22"/>
    <x v="0"/>
    <s v="Russia"/>
    <x v="7"/>
    <x v="0"/>
    <x v="2"/>
    <x v="1"/>
    <x v="2"/>
  </r>
  <r>
    <n v="5050"/>
    <n v="5"/>
    <n v="2007"/>
    <x v="0"/>
    <s v="Apartment"/>
    <n v="50"/>
    <n v="1093.0008"/>
    <n v="390494.27120000002"/>
    <s v="Sold"/>
    <s v="C0140"/>
    <x v="0"/>
    <s v="Aniya"/>
    <s v="Miller"/>
    <x v="33"/>
    <x v="4"/>
    <n v="1950"/>
    <n v="15"/>
    <n v="2"/>
    <x v="0"/>
    <s v="USA"/>
    <x v="4"/>
    <x v="0"/>
    <x v="2"/>
    <x v="0"/>
    <x v="0"/>
  </r>
  <r>
    <n v="2039"/>
    <n v="2"/>
    <n v="2006"/>
    <x v="8"/>
    <s v="Apartment"/>
    <n v="39"/>
    <n v="927.83479999999997"/>
    <n v="293876.27480000001"/>
    <s v="Sold"/>
    <s v="C0043"/>
    <x v="0"/>
    <s v="Kayley"/>
    <s v="Nielsen"/>
    <x v="34"/>
    <x v="4"/>
    <n v="1947"/>
    <n v="4"/>
    <n v="27"/>
    <x v="0"/>
    <s v="USA"/>
    <x v="2"/>
    <x v="0"/>
    <x v="3"/>
    <x v="1"/>
    <x v="0"/>
  </r>
  <r>
    <n v="2008"/>
    <n v="2"/>
    <n v="2007"/>
    <x v="7"/>
    <s v="Apartment"/>
    <n v="8"/>
    <n v="701.65959999999995"/>
    <n v="204286.66680000001"/>
    <s v="Sold"/>
    <s v="C0078"/>
    <x v="0"/>
    <s v="Zaiden"/>
    <s v="Merritt"/>
    <x v="34"/>
    <x v="4"/>
    <n v="1948"/>
    <n v="2"/>
    <n v="23"/>
    <x v="1"/>
    <s v="USA"/>
    <x v="9"/>
    <x v="0"/>
    <x v="2"/>
    <x v="0"/>
    <x v="2"/>
  </r>
  <r>
    <n v="3019"/>
    <n v="3"/>
    <n v="2007"/>
    <x v="4"/>
    <s v="Apartment"/>
    <n v="19"/>
    <n v="680.56999999999994"/>
    <n v="230154.53"/>
    <s v="Sold"/>
    <s v="C0124"/>
    <x v="0"/>
    <s v="Sonia"/>
    <s v="Choi"/>
    <x v="34"/>
    <x v="4"/>
    <n v="1948"/>
    <n v="11"/>
    <n v="9"/>
    <x v="0"/>
    <s v="USA"/>
    <x v="3"/>
    <x v="1"/>
    <x v="0"/>
    <x v="0"/>
    <x v="2"/>
  </r>
  <r>
    <n v="2015"/>
    <n v="2"/>
    <n v="2006"/>
    <x v="4"/>
    <s v="Apartment"/>
    <n v="15"/>
    <n v="723.93280000000004"/>
    <n v="228170.02559999999"/>
    <s v="Sold"/>
    <s v="C0049"/>
    <x v="0"/>
    <s v="Trey"/>
    <s v="Strong"/>
    <x v="22"/>
    <x v="3"/>
    <n v="1958"/>
    <n v="12"/>
    <n v="20"/>
    <x v="1"/>
    <s v="USA"/>
    <x v="0"/>
    <x v="0"/>
    <x v="3"/>
    <x v="0"/>
    <x v="2"/>
  </r>
  <r>
    <n v="2033"/>
    <n v="2"/>
    <n v="2006"/>
    <x v="4"/>
    <s v="Apartment"/>
    <n v="33"/>
    <n v="649.79639999999995"/>
    <n v="205085.40479999999"/>
    <s v="Sold"/>
    <s v="C0049"/>
    <x v="0"/>
    <s v="Trey"/>
    <s v="Strong"/>
    <x v="22"/>
    <x v="3"/>
    <n v="1958"/>
    <n v="12"/>
    <n v="20"/>
    <x v="1"/>
    <s v="USA"/>
    <x v="0"/>
    <x v="0"/>
    <x v="2"/>
    <x v="0"/>
    <x v="2"/>
  </r>
  <r>
    <n v="2019"/>
    <n v="2"/>
    <n v="2007"/>
    <x v="7"/>
    <s v="Apartment"/>
    <n v="19"/>
    <n v="649.79639999999995"/>
    <n v="177555.06400000001"/>
    <s v="Sold"/>
    <s v="C0079"/>
    <x v="0"/>
    <s v="Xavier"/>
    <s v="Faulkner"/>
    <x v="35"/>
    <x v="4"/>
    <n v="1947"/>
    <n v="5"/>
    <n v="24"/>
    <x v="1"/>
    <s v="Canada"/>
    <x v="7"/>
    <x v="1"/>
    <x v="0"/>
    <x v="0"/>
    <x v="0"/>
  </r>
  <r>
    <n v="2021"/>
    <n v="2"/>
    <n v="2007"/>
    <x v="9"/>
    <s v="Apartment"/>
    <n v="21"/>
    <n v="785.48"/>
    <n v="217748.48000000001"/>
    <s v="Sold"/>
    <s v="C0079"/>
    <x v="0"/>
    <s v="Xavier"/>
    <s v="Faulkner"/>
    <x v="35"/>
    <x v="4"/>
    <n v="1947"/>
    <n v="5"/>
    <n v="24"/>
    <x v="1"/>
    <s v="Canada"/>
    <x v="7"/>
    <x v="1"/>
    <x v="0"/>
    <x v="0"/>
    <x v="0"/>
  </r>
  <r>
    <n v="2027"/>
    <n v="2"/>
    <n v="2007"/>
    <x v="9"/>
    <s v="Apartment"/>
    <n v="27"/>
    <n v="785.48"/>
    <n v="247739.44"/>
    <s v="Sold"/>
    <s v="C0079"/>
    <x v="0"/>
    <s v="Xavier"/>
    <s v="Faulkner"/>
    <x v="35"/>
    <x v="4"/>
    <n v="1947"/>
    <n v="5"/>
    <n v="24"/>
    <x v="1"/>
    <s v="Canada"/>
    <x v="7"/>
    <x v="1"/>
    <x v="0"/>
    <x v="0"/>
    <x v="0"/>
  </r>
  <r>
    <n v="2052"/>
    <n v="2"/>
    <n v="2007"/>
    <x v="7"/>
    <s v="Apartment"/>
    <n v="52"/>
    <n v="1615.2911999999999"/>
    <n v="484458.03039999999"/>
    <s v="Sold"/>
    <s v="C0079"/>
    <x v="0"/>
    <s v="Xavier"/>
    <s v="Faulkner"/>
    <x v="35"/>
    <x v="4"/>
    <n v="1947"/>
    <n v="5"/>
    <n v="24"/>
    <x v="1"/>
    <s v="Canada"/>
    <x v="7"/>
    <x v="1"/>
    <x v="0"/>
    <x v="0"/>
    <x v="0"/>
  </r>
  <r>
    <n v="3006"/>
    <n v="3"/>
    <n v="2007"/>
    <x v="11"/>
    <s v="Apartment"/>
    <n v="6"/>
    <n v="1132.0596"/>
    <n v="356506.36999999988"/>
    <s v="Sold"/>
    <s v="C0079"/>
    <x v="0"/>
    <s v="Xavier"/>
    <s v="Faulkner"/>
    <x v="35"/>
    <x v="4"/>
    <n v="1947"/>
    <n v="5"/>
    <n v="24"/>
    <x v="1"/>
    <s v="Canada"/>
    <x v="7"/>
    <x v="1"/>
    <x v="0"/>
    <x v="0"/>
    <x v="0"/>
  </r>
  <r>
    <n v="3044"/>
    <n v="3"/>
    <n v="2007"/>
    <x v="7"/>
    <s v="Apartment"/>
    <n v="44"/>
    <n v="720.38200000000006"/>
    <n v="197869.364"/>
    <s v="Sold"/>
    <s v="C0079"/>
    <x v="0"/>
    <s v="Xavier"/>
    <s v="Faulkner"/>
    <x v="35"/>
    <x v="4"/>
    <n v="1947"/>
    <n v="5"/>
    <n v="24"/>
    <x v="1"/>
    <s v="Canada"/>
    <x v="7"/>
    <x v="1"/>
    <x v="0"/>
    <x v="0"/>
    <x v="0"/>
  </r>
  <r>
    <n v="4025"/>
    <n v="4"/>
    <n v="2007"/>
    <x v="3"/>
    <s v="Apartment"/>
    <n v="25"/>
    <n v="733.18639999999994"/>
    <n v="236608.9528"/>
    <s v="Sold"/>
    <s v="C0079"/>
    <x v="0"/>
    <s v="Xavier"/>
    <s v="Faulkner"/>
    <x v="35"/>
    <x v="4"/>
    <n v="1947"/>
    <n v="5"/>
    <n v="24"/>
    <x v="1"/>
    <s v="Canada"/>
    <x v="7"/>
    <x v="1"/>
    <x v="0"/>
    <x v="0"/>
    <x v="0"/>
  </r>
  <r>
    <n v="1015"/>
    <n v="1"/>
    <n v="2004"/>
    <x v="0"/>
    <s v="Apartment"/>
    <n v="15"/>
    <n v="782.25200000000007"/>
    <n v="208930.81200000001"/>
    <s v="Sold"/>
    <s v="C0013"/>
    <x v="0"/>
    <s v="Franklin"/>
    <s v="Mack"/>
    <x v="36"/>
    <x v="4"/>
    <n v="1943"/>
    <n v="6"/>
    <n v="18"/>
    <x v="1"/>
    <s v="USA"/>
    <x v="1"/>
    <x v="0"/>
    <x v="0"/>
    <x v="1"/>
    <x v="0"/>
  </r>
  <r>
    <n v="5041"/>
    <n v="5"/>
    <n v="2007"/>
    <x v="0"/>
    <s v="Apartment"/>
    <n v="41"/>
    <n v="798.28440000000001"/>
    <n v="263123.42080000002"/>
    <s v="Sold"/>
    <s v="C0139"/>
    <x v="0"/>
    <s v="Logan"/>
    <s v="Simmons"/>
    <x v="36"/>
    <x v="4"/>
    <n v="1946"/>
    <n v="9"/>
    <n v="14"/>
    <x v="1"/>
    <s v="USA"/>
    <x v="0"/>
    <x v="1"/>
    <x v="3"/>
    <x v="0"/>
    <x v="2"/>
  </r>
  <r>
    <n v="5036"/>
    <n v="5"/>
    <n v="2007"/>
    <x v="0"/>
    <s v="Apartment"/>
    <n v="36"/>
    <n v="1057.9232"/>
    <n v="286433.57280000002"/>
    <s v="Sold"/>
    <s v="C0154"/>
    <x v="0"/>
    <s v="Sidney"/>
    <s v="Cline"/>
    <x v="37"/>
    <x v="4"/>
    <n v="1943"/>
    <n v="7"/>
    <n v="24"/>
    <x v="0"/>
    <s v="USA"/>
    <x v="0"/>
    <x v="0"/>
    <x v="3"/>
    <x v="1"/>
    <x v="0"/>
  </r>
  <r>
    <n v="2037"/>
    <n v="2"/>
    <n v="2006"/>
    <x v="4"/>
    <s v="Apartment"/>
    <n v="37"/>
    <n v="723.8252"/>
    <n v="229581.7836"/>
    <s v="Sold"/>
    <s v="C0045"/>
    <x v="0"/>
    <s v="Matilda"/>
    <s v="Madden"/>
    <x v="38"/>
    <x v="4"/>
    <n v="1941"/>
    <n v="3"/>
    <n v="3"/>
    <x v="0"/>
    <s v="USA"/>
    <x v="5"/>
    <x v="0"/>
    <x v="2"/>
    <x v="0"/>
    <x v="2"/>
  </r>
  <r>
    <n v="5034"/>
    <n v="5"/>
    <n v="2007"/>
    <x v="1"/>
    <s v="Apartment"/>
    <n v="34"/>
    <n v="798.28440000000001"/>
    <n v="252053.0264"/>
    <s v="Sold"/>
    <s v="C0134"/>
    <x v="0"/>
    <s v="Yesenia"/>
    <s v="Marquez"/>
    <x v="38"/>
    <x v="4"/>
    <n v="1942"/>
    <n v="7.0000000000000009"/>
    <n v="23"/>
    <x v="0"/>
    <s v="USA"/>
    <x v="2"/>
    <x v="0"/>
    <x v="3"/>
    <x v="0"/>
    <x v="0"/>
  </r>
  <r>
    <n v="4016"/>
    <n v="4"/>
    <n v="2007"/>
    <x v="0"/>
    <s v="Apartment"/>
    <n v="16"/>
    <n v="794.51840000000004"/>
    <n v="244820.6672"/>
    <s v="Sold"/>
    <s v="C0138"/>
    <x v="0"/>
    <s v="Colin"/>
    <s v="Campos"/>
    <x v="38"/>
    <x v="4"/>
    <n v="1942"/>
    <n v="4"/>
    <n v="14"/>
    <x v="1"/>
    <s v="USA"/>
    <x v="0"/>
    <x v="0"/>
    <x v="2"/>
    <x v="0"/>
    <x v="0"/>
  </r>
  <r>
    <n v="4040"/>
    <n v="4"/>
    <n v="2007"/>
    <x v="3"/>
    <s v="Apartment"/>
    <n v="40"/>
    <n v="794.51840000000004"/>
    <n v="241620.48319999999"/>
    <s v="Sold"/>
    <s v="C0158"/>
    <x v="0"/>
    <s v="Erika"/>
    <s v="Gallagher"/>
    <x v="38"/>
    <x v="4"/>
    <n v="1942"/>
    <n v="7.0000000000000009"/>
    <n v="19"/>
    <x v="0"/>
    <s v="USA"/>
    <x v="0"/>
    <x v="0"/>
    <x v="1"/>
    <x v="1"/>
    <x v="0"/>
  </r>
  <r>
    <n v="1024"/>
    <n v="1"/>
    <n v="2006"/>
    <x v="6"/>
    <s v="Apartment"/>
    <n v="24"/>
    <n v="782.25200000000007"/>
    <n v="235762.34"/>
    <s v="Sold"/>
    <s v="C0036"/>
    <x v="0"/>
    <s v="Jair"/>
    <s v="Johns"/>
    <x v="39"/>
    <x v="5"/>
    <n v="1940"/>
    <n v="3"/>
    <n v="5"/>
    <x v="1"/>
    <s v="USA"/>
    <x v="0"/>
    <x v="0"/>
    <x v="0"/>
    <x v="0"/>
    <x v="0"/>
  </r>
  <r>
    <n v="2013"/>
    <n v="2"/>
    <n v="2007"/>
    <x v="7"/>
    <s v="Apartment"/>
    <n v="13"/>
    <n v="785.48"/>
    <n v="236639.56"/>
    <s v="Sold"/>
    <s v="C0074"/>
    <x v="0"/>
    <s v="Jaylynn"/>
    <s v="Hickman"/>
    <x v="39"/>
    <x v="5"/>
    <n v="1941"/>
    <n v="8"/>
    <n v="19"/>
    <x v="0"/>
    <s v="USA"/>
    <x v="0"/>
    <x v="0"/>
    <x v="0"/>
    <x v="0"/>
    <x v="1"/>
  </r>
  <r>
    <n v="3010"/>
    <n v="3"/>
    <n v="2007"/>
    <x v="8"/>
    <s v="Apartment"/>
    <n v="10"/>
    <n v="923.20799999999997"/>
    <n v="294807.64799999999"/>
    <s v="Sold"/>
    <s v="C0120"/>
    <x v="0"/>
    <s v="Jack"/>
    <s v="Hanson"/>
    <x v="39"/>
    <x v="5"/>
    <n v="1941"/>
    <n v="12"/>
    <n v="1"/>
    <x v="1"/>
    <s v="USA"/>
    <x v="0"/>
    <x v="1"/>
    <x v="3"/>
    <x v="0"/>
    <x v="0"/>
  </r>
  <r>
    <n v="3018"/>
    <n v="3"/>
    <n v="2007"/>
    <x v="8"/>
    <s v="Apartment"/>
    <n v="18"/>
    <n v="923.20799999999997"/>
    <n v="293828.68800000002"/>
    <s v="Sold"/>
    <s v="C0120"/>
    <x v="0"/>
    <s v="Jack"/>
    <s v="Hanson"/>
    <x v="39"/>
    <x v="5"/>
    <n v="1941"/>
    <n v="12"/>
    <n v="1"/>
    <x v="1"/>
    <s v="USA"/>
    <x v="0"/>
    <x v="1"/>
    <x v="0"/>
    <x v="0"/>
    <x v="0"/>
  </r>
  <r>
    <n v="1033"/>
    <n v="1"/>
    <n v="2004"/>
    <x v="8"/>
    <s v="Apartment"/>
    <n v="33"/>
    <n v="1434.0927999999999"/>
    <n v="412856.56160000002"/>
    <s v="Sold"/>
    <s v="C0005"/>
    <x v="0"/>
    <s v="Rodolfo"/>
    <s v="Gibson"/>
    <x v="40"/>
    <x v="5"/>
    <n v="1937"/>
    <n v="1"/>
    <n v="20"/>
    <x v="1"/>
    <s v="USA"/>
    <x v="4"/>
    <x v="0"/>
    <x v="4"/>
    <x v="1"/>
    <x v="0"/>
  </r>
  <r>
    <n v="1016"/>
    <n v="1"/>
    <n v="2006"/>
    <x v="11"/>
    <s v="Apartment"/>
    <n v="16"/>
    <n v="782.25200000000007"/>
    <n v="224076.83600000001"/>
    <s v="Sold"/>
    <s v="C0032"/>
    <x v="0"/>
    <s v="Olivia"/>
    <s v="Oconnell"/>
    <x v="40"/>
    <x v="5"/>
    <n v="1939"/>
    <n v="9"/>
    <n v="3"/>
    <x v="0"/>
    <s v="USA"/>
    <x v="0"/>
    <x v="1"/>
    <x v="0"/>
    <x v="0"/>
    <x v="0"/>
  </r>
  <r>
    <n v="3005"/>
    <n v="3"/>
    <n v="2006"/>
    <x v="7"/>
    <s v="Apartment"/>
    <n v="5"/>
    <n v="781.0684"/>
    <n v="258015.61439999999"/>
    <s v="Sold"/>
    <s v="C0126"/>
    <x v="0"/>
    <s v="Crystal"/>
    <s v="Wyatt"/>
    <x v="40"/>
    <x v="5"/>
    <n v="1939"/>
    <n v="6"/>
    <n v="30"/>
    <x v="0"/>
    <s v="USA"/>
    <x v="3"/>
    <x v="1"/>
    <x v="2"/>
    <x v="1"/>
    <x v="0"/>
  </r>
  <r>
    <n v="5019"/>
    <n v="5"/>
    <n v="2007"/>
    <x v="6"/>
    <s v="Apartment"/>
    <n v="19"/>
    <n v="618.37720000000002"/>
    <n v="153466.71239999999"/>
    <s v="Sold"/>
    <s v="C0106"/>
    <x v="0"/>
    <s v="Ruben"/>
    <s v="Melton"/>
    <x v="41"/>
    <x v="5"/>
    <n v="1939"/>
    <n v="3"/>
    <n v="5"/>
    <x v="1"/>
    <s v="USA"/>
    <x v="6"/>
    <x v="1"/>
    <x v="4"/>
    <x v="0"/>
    <x v="2"/>
  </r>
  <r>
    <n v="3002"/>
    <n v="3"/>
    <n v="2007"/>
    <x v="8"/>
    <s v="Apartment"/>
    <n v="2"/>
    <n v="923.20799999999997"/>
    <n v="261871.696"/>
    <s v="Sold"/>
    <s v="C0115"/>
    <x v="0"/>
    <s v="Issac"/>
    <s v="Edwards"/>
    <x v="42"/>
    <x v="5"/>
    <n v="1938"/>
    <n v="10"/>
    <n v="29"/>
    <x v="1"/>
    <s v="USA"/>
    <x v="0"/>
    <x v="0"/>
    <x v="0"/>
    <x v="0"/>
    <x v="0"/>
  </r>
  <r>
    <n v="3004"/>
    <n v="3"/>
    <n v="2007"/>
    <x v="8"/>
    <s v="Apartment"/>
    <n v="4"/>
    <n v="781.0684"/>
    <n v="210038.6992"/>
    <s v="Sold"/>
    <s v="C0115"/>
    <x v="0"/>
    <s v="Issac"/>
    <s v="Edwards"/>
    <x v="42"/>
    <x v="5"/>
    <n v="1938"/>
    <n v="10"/>
    <n v="29"/>
    <x v="1"/>
    <s v="USA"/>
    <x v="0"/>
    <x v="0"/>
    <x v="0"/>
    <x v="0"/>
    <x v="0"/>
  </r>
  <r>
    <n v="3012"/>
    <n v="3"/>
    <n v="2007"/>
    <x v="1"/>
    <s v="Apartment"/>
    <n v="12"/>
    <n v="781.0684"/>
    <n v="210824.0576"/>
    <s v="Sold"/>
    <s v="C0129"/>
    <x v="0"/>
    <s v="Jesus"/>
    <s v="Obrien"/>
    <x v="42"/>
    <x v="5"/>
    <n v="1938"/>
    <n v="6"/>
    <n v="9"/>
    <x v="1"/>
    <s v="USA"/>
    <x v="3"/>
    <x v="1"/>
    <x v="2"/>
    <x v="0"/>
    <x v="0"/>
  </r>
  <r>
    <n v="3048"/>
    <n v="3"/>
    <n v="2007"/>
    <x v="1"/>
    <s v="Apartment"/>
    <n v="48"/>
    <n v="781.0684"/>
    <n v="249075.6568"/>
    <s v="Sold"/>
    <s v="C0129"/>
    <x v="0"/>
    <s v="Jesus"/>
    <s v="Obrien"/>
    <x v="42"/>
    <x v="5"/>
    <n v="1938"/>
    <n v="6"/>
    <n v="9"/>
    <x v="1"/>
    <s v="USA"/>
    <x v="3"/>
    <x v="1"/>
    <x v="2"/>
    <x v="0"/>
    <x v="0"/>
  </r>
  <r>
    <n v="3008"/>
    <n v="3"/>
    <n v="2007"/>
    <x v="6"/>
    <s v="Apartment"/>
    <n v="8"/>
    <n v="697.89359999999999"/>
    <n v="219865.76079999999"/>
    <s v="Sold"/>
    <s v="C0103"/>
    <x v="0"/>
    <s v="Jamal"/>
    <s v="Mueller"/>
    <x v="43"/>
    <x v="5"/>
    <n v="1936"/>
    <n v="8"/>
    <n v="13"/>
    <x v="1"/>
    <s v="USA"/>
    <x v="3"/>
    <x v="1"/>
    <x v="4"/>
    <x v="0"/>
    <x v="0"/>
  </r>
  <r>
    <n v="3040"/>
    <n v="3"/>
    <n v="2007"/>
    <x v="6"/>
    <s v="Apartment"/>
    <n v="40"/>
    <n v="670.88599999999997"/>
    <n v="204292.49400000001"/>
    <s v="Sold"/>
    <s v="C0103"/>
    <x v="0"/>
    <s v="Jamal"/>
    <s v="Mueller"/>
    <x v="43"/>
    <x v="5"/>
    <n v="1936"/>
    <n v="8"/>
    <n v="13"/>
    <x v="1"/>
    <s v="USA"/>
    <x v="3"/>
    <x v="1"/>
    <x v="4"/>
    <x v="0"/>
    <x v="0"/>
  </r>
  <r>
    <n v="1023"/>
    <n v="1"/>
    <n v="2005"/>
    <x v="9"/>
    <s v="Apartment"/>
    <n v="23"/>
    <n v="782.25200000000007"/>
    <n v="261579.89199999999"/>
    <s v="Sold"/>
    <s v="C0021"/>
    <x v="0"/>
    <s v="Kaylin"/>
    <s v="Villarreal"/>
    <x v="44"/>
    <x v="5"/>
    <n v="1932"/>
    <n v="6"/>
    <n v="13"/>
    <x v="0"/>
    <s v="Russia"/>
    <x v="7"/>
    <x v="1"/>
    <x v="2"/>
    <x v="0"/>
    <x v="0"/>
  </r>
  <r>
    <n v="3009"/>
    <n v="3"/>
    <n v="2006"/>
    <x v="10"/>
    <s v="Apartment"/>
    <n v="9"/>
    <n v="743.40840000000003"/>
    <n v="222867.42079999999"/>
    <s v="Sold"/>
    <s v="C0148"/>
    <x v="0"/>
    <s v="Myah"/>
    <s v="Roman"/>
    <x v="44"/>
    <x v="5"/>
    <n v="1933"/>
    <n v="5"/>
    <n v="5"/>
    <x v="0"/>
    <s v="USA"/>
    <x v="0"/>
    <x v="1"/>
    <x v="0"/>
    <x v="1"/>
    <x v="2"/>
  </r>
  <r>
    <n v="3052"/>
    <n v="3"/>
    <n v="2006"/>
    <x v="7"/>
    <s v="Apartment"/>
    <n v="52"/>
    <n v="923.20799999999997"/>
    <n v="291494.36"/>
    <s v="Sold"/>
    <s v="C0172"/>
    <x v="0"/>
    <s v="Henry"/>
    <s v="Kennedy"/>
    <x v="44"/>
    <x v="5"/>
    <n v="1933"/>
    <n v="6"/>
    <n v="8"/>
    <x v="1"/>
    <s v="USA"/>
    <x v="0"/>
    <x v="0"/>
    <x v="3"/>
    <x v="1"/>
    <x v="2"/>
  </r>
  <r>
    <n v="3025"/>
    <n v="3"/>
    <n v="2007"/>
    <x v="6"/>
    <s v="Apartment"/>
    <n v="25"/>
    <n v="923.20799999999997"/>
    <n v="296483.14399999997"/>
    <s v="Sold"/>
    <s v="C0104"/>
    <x v="0"/>
    <s v="Diana"/>
    <s v="Hunt"/>
    <x v="45"/>
    <x v="5"/>
    <n v="1931"/>
    <n v="2"/>
    <n v="13"/>
    <x v="0"/>
    <s v="USA"/>
    <x v="2"/>
    <x v="0"/>
    <x v="2"/>
    <x v="0"/>
    <x v="0"/>
  </r>
  <r>
    <n v="1005"/>
    <n v="1"/>
    <n v="2004"/>
    <x v="7"/>
    <s v="Office"/>
    <n v="5"/>
    <n v="410.70920000000001"/>
    <n v="117564.0716"/>
    <s v="Sold"/>
    <s v="C0001"/>
    <x v="1"/>
    <s v="Kamd"/>
    <s v="Co"/>
    <x v="46"/>
    <x v="6"/>
    <s v="N/A"/>
    <m/>
    <m/>
    <x v="2"/>
    <s v="USA"/>
    <x v="0"/>
    <x v="1"/>
    <x v="0"/>
    <x v="0"/>
    <x v="2"/>
  </r>
  <r>
    <n v="1009"/>
    <n v="1"/>
    <n v="2004"/>
    <x v="0"/>
    <s v="Office"/>
    <n v="9"/>
    <n v="1200.82"/>
    <n v="317196.40000000002"/>
    <s v="Sold"/>
    <s v="C0012"/>
    <x v="1"/>
    <s v="Bridger CAL"/>
    <s v="Co"/>
    <x v="46"/>
    <x v="6"/>
    <s v="N/A"/>
    <m/>
    <m/>
    <x v="2"/>
    <s v="USA"/>
    <x v="4"/>
    <x v="1"/>
    <x v="0"/>
    <x v="0"/>
    <x v="0"/>
  </r>
  <r>
    <n v="1009"/>
    <n v="1"/>
    <n v="2004"/>
    <x v="0"/>
    <s v="Office"/>
    <n v="10"/>
    <n v="800.96"/>
    <n v="264142.15999999997"/>
    <s v="Sold"/>
    <s v="C0012"/>
    <x v="1"/>
    <s v="Bridger CAL"/>
    <s v="Co"/>
    <x v="46"/>
    <x v="6"/>
    <s v="N/A"/>
    <m/>
    <m/>
    <x v="2"/>
    <s v="USA"/>
    <x v="4"/>
    <x v="1"/>
    <x v="3"/>
    <x v="0"/>
    <x v="0"/>
  </r>
  <r>
    <n v="1011"/>
    <n v="1"/>
    <n v="2005"/>
    <x v="4"/>
    <s v="Office"/>
    <n v="11"/>
    <n v="827.87439999999992"/>
    <n v="222947.20879999999"/>
    <s v="Sold"/>
    <s v="C0025"/>
    <x v="1"/>
    <s v="Abdiel"/>
    <s v="Co"/>
    <x v="46"/>
    <x v="6"/>
    <s v="N/A"/>
    <m/>
    <m/>
    <x v="2"/>
    <s v="USA"/>
    <x v="4"/>
    <x v="1"/>
    <x v="0"/>
    <x v="1"/>
    <x v="0"/>
  </r>
  <r>
    <n v="1007"/>
    <n v="1"/>
    <n v="2005"/>
    <x v="3"/>
    <s v="Apartment"/>
    <n v="7"/>
    <n v="775.6884"/>
    <n v="250312.5344"/>
    <s v="Sold"/>
    <s v="C0029"/>
    <x v="1"/>
    <s v="Kenyon"/>
    <s v="Co"/>
    <x v="46"/>
    <x v="6"/>
    <s v="N/A"/>
    <m/>
    <m/>
    <x v="2"/>
    <s v="USA"/>
    <x v="4"/>
    <x v="1"/>
    <x v="1"/>
    <x v="1"/>
    <x v="0"/>
  </r>
  <r>
    <n v="1008"/>
    <n v="1"/>
    <n v="2005"/>
    <x v="3"/>
    <s v="Office"/>
    <n v="8"/>
    <n v="775.6884"/>
    <n v="246050.40400000001"/>
    <s v="Sold"/>
    <s v="C0029"/>
    <x v="1"/>
    <s v="Kenyon"/>
    <s v="Co"/>
    <x v="46"/>
    <x v="6"/>
    <s v="N/A"/>
    <m/>
    <m/>
    <x v="2"/>
    <s v="USA"/>
    <x v="0"/>
    <x v="1"/>
    <x v="1"/>
    <x v="1"/>
    <x v="0"/>
  </r>
  <r>
    <n v="2038"/>
    <n v="2"/>
    <n v="2006"/>
    <x v="1"/>
    <s v="Apartment"/>
    <n v="38"/>
    <n v="1604.7464"/>
    <n v="529317.28319999995"/>
    <s v="Sold"/>
    <s v="C0055"/>
    <x v="1"/>
    <s v="Kylax"/>
    <s v="Co"/>
    <x v="46"/>
    <x v="6"/>
    <s v="N/A"/>
    <m/>
    <m/>
    <x v="2"/>
    <s v="USA"/>
    <x v="0"/>
    <x v="1"/>
    <x v="0"/>
    <x v="0"/>
    <x v="0"/>
  </r>
  <r>
    <n v="2001"/>
    <n v="2"/>
    <n v="2004"/>
    <x v="7"/>
    <s v="Apartment"/>
    <n v="1"/>
    <n v="587.2808"/>
    <n v="169158.29440000001"/>
    <s v="Sold"/>
    <s v="C0121"/>
    <x v="1"/>
    <s v="Esther"/>
    <s v="Co"/>
    <x v="46"/>
    <x v="6"/>
    <s v="N/A"/>
    <m/>
    <m/>
    <x v="2"/>
    <s v="USA"/>
    <x v="0"/>
    <x v="0"/>
    <x v="2"/>
    <x v="1"/>
    <x v="0"/>
  </r>
  <r>
    <n v="1013"/>
    <n v="1"/>
    <n v="2005"/>
    <x v="2"/>
    <s v="Apartment"/>
    <n v="13"/>
    <n v="756.21280000000002"/>
    <n v="206958.712"/>
    <s v="Sold"/>
    <s v="C0174"/>
    <x v="1"/>
    <s v="Marleez"/>
    <s v="Co"/>
    <x v="46"/>
    <x v="6"/>
    <s v="N/A"/>
    <m/>
    <m/>
    <x v="2"/>
    <s v="USA"/>
    <x v="0"/>
    <x v="1"/>
    <x v="0"/>
    <x v="0"/>
    <x v="0"/>
  </r>
  <r>
    <n v="1014"/>
    <n v="1"/>
    <n v="2005"/>
    <x v="2"/>
    <s v="Apartment"/>
    <n v="14"/>
    <n v="743.0856"/>
    <n v="206445.42319999999"/>
    <s v="Sold"/>
    <s v="C0174"/>
    <x v="1"/>
    <s v="Marleez"/>
    <s v="Co"/>
    <x v="46"/>
    <x v="6"/>
    <s v="N/A"/>
    <m/>
    <m/>
    <x v="2"/>
    <s v="USA"/>
    <x v="0"/>
    <x v="1"/>
    <x v="0"/>
    <x v="0"/>
    <x v="0"/>
  </r>
  <r>
    <n v="1019"/>
    <n v="1"/>
    <n v="2005"/>
    <x v="2"/>
    <s v="Apartment"/>
    <n v="19"/>
    <n v="827.87439999999992"/>
    <n v="239341.5808"/>
    <s v="Sold"/>
    <s v="C0174"/>
    <x v="1"/>
    <s v="Marleez"/>
    <s v="Co"/>
    <x v="46"/>
    <x v="6"/>
    <s v="N/A"/>
    <m/>
    <m/>
    <x v="2"/>
    <s v="USA"/>
    <x v="0"/>
    <x v="1"/>
    <x v="0"/>
    <x v="0"/>
    <x v="0"/>
  </r>
  <r>
    <n v="1020"/>
    <n v="1"/>
    <n v="2005"/>
    <x v="2"/>
    <s v="Apartment"/>
    <n v="20"/>
    <n v="1160.3584000000001"/>
    <n v="398903.42239999998"/>
    <s v="Sold"/>
    <s v="C0174"/>
    <x v="1"/>
    <s v="Marleez"/>
    <s v="Co"/>
    <x v="46"/>
    <x v="6"/>
    <s v="N/A"/>
    <m/>
    <m/>
    <x v="2"/>
    <s v="USA"/>
    <x v="0"/>
    <x v="1"/>
    <x v="0"/>
    <x v="0"/>
    <x v="0"/>
  </r>
  <r>
    <n v="1022"/>
    <n v="1"/>
    <n v="2005"/>
    <x v="2"/>
    <s v="Apartment"/>
    <n v="22"/>
    <n v="743.0856"/>
    <n v="210745.16639999999"/>
    <s v="Sold"/>
    <s v="C0174"/>
    <x v="1"/>
    <s v="Marleez"/>
    <s v="Co"/>
    <x v="46"/>
    <x v="6"/>
    <s v="N/A"/>
    <m/>
    <m/>
    <x v="2"/>
    <s v="USA"/>
    <x v="0"/>
    <x v="1"/>
    <x v="0"/>
    <x v="0"/>
    <x v="0"/>
  </r>
  <r>
    <n v="1028"/>
    <n v="1"/>
    <n v="2005"/>
    <x v="2"/>
    <s v="Apartment"/>
    <n v="28"/>
    <n v="1160.3584000000001"/>
    <n v="331154.87839999999"/>
    <s v="Sold"/>
    <s v="C0174"/>
    <x v="1"/>
    <s v="Marleez"/>
    <s v="Co"/>
    <x v="46"/>
    <x v="6"/>
    <s v="N/A"/>
    <m/>
    <m/>
    <x v="2"/>
    <s v="USA"/>
    <x v="0"/>
    <x v="1"/>
    <x v="0"/>
    <x v="0"/>
    <x v="0"/>
  </r>
  <r>
    <n v="1034"/>
    <n v="1"/>
    <n v="2005"/>
    <x v="2"/>
    <s v="Apartment"/>
    <n v="34"/>
    <n v="625.80160000000001"/>
    <n v="204434.6784"/>
    <s v="Sold"/>
    <s v="C0174"/>
    <x v="1"/>
    <s v="Marleez"/>
    <s v="Co"/>
    <x v="46"/>
    <x v="6"/>
    <s v="N/A"/>
    <m/>
    <m/>
    <x v="2"/>
    <s v="USA"/>
    <x v="0"/>
    <x v="1"/>
    <x v="0"/>
    <x v="0"/>
    <x v="0"/>
  </r>
  <r>
    <n v="1037"/>
    <n v="1"/>
    <n v="2005"/>
    <x v="2"/>
    <s v="Apartment"/>
    <n v="37"/>
    <n v="756.21280000000002"/>
    <n v="189194.30720000001"/>
    <s v="Sold"/>
    <s v="C0174"/>
    <x v="1"/>
    <s v="Marleez"/>
    <s v="Co"/>
    <x v="46"/>
    <x v="6"/>
    <s v="N/A"/>
    <m/>
    <m/>
    <x v="2"/>
    <s v="USA"/>
    <x v="0"/>
    <x v="1"/>
    <x v="0"/>
    <x v="0"/>
    <x v="0"/>
  </r>
  <r>
    <n v="1042"/>
    <n v="1"/>
    <n v="2005"/>
    <x v="2"/>
    <s v="Apartment"/>
    <n v="42"/>
    <n v="625.80160000000001"/>
    <n v="204027.0912"/>
    <s v="Sold"/>
    <s v="C0174"/>
    <x v="1"/>
    <s v="Marleez"/>
    <s v="Co"/>
    <x v="46"/>
    <x v="6"/>
    <s v="N/A"/>
    <m/>
    <m/>
    <x v="2"/>
    <s v="USA"/>
    <x v="0"/>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192B2-99D3-4B46-BBDD-87E953E1D334}"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location ref="A3:B16" firstHeaderRow="1" firstDataRow="1" firstDataCol="1"/>
  <pivotFields count="25">
    <pivotField numFmtId="1" showAll="0"/>
    <pivotField showAll="0"/>
    <pivotField showAll="0"/>
    <pivotField axis="axisRow" showAll="0">
      <items count="13">
        <item x="5"/>
        <item x="11"/>
        <item x="7"/>
        <item x="9"/>
        <item x="10"/>
        <item x="6"/>
        <item x="2"/>
        <item x="8"/>
        <item x="4"/>
        <item x="1"/>
        <item x="0"/>
        <item x="3"/>
        <item t="default"/>
      </items>
    </pivotField>
    <pivotField showAll="0"/>
    <pivotField showAll="0"/>
    <pivotField numFmtId="2"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Somme de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3A8E2-60DF-41D5-A026-0FC9F741BD07}"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10">
  <location ref="A3:E12" firstHeaderRow="1" firstDataRow="2" firstDataCol="1"/>
  <pivotFields count="25">
    <pivotField numFmtId="1" showAll="0"/>
    <pivotField showAll="0"/>
    <pivotField showAll="0"/>
    <pivotField showAll="0"/>
    <pivotField showAll="0"/>
    <pivotField showAll="0"/>
    <pivotField numFmtId="2" showAll="0"/>
    <pivotField dataField="1" numFmtId="165"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s>
  <rowFields count="1">
    <field x="14"/>
  </rowFields>
  <rowItems count="8">
    <i>
      <x/>
    </i>
    <i>
      <x v="1"/>
    </i>
    <i>
      <x v="2"/>
    </i>
    <i>
      <x v="3"/>
    </i>
    <i>
      <x v="4"/>
    </i>
    <i>
      <x v="5"/>
    </i>
    <i>
      <x v="6"/>
    </i>
    <i t="grand">
      <x/>
    </i>
  </rowItems>
  <colFields count="1">
    <field x="18"/>
  </colFields>
  <colItems count="4">
    <i>
      <x/>
    </i>
    <i>
      <x v="1"/>
    </i>
    <i>
      <x v="2"/>
    </i>
    <i t="grand">
      <x/>
    </i>
  </colItems>
  <dataFields count="1">
    <dataField name="Nombre de Price" fld="7" subtotal="count" baseField="0" baseItem="9" numFmtId="166"/>
  </dataFields>
  <formats count="1">
    <format dxfId="15">
      <pivotArea outline="0" collapsedLevelsAreSubtotals="1" fieldPosition="0"/>
    </format>
  </formats>
  <chartFormats count="3">
    <chartFormat chart="0" format="18" series="1">
      <pivotArea type="data" outline="0" fieldPosition="0">
        <references count="2">
          <reference field="4294967294" count="1" selected="0">
            <x v="0"/>
          </reference>
          <reference field="18" count="1" selected="0">
            <x v="0"/>
          </reference>
        </references>
      </pivotArea>
    </chartFormat>
    <chartFormat chart="0" format="19" series="1">
      <pivotArea type="data" outline="0" fieldPosition="0">
        <references count="2">
          <reference field="4294967294" count="1" selected="0">
            <x v="0"/>
          </reference>
          <reference field="18" count="1" selected="0">
            <x v="1"/>
          </reference>
        </references>
      </pivotArea>
    </chartFormat>
    <chartFormat chart="0" format="20" series="1">
      <pivotArea type="data" outline="0" fieldPosition="0">
        <references count="2">
          <reference field="4294967294" count="1" selected="0">
            <x v="0"/>
          </reference>
          <reference field="1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CA3285-86D0-4751-AF3A-2B287F8C27C7}" name="Tableau croisé dynamique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location ref="A3:D7" firstHeaderRow="1" firstDataRow="2" firstDataCol="1"/>
  <pivotFields count="25">
    <pivotField numFmtId="1" showAll="0"/>
    <pivotField showAll="0"/>
    <pivotField showAll="0"/>
    <pivotField showAll="0"/>
    <pivotField showAll="0"/>
    <pivotField showAll="0"/>
    <pivotField numFmtId="2" showAll="0"/>
    <pivotField dataField="1" numFmtId="165"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s>
  <rowFields count="1">
    <field x="10"/>
  </rowFields>
  <rowItems count="3">
    <i>
      <x/>
    </i>
    <i>
      <x v="1"/>
    </i>
    <i t="grand">
      <x/>
    </i>
  </rowItems>
  <colFields count="1">
    <field x="21"/>
  </colFields>
  <colItems count="3">
    <i>
      <x/>
    </i>
    <i>
      <x v="1"/>
    </i>
    <i t="grand">
      <x/>
    </i>
  </colItems>
  <dataFields count="1">
    <dataField name="Nombre de Price" fld="7" subtotal="count" baseField="10" baseItem="0" numFmtId="166"/>
  </dataFields>
  <formats count="1">
    <format dxfId="14">
      <pivotArea outline="0" collapsedLevelsAreSubtotals="1" fieldPosition="0"/>
    </format>
  </formats>
  <chartFormats count="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37DE3-AED1-4909-AD9A-B5C55BA5603C}" name="Tableau croisé dynamique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7">
  <location ref="A3:D21" firstHeaderRow="1" firstDataRow="2" firstDataCol="1"/>
  <pivotFields count="25">
    <pivotField numFmtId="1" showAll="0"/>
    <pivotField showAll="0"/>
    <pivotField showAll="0"/>
    <pivotField showAll="0"/>
    <pivotField showAll="0"/>
    <pivotField showAll="0"/>
    <pivotField numFmtId="2" showAll="0"/>
    <pivotField dataField="1" numFmtId="165"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axis="axisCol" showAll="0">
      <items count="3">
        <item x="0"/>
        <item x="1"/>
        <item t="default"/>
      </items>
    </pivotField>
    <pivotField showAll="0"/>
  </pivotFields>
  <rowFields count="2">
    <field x="18"/>
    <field x="14"/>
  </rowFields>
  <rowItems count="17">
    <i>
      <x/>
    </i>
    <i r="1">
      <x/>
    </i>
    <i r="1">
      <x v="1"/>
    </i>
    <i r="1">
      <x v="2"/>
    </i>
    <i r="1">
      <x v="3"/>
    </i>
    <i r="1">
      <x v="4"/>
    </i>
    <i r="1">
      <x v="5"/>
    </i>
    <i>
      <x v="1"/>
    </i>
    <i r="1">
      <x/>
    </i>
    <i r="1">
      <x v="1"/>
    </i>
    <i r="1">
      <x v="2"/>
    </i>
    <i r="1">
      <x v="3"/>
    </i>
    <i r="1">
      <x v="4"/>
    </i>
    <i r="1">
      <x v="5"/>
    </i>
    <i>
      <x v="2"/>
    </i>
    <i r="1">
      <x v="6"/>
    </i>
    <i t="grand">
      <x/>
    </i>
  </rowItems>
  <colFields count="1">
    <field x="23"/>
  </colFields>
  <colItems count="3">
    <i>
      <x/>
    </i>
    <i>
      <x v="1"/>
    </i>
    <i t="grand">
      <x/>
    </i>
  </colItems>
  <dataFields count="1">
    <dataField name="Somme de Price" fld="7" baseField="18" baseItem="0"/>
  </dataFields>
  <chartFormats count="2">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D725A0-AE89-4411-B078-A9DAC07389FC}" name="Tableau croisé dynamique5"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21">
  <location ref="A3:B14" firstHeaderRow="1" firstDataRow="1" firstDataCol="1"/>
  <pivotFields count="25">
    <pivotField numFmtId="1" showAll="0"/>
    <pivotField showAll="0"/>
    <pivotField showAll="0"/>
    <pivotField showAll="0"/>
    <pivotField showAll="0"/>
    <pivotField showAll="0"/>
    <pivotField numFmtId="2"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2"/>
        <item x="0"/>
        <item x="5"/>
        <item x="8"/>
        <item x="4"/>
        <item x="3"/>
        <item x="6"/>
        <item x="1"/>
        <item x="9"/>
        <item x="7"/>
        <item t="default"/>
      </items>
    </pivotField>
    <pivotField showAll="0"/>
    <pivotField showAll="0"/>
    <pivotField showAll="0"/>
    <pivotField showAll="0"/>
  </pivotFields>
  <rowFields count="1">
    <field x="20"/>
  </rowFields>
  <rowItems count="11">
    <i>
      <x/>
    </i>
    <i>
      <x v="1"/>
    </i>
    <i>
      <x v="2"/>
    </i>
    <i>
      <x v="3"/>
    </i>
    <i>
      <x v="4"/>
    </i>
    <i>
      <x v="5"/>
    </i>
    <i>
      <x v="6"/>
    </i>
    <i>
      <x v="7"/>
    </i>
    <i>
      <x v="8"/>
    </i>
    <i>
      <x v="9"/>
    </i>
    <i t="grand">
      <x/>
    </i>
  </rowItems>
  <colItems count="1">
    <i/>
  </colItems>
  <dataFields count="1">
    <dataField name="Nombre de Price" fld="7" subtotal="count" baseField="0" baseItem="9" numFmtId="166"/>
  </dataFields>
  <formats count="1">
    <format dxfId="13">
      <pivotArea outline="0" collapsedLevelsAreSubtotals="1" fieldPosition="0"/>
    </format>
  </formats>
  <chartFormats count="6">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905081-33A9-499B-A1FD-4F0D4D24EB10}" name="Tableau croisé dynamique6"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location ref="A3:E21" firstHeaderRow="1" firstDataRow="2" firstDataCol="1"/>
  <pivotFields count="25">
    <pivotField numFmtId="1" showAll="0"/>
    <pivotField showAll="0"/>
    <pivotField showAll="0"/>
    <pivotField showAll="0"/>
    <pivotField showAll="0"/>
    <pivotField showAll="0"/>
    <pivotField numFmtId="2" showAll="0"/>
    <pivotField dataField="1" numFmtId="165" showAll="0"/>
    <pivotField showAll="0"/>
    <pivotField showAll="0"/>
    <pivotField showAll="0"/>
    <pivotField showAll="0"/>
    <pivotField showAll="0"/>
    <pivotField showAll="0">
      <items count="48">
        <item x="0"/>
        <item x="1"/>
        <item x="2"/>
        <item x="3"/>
        <item x="4"/>
        <item x="5"/>
        <item x="6"/>
        <item x="7"/>
        <item x="8"/>
        <item x="9"/>
        <item x="10"/>
        <item x="11"/>
        <item x="12"/>
        <item x="13"/>
        <item x="14"/>
        <item x="15"/>
        <item x="16"/>
        <item x="17"/>
        <item x="18"/>
        <item x="19"/>
        <item x="20"/>
        <item x="23"/>
        <item x="24"/>
        <item x="25"/>
        <item x="22"/>
        <item x="21"/>
        <item x="26"/>
        <item x="27"/>
        <item x="28"/>
        <item x="29"/>
        <item x="30"/>
        <item x="31"/>
        <item x="32"/>
        <item x="33"/>
        <item x="34"/>
        <item x="35"/>
        <item x="36"/>
        <item x="37"/>
        <item x="38"/>
        <item x="39"/>
        <item x="40"/>
        <item x="41"/>
        <item x="42"/>
        <item x="43"/>
        <item x="44"/>
        <item x="45"/>
        <item x="46"/>
        <item t="default"/>
      </items>
    </pivotField>
    <pivotField axis="axisRow" showAll="0">
      <items count="8">
        <item x="0"/>
        <item x="1"/>
        <item x="2"/>
        <item x="3"/>
        <item x="4"/>
        <item x="5"/>
        <item x="6"/>
        <item t="default"/>
      </items>
    </pivotField>
    <pivotField showAll="0"/>
    <pivotField showAll="0"/>
    <pivotField showAll="0"/>
    <pivotField axis="axisRow" showAll="0">
      <items count="4">
        <item x="0"/>
        <item x="1"/>
        <item x="2"/>
        <item t="default"/>
      </items>
    </pivotField>
    <pivotField showAll="0"/>
    <pivotField showAll="0"/>
    <pivotField showAll="0"/>
    <pivotField showAll="0">
      <items count="6">
        <item x="1"/>
        <item x="4"/>
        <item x="2"/>
        <item x="3"/>
        <item x="0"/>
        <item t="default"/>
      </items>
    </pivotField>
    <pivotField showAll="0"/>
    <pivotField axis="axisCol" showAll="0">
      <items count="4">
        <item x="2"/>
        <item x="1"/>
        <item x="0"/>
        <item t="default"/>
      </items>
    </pivotField>
  </pivotFields>
  <rowFields count="2">
    <field x="18"/>
    <field x="14"/>
  </rowFields>
  <rowItems count="17">
    <i>
      <x/>
    </i>
    <i r="1">
      <x/>
    </i>
    <i r="1">
      <x v="1"/>
    </i>
    <i r="1">
      <x v="2"/>
    </i>
    <i r="1">
      <x v="3"/>
    </i>
    <i r="1">
      <x v="4"/>
    </i>
    <i r="1">
      <x v="5"/>
    </i>
    <i>
      <x v="1"/>
    </i>
    <i r="1">
      <x/>
    </i>
    <i r="1">
      <x v="1"/>
    </i>
    <i r="1">
      <x v="2"/>
    </i>
    <i r="1">
      <x v="3"/>
    </i>
    <i r="1">
      <x v="4"/>
    </i>
    <i r="1">
      <x v="5"/>
    </i>
    <i>
      <x v="2"/>
    </i>
    <i r="1">
      <x v="6"/>
    </i>
    <i t="grand">
      <x/>
    </i>
  </rowItems>
  <colFields count="1">
    <field x="24"/>
  </colFields>
  <colItems count="4">
    <i>
      <x/>
    </i>
    <i>
      <x v="1"/>
    </i>
    <i>
      <x v="2"/>
    </i>
    <i t="grand">
      <x/>
    </i>
  </colItems>
  <dataFields count="1">
    <dataField name="Nombre de Price" fld="7" subtotal="count" baseField="14" baseItem="0" numFmtId="164"/>
  </dataFields>
  <formats count="7">
    <format dxfId="12">
      <pivotArea outline="0" collapsedLevelsAreSubtotals="1" fieldPosition="0"/>
    </format>
    <format dxfId="11">
      <pivotArea collapsedLevelsAreSubtotals="1" fieldPosition="0">
        <references count="2">
          <reference field="18" count="1">
            <x v="0"/>
          </reference>
          <reference field="24" count="0" selected="0"/>
        </references>
      </pivotArea>
    </format>
    <format dxfId="10">
      <pivotArea collapsedLevelsAreSubtotals="1" fieldPosition="0">
        <references count="3">
          <reference field="14" count="6">
            <x v="0"/>
            <x v="1"/>
            <x v="2"/>
            <x v="3"/>
            <x v="4"/>
            <x v="5"/>
          </reference>
          <reference field="18" count="1" selected="0">
            <x v="0"/>
          </reference>
          <reference field="24" count="0" selected="0"/>
        </references>
      </pivotArea>
    </format>
    <format dxfId="9">
      <pivotArea collapsedLevelsAreSubtotals="1" fieldPosition="0">
        <references count="2">
          <reference field="18" count="1">
            <x v="1"/>
          </reference>
          <reference field="24" count="0" selected="0"/>
        </references>
      </pivotArea>
    </format>
    <format dxfId="8">
      <pivotArea collapsedLevelsAreSubtotals="1" fieldPosition="0">
        <references count="3">
          <reference field="14" count="6">
            <x v="0"/>
            <x v="1"/>
            <x v="2"/>
            <x v="3"/>
            <x v="4"/>
            <x v="5"/>
          </reference>
          <reference field="18" count="1" selected="0">
            <x v="1"/>
          </reference>
          <reference field="24" count="0" selected="0"/>
        </references>
      </pivotArea>
    </format>
    <format dxfId="7">
      <pivotArea collapsedLevelsAreSubtotals="1" fieldPosition="0">
        <references count="2">
          <reference field="18" count="1">
            <x v="2"/>
          </reference>
          <reference field="24" count="0" selected="0"/>
        </references>
      </pivotArea>
    </format>
    <format dxfId="6">
      <pivotArea collapsedLevelsAreSubtotals="1" fieldPosition="0">
        <references count="3">
          <reference field="14" count="1">
            <x v="6"/>
          </reference>
          <reference field="18" count="1" selected="0">
            <x v="2"/>
          </reference>
          <reference field="24" count="0" selected="0"/>
        </references>
      </pivotArea>
    </format>
  </formats>
  <chartFormats count="3">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0B7E-31E2-4A4B-B3C8-BE0AA08A6DEC}">
  <dimension ref="A3:B16"/>
  <sheetViews>
    <sheetView workbookViewId="0">
      <selection activeCell="A37" sqref="A37"/>
    </sheetView>
  </sheetViews>
  <sheetFormatPr baseColWidth="10" defaultRowHeight="15" x14ac:dyDescent="0.25"/>
  <cols>
    <col min="1" max="1" width="21" bestFit="1" customWidth="1"/>
    <col min="2" max="2" width="15.28515625" bestFit="1" customWidth="1"/>
  </cols>
  <sheetData>
    <row r="3" spans="1:2" x14ac:dyDescent="0.25">
      <c r="A3" s="94" t="s">
        <v>616</v>
      </c>
      <c r="B3" s="92" t="s">
        <v>615</v>
      </c>
    </row>
    <row r="4" spans="1:2" x14ac:dyDescent="0.25">
      <c r="A4" s="95">
        <v>1</v>
      </c>
      <c r="B4" s="96">
        <v>2059563.0336</v>
      </c>
    </row>
    <row r="5" spans="1:2" x14ac:dyDescent="0.25">
      <c r="A5" s="97">
        <v>2</v>
      </c>
      <c r="B5" s="98">
        <v>2404140.1168</v>
      </c>
    </row>
    <row r="6" spans="1:2" x14ac:dyDescent="0.25">
      <c r="A6" s="97">
        <v>3</v>
      </c>
      <c r="B6" s="98">
        <v>6590676.0503999991</v>
      </c>
    </row>
    <row r="7" spans="1:2" x14ac:dyDescent="0.25">
      <c r="A7" s="97">
        <v>4</v>
      </c>
      <c r="B7" s="98">
        <v>3599425.0128000001</v>
      </c>
    </row>
    <row r="8" spans="1:2" x14ac:dyDescent="0.25">
      <c r="A8" s="97">
        <v>5</v>
      </c>
      <c r="B8" s="98">
        <v>3183496.9915999998</v>
      </c>
    </row>
    <row r="9" spans="1:2" x14ac:dyDescent="0.25">
      <c r="A9" s="97">
        <v>6</v>
      </c>
      <c r="B9" s="98">
        <v>3982511.2435999988</v>
      </c>
    </row>
    <row r="10" spans="1:2" x14ac:dyDescent="0.25">
      <c r="A10" s="97">
        <v>7</v>
      </c>
      <c r="B10" s="98">
        <v>4093374.7324000001</v>
      </c>
    </row>
    <row r="11" spans="1:2" x14ac:dyDescent="0.25">
      <c r="A11" s="97">
        <v>8</v>
      </c>
      <c r="B11" s="98">
        <v>4885851.4380000001</v>
      </c>
    </row>
    <row r="12" spans="1:2" x14ac:dyDescent="0.25">
      <c r="A12" s="97">
        <v>9</v>
      </c>
      <c r="B12" s="98">
        <v>3742728.8624000004</v>
      </c>
    </row>
    <row r="13" spans="1:2" x14ac:dyDescent="0.25">
      <c r="A13" s="97">
        <v>10</v>
      </c>
      <c r="B13" s="98">
        <v>5044577.7051999997</v>
      </c>
    </row>
    <row r="14" spans="1:2" x14ac:dyDescent="0.25">
      <c r="A14" s="97">
        <v>11</v>
      </c>
      <c r="B14" s="98">
        <v>7776809.6656000018</v>
      </c>
    </row>
    <row r="15" spans="1:2" x14ac:dyDescent="0.25">
      <c r="A15" s="97">
        <v>12</v>
      </c>
      <c r="B15" s="98">
        <v>5176584.5496000005</v>
      </c>
    </row>
    <row r="16" spans="1:2" x14ac:dyDescent="0.25">
      <c r="A16" s="99" t="s">
        <v>617</v>
      </c>
      <c r="B16" s="93">
        <v>52539739.402000003</v>
      </c>
    </row>
  </sheetData>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5"/>
  <sheetViews>
    <sheetView showGridLines="0" workbookViewId="0">
      <selection sqref="A1:F1"/>
    </sheetView>
  </sheetViews>
  <sheetFormatPr baseColWidth="10" defaultColWidth="16.28515625" defaultRowHeight="14.85" customHeight="1" x14ac:dyDescent="0.25"/>
  <cols>
    <col min="1" max="256" width="16.28515625" style="55" customWidth="1"/>
  </cols>
  <sheetData>
    <row r="1" spans="1:6" ht="15.95" customHeight="1" x14ac:dyDescent="0.25">
      <c r="A1" s="152" t="s">
        <v>584</v>
      </c>
      <c r="B1" s="152"/>
      <c r="C1" s="152"/>
      <c r="D1" s="152"/>
      <c r="E1" s="152"/>
      <c r="F1" s="152"/>
    </row>
    <row r="2" spans="1:6" ht="14.1" customHeight="1" x14ac:dyDescent="0.25">
      <c r="A2" s="56" t="s">
        <v>585</v>
      </c>
      <c r="B2" s="57"/>
      <c r="C2" s="57"/>
      <c r="D2" s="57"/>
      <c r="E2" s="57"/>
      <c r="F2" s="58"/>
    </row>
    <row r="3" spans="1:6" ht="14.1" customHeight="1" x14ac:dyDescent="0.25">
      <c r="A3" s="59" t="s">
        <v>586</v>
      </c>
      <c r="B3" s="60"/>
      <c r="C3" s="60"/>
      <c r="D3" s="60"/>
      <c r="E3" s="60"/>
      <c r="F3" s="61"/>
    </row>
    <row r="4" spans="1:6" ht="14.1" customHeight="1" x14ac:dyDescent="0.25">
      <c r="A4" s="59" t="s">
        <v>587</v>
      </c>
      <c r="B4" s="60"/>
      <c r="C4" s="60"/>
      <c r="D4" s="60"/>
      <c r="E4" s="60"/>
      <c r="F4" s="61"/>
    </row>
    <row r="5" spans="1:6" ht="14.1" customHeight="1" x14ac:dyDescent="0.25">
      <c r="A5" s="59" t="s">
        <v>588</v>
      </c>
      <c r="B5" s="60"/>
      <c r="C5" s="60"/>
      <c r="D5" s="60"/>
      <c r="E5" s="60"/>
      <c r="F5" s="61"/>
    </row>
    <row r="6" spans="1:6" ht="14.1" customHeight="1" x14ac:dyDescent="0.25">
      <c r="A6" s="62"/>
      <c r="B6" s="60"/>
      <c r="C6" s="60"/>
      <c r="D6" s="60"/>
      <c r="E6" s="60"/>
      <c r="F6" s="61"/>
    </row>
    <row r="7" spans="1:6" ht="14.1" customHeight="1" x14ac:dyDescent="0.25">
      <c r="A7" s="62"/>
      <c r="B7" s="63" t="s">
        <v>589</v>
      </c>
      <c r="C7" s="60"/>
      <c r="D7" s="60"/>
      <c r="E7" s="60"/>
      <c r="F7" s="61"/>
    </row>
    <row r="8" spans="1:6" ht="14.1" customHeight="1" x14ac:dyDescent="0.25">
      <c r="A8" s="62"/>
      <c r="B8" s="63" t="s">
        <v>590</v>
      </c>
      <c r="C8" s="63" t="s">
        <v>591</v>
      </c>
      <c r="D8" s="60"/>
      <c r="E8" s="60"/>
      <c r="F8" s="61"/>
    </row>
    <row r="9" spans="1:6" ht="14.1" customHeight="1" x14ac:dyDescent="0.25">
      <c r="A9" s="62"/>
      <c r="B9" s="63" t="s">
        <v>592</v>
      </c>
      <c r="C9" s="60"/>
      <c r="D9" s="60"/>
      <c r="E9" s="60"/>
      <c r="F9" s="61"/>
    </row>
    <row r="10" spans="1:6" ht="14.1" customHeight="1" x14ac:dyDescent="0.25">
      <c r="A10" s="62"/>
      <c r="B10" s="63" t="s">
        <v>593</v>
      </c>
      <c r="C10" s="60"/>
      <c r="D10" s="60"/>
      <c r="E10" s="60"/>
      <c r="F10" s="61"/>
    </row>
    <row r="11" spans="1:6" ht="14.1" customHeight="1" x14ac:dyDescent="0.25">
      <c r="A11" s="59" t="s">
        <v>594</v>
      </c>
      <c r="B11" s="63" t="s">
        <v>595</v>
      </c>
      <c r="C11" s="60"/>
      <c r="D11" s="60"/>
      <c r="E11" s="60"/>
      <c r="F11" s="61"/>
    </row>
    <row r="12" spans="1:6" ht="14.1" customHeight="1" x14ac:dyDescent="0.25">
      <c r="A12" s="62"/>
      <c r="B12" s="60"/>
      <c r="C12" s="60"/>
      <c r="D12" s="60"/>
      <c r="E12" s="60"/>
      <c r="F12" s="61"/>
    </row>
    <row r="13" spans="1:6" ht="14.1" customHeight="1" x14ac:dyDescent="0.25">
      <c r="A13" s="59" t="s">
        <v>596</v>
      </c>
      <c r="B13" s="60"/>
      <c r="C13" s="60"/>
      <c r="D13" s="60"/>
      <c r="E13" s="60"/>
      <c r="F13" s="61"/>
    </row>
    <row r="14" spans="1:6" ht="14.1" customHeight="1" x14ac:dyDescent="0.25">
      <c r="A14" s="62"/>
      <c r="B14" s="60"/>
      <c r="C14" s="60"/>
      <c r="D14" s="60"/>
      <c r="E14" s="60"/>
      <c r="F14" s="61"/>
    </row>
    <row r="15" spans="1:6" ht="14.1" customHeight="1" x14ac:dyDescent="0.25">
      <c r="A15" s="64" t="s">
        <v>597</v>
      </c>
      <c r="B15" s="65"/>
      <c r="C15" s="65"/>
      <c r="D15" s="65"/>
      <c r="E15" s="65"/>
      <c r="F15" s="66"/>
    </row>
  </sheetData>
  <mergeCells count="1">
    <mergeCell ref="A1:F1"/>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9"/>
  <sheetViews>
    <sheetView showGridLines="0" workbookViewId="0"/>
  </sheetViews>
  <sheetFormatPr baseColWidth="10" defaultColWidth="8.85546875" defaultRowHeight="11.45" customHeight="1" x14ac:dyDescent="0.25"/>
  <cols>
    <col min="1" max="1" width="2" style="67" customWidth="1"/>
    <col min="2" max="2" width="11" style="67" customWidth="1"/>
    <col min="3" max="3" width="14.85546875" style="67" customWidth="1"/>
    <col min="4" max="4" width="18.42578125" style="67" customWidth="1"/>
    <col min="5" max="256" width="8.85546875" style="67" customWidth="1"/>
  </cols>
  <sheetData>
    <row r="1" spans="1:5" ht="15.6" customHeight="1" x14ac:dyDescent="0.25">
      <c r="A1" s="68"/>
      <c r="B1" s="3" t="s">
        <v>0</v>
      </c>
      <c r="C1" s="69"/>
      <c r="D1" s="69"/>
      <c r="E1" s="70"/>
    </row>
    <row r="2" spans="1:5" ht="12" customHeight="1" x14ac:dyDescent="0.25">
      <c r="A2" s="71"/>
      <c r="B2" s="8" t="s">
        <v>598</v>
      </c>
      <c r="C2" s="72"/>
      <c r="D2" s="72"/>
      <c r="E2" s="73"/>
    </row>
    <row r="3" spans="1:5" ht="15" customHeight="1" x14ac:dyDescent="0.25">
      <c r="A3" s="71"/>
      <c r="B3" s="72"/>
      <c r="C3" s="72"/>
      <c r="D3" s="72"/>
      <c r="E3" s="73"/>
    </row>
    <row r="4" spans="1:5" ht="12" customHeight="1" x14ac:dyDescent="0.25">
      <c r="A4" s="71"/>
      <c r="B4" s="74" t="s">
        <v>599</v>
      </c>
      <c r="C4" s="72"/>
      <c r="D4" s="72"/>
      <c r="E4" s="73"/>
    </row>
    <row r="5" spans="1:5" ht="12" customHeight="1" x14ac:dyDescent="0.25">
      <c r="A5" s="71"/>
      <c r="B5" s="9"/>
      <c r="C5" s="75"/>
      <c r="D5" s="75"/>
      <c r="E5" s="73"/>
    </row>
    <row r="6" spans="1:5" ht="12" customHeight="1" x14ac:dyDescent="0.25">
      <c r="A6" s="71"/>
      <c r="B6" s="42"/>
      <c r="C6" s="9"/>
      <c r="D6" s="76"/>
      <c r="E6" s="73"/>
    </row>
    <row r="7" spans="1:5" ht="12" customHeight="1" x14ac:dyDescent="0.25">
      <c r="A7" s="71"/>
      <c r="B7" s="72"/>
      <c r="C7" s="9"/>
      <c r="D7" s="76"/>
      <c r="E7" s="73"/>
    </row>
    <row r="8" spans="1:5" ht="12" customHeight="1" x14ac:dyDescent="0.25">
      <c r="A8" s="71"/>
      <c r="B8" s="42"/>
      <c r="C8" s="9"/>
      <c r="D8" s="76"/>
      <c r="E8" s="73"/>
    </row>
    <row r="9" spans="1:5" ht="12" customHeight="1" x14ac:dyDescent="0.25">
      <c r="A9" s="71"/>
      <c r="B9" s="42"/>
      <c r="C9" s="9"/>
      <c r="D9" s="76"/>
      <c r="E9" s="73"/>
    </row>
    <row r="10" spans="1:5" ht="15" customHeight="1" x14ac:dyDescent="0.25">
      <c r="A10" s="71"/>
      <c r="B10" s="72"/>
      <c r="C10" s="72"/>
      <c r="D10" s="72"/>
      <c r="E10" s="73"/>
    </row>
    <row r="11" spans="1:5" ht="15" customHeight="1" x14ac:dyDescent="0.25">
      <c r="A11" s="71"/>
      <c r="B11" s="72"/>
      <c r="C11" s="72"/>
      <c r="D11" s="72"/>
      <c r="E11" s="73"/>
    </row>
    <row r="12" spans="1:5" ht="15" customHeight="1" x14ac:dyDescent="0.25">
      <c r="A12" s="71"/>
      <c r="B12" s="72"/>
      <c r="C12" s="72"/>
      <c r="D12" s="72"/>
      <c r="E12" s="73"/>
    </row>
    <row r="13" spans="1:5" ht="15" customHeight="1" x14ac:dyDescent="0.25">
      <c r="A13" s="71"/>
      <c r="B13" s="72"/>
      <c r="C13" s="72"/>
      <c r="D13" s="72"/>
      <c r="E13" s="73"/>
    </row>
    <row r="14" spans="1:5" ht="15" customHeight="1" x14ac:dyDescent="0.25">
      <c r="A14" s="71"/>
      <c r="B14" s="72"/>
      <c r="C14" s="72"/>
      <c r="D14" s="72"/>
      <c r="E14" s="73"/>
    </row>
    <row r="15" spans="1:5" ht="15" customHeight="1" x14ac:dyDescent="0.25">
      <c r="A15" s="71"/>
      <c r="B15" s="72"/>
      <c r="C15" s="72"/>
      <c r="D15" s="72"/>
      <c r="E15" s="73"/>
    </row>
    <row r="16" spans="1:5" ht="15" customHeight="1" x14ac:dyDescent="0.25">
      <c r="A16" s="71"/>
      <c r="B16" s="72"/>
      <c r="C16" s="72"/>
      <c r="D16" s="72"/>
      <c r="E16" s="73"/>
    </row>
    <row r="17" spans="1:5" ht="15" customHeight="1" x14ac:dyDescent="0.25">
      <c r="A17" s="71"/>
      <c r="B17" s="72"/>
      <c r="C17" s="72"/>
      <c r="D17" s="72"/>
      <c r="E17" s="73"/>
    </row>
    <row r="18" spans="1:5" ht="15" customHeight="1" x14ac:dyDescent="0.25">
      <c r="A18" s="71"/>
      <c r="B18" s="72"/>
      <c r="C18" s="72"/>
      <c r="D18" s="72"/>
      <c r="E18" s="73"/>
    </row>
    <row r="19" spans="1:5" ht="15" customHeight="1" x14ac:dyDescent="0.25">
      <c r="A19" s="77"/>
      <c r="B19" s="53"/>
      <c r="C19" s="78"/>
      <c r="D19" s="78"/>
      <c r="E19" s="79"/>
    </row>
  </sheetData>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baseColWidth="10" defaultColWidth="8.85546875" defaultRowHeight="11.45" customHeight="1" x14ac:dyDescent="0.25"/>
  <cols>
    <col min="1" max="1" width="2" style="80" customWidth="1"/>
    <col min="2" max="2" width="7.28515625" style="80" customWidth="1"/>
    <col min="3" max="3" width="14.85546875" style="80" customWidth="1"/>
    <col min="4" max="4" width="18.42578125" style="80" customWidth="1"/>
    <col min="5" max="256" width="8.85546875" style="80" customWidth="1"/>
  </cols>
  <sheetData>
    <row r="1" spans="1:5" ht="15.6" customHeight="1" x14ac:dyDescent="0.25">
      <c r="A1" s="68"/>
      <c r="B1" s="3" t="s">
        <v>0</v>
      </c>
      <c r="C1" s="69"/>
      <c r="D1" s="69"/>
      <c r="E1" s="70"/>
    </row>
    <row r="2" spans="1:5" ht="12" customHeight="1" x14ac:dyDescent="0.25">
      <c r="A2" s="71"/>
      <c r="B2" s="8" t="s">
        <v>600</v>
      </c>
      <c r="C2" s="72"/>
      <c r="D2" s="72"/>
      <c r="E2" s="73"/>
    </row>
    <row r="3" spans="1:5" ht="15" customHeight="1" x14ac:dyDescent="0.25">
      <c r="A3" s="71"/>
      <c r="B3" s="72"/>
      <c r="C3" s="72"/>
      <c r="D3" s="72"/>
      <c r="E3" s="73"/>
    </row>
    <row r="4" spans="1:5" ht="12" customHeight="1" x14ac:dyDescent="0.25">
      <c r="A4" s="71"/>
      <c r="B4" s="74" t="s">
        <v>601</v>
      </c>
      <c r="C4" s="72"/>
      <c r="D4" s="72"/>
      <c r="E4" s="73"/>
    </row>
    <row r="5" spans="1:5" ht="12" customHeight="1" x14ac:dyDescent="0.25">
      <c r="A5" s="71"/>
      <c r="B5" s="74" t="s">
        <v>602</v>
      </c>
      <c r="C5" s="75"/>
      <c r="D5" s="75"/>
      <c r="E5" s="73"/>
    </row>
    <row r="6" spans="1:5" ht="12" customHeight="1" x14ac:dyDescent="0.25">
      <c r="A6" s="71"/>
      <c r="B6" s="81" t="s">
        <v>603</v>
      </c>
      <c r="C6" s="9"/>
      <c r="D6" s="76"/>
      <c r="E6" s="73"/>
    </row>
    <row r="7" spans="1:5" ht="12" customHeight="1" x14ac:dyDescent="0.25">
      <c r="A7" s="71"/>
      <c r="B7" s="74" t="s">
        <v>604</v>
      </c>
      <c r="C7" s="9"/>
      <c r="D7" s="76"/>
      <c r="E7" s="73"/>
    </row>
    <row r="8" spans="1:5" ht="12" customHeight="1" x14ac:dyDescent="0.25">
      <c r="A8" s="71"/>
      <c r="B8" s="42"/>
      <c r="C8" s="9"/>
      <c r="D8" s="76"/>
      <c r="E8" s="73"/>
    </row>
    <row r="9" spans="1:5" ht="15" customHeight="1" x14ac:dyDescent="0.25">
      <c r="A9" s="71"/>
      <c r="B9" s="72"/>
      <c r="C9" s="72"/>
      <c r="D9" s="72"/>
      <c r="E9" s="73"/>
    </row>
    <row r="10" spans="1:5" ht="15" customHeight="1" x14ac:dyDescent="0.25">
      <c r="A10" s="77"/>
      <c r="B10" s="78"/>
      <c r="C10" s="78"/>
      <c r="D10" s="78"/>
      <c r="E10" s="79"/>
    </row>
  </sheetData>
  <pageMargins left="0.7" right="0.7" top="0.75" bottom="0.75" header="0.3" footer="0.3"/>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baseColWidth="10" defaultColWidth="8.85546875" defaultRowHeight="11.45" customHeight="1" x14ac:dyDescent="0.25"/>
  <cols>
    <col min="1" max="1" width="2" style="82" customWidth="1"/>
    <col min="2" max="2" width="7.28515625" style="82" customWidth="1"/>
    <col min="3" max="3" width="14.85546875" style="82" customWidth="1"/>
    <col min="4" max="4" width="18.42578125" style="82" customWidth="1"/>
    <col min="5" max="256" width="8.85546875" style="82" customWidth="1"/>
  </cols>
  <sheetData>
    <row r="1" spans="1:5" ht="15.6" customHeight="1" x14ac:dyDescent="0.25">
      <c r="A1" s="68"/>
      <c r="B1" s="3" t="s">
        <v>0</v>
      </c>
      <c r="C1" s="69"/>
      <c r="D1" s="69"/>
      <c r="E1" s="70"/>
    </row>
    <row r="2" spans="1:5" ht="12" customHeight="1" x14ac:dyDescent="0.25">
      <c r="A2" s="71"/>
      <c r="B2" s="8" t="s">
        <v>605</v>
      </c>
      <c r="C2" s="72"/>
      <c r="D2" s="72"/>
      <c r="E2" s="73"/>
    </row>
    <row r="3" spans="1:5" ht="15" customHeight="1" x14ac:dyDescent="0.25">
      <c r="A3" s="71"/>
      <c r="B3" s="72"/>
      <c r="C3" s="72"/>
      <c r="D3" s="72"/>
      <c r="E3" s="73"/>
    </row>
    <row r="4" spans="1:5" ht="12" customHeight="1" x14ac:dyDescent="0.25">
      <c r="A4" s="71"/>
      <c r="B4" s="74" t="s">
        <v>606</v>
      </c>
      <c r="C4" s="72"/>
      <c r="D4" s="72"/>
      <c r="E4" s="73"/>
    </row>
    <row r="5" spans="1:5" ht="12" customHeight="1" x14ac:dyDescent="0.25">
      <c r="A5" s="71"/>
      <c r="B5" s="83"/>
      <c r="C5" s="75"/>
      <c r="D5" s="75"/>
      <c r="E5" s="73"/>
    </row>
    <row r="6" spans="1:5" ht="15" customHeight="1" x14ac:dyDescent="0.25">
      <c r="A6" s="71"/>
      <c r="B6" s="72"/>
      <c r="C6" s="72"/>
      <c r="D6" s="72"/>
      <c r="E6" s="73"/>
    </row>
    <row r="7" spans="1:5" ht="15" customHeight="1" x14ac:dyDescent="0.25">
      <c r="A7" s="71"/>
      <c r="B7" s="72"/>
      <c r="C7" s="72"/>
      <c r="D7" s="72"/>
      <c r="E7" s="73"/>
    </row>
    <row r="8" spans="1:5" ht="15" customHeight="1" x14ac:dyDescent="0.25">
      <c r="A8" s="71"/>
      <c r="B8" s="72"/>
      <c r="C8" s="72"/>
      <c r="D8" s="72"/>
      <c r="E8" s="73"/>
    </row>
    <row r="9" spans="1:5" ht="15" customHeight="1" x14ac:dyDescent="0.25">
      <c r="A9" s="71"/>
      <c r="B9" s="72"/>
      <c r="C9" s="72"/>
      <c r="D9" s="72"/>
      <c r="E9" s="73"/>
    </row>
    <row r="10" spans="1:5" ht="15" customHeight="1" x14ac:dyDescent="0.25">
      <c r="A10" s="77"/>
      <c r="B10" s="78"/>
      <c r="C10" s="78"/>
      <c r="D10" s="78"/>
      <c r="E10" s="79"/>
    </row>
  </sheetData>
  <pageMargins left="0.7" right="0.7" top="0.75" bottom="0.75" header="0.3" footer="0.3"/>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169"/>
  <sheetViews>
    <sheetView showGridLines="0" workbookViewId="0"/>
  </sheetViews>
  <sheetFormatPr baseColWidth="10" defaultColWidth="8.85546875" defaultRowHeight="11.45" customHeight="1" x14ac:dyDescent="0.25"/>
  <cols>
    <col min="1" max="1" width="2" style="84" customWidth="1"/>
    <col min="2" max="2" width="7.28515625" style="84" customWidth="1"/>
    <col min="3" max="3" width="14.85546875" style="84" customWidth="1"/>
    <col min="4" max="4" width="15.85546875" style="84" customWidth="1"/>
    <col min="5" max="5" width="18.140625" style="84" customWidth="1"/>
    <col min="6" max="256" width="8.85546875" style="84" customWidth="1"/>
  </cols>
  <sheetData>
    <row r="1" spans="1:10" ht="15.6" customHeight="1" x14ac:dyDescent="0.25">
      <c r="A1" s="68"/>
      <c r="B1" s="3" t="s">
        <v>0</v>
      </c>
      <c r="C1" s="69"/>
      <c r="D1" s="69"/>
      <c r="E1" s="69"/>
      <c r="F1" s="69"/>
      <c r="G1" s="69"/>
      <c r="H1" s="69"/>
      <c r="I1" s="69"/>
      <c r="J1" s="70"/>
    </row>
    <row r="2" spans="1:10" ht="12" customHeight="1" x14ac:dyDescent="0.25">
      <c r="A2" s="71"/>
      <c r="B2" s="8" t="s">
        <v>607</v>
      </c>
      <c r="C2" s="72"/>
      <c r="D2" s="72"/>
      <c r="E2" s="72"/>
      <c r="F2" s="72"/>
      <c r="G2" s="72"/>
      <c r="H2" s="72"/>
      <c r="I2" s="72"/>
      <c r="J2" s="73"/>
    </row>
    <row r="3" spans="1:10" ht="15" customHeight="1" x14ac:dyDescent="0.25">
      <c r="A3" s="71"/>
      <c r="B3" s="72"/>
      <c r="C3" s="72"/>
      <c r="D3" s="72"/>
      <c r="E3" s="72"/>
      <c r="F3" s="72"/>
      <c r="G3" s="72"/>
      <c r="H3" s="72"/>
      <c r="I3" s="72"/>
      <c r="J3" s="73"/>
    </row>
    <row r="4" spans="1:10" ht="12" customHeight="1" x14ac:dyDescent="0.25">
      <c r="A4" s="71"/>
      <c r="B4" s="74" t="s">
        <v>608</v>
      </c>
      <c r="C4" s="72"/>
      <c r="D4" s="72"/>
      <c r="E4" s="72"/>
      <c r="F4" s="72"/>
      <c r="G4" s="72"/>
      <c r="H4" s="72"/>
      <c r="I4" s="72"/>
      <c r="J4" s="73"/>
    </row>
    <row r="5" spans="1:10" ht="12" customHeight="1" x14ac:dyDescent="0.25">
      <c r="A5" s="71"/>
      <c r="B5" s="74" t="s">
        <v>609</v>
      </c>
      <c r="C5" s="75"/>
      <c r="D5" s="75"/>
      <c r="E5" s="72"/>
      <c r="F5" s="72"/>
      <c r="G5" s="72"/>
      <c r="H5" s="72"/>
      <c r="I5" s="72"/>
      <c r="J5" s="73"/>
    </row>
    <row r="6" spans="1:10" ht="12" customHeight="1" x14ac:dyDescent="0.25">
      <c r="A6" s="71"/>
      <c r="B6" s="83"/>
      <c r="C6" s="75"/>
      <c r="D6" s="75"/>
      <c r="E6" s="72"/>
      <c r="F6" s="72"/>
      <c r="G6" s="72"/>
      <c r="H6" s="72"/>
      <c r="I6" s="72"/>
      <c r="J6" s="73"/>
    </row>
    <row r="7" spans="1:10" ht="12" customHeight="1" x14ac:dyDescent="0.25">
      <c r="A7" s="71"/>
      <c r="B7" s="83"/>
      <c r="C7" s="75"/>
      <c r="D7" s="75"/>
      <c r="E7" s="72"/>
      <c r="F7" s="72"/>
      <c r="G7" s="72"/>
      <c r="H7" s="72"/>
      <c r="I7" s="72"/>
      <c r="J7" s="73"/>
    </row>
    <row r="8" spans="1:10" ht="14.45" customHeight="1" x14ac:dyDescent="0.25">
      <c r="A8" s="71"/>
      <c r="B8" s="72"/>
      <c r="C8" s="72"/>
      <c r="D8" s="72"/>
      <c r="E8" s="72"/>
      <c r="F8" s="72"/>
      <c r="G8" s="72"/>
      <c r="H8" s="72"/>
      <c r="I8" s="72"/>
      <c r="J8" s="73"/>
    </row>
    <row r="9" spans="1:10" ht="14.45" customHeight="1" x14ac:dyDescent="0.25">
      <c r="A9" s="71"/>
      <c r="B9" s="72"/>
      <c r="C9" s="72"/>
      <c r="D9" s="72"/>
      <c r="E9" s="72"/>
      <c r="F9" s="72"/>
      <c r="G9" s="72"/>
      <c r="H9" s="72"/>
      <c r="I9" s="72"/>
      <c r="J9" s="73"/>
    </row>
    <row r="10" spans="1:10" ht="14.45" customHeight="1" x14ac:dyDescent="0.25">
      <c r="A10" s="71"/>
      <c r="B10" s="72"/>
      <c r="C10" s="72"/>
      <c r="D10" s="72"/>
      <c r="E10" s="72"/>
      <c r="F10" s="72"/>
      <c r="G10" s="72"/>
      <c r="H10" s="72"/>
      <c r="I10" s="72"/>
      <c r="J10" s="73"/>
    </row>
    <row r="11" spans="1:10" ht="14.45" customHeight="1" x14ac:dyDescent="0.25">
      <c r="A11" s="71"/>
      <c r="B11" s="72"/>
      <c r="C11" s="72"/>
      <c r="D11" s="72"/>
      <c r="E11" s="72"/>
      <c r="F11" s="72"/>
      <c r="G11" s="72"/>
      <c r="H11" s="72"/>
      <c r="I11" s="72"/>
      <c r="J11" s="73"/>
    </row>
    <row r="12" spans="1:10" ht="14.45" customHeight="1" x14ac:dyDescent="0.25">
      <c r="A12" s="71"/>
      <c r="B12" s="83"/>
      <c r="C12" s="72"/>
      <c r="D12" s="72"/>
      <c r="E12" s="72"/>
      <c r="F12" s="72"/>
      <c r="G12" s="72"/>
      <c r="H12" s="72"/>
      <c r="I12" s="72"/>
      <c r="J12" s="73"/>
    </row>
    <row r="13" spans="1:10" ht="14.45" customHeight="1" x14ac:dyDescent="0.25">
      <c r="A13" s="71"/>
      <c r="B13" s="72"/>
      <c r="C13" s="72"/>
      <c r="D13" s="72"/>
      <c r="E13" s="72"/>
      <c r="F13" s="72"/>
      <c r="G13" s="72"/>
      <c r="H13" s="72"/>
      <c r="I13" s="72"/>
      <c r="J13" s="73"/>
    </row>
    <row r="14" spans="1:10" ht="14.45" customHeight="1" x14ac:dyDescent="0.25">
      <c r="A14" s="71"/>
      <c r="B14" s="72"/>
      <c r="C14" s="72"/>
      <c r="D14" s="72"/>
      <c r="E14" s="72"/>
      <c r="F14" s="72"/>
      <c r="G14" s="72"/>
      <c r="H14" s="72"/>
      <c r="I14" s="72"/>
      <c r="J14" s="73"/>
    </row>
    <row r="15" spans="1:10" ht="14.45" customHeight="1" x14ac:dyDescent="0.25">
      <c r="A15" s="71"/>
      <c r="B15" s="72"/>
      <c r="C15" s="72"/>
      <c r="D15" s="72"/>
      <c r="E15" s="72"/>
      <c r="F15" s="72"/>
      <c r="G15" s="72"/>
      <c r="H15" s="72"/>
      <c r="I15" s="72"/>
      <c r="J15" s="73"/>
    </row>
    <row r="16" spans="1:10" ht="14.45" customHeight="1" x14ac:dyDescent="0.25">
      <c r="A16" s="71"/>
      <c r="B16" s="72"/>
      <c r="C16" s="72"/>
      <c r="D16" s="72"/>
      <c r="E16" s="72"/>
      <c r="F16" s="72"/>
      <c r="G16" s="72"/>
      <c r="H16" s="72"/>
      <c r="I16" s="72"/>
      <c r="J16" s="73"/>
    </row>
    <row r="17" spans="1:10" ht="14.45" customHeight="1" x14ac:dyDescent="0.25">
      <c r="A17" s="71"/>
      <c r="B17" s="72"/>
      <c r="C17" s="72"/>
      <c r="D17" s="72"/>
      <c r="E17" s="72"/>
      <c r="F17" s="72"/>
      <c r="G17" s="72"/>
      <c r="H17" s="72"/>
      <c r="I17" s="72"/>
      <c r="J17" s="73"/>
    </row>
    <row r="18" spans="1:10" ht="14.45" customHeight="1" x14ac:dyDescent="0.25">
      <c r="A18" s="71"/>
      <c r="B18" s="72"/>
      <c r="C18" s="72"/>
      <c r="D18" s="72"/>
      <c r="E18" s="72"/>
      <c r="F18" s="72"/>
      <c r="G18" s="72"/>
      <c r="H18" s="72"/>
      <c r="I18" s="72"/>
      <c r="J18" s="73"/>
    </row>
    <row r="19" spans="1:10" ht="14.45" customHeight="1" x14ac:dyDescent="0.25">
      <c r="A19" s="71"/>
      <c r="B19" s="72"/>
      <c r="C19" s="72"/>
      <c r="D19" s="72"/>
      <c r="E19" s="72"/>
      <c r="F19" s="72"/>
      <c r="G19" s="72"/>
      <c r="H19" s="72"/>
      <c r="I19" s="72"/>
      <c r="J19" s="73"/>
    </row>
    <row r="20" spans="1:10" ht="14.45" customHeight="1" x14ac:dyDescent="0.25">
      <c r="A20" s="71"/>
      <c r="B20" s="72"/>
      <c r="C20" s="72"/>
      <c r="D20" s="72"/>
      <c r="E20" s="72"/>
      <c r="F20" s="72"/>
      <c r="G20" s="72"/>
      <c r="H20" s="72"/>
      <c r="I20" s="72"/>
      <c r="J20" s="73"/>
    </row>
    <row r="21" spans="1:10" ht="14.45" customHeight="1" x14ac:dyDescent="0.25">
      <c r="A21" s="71"/>
      <c r="B21" s="72"/>
      <c r="C21" s="72"/>
      <c r="D21" s="72"/>
      <c r="E21" s="72"/>
      <c r="F21" s="72"/>
      <c r="G21" s="72"/>
      <c r="H21" s="72"/>
      <c r="I21" s="72"/>
      <c r="J21" s="73"/>
    </row>
    <row r="22" spans="1:10" ht="14.45" customHeight="1" x14ac:dyDescent="0.25">
      <c r="A22" s="71"/>
      <c r="B22" s="72"/>
      <c r="C22" s="72"/>
      <c r="D22" s="72"/>
      <c r="E22" s="72"/>
      <c r="F22" s="72"/>
      <c r="G22" s="72"/>
      <c r="H22" s="72"/>
      <c r="I22" s="72"/>
      <c r="J22" s="73"/>
    </row>
    <row r="23" spans="1:10" ht="14.45" customHeight="1" x14ac:dyDescent="0.25">
      <c r="A23" s="71"/>
      <c r="B23" s="72"/>
      <c r="C23" s="72"/>
      <c r="D23" s="72"/>
      <c r="E23" s="72"/>
      <c r="F23" s="72"/>
      <c r="G23" s="72"/>
      <c r="H23" s="72"/>
      <c r="I23" s="72"/>
      <c r="J23" s="73"/>
    </row>
    <row r="24" spans="1:10" ht="14.45" customHeight="1" x14ac:dyDescent="0.25">
      <c r="A24" s="71"/>
      <c r="B24" s="72"/>
      <c r="C24" s="72"/>
      <c r="D24" s="72"/>
      <c r="E24" s="72"/>
      <c r="F24" s="72"/>
      <c r="G24" s="72"/>
      <c r="H24" s="72"/>
      <c r="I24" s="72"/>
      <c r="J24" s="73"/>
    </row>
    <row r="25" spans="1:10" ht="14.45" customHeight="1" x14ac:dyDescent="0.25">
      <c r="A25" s="71"/>
      <c r="B25" s="72"/>
      <c r="C25" s="72"/>
      <c r="D25" s="72"/>
      <c r="E25" s="72"/>
      <c r="F25" s="72"/>
      <c r="G25" s="72"/>
      <c r="H25" s="72"/>
      <c r="I25" s="72"/>
      <c r="J25" s="73"/>
    </row>
    <row r="26" spans="1:10" ht="14.45" customHeight="1" x14ac:dyDescent="0.25">
      <c r="A26" s="71"/>
      <c r="B26" s="72"/>
      <c r="C26" s="72"/>
      <c r="D26" s="72"/>
      <c r="E26" s="72"/>
      <c r="F26" s="72"/>
      <c r="G26" s="72"/>
      <c r="H26" s="72"/>
      <c r="I26" s="72"/>
      <c r="J26" s="73"/>
    </row>
    <row r="27" spans="1:10" ht="14.45" customHeight="1" x14ac:dyDescent="0.25">
      <c r="A27" s="71"/>
      <c r="B27" s="72"/>
      <c r="C27" s="72"/>
      <c r="D27" s="72"/>
      <c r="E27" s="72"/>
      <c r="F27" s="72"/>
      <c r="G27" s="72"/>
      <c r="H27" s="72"/>
      <c r="I27" s="72"/>
      <c r="J27" s="73"/>
    </row>
    <row r="28" spans="1:10" ht="14.45" customHeight="1" x14ac:dyDescent="0.25">
      <c r="A28" s="71"/>
      <c r="B28" s="72"/>
      <c r="C28" s="72"/>
      <c r="D28" s="72"/>
      <c r="E28" s="72"/>
      <c r="F28" s="72"/>
      <c r="G28" s="72"/>
      <c r="H28" s="72"/>
      <c r="I28" s="72"/>
      <c r="J28" s="73"/>
    </row>
    <row r="29" spans="1:10" ht="14.45" customHeight="1" x14ac:dyDescent="0.25">
      <c r="A29" s="71"/>
      <c r="B29" s="72"/>
      <c r="C29" s="72"/>
      <c r="D29" s="72"/>
      <c r="E29" s="72"/>
      <c r="F29" s="72"/>
      <c r="G29" s="72"/>
      <c r="H29" s="72"/>
      <c r="I29" s="72"/>
      <c r="J29" s="73"/>
    </row>
    <row r="30" spans="1:10" ht="14.45" customHeight="1" x14ac:dyDescent="0.25">
      <c r="A30" s="71"/>
      <c r="B30" s="72"/>
      <c r="C30" s="72"/>
      <c r="D30" s="72"/>
      <c r="E30" s="72"/>
      <c r="F30" s="72"/>
      <c r="G30" s="72"/>
      <c r="H30" s="72"/>
      <c r="I30" s="72"/>
      <c r="J30" s="73"/>
    </row>
    <row r="31" spans="1:10" ht="14.45" customHeight="1" x14ac:dyDescent="0.25">
      <c r="A31" s="71"/>
      <c r="B31" s="72"/>
      <c r="C31" s="72"/>
      <c r="D31" s="72"/>
      <c r="E31" s="72"/>
      <c r="F31" s="72"/>
      <c r="G31" s="72"/>
      <c r="H31" s="72"/>
      <c r="I31" s="72"/>
      <c r="J31" s="73"/>
    </row>
    <row r="32" spans="1:10" ht="14.45" customHeight="1" x14ac:dyDescent="0.25">
      <c r="A32" s="71"/>
      <c r="B32" s="72"/>
      <c r="C32" s="72"/>
      <c r="D32" s="72"/>
      <c r="E32" s="72"/>
      <c r="F32" s="72"/>
      <c r="G32" s="72"/>
      <c r="H32" s="72"/>
      <c r="I32" s="72"/>
      <c r="J32" s="73"/>
    </row>
    <row r="33" spans="1:10" ht="14.45" customHeight="1" x14ac:dyDescent="0.25">
      <c r="A33" s="71"/>
      <c r="B33" s="72"/>
      <c r="C33" s="72"/>
      <c r="D33" s="72"/>
      <c r="E33" s="72"/>
      <c r="F33" s="72"/>
      <c r="G33" s="72"/>
      <c r="H33" s="72"/>
      <c r="I33" s="72"/>
      <c r="J33" s="73"/>
    </row>
    <row r="34" spans="1:10" ht="14.45" customHeight="1" x14ac:dyDescent="0.25">
      <c r="A34" s="71"/>
      <c r="B34" s="72"/>
      <c r="C34" s="72"/>
      <c r="D34" s="72"/>
      <c r="E34" s="72"/>
      <c r="F34" s="72"/>
      <c r="G34" s="72"/>
      <c r="H34" s="72"/>
      <c r="I34" s="72"/>
      <c r="J34" s="73"/>
    </row>
    <row r="35" spans="1:10" ht="14.45" customHeight="1" x14ac:dyDescent="0.25">
      <c r="A35" s="71"/>
      <c r="B35" s="72"/>
      <c r="C35" s="72"/>
      <c r="D35" s="72"/>
      <c r="E35" s="72"/>
      <c r="F35" s="72"/>
      <c r="G35" s="72"/>
      <c r="H35" s="72"/>
      <c r="I35" s="72"/>
      <c r="J35" s="73"/>
    </row>
    <row r="36" spans="1:10" ht="14.45" customHeight="1" x14ac:dyDescent="0.25">
      <c r="A36" s="71"/>
      <c r="B36" s="72"/>
      <c r="C36" s="72"/>
      <c r="D36" s="72"/>
      <c r="E36" s="72"/>
      <c r="F36" s="72"/>
      <c r="G36" s="72"/>
      <c r="H36" s="72"/>
      <c r="I36" s="72"/>
      <c r="J36" s="73"/>
    </row>
    <row r="37" spans="1:10" ht="14.45" customHeight="1" x14ac:dyDescent="0.25">
      <c r="A37" s="71"/>
      <c r="B37" s="72"/>
      <c r="C37" s="72"/>
      <c r="D37" s="72"/>
      <c r="E37" s="72"/>
      <c r="F37" s="72"/>
      <c r="G37" s="72"/>
      <c r="H37" s="72"/>
      <c r="I37" s="72"/>
      <c r="J37" s="73"/>
    </row>
    <row r="38" spans="1:10" ht="14.45" customHeight="1" x14ac:dyDescent="0.25">
      <c r="A38" s="71"/>
      <c r="B38" s="72"/>
      <c r="C38" s="72"/>
      <c r="D38" s="72"/>
      <c r="E38" s="72"/>
      <c r="F38" s="72"/>
      <c r="G38" s="72"/>
      <c r="H38" s="72"/>
      <c r="I38" s="72"/>
      <c r="J38" s="73"/>
    </row>
    <row r="39" spans="1:10" ht="14.45" customHeight="1" x14ac:dyDescent="0.25">
      <c r="A39" s="71"/>
      <c r="B39" s="72"/>
      <c r="C39" s="72"/>
      <c r="D39" s="72"/>
      <c r="E39" s="72"/>
      <c r="F39" s="72"/>
      <c r="G39" s="72"/>
      <c r="H39" s="72"/>
      <c r="I39" s="72"/>
      <c r="J39" s="73"/>
    </row>
    <row r="40" spans="1:10" ht="14.45" customHeight="1" x14ac:dyDescent="0.25">
      <c r="A40" s="71"/>
      <c r="B40" s="72"/>
      <c r="C40" s="72"/>
      <c r="D40" s="72"/>
      <c r="E40" s="72"/>
      <c r="F40" s="72"/>
      <c r="G40" s="72"/>
      <c r="H40" s="72"/>
      <c r="I40" s="72"/>
      <c r="J40" s="73"/>
    </row>
    <row r="41" spans="1:10" ht="14.45" customHeight="1" x14ac:dyDescent="0.25">
      <c r="A41" s="71"/>
      <c r="B41" s="72"/>
      <c r="C41" s="72"/>
      <c r="D41" s="72"/>
      <c r="E41" s="72"/>
      <c r="F41" s="72"/>
      <c r="G41" s="72"/>
      <c r="H41" s="72"/>
      <c r="I41" s="72"/>
      <c r="J41" s="73"/>
    </row>
    <row r="42" spans="1:10" ht="14.45" customHeight="1" x14ac:dyDescent="0.25">
      <c r="A42" s="71"/>
      <c r="B42" s="72"/>
      <c r="C42" s="72"/>
      <c r="D42" s="72"/>
      <c r="E42" s="72"/>
      <c r="F42" s="72"/>
      <c r="G42" s="72"/>
      <c r="H42" s="72"/>
      <c r="I42" s="72"/>
      <c r="J42" s="73"/>
    </row>
    <row r="43" spans="1:10" ht="14.45" customHeight="1" x14ac:dyDescent="0.25">
      <c r="A43" s="71"/>
      <c r="B43" s="72"/>
      <c r="C43" s="72"/>
      <c r="D43" s="72"/>
      <c r="E43" s="72"/>
      <c r="F43" s="72"/>
      <c r="G43" s="72"/>
      <c r="H43" s="72"/>
      <c r="I43" s="72"/>
      <c r="J43" s="73"/>
    </row>
    <row r="44" spans="1:10" ht="14.45" customHeight="1" x14ac:dyDescent="0.25">
      <c r="A44" s="71"/>
      <c r="B44" s="72"/>
      <c r="C44" s="72"/>
      <c r="D44" s="72"/>
      <c r="E44" s="72"/>
      <c r="F44" s="72"/>
      <c r="G44" s="72"/>
      <c r="H44" s="72"/>
      <c r="I44" s="72"/>
      <c r="J44" s="73"/>
    </row>
    <row r="45" spans="1:10" ht="14.45" customHeight="1" x14ac:dyDescent="0.25">
      <c r="A45" s="71"/>
      <c r="B45" s="72"/>
      <c r="C45" s="72"/>
      <c r="D45" s="72"/>
      <c r="E45" s="72"/>
      <c r="F45" s="72"/>
      <c r="G45" s="72"/>
      <c r="H45" s="72"/>
      <c r="I45" s="72"/>
      <c r="J45" s="73"/>
    </row>
    <row r="46" spans="1:10" ht="14.45" customHeight="1" x14ac:dyDescent="0.25">
      <c r="A46" s="71"/>
      <c r="B46" s="72"/>
      <c r="C46" s="72"/>
      <c r="D46" s="72"/>
      <c r="E46" s="72"/>
      <c r="F46" s="72"/>
      <c r="G46" s="72"/>
      <c r="H46" s="72"/>
      <c r="I46" s="72"/>
      <c r="J46" s="73"/>
    </row>
    <row r="47" spans="1:10" ht="14.45" customHeight="1" x14ac:dyDescent="0.25">
      <c r="A47" s="71"/>
      <c r="B47" s="72"/>
      <c r="C47" s="72"/>
      <c r="D47" s="72"/>
      <c r="E47" s="72"/>
      <c r="F47" s="72"/>
      <c r="G47" s="72"/>
      <c r="H47" s="72"/>
      <c r="I47" s="72"/>
      <c r="J47" s="73"/>
    </row>
    <row r="48" spans="1:10" ht="14.45" customHeight="1" x14ac:dyDescent="0.25">
      <c r="A48" s="71"/>
      <c r="B48" s="72"/>
      <c r="C48" s="72"/>
      <c r="D48" s="72"/>
      <c r="E48" s="72"/>
      <c r="F48" s="72"/>
      <c r="G48" s="72"/>
      <c r="H48" s="72"/>
      <c r="I48" s="72"/>
      <c r="J48" s="73"/>
    </row>
    <row r="49" spans="1:10" ht="14.45" customHeight="1" x14ac:dyDescent="0.25">
      <c r="A49" s="71"/>
      <c r="B49" s="72"/>
      <c r="C49" s="72"/>
      <c r="D49" s="72"/>
      <c r="E49" s="72"/>
      <c r="F49" s="72"/>
      <c r="G49" s="72"/>
      <c r="H49" s="72"/>
      <c r="I49" s="72"/>
      <c r="J49" s="73"/>
    </row>
    <row r="50" spans="1:10" ht="14.45" customHeight="1" x14ac:dyDescent="0.25">
      <c r="A50" s="71"/>
      <c r="B50" s="72"/>
      <c r="C50" s="72"/>
      <c r="D50" s="72"/>
      <c r="E50" s="72"/>
      <c r="F50" s="72"/>
      <c r="G50" s="72"/>
      <c r="H50" s="72"/>
      <c r="I50" s="72"/>
      <c r="J50" s="73"/>
    </row>
    <row r="51" spans="1:10" ht="14.45" customHeight="1" x14ac:dyDescent="0.25">
      <c r="A51" s="71"/>
      <c r="B51" s="72"/>
      <c r="C51" s="72"/>
      <c r="D51" s="72"/>
      <c r="E51" s="72"/>
      <c r="F51" s="72"/>
      <c r="G51" s="72"/>
      <c r="H51" s="72"/>
      <c r="I51" s="72"/>
      <c r="J51" s="73"/>
    </row>
    <row r="52" spans="1:10" ht="14.45" customHeight="1" x14ac:dyDescent="0.25">
      <c r="A52" s="71"/>
      <c r="B52" s="72"/>
      <c r="C52" s="72"/>
      <c r="D52" s="72"/>
      <c r="E52" s="72"/>
      <c r="F52" s="72"/>
      <c r="G52" s="72"/>
      <c r="H52" s="72"/>
      <c r="I52" s="72"/>
      <c r="J52" s="73"/>
    </row>
    <row r="53" spans="1:10" ht="14.45" customHeight="1" x14ac:dyDescent="0.25">
      <c r="A53" s="71"/>
      <c r="B53" s="72"/>
      <c r="C53" s="72"/>
      <c r="D53" s="72"/>
      <c r="E53" s="72"/>
      <c r="F53" s="72"/>
      <c r="G53" s="72"/>
      <c r="H53" s="72"/>
      <c r="I53" s="72"/>
      <c r="J53" s="73"/>
    </row>
    <row r="54" spans="1:10" ht="14.45" customHeight="1" x14ac:dyDescent="0.25">
      <c r="A54" s="71"/>
      <c r="B54" s="72"/>
      <c r="C54" s="72"/>
      <c r="D54" s="72"/>
      <c r="E54" s="72"/>
      <c r="F54" s="72"/>
      <c r="G54" s="72"/>
      <c r="H54" s="72"/>
      <c r="I54" s="72"/>
      <c r="J54" s="73"/>
    </row>
    <row r="55" spans="1:10" ht="14.45" customHeight="1" x14ac:dyDescent="0.25">
      <c r="A55" s="71"/>
      <c r="B55" s="72"/>
      <c r="C55" s="72"/>
      <c r="D55" s="72"/>
      <c r="E55" s="72"/>
      <c r="F55" s="72"/>
      <c r="G55" s="72"/>
      <c r="H55" s="72"/>
      <c r="I55" s="72"/>
      <c r="J55" s="73"/>
    </row>
    <row r="56" spans="1:10" ht="14.45" customHeight="1" x14ac:dyDescent="0.25">
      <c r="A56" s="71"/>
      <c r="B56" s="72"/>
      <c r="C56" s="72"/>
      <c r="D56" s="72"/>
      <c r="E56" s="72"/>
      <c r="F56" s="72"/>
      <c r="G56" s="72"/>
      <c r="H56" s="72"/>
      <c r="I56" s="72"/>
      <c r="J56" s="73"/>
    </row>
    <row r="57" spans="1:10" ht="14.45" customHeight="1" x14ac:dyDescent="0.25">
      <c r="A57" s="71"/>
      <c r="B57" s="72"/>
      <c r="C57" s="72"/>
      <c r="D57" s="72"/>
      <c r="E57" s="72"/>
      <c r="F57" s="72"/>
      <c r="G57" s="72"/>
      <c r="H57" s="72"/>
      <c r="I57" s="72"/>
      <c r="J57" s="73"/>
    </row>
    <row r="58" spans="1:10" ht="14.45" customHeight="1" x14ac:dyDescent="0.25">
      <c r="A58" s="71"/>
      <c r="B58" s="72"/>
      <c r="C58" s="72"/>
      <c r="D58" s="72"/>
      <c r="E58" s="72"/>
      <c r="F58" s="72"/>
      <c r="G58" s="72"/>
      <c r="H58" s="72"/>
      <c r="I58" s="72"/>
      <c r="J58" s="73"/>
    </row>
    <row r="59" spans="1:10" ht="14.45" customHeight="1" x14ac:dyDescent="0.25">
      <c r="A59" s="71"/>
      <c r="B59" s="72"/>
      <c r="C59" s="72"/>
      <c r="D59" s="72"/>
      <c r="E59" s="72"/>
      <c r="F59" s="72"/>
      <c r="G59" s="72"/>
      <c r="H59" s="72"/>
      <c r="I59" s="72"/>
      <c r="J59" s="73"/>
    </row>
    <row r="60" spans="1:10" ht="14.45" customHeight="1" x14ac:dyDescent="0.25">
      <c r="A60" s="71"/>
      <c r="B60" s="72"/>
      <c r="C60" s="72"/>
      <c r="D60" s="72"/>
      <c r="E60" s="72"/>
      <c r="F60" s="72"/>
      <c r="G60" s="72"/>
      <c r="H60" s="72"/>
      <c r="I60" s="72"/>
      <c r="J60" s="73"/>
    </row>
    <row r="61" spans="1:10" ht="14.45" customHeight="1" x14ac:dyDescent="0.25">
      <c r="A61" s="71"/>
      <c r="B61" s="72"/>
      <c r="C61" s="72"/>
      <c r="D61" s="72"/>
      <c r="E61" s="72"/>
      <c r="F61" s="72"/>
      <c r="G61" s="72"/>
      <c r="H61" s="72"/>
      <c r="I61" s="72"/>
      <c r="J61" s="73"/>
    </row>
    <row r="62" spans="1:10" ht="14.45" customHeight="1" x14ac:dyDescent="0.25">
      <c r="A62" s="71"/>
      <c r="B62" s="72"/>
      <c r="C62" s="72"/>
      <c r="D62" s="72"/>
      <c r="E62" s="72"/>
      <c r="F62" s="72"/>
      <c r="G62" s="72"/>
      <c r="H62" s="72"/>
      <c r="I62" s="72"/>
      <c r="J62" s="73"/>
    </row>
    <row r="63" spans="1:10" ht="14.45" customHeight="1" x14ac:dyDescent="0.25">
      <c r="A63" s="71"/>
      <c r="B63" s="72"/>
      <c r="C63" s="72"/>
      <c r="D63" s="72"/>
      <c r="E63" s="72"/>
      <c r="F63" s="72"/>
      <c r="G63" s="72"/>
      <c r="H63" s="72"/>
      <c r="I63" s="72"/>
      <c r="J63" s="73"/>
    </row>
    <row r="64" spans="1:10" ht="14.45" customHeight="1" x14ac:dyDescent="0.25">
      <c r="A64" s="71"/>
      <c r="B64" s="72"/>
      <c r="C64" s="72"/>
      <c r="D64" s="72"/>
      <c r="E64" s="72"/>
      <c r="F64" s="72"/>
      <c r="G64" s="72"/>
      <c r="H64" s="72"/>
      <c r="I64" s="72"/>
      <c r="J64" s="73"/>
    </row>
    <row r="65" spans="1:10" ht="14.45" customHeight="1" x14ac:dyDescent="0.25">
      <c r="A65" s="71"/>
      <c r="B65" s="72"/>
      <c r="C65" s="72"/>
      <c r="D65" s="72"/>
      <c r="E65" s="72"/>
      <c r="F65" s="72"/>
      <c r="G65" s="72"/>
      <c r="H65" s="72"/>
      <c r="I65" s="72"/>
      <c r="J65" s="73"/>
    </row>
    <row r="66" spans="1:10" ht="14.45" customHeight="1" x14ac:dyDescent="0.25">
      <c r="A66" s="71"/>
      <c r="B66" s="72"/>
      <c r="C66" s="72"/>
      <c r="D66" s="72"/>
      <c r="E66" s="72"/>
      <c r="F66" s="72"/>
      <c r="G66" s="72"/>
      <c r="H66" s="72"/>
      <c r="I66" s="72"/>
      <c r="J66" s="73"/>
    </row>
    <row r="67" spans="1:10" ht="14.45" customHeight="1" x14ac:dyDescent="0.25">
      <c r="A67" s="71"/>
      <c r="B67" s="72"/>
      <c r="C67" s="72"/>
      <c r="D67" s="72"/>
      <c r="E67" s="72"/>
      <c r="F67" s="72"/>
      <c r="G67" s="72"/>
      <c r="H67" s="72"/>
      <c r="I67" s="72"/>
      <c r="J67" s="73"/>
    </row>
    <row r="68" spans="1:10" ht="14.45" customHeight="1" x14ac:dyDescent="0.25">
      <c r="A68" s="71"/>
      <c r="B68" s="72"/>
      <c r="C68" s="72"/>
      <c r="D68" s="72"/>
      <c r="E68" s="72"/>
      <c r="F68" s="72"/>
      <c r="G68" s="72"/>
      <c r="H68" s="72"/>
      <c r="I68" s="72"/>
      <c r="J68" s="73"/>
    </row>
    <row r="69" spans="1:10" ht="14.45" customHeight="1" x14ac:dyDescent="0.25">
      <c r="A69" s="71"/>
      <c r="B69" s="72"/>
      <c r="C69" s="72"/>
      <c r="D69" s="72"/>
      <c r="E69" s="72"/>
      <c r="F69" s="72"/>
      <c r="G69" s="72"/>
      <c r="H69" s="72"/>
      <c r="I69" s="72"/>
      <c r="J69" s="73"/>
    </row>
    <row r="70" spans="1:10" ht="14.45" customHeight="1" x14ac:dyDescent="0.25">
      <c r="A70" s="71"/>
      <c r="B70" s="72"/>
      <c r="C70" s="72"/>
      <c r="D70" s="72"/>
      <c r="E70" s="72"/>
      <c r="F70" s="72"/>
      <c r="G70" s="72"/>
      <c r="H70" s="72"/>
      <c r="I70" s="72"/>
      <c r="J70" s="73"/>
    </row>
    <row r="71" spans="1:10" ht="14.45" customHeight="1" x14ac:dyDescent="0.25">
      <c r="A71" s="71"/>
      <c r="B71" s="72"/>
      <c r="C71" s="72"/>
      <c r="D71" s="72"/>
      <c r="E71" s="72"/>
      <c r="F71" s="72"/>
      <c r="G71" s="72"/>
      <c r="H71" s="72"/>
      <c r="I71" s="72"/>
      <c r="J71" s="73"/>
    </row>
    <row r="72" spans="1:10" ht="14.45" customHeight="1" x14ac:dyDescent="0.25">
      <c r="A72" s="71"/>
      <c r="B72" s="72"/>
      <c r="C72" s="72"/>
      <c r="D72" s="72"/>
      <c r="E72" s="72"/>
      <c r="F72" s="72"/>
      <c r="G72" s="72"/>
      <c r="H72" s="72"/>
      <c r="I72" s="72"/>
      <c r="J72" s="73"/>
    </row>
    <row r="73" spans="1:10" ht="14.45" customHeight="1" x14ac:dyDescent="0.25">
      <c r="A73" s="71"/>
      <c r="B73" s="72"/>
      <c r="C73" s="72"/>
      <c r="D73" s="72"/>
      <c r="E73" s="72"/>
      <c r="F73" s="72"/>
      <c r="G73" s="72"/>
      <c r="H73" s="72"/>
      <c r="I73" s="72"/>
      <c r="J73" s="73"/>
    </row>
    <row r="74" spans="1:10" ht="14.45" customHeight="1" x14ac:dyDescent="0.25">
      <c r="A74" s="71"/>
      <c r="B74" s="72"/>
      <c r="C74" s="72"/>
      <c r="D74" s="72"/>
      <c r="E74" s="72"/>
      <c r="F74" s="72"/>
      <c r="G74" s="72"/>
      <c r="H74" s="72"/>
      <c r="I74" s="72"/>
      <c r="J74" s="73"/>
    </row>
    <row r="75" spans="1:10" ht="14.45" customHeight="1" x14ac:dyDescent="0.25">
      <c r="A75" s="71"/>
      <c r="B75" s="72"/>
      <c r="C75" s="72"/>
      <c r="D75" s="72"/>
      <c r="E75" s="72"/>
      <c r="F75" s="72"/>
      <c r="G75" s="72"/>
      <c r="H75" s="72"/>
      <c r="I75" s="72"/>
      <c r="J75" s="73"/>
    </row>
    <row r="76" spans="1:10" ht="14.45" customHeight="1" x14ac:dyDescent="0.25">
      <c r="A76" s="71"/>
      <c r="B76" s="72"/>
      <c r="C76" s="72"/>
      <c r="D76" s="72"/>
      <c r="E76" s="72"/>
      <c r="F76" s="72"/>
      <c r="G76" s="72"/>
      <c r="H76" s="72"/>
      <c r="I76" s="72"/>
      <c r="J76" s="73"/>
    </row>
    <row r="77" spans="1:10" ht="14.45" customHeight="1" x14ac:dyDescent="0.25">
      <c r="A77" s="71"/>
      <c r="B77" s="72"/>
      <c r="C77" s="72"/>
      <c r="D77" s="72"/>
      <c r="E77" s="72"/>
      <c r="F77" s="72"/>
      <c r="G77" s="72"/>
      <c r="H77" s="72"/>
      <c r="I77" s="72"/>
      <c r="J77" s="73"/>
    </row>
    <row r="78" spans="1:10" ht="14.45" customHeight="1" x14ac:dyDescent="0.25">
      <c r="A78" s="71"/>
      <c r="B78" s="72"/>
      <c r="C78" s="72"/>
      <c r="D78" s="72"/>
      <c r="E78" s="72"/>
      <c r="F78" s="72"/>
      <c r="G78" s="72"/>
      <c r="H78" s="72"/>
      <c r="I78" s="72"/>
      <c r="J78" s="73"/>
    </row>
    <row r="79" spans="1:10" ht="14.45" customHeight="1" x14ac:dyDescent="0.25">
      <c r="A79" s="71"/>
      <c r="B79" s="72"/>
      <c r="C79" s="72"/>
      <c r="D79" s="72"/>
      <c r="E79" s="72"/>
      <c r="F79" s="72"/>
      <c r="G79" s="72"/>
      <c r="H79" s="72"/>
      <c r="I79" s="72"/>
      <c r="J79" s="73"/>
    </row>
    <row r="80" spans="1:10" ht="14.45" customHeight="1" x14ac:dyDescent="0.25">
      <c r="A80" s="71"/>
      <c r="B80" s="72"/>
      <c r="C80" s="72"/>
      <c r="D80" s="72"/>
      <c r="E80" s="72"/>
      <c r="F80" s="72"/>
      <c r="G80" s="72"/>
      <c r="H80" s="72"/>
      <c r="I80" s="72"/>
      <c r="J80" s="73"/>
    </row>
    <row r="81" spans="1:10" ht="14.45" customHeight="1" x14ac:dyDescent="0.25">
      <c r="A81" s="71"/>
      <c r="B81" s="72"/>
      <c r="C81" s="72"/>
      <c r="D81" s="72"/>
      <c r="E81" s="72"/>
      <c r="F81" s="72"/>
      <c r="G81" s="72"/>
      <c r="H81" s="72"/>
      <c r="I81" s="72"/>
      <c r="J81" s="73"/>
    </row>
    <row r="82" spans="1:10" ht="14.45" customHeight="1" x14ac:dyDescent="0.25">
      <c r="A82" s="71"/>
      <c r="B82" s="72"/>
      <c r="C82" s="72"/>
      <c r="D82" s="72"/>
      <c r="E82" s="72"/>
      <c r="F82" s="72"/>
      <c r="G82" s="72"/>
      <c r="H82" s="72"/>
      <c r="I82" s="72"/>
      <c r="J82" s="73"/>
    </row>
    <row r="83" spans="1:10" ht="14.45" customHeight="1" x14ac:dyDescent="0.25">
      <c r="A83" s="71"/>
      <c r="B83" s="72"/>
      <c r="C83" s="72"/>
      <c r="D83" s="72"/>
      <c r="E83" s="72"/>
      <c r="F83" s="72"/>
      <c r="G83" s="72"/>
      <c r="H83" s="72"/>
      <c r="I83" s="72"/>
      <c r="J83" s="73"/>
    </row>
    <row r="84" spans="1:10" ht="14.45" customHeight="1" x14ac:dyDescent="0.25">
      <c r="A84" s="71"/>
      <c r="B84" s="72"/>
      <c r="C84" s="72"/>
      <c r="D84" s="72"/>
      <c r="E84" s="72"/>
      <c r="F84" s="72"/>
      <c r="G84" s="72"/>
      <c r="H84" s="72"/>
      <c r="I84" s="72"/>
      <c r="J84" s="73"/>
    </row>
    <row r="85" spans="1:10" ht="14.45" customHeight="1" x14ac:dyDescent="0.25">
      <c r="A85" s="71"/>
      <c r="B85" s="72"/>
      <c r="C85" s="72"/>
      <c r="D85" s="72"/>
      <c r="E85" s="72"/>
      <c r="F85" s="72"/>
      <c r="G85" s="72"/>
      <c r="H85" s="72"/>
      <c r="I85" s="72"/>
      <c r="J85" s="73"/>
    </row>
    <row r="86" spans="1:10" ht="14.45" customHeight="1" x14ac:dyDescent="0.25">
      <c r="A86" s="71"/>
      <c r="B86" s="72"/>
      <c r="C86" s="72"/>
      <c r="D86" s="72"/>
      <c r="E86" s="72"/>
      <c r="F86" s="72"/>
      <c r="G86" s="72"/>
      <c r="H86" s="72"/>
      <c r="I86" s="72"/>
      <c r="J86" s="73"/>
    </row>
    <row r="87" spans="1:10" ht="14.45" customHeight="1" x14ac:dyDescent="0.25">
      <c r="A87" s="71"/>
      <c r="B87" s="72"/>
      <c r="C87" s="72"/>
      <c r="D87" s="72"/>
      <c r="E87" s="72"/>
      <c r="F87" s="72"/>
      <c r="G87" s="72"/>
      <c r="H87" s="72"/>
      <c r="I87" s="72"/>
      <c r="J87" s="73"/>
    </row>
    <row r="88" spans="1:10" ht="14.45" customHeight="1" x14ac:dyDescent="0.25">
      <c r="A88" s="71"/>
      <c r="B88" s="72"/>
      <c r="C88" s="72"/>
      <c r="D88" s="72"/>
      <c r="E88" s="72"/>
      <c r="F88" s="72"/>
      <c r="G88" s="72"/>
      <c r="H88" s="72"/>
      <c r="I88" s="72"/>
      <c r="J88" s="73"/>
    </row>
    <row r="89" spans="1:10" ht="14.45" customHeight="1" x14ac:dyDescent="0.25">
      <c r="A89" s="71"/>
      <c r="B89" s="72"/>
      <c r="C89" s="72"/>
      <c r="D89" s="72"/>
      <c r="E89" s="72"/>
      <c r="F89" s="72"/>
      <c r="G89" s="72"/>
      <c r="H89" s="72"/>
      <c r="I89" s="72"/>
      <c r="J89" s="73"/>
    </row>
    <row r="90" spans="1:10" ht="14.45" customHeight="1" x14ac:dyDescent="0.25">
      <c r="A90" s="71"/>
      <c r="B90" s="72"/>
      <c r="C90" s="72"/>
      <c r="D90" s="72"/>
      <c r="E90" s="72"/>
      <c r="F90" s="72"/>
      <c r="G90" s="72"/>
      <c r="H90" s="72"/>
      <c r="I90" s="72"/>
      <c r="J90" s="73"/>
    </row>
    <row r="91" spans="1:10" ht="14.45" customHeight="1" x14ac:dyDescent="0.25">
      <c r="A91" s="71"/>
      <c r="B91" s="72"/>
      <c r="C91" s="72"/>
      <c r="D91" s="72"/>
      <c r="E91" s="72"/>
      <c r="F91" s="72"/>
      <c r="G91" s="72"/>
      <c r="H91" s="72"/>
      <c r="I91" s="72"/>
      <c r="J91" s="73"/>
    </row>
    <row r="92" spans="1:10" ht="14.45" customHeight="1" x14ac:dyDescent="0.25">
      <c r="A92" s="71"/>
      <c r="B92" s="72"/>
      <c r="C92" s="72"/>
      <c r="D92" s="72"/>
      <c r="E92" s="72"/>
      <c r="F92" s="72"/>
      <c r="G92" s="72"/>
      <c r="H92" s="72"/>
      <c r="I92" s="72"/>
      <c r="J92" s="73"/>
    </row>
    <row r="93" spans="1:10" ht="14.45" customHeight="1" x14ac:dyDescent="0.25">
      <c r="A93" s="71"/>
      <c r="B93" s="72"/>
      <c r="C93" s="72"/>
      <c r="D93" s="72"/>
      <c r="E93" s="72"/>
      <c r="F93" s="72"/>
      <c r="G93" s="72"/>
      <c r="H93" s="72"/>
      <c r="I93" s="72"/>
      <c r="J93" s="73"/>
    </row>
    <row r="94" spans="1:10" ht="14.45" customHeight="1" x14ac:dyDescent="0.25">
      <c r="A94" s="71"/>
      <c r="B94" s="72"/>
      <c r="C94" s="72"/>
      <c r="D94" s="72"/>
      <c r="E94" s="72"/>
      <c r="F94" s="72"/>
      <c r="G94" s="72"/>
      <c r="H94" s="72"/>
      <c r="I94" s="72"/>
      <c r="J94" s="73"/>
    </row>
    <row r="95" spans="1:10" ht="14.45" customHeight="1" x14ac:dyDescent="0.25">
      <c r="A95" s="71"/>
      <c r="B95" s="72"/>
      <c r="C95" s="72"/>
      <c r="D95" s="72"/>
      <c r="E95" s="72"/>
      <c r="F95" s="72"/>
      <c r="G95" s="72"/>
      <c r="H95" s="72"/>
      <c r="I95" s="72"/>
      <c r="J95" s="73"/>
    </row>
    <row r="96" spans="1:10" ht="14.45" customHeight="1" x14ac:dyDescent="0.25">
      <c r="A96" s="71"/>
      <c r="B96" s="72"/>
      <c r="C96" s="72"/>
      <c r="D96" s="72"/>
      <c r="E96" s="72"/>
      <c r="F96" s="72"/>
      <c r="G96" s="72"/>
      <c r="H96" s="72"/>
      <c r="I96" s="72"/>
      <c r="J96" s="73"/>
    </row>
    <row r="97" spans="1:10" ht="14.45" customHeight="1" x14ac:dyDescent="0.25">
      <c r="A97" s="71"/>
      <c r="B97" s="72"/>
      <c r="C97" s="72"/>
      <c r="D97" s="72"/>
      <c r="E97" s="72"/>
      <c r="F97" s="72"/>
      <c r="G97" s="72"/>
      <c r="H97" s="72"/>
      <c r="I97" s="72"/>
      <c r="J97" s="73"/>
    </row>
    <row r="98" spans="1:10" ht="14.45" customHeight="1" x14ac:dyDescent="0.25">
      <c r="A98" s="71"/>
      <c r="B98" s="72"/>
      <c r="C98" s="72"/>
      <c r="D98" s="72"/>
      <c r="E98" s="72"/>
      <c r="F98" s="72"/>
      <c r="G98" s="72"/>
      <c r="H98" s="72"/>
      <c r="I98" s="72"/>
      <c r="J98" s="73"/>
    </row>
    <row r="99" spans="1:10" ht="14.45" customHeight="1" x14ac:dyDescent="0.25">
      <c r="A99" s="71"/>
      <c r="B99" s="72"/>
      <c r="C99" s="72"/>
      <c r="D99" s="72"/>
      <c r="E99" s="72"/>
      <c r="F99" s="72"/>
      <c r="G99" s="72"/>
      <c r="H99" s="72"/>
      <c r="I99" s="72"/>
      <c r="J99" s="73"/>
    </row>
    <row r="100" spans="1:10" ht="14.45" customHeight="1" x14ac:dyDescent="0.25">
      <c r="A100" s="71"/>
      <c r="B100" s="72"/>
      <c r="C100" s="72"/>
      <c r="D100" s="72"/>
      <c r="E100" s="72"/>
      <c r="F100" s="72"/>
      <c r="G100" s="72"/>
      <c r="H100" s="72"/>
      <c r="I100" s="72"/>
      <c r="J100" s="73"/>
    </row>
    <row r="101" spans="1:10" ht="14.45" customHeight="1" x14ac:dyDescent="0.25">
      <c r="A101" s="71"/>
      <c r="B101" s="72"/>
      <c r="C101" s="72"/>
      <c r="D101" s="72"/>
      <c r="E101" s="72"/>
      <c r="F101" s="72"/>
      <c r="G101" s="72"/>
      <c r="H101" s="72"/>
      <c r="I101" s="72"/>
      <c r="J101" s="73"/>
    </row>
    <row r="102" spans="1:10" ht="14.45" customHeight="1" x14ac:dyDescent="0.25">
      <c r="A102" s="71"/>
      <c r="B102" s="72"/>
      <c r="C102" s="72"/>
      <c r="D102" s="72"/>
      <c r="E102" s="72"/>
      <c r="F102" s="72"/>
      <c r="G102" s="72"/>
      <c r="H102" s="72"/>
      <c r="I102" s="72"/>
      <c r="J102" s="73"/>
    </row>
    <row r="103" spans="1:10" ht="14.45" customHeight="1" x14ac:dyDescent="0.25">
      <c r="A103" s="71"/>
      <c r="B103" s="72"/>
      <c r="C103" s="72"/>
      <c r="D103" s="72"/>
      <c r="E103" s="72"/>
      <c r="F103" s="72"/>
      <c r="G103" s="72"/>
      <c r="H103" s="72"/>
      <c r="I103" s="72"/>
      <c r="J103" s="73"/>
    </row>
    <row r="104" spans="1:10" ht="14.45" customHeight="1" x14ac:dyDescent="0.25">
      <c r="A104" s="71"/>
      <c r="B104" s="72"/>
      <c r="C104" s="72"/>
      <c r="D104" s="72"/>
      <c r="E104" s="72"/>
      <c r="F104" s="72"/>
      <c r="G104" s="72"/>
      <c r="H104" s="72"/>
      <c r="I104" s="72"/>
      <c r="J104" s="73"/>
    </row>
    <row r="105" spans="1:10" ht="14.45" customHeight="1" x14ac:dyDescent="0.25">
      <c r="A105" s="71"/>
      <c r="B105" s="72"/>
      <c r="C105" s="72"/>
      <c r="D105" s="72"/>
      <c r="E105" s="72"/>
      <c r="F105" s="72"/>
      <c r="G105" s="72"/>
      <c r="H105" s="72"/>
      <c r="I105" s="72"/>
      <c r="J105" s="73"/>
    </row>
    <row r="106" spans="1:10" ht="14.45" customHeight="1" x14ac:dyDescent="0.25">
      <c r="A106" s="71"/>
      <c r="B106" s="72"/>
      <c r="C106" s="72"/>
      <c r="D106" s="72"/>
      <c r="E106" s="72"/>
      <c r="F106" s="72"/>
      <c r="G106" s="72"/>
      <c r="H106" s="72"/>
      <c r="I106" s="72"/>
      <c r="J106" s="73"/>
    </row>
    <row r="107" spans="1:10" ht="14.45" customHeight="1" x14ac:dyDescent="0.25">
      <c r="A107" s="71"/>
      <c r="B107" s="72"/>
      <c r="C107" s="72"/>
      <c r="D107" s="72"/>
      <c r="E107" s="72"/>
      <c r="F107" s="72"/>
      <c r="G107" s="72"/>
      <c r="H107" s="72"/>
      <c r="I107" s="72"/>
      <c r="J107" s="73"/>
    </row>
    <row r="108" spans="1:10" ht="14.45" customHeight="1" x14ac:dyDescent="0.25">
      <c r="A108" s="71"/>
      <c r="B108" s="72"/>
      <c r="C108" s="72"/>
      <c r="D108" s="72"/>
      <c r="E108" s="72"/>
      <c r="F108" s="72"/>
      <c r="G108" s="72"/>
      <c r="H108" s="72"/>
      <c r="I108" s="72"/>
      <c r="J108" s="73"/>
    </row>
    <row r="109" spans="1:10" ht="14.45" customHeight="1" x14ac:dyDescent="0.25">
      <c r="A109" s="71"/>
      <c r="B109" s="72"/>
      <c r="C109" s="72"/>
      <c r="D109" s="72"/>
      <c r="E109" s="72"/>
      <c r="F109" s="72"/>
      <c r="G109" s="72"/>
      <c r="H109" s="72"/>
      <c r="I109" s="72"/>
      <c r="J109" s="73"/>
    </row>
    <row r="110" spans="1:10" ht="14.45" customHeight="1" x14ac:dyDescent="0.25">
      <c r="A110" s="71"/>
      <c r="B110" s="72"/>
      <c r="C110" s="72"/>
      <c r="D110" s="72"/>
      <c r="E110" s="72"/>
      <c r="F110" s="72"/>
      <c r="G110" s="72"/>
      <c r="H110" s="72"/>
      <c r="I110" s="72"/>
      <c r="J110" s="73"/>
    </row>
    <row r="111" spans="1:10" ht="14.45" customHeight="1" x14ac:dyDescent="0.25">
      <c r="A111" s="71"/>
      <c r="B111" s="72"/>
      <c r="C111" s="72"/>
      <c r="D111" s="72"/>
      <c r="E111" s="72"/>
      <c r="F111" s="72"/>
      <c r="G111" s="72"/>
      <c r="H111" s="72"/>
      <c r="I111" s="72"/>
      <c r="J111" s="73"/>
    </row>
    <row r="112" spans="1:10" ht="14.45" customHeight="1" x14ac:dyDescent="0.25">
      <c r="A112" s="71"/>
      <c r="B112" s="72"/>
      <c r="C112" s="72"/>
      <c r="D112" s="72"/>
      <c r="E112" s="72"/>
      <c r="F112" s="72"/>
      <c r="G112" s="72"/>
      <c r="H112" s="72"/>
      <c r="I112" s="72"/>
      <c r="J112" s="73"/>
    </row>
    <row r="113" spans="1:10" ht="14.45" customHeight="1" x14ac:dyDescent="0.25">
      <c r="A113" s="71"/>
      <c r="B113" s="72"/>
      <c r="C113" s="72"/>
      <c r="D113" s="72"/>
      <c r="E113" s="72"/>
      <c r="F113" s="72"/>
      <c r="G113" s="72"/>
      <c r="H113" s="72"/>
      <c r="I113" s="72"/>
      <c r="J113" s="73"/>
    </row>
    <row r="114" spans="1:10" ht="14.45" customHeight="1" x14ac:dyDescent="0.25">
      <c r="A114" s="71"/>
      <c r="B114" s="72"/>
      <c r="C114" s="72"/>
      <c r="D114" s="72"/>
      <c r="E114" s="72"/>
      <c r="F114" s="72"/>
      <c r="G114" s="72"/>
      <c r="H114" s="72"/>
      <c r="I114" s="72"/>
      <c r="J114" s="73"/>
    </row>
    <row r="115" spans="1:10" ht="14.45" customHeight="1" x14ac:dyDescent="0.25">
      <c r="A115" s="71"/>
      <c r="B115" s="72"/>
      <c r="C115" s="72"/>
      <c r="D115" s="72"/>
      <c r="E115" s="72"/>
      <c r="F115" s="72"/>
      <c r="G115" s="72"/>
      <c r="H115" s="72"/>
      <c r="I115" s="72"/>
      <c r="J115" s="73"/>
    </row>
    <row r="116" spans="1:10" ht="14.45" customHeight="1" x14ac:dyDescent="0.25">
      <c r="A116" s="71"/>
      <c r="B116" s="72"/>
      <c r="C116" s="72"/>
      <c r="D116" s="72"/>
      <c r="E116" s="72"/>
      <c r="F116" s="72"/>
      <c r="G116" s="72"/>
      <c r="H116" s="72"/>
      <c r="I116" s="72"/>
      <c r="J116" s="73"/>
    </row>
    <row r="117" spans="1:10" ht="14.45" customHeight="1" x14ac:dyDescent="0.25">
      <c r="A117" s="71"/>
      <c r="B117" s="72"/>
      <c r="C117" s="72"/>
      <c r="D117" s="72"/>
      <c r="E117" s="72"/>
      <c r="F117" s="72"/>
      <c r="G117" s="72"/>
      <c r="H117" s="72"/>
      <c r="I117" s="72"/>
      <c r="J117" s="73"/>
    </row>
    <row r="118" spans="1:10" ht="14.45" customHeight="1" x14ac:dyDescent="0.25">
      <c r="A118" s="71"/>
      <c r="B118" s="72"/>
      <c r="C118" s="72"/>
      <c r="D118" s="72"/>
      <c r="E118" s="72"/>
      <c r="F118" s="72"/>
      <c r="G118" s="72"/>
      <c r="H118" s="72"/>
      <c r="I118" s="72"/>
      <c r="J118" s="73"/>
    </row>
    <row r="119" spans="1:10" ht="14.45" customHeight="1" x14ac:dyDescent="0.25">
      <c r="A119" s="71"/>
      <c r="B119" s="72"/>
      <c r="C119" s="72"/>
      <c r="D119" s="72"/>
      <c r="E119" s="72"/>
      <c r="F119" s="72"/>
      <c r="G119" s="72"/>
      <c r="H119" s="72"/>
      <c r="I119" s="72"/>
      <c r="J119" s="73"/>
    </row>
    <row r="120" spans="1:10" ht="14.45" customHeight="1" x14ac:dyDescent="0.25">
      <c r="A120" s="71"/>
      <c r="B120" s="72"/>
      <c r="C120" s="72"/>
      <c r="D120" s="72"/>
      <c r="E120" s="72"/>
      <c r="F120" s="72"/>
      <c r="G120" s="72"/>
      <c r="H120" s="72"/>
      <c r="I120" s="72"/>
      <c r="J120" s="73"/>
    </row>
    <row r="121" spans="1:10" ht="14.45" customHeight="1" x14ac:dyDescent="0.25">
      <c r="A121" s="71"/>
      <c r="B121" s="72"/>
      <c r="C121" s="72"/>
      <c r="D121" s="72"/>
      <c r="E121" s="72"/>
      <c r="F121" s="72"/>
      <c r="G121" s="72"/>
      <c r="H121" s="72"/>
      <c r="I121" s="72"/>
      <c r="J121" s="73"/>
    </row>
    <row r="122" spans="1:10" ht="14.45" customHeight="1" x14ac:dyDescent="0.25">
      <c r="A122" s="71"/>
      <c r="B122" s="72"/>
      <c r="C122" s="72"/>
      <c r="D122" s="72"/>
      <c r="E122" s="72"/>
      <c r="F122" s="72"/>
      <c r="G122" s="72"/>
      <c r="H122" s="72"/>
      <c r="I122" s="72"/>
      <c r="J122" s="73"/>
    </row>
    <row r="123" spans="1:10" ht="14.45" customHeight="1" x14ac:dyDescent="0.25">
      <c r="A123" s="71"/>
      <c r="B123" s="72"/>
      <c r="C123" s="72"/>
      <c r="D123" s="72"/>
      <c r="E123" s="72"/>
      <c r="F123" s="72"/>
      <c r="G123" s="72"/>
      <c r="H123" s="72"/>
      <c r="I123" s="72"/>
      <c r="J123" s="73"/>
    </row>
    <row r="124" spans="1:10" ht="14.45" customHeight="1" x14ac:dyDescent="0.25">
      <c r="A124" s="71"/>
      <c r="B124" s="72"/>
      <c r="C124" s="72"/>
      <c r="D124" s="72"/>
      <c r="E124" s="72"/>
      <c r="F124" s="72"/>
      <c r="G124" s="72"/>
      <c r="H124" s="72"/>
      <c r="I124" s="72"/>
      <c r="J124" s="73"/>
    </row>
    <row r="125" spans="1:10" ht="14.45" customHeight="1" x14ac:dyDescent="0.25">
      <c r="A125" s="71"/>
      <c r="B125" s="72"/>
      <c r="C125" s="72"/>
      <c r="D125" s="72"/>
      <c r="E125" s="72"/>
      <c r="F125" s="72"/>
      <c r="G125" s="72"/>
      <c r="H125" s="72"/>
      <c r="I125" s="72"/>
      <c r="J125" s="73"/>
    </row>
    <row r="126" spans="1:10" ht="14.45" customHeight="1" x14ac:dyDescent="0.25">
      <c r="A126" s="71"/>
      <c r="B126" s="72"/>
      <c r="C126" s="72"/>
      <c r="D126" s="72"/>
      <c r="E126" s="72"/>
      <c r="F126" s="72"/>
      <c r="G126" s="72"/>
      <c r="H126" s="72"/>
      <c r="I126" s="72"/>
      <c r="J126" s="73"/>
    </row>
    <row r="127" spans="1:10" ht="14.45" customHeight="1" x14ac:dyDescent="0.25">
      <c r="A127" s="71"/>
      <c r="B127" s="72"/>
      <c r="C127" s="72"/>
      <c r="D127" s="72"/>
      <c r="E127" s="72"/>
      <c r="F127" s="72"/>
      <c r="G127" s="72"/>
      <c r="H127" s="72"/>
      <c r="I127" s="72"/>
      <c r="J127" s="73"/>
    </row>
    <row r="128" spans="1:10" ht="14.45" customHeight="1" x14ac:dyDescent="0.25">
      <c r="A128" s="71"/>
      <c r="B128" s="72"/>
      <c r="C128" s="72"/>
      <c r="D128" s="72"/>
      <c r="E128" s="72"/>
      <c r="F128" s="72"/>
      <c r="G128" s="72"/>
      <c r="H128" s="72"/>
      <c r="I128" s="72"/>
      <c r="J128" s="73"/>
    </row>
    <row r="129" spans="1:10" ht="14.45" customHeight="1" x14ac:dyDescent="0.25">
      <c r="A129" s="71"/>
      <c r="B129" s="72"/>
      <c r="C129" s="72"/>
      <c r="D129" s="72"/>
      <c r="E129" s="72"/>
      <c r="F129" s="72"/>
      <c r="G129" s="72"/>
      <c r="H129" s="72"/>
      <c r="I129" s="72"/>
      <c r="J129" s="73"/>
    </row>
    <row r="130" spans="1:10" ht="14.45" customHeight="1" x14ac:dyDescent="0.25">
      <c r="A130" s="71"/>
      <c r="B130" s="72"/>
      <c r="C130" s="72"/>
      <c r="D130" s="72"/>
      <c r="E130" s="72"/>
      <c r="F130" s="72"/>
      <c r="G130" s="72"/>
      <c r="H130" s="72"/>
      <c r="I130" s="72"/>
      <c r="J130" s="73"/>
    </row>
    <row r="131" spans="1:10" ht="14.45" customHeight="1" x14ac:dyDescent="0.25">
      <c r="A131" s="71"/>
      <c r="B131" s="72"/>
      <c r="C131" s="72"/>
      <c r="D131" s="72"/>
      <c r="E131" s="72"/>
      <c r="F131" s="72"/>
      <c r="G131" s="72"/>
      <c r="H131" s="72"/>
      <c r="I131" s="72"/>
      <c r="J131" s="73"/>
    </row>
    <row r="132" spans="1:10" ht="14.45" customHeight="1" x14ac:dyDescent="0.25">
      <c r="A132" s="71"/>
      <c r="B132" s="72"/>
      <c r="C132" s="72"/>
      <c r="D132" s="72"/>
      <c r="E132" s="72"/>
      <c r="F132" s="72"/>
      <c r="G132" s="72"/>
      <c r="H132" s="72"/>
      <c r="I132" s="72"/>
      <c r="J132" s="73"/>
    </row>
    <row r="133" spans="1:10" ht="14.45" customHeight="1" x14ac:dyDescent="0.25">
      <c r="A133" s="71"/>
      <c r="B133" s="72"/>
      <c r="C133" s="72"/>
      <c r="D133" s="72"/>
      <c r="E133" s="72"/>
      <c r="F133" s="72"/>
      <c r="G133" s="72"/>
      <c r="H133" s="72"/>
      <c r="I133" s="72"/>
      <c r="J133" s="73"/>
    </row>
    <row r="134" spans="1:10" ht="14.45" customHeight="1" x14ac:dyDescent="0.25">
      <c r="A134" s="71"/>
      <c r="B134" s="72"/>
      <c r="C134" s="72"/>
      <c r="D134" s="72"/>
      <c r="E134" s="72"/>
      <c r="F134" s="72"/>
      <c r="G134" s="72"/>
      <c r="H134" s="72"/>
      <c r="I134" s="72"/>
      <c r="J134" s="73"/>
    </row>
    <row r="135" spans="1:10" ht="14.45" customHeight="1" x14ac:dyDescent="0.25">
      <c r="A135" s="71"/>
      <c r="B135" s="72"/>
      <c r="C135" s="72"/>
      <c r="D135" s="72"/>
      <c r="E135" s="72"/>
      <c r="F135" s="72"/>
      <c r="G135" s="72"/>
      <c r="H135" s="72"/>
      <c r="I135" s="72"/>
      <c r="J135" s="73"/>
    </row>
    <row r="136" spans="1:10" ht="14.45" customHeight="1" x14ac:dyDescent="0.25">
      <c r="A136" s="71"/>
      <c r="B136" s="72"/>
      <c r="C136" s="72"/>
      <c r="D136" s="72"/>
      <c r="E136" s="72"/>
      <c r="F136" s="72"/>
      <c r="G136" s="72"/>
      <c r="H136" s="72"/>
      <c r="I136" s="72"/>
      <c r="J136" s="73"/>
    </row>
    <row r="137" spans="1:10" ht="14.45" customHeight="1" x14ac:dyDescent="0.25">
      <c r="A137" s="71"/>
      <c r="B137" s="72"/>
      <c r="C137" s="72"/>
      <c r="D137" s="72"/>
      <c r="E137" s="72"/>
      <c r="F137" s="72"/>
      <c r="G137" s="72"/>
      <c r="H137" s="72"/>
      <c r="I137" s="72"/>
      <c r="J137" s="73"/>
    </row>
    <row r="138" spans="1:10" ht="14.45" customHeight="1" x14ac:dyDescent="0.25">
      <c r="A138" s="71"/>
      <c r="B138" s="72"/>
      <c r="C138" s="72"/>
      <c r="D138" s="72"/>
      <c r="E138" s="72"/>
      <c r="F138" s="72"/>
      <c r="G138" s="72"/>
      <c r="H138" s="72"/>
      <c r="I138" s="72"/>
      <c r="J138" s="73"/>
    </row>
    <row r="139" spans="1:10" ht="14.45" customHeight="1" x14ac:dyDescent="0.25">
      <c r="A139" s="71"/>
      <c r="B139" s="72"/>
      <c r="C139" s="72"/>
      <c r="D139" s="72"/>
      <c r="E139" s="72"/>
      <c r="F139" s="72"/>
      <c r="G139" s="72"/>
      <c r="H139" s="72"/>
      <c r="I139" s="72"/>
      <c r="J139" s="73"/>
    </row>
    <row r="140" spans="1:10" ht="14.45" customHeight="1" x14ac:dyDescent="0.25">
      <c r="A140" s="71"/>
      <c r="B140" s="72"/>
      <c r="C140" s="72"/>
      <c r="D140" s="72"/>
      <c r="E140" s="72"/>
      <c r="F140" s="72"/>
      <c r="G140" s="72"/>
      <c r="H140" s="72"/>
      <c r="I140" s="72"/>
      <c r="J140" s="73"/>
    </row>
    <row r="141" spans="1:10" ht="14.45" customHeight="1" x14ac:dyDescent="0.25">
      <c r="A141" s="71"/>
      <c r="B141" s="72"/>
      <c r="C141" s="72"/>
      <c r="D141" s="72"/>
      <c r="E141" s="72"/>
      <c r="F141" s="72"/>
      <c r="G141" s="72"/>
      <c r="H141" s="72"/>
      <c r="I141" s="72"/>
      <c r="J141" s="73"/>
    </row>
    <row r="142" spans="1:10" ht="14.45" customHeight="1" x14ac:dyDescent="0.25">
      <c r="A142" s="71"/>
      <c r="B142" s="72"/>
      <c r="C142" s="72"/>
      <c r="D142" s="72"/>
      <c r="E142" s="72"/>
      <c r="F142" s="72"/>
      <c r="G142" s="72"/>
      <c r="H142" s="72"/>
      <c r="I142" s="72"/>
      <c r="J142" s="73"/>
    </row>
    <row r="143" spans="1:10" ht="14.45" customHeight="1" x14ac:dyDescent="0.25">
      <c r="A143" s="71"/>
      <c r="B143" s="72"/>
      <c r="C143" s="72"/>
      <c r="D143" s="72"/>
      <c r="E143" s="72"/>
      <c r="F143" s="72"/>
      <c r="G143" s="72"/>
      <c r="H143" s="72"/>
      <c r="I143" s="72"/>
      <c r="J143" s="73"/>
    </row>
    <row r="144" spans="1:10" ht="14.45" customHeight="1" x14ac:dyDescent="0.25">
      <c r="A144" s="71"/>
      <c r="B144" s="72"/>
      <c r="C144" s="72"/>
      <c r="D144" s="72"/>
      <c r="E144" s="72"/>
      <c r="F144" s="72"/>
      <c r="G144" s="72"/>
      <c r="H144" s="72"/>
      <c r="I144" s="72"/>
      <c r="J144" s="73"/>
    </row>
    <row r="145" spans="1:10" ht="14.45" customHeight="1" x14ac:dyDescent="0.25">
      <c r="A145" s="71"/>
      <c r="B145" s="72"/>
      <c r="C145" s="72"/>
      <c r="D145" s="72"/>
      <c r="E145" s="72"/>
      <c r="F145" s="72"/>
      <c r="G145" s="72"/>
      <c r="H145" s="72"/>
      <c r="I145" s="72"/>
      <c r="J145" s="73"/>
    </row>
    <row r="146" spans="1:10" ht="14.45" customHeight="1" x14ac:dyDescent="0.25">
      <c r="A146" s="71"/>
      <c r="B146" s="72"/>
      <c r="C146" s="72"/>
      <c r="D146" s="72"/>
      <c r="E146" s="72"/>
      <c r="F146" s="72"/>
      <c r="G146" s="72"/>
      <c r="H146" s="72"/>
      <c r="I146" s="72"/>
      <c r="J146" s="73"/>
    </row>
    <row r="147" spans="1:10" ht="14.45" customHeight="1" x14ac:dyDescent="0.25">
      <c r="A147" s="71"/>
      <c r="B147" s="72"/>
      <c r="C147" s="72"/>
      <c r="D147" s="72"/>
      <c r="E147" s="72"/>
      <c r="F147" s="72"/>
      <c r="G147" s="72"/>
      <c r="H147" s="72"/>
      <c r="I147" s="72"/>
      <c r="J147" s="73"/>
    </row>
    <row r="148" spans="1:10" ht="14.45" customHeight="1" x14ac:dyDescent="0.25">
      <c r="A148" s="71"/>
      <c r="B148" s="72"/>
      <c r="C148" s="72"/>
      <c r="D148" s="72"/>
      <c r="E148" s="72"/>
      <c r="F148" s="72"/>
      <c r="G148" s="72"/>
      <c r="H148" s="72"/>
      <c r="I148" s="72"/>
      <c r="J148" s="73"/>
    </row>
    <row r="149" spans="1:10" ht="14.45" customHeight="1" x14ac:dyDescent="0.25">
      <c r="A149" s="71"/>
      <c r="B149" s="72"/>
      <c r="C149" s="72"/>
      <c r="D149" s="72"/>
      <c r="E149" s="72"/>
      <c r="F149" s="72"/>
      <c r="G149" s="72"/>
      <c r="H149" s="72"/>
      <c r="I149" s="72"/>
      <c r="J149" s="73"/>
    </row>
    <row r="150" spans="1:10" ht="14.45" customHeight="1" x14ac:dyDescent="0.25">
      <c r="A150" s="71"/>
      <c r="B150" s="72"/>
      <c r="C150" s="72"/>
      <c r="D150" s="72"/>
      <c r="E150" s="72"/>
      <c r="F150" s="72"/>
      <c r="G150" s="72"/>
      <c r="H150" s="72"/>
      <c r="I150" s="72"/>
      <c r="J150" s="73"/>
    </row>
    <row r="151" spans="1:10" ht="14.45" customHeight="1" x14ac:dyDescent="0.25">
      <c r="A151" s="71"/>
      <c r="B151" s="72"/>
      <c r="C151" s="72"/>
      <c r="D151" s="72"/>
      <c r="E151" s="72"/>
      <c r="F151" s="72"/>
      <c r="G151" s="72"/>
      <c r="H151" s="72"/>
      <c r="I151" s="72"/>
      <c r="J151" s="73"/>
    </row>
    <row r="152" spans="1:10" ht="14.45" customHeight="1" x14ac:dyDescent="0.25">
      <c r="A152" s="71"/>
      <c r="B152" s="72"/>
      <c r="C152" s="72"/>
      <c r="D152" s="72"/>
      <c r="E152" s="72"/>
      <c r="F152" s="72"/>
      <c r="G152" s="72"/>
      <c r="H152" s="72"/>
      <c r="I152" s="72"/>
      <c r="J152" s="73"/>
    </row>
    <row r="153" spans="1:10" ht="14.45" customHeight="1" x14ac:dyDescent="0.25">
      <c r="A153" s="71"/>
      <c r="B153" s="72"/>
      <c r="C153" s="72"/>
      <c r="D153" s="72"/>
      <c r="E153" s="72"/>
      <c r="F153" s="72"/>
      <c r="G153" s="72"/>
      <c r="H153" s="72"/>
      <c r="I153" s="72"/>
      <c r="J153" s="73"/>
    </row>
    <row r="154" spans="1:10" ht="14.45" customHeight="1" x14ac:dyDescent="0.25">
      <c r="A154" s="71"/>
      <c r="B154" s="72"/>
      <c r="C154" s="72"/>
      <c r="D154" s="72"/>
      <c r="E154" s="72"/>
      <c r="F154" s="72"/>
      <c r="G154" s="72"/>
      <c r="H154" s="72"/>
      <c r="I154" s="72"/>
      <c r="J154" s="73"/>
    </row>
    <row r="155" spans="1:10" ht="14.45" customHeight="1" x14ac:dyDescent="0.25">
      <c r="A155" s="71"/>
      <c r="B155" s="72"/>
      <c r="C155" s="72"/>
      <c r="D155" s="72"/>
      <c r="E155" s="72"/>
      <c r="F155" s="72"/>
      <c r="G155" s="72"/>
      <c r="H155" s="72"/>
      <c r="I155" s="72"/>
      <c r="J155" s="73"/>
    </row>
    <row r="156" spans="1:10" ht="14.45" customHeight="1" x14ac:dyDescent="0.25">
      <c r="A156" s="71"/>
      <c r="B156" s="72"/>
      <c r="C156" s="72"/>
      <c r="D156" s="72"/>
      <c r="E156" s="72"/>
      <c r="F156" s="72"/>
      <c r="G156" s="72"/>
      <c r="H156" s="72"/>
      <c r="I156" s="72"/>
      <c r="J156" s="73"/>
    </row>
    <row r="157" spans="1:10" ht="14.45" customHeight="1" x14ac:dyDescent="0.25">
      <c r="A157" s="71"/>
      <c r="B157" s="72"/>
      <c r="C157" s="72"/>
      <c r="D157" s="72"/>
      <c r="E157" s="72"/>
      <c r="F157" s="72"/>
      <c r="G157" s="72"/>
      <c r="H157" s="72"/>
      <c r="I157" s="72"/>
      <c r="J157" s="73"/>
    </row>
    <row r="158" spans="1:10" ht="14.45" customHeight="1" x14ac:dyDescent="0.25">
      <c r="A158" s="71"/>
      <c r="B158" s="72"/>
      <c r="C158" s="72"/>
      <c r="D158" s="72"/>
      <c r="E158" s="72"/>
      <c r="F158" s="72"/>
      <c r="G158" s="72"/>
      <c r="H158" s="72"/>
      <c r="I158" s="72"/>
      <c r="J158" s="73"/>
    </row>
    <row r="159" spans="1:10" ht="14.45" customHeight="1" x14ac:dyDescent="0.25">
      <c r="A159" s="71"/>
      <c r="B159" s="72"/>
      <c r="C159" s="72"/>
      <c r="D159" s="72"/>
      <c r="E159" s="72"/>
      <c r="F159" s="72"/>
      <c r="G159" s="72"/>
      <c r="H159" s="72"/>
      <c r="I159" s="72"/>
      <c r="J159" s="73"/>
    </row>
    <row r="160" spans="1:10" ht="14.45" customHeight="1" x14ac:dyDescent="0.25">
      <c r="A160" s="71"/>
      <c r="B160" s="72"/>
      <c r="C160" s="72"/>
      <c r="D160" s="72"/>
      <c r="E160" s="72"/>
      <c r="F160" s="72"/>
      <c r="G160" s="72"/>
      <c r="H160" s="72"/>
      <c r="I160" s="72"/>
      <c r="J160" s="73"/>
    </row>
    <row r="161" spans="1:10" ht="14.45" customHeight="1" x14ac:dyDescent="0.25">
      <c r="A161" s="71"/>
      <c r="B161" s="72"/>
      <c r="C161" s="72"/>
      <c r="D161" s="72"/>
      <c r="E161" s="72"/>
      <c r="F161" s="72"/>
      <c r="G161" s="72"/>
      <c r="H161" s="72"/>
      <c r="I161" s="72"/>
      <c r="J161" s="73"/>
    </row>
    <row r="162" spans="1:10" ht="14.45" customHeight="1" x14ac:dyDescent="0.25">
      <c r="A162" s="71"/>
      <c r="B162" s="72"/>
      <c r="C162" s="72"/>
      <c r="D162" s="72"/>
      <c r="E162" s="72"/>
      <c r="F162" s="72"/>
      <c r="G162" s="72"/>
      <c r="H162" s="72"/>
      <c r="I162" s="72"/>
      <c r="J162" s="73"/>
    </row>
    <row r="163" spans="1:10" ht="14.45" customHeight="1" x14ac:dyDescent="0.25">
      <c r="A163" s="71"/>
      <c r="B163" s="72"/>
      <c r="C163" s="72"/>
      <c r="D163" s="72"/>
      <c r="E163" s="72"/>
      <c r="F163" s="72"/>
      <c r="G163" s="72"/>
      <c r="H163" s="72"/>
      <c r="I163" s="72"/>
      <c r="J163" s="73"/>
    </row>
    <row r="164" spans="1:10" ht="14.45" customHeight="1" x14ac:dyDescent="0.25">
      <c r="A164" s="71"/>
      <c r="B164" s="72"/>
      <c r="C164" s="72"/>
      <c r="D164" s="72"/>
      <c r="E164" s="72"/>
      <c r="F164" s="72"/>
      <c r="G164" s="72"/>
      <c r="H164" s="72"/>
      <c r="I164" s="72"/>
      <c r="J164" s="73"/>
    </row>
    <row r="165" spans="1:10" ht="14.45" customHeight="1" x14ac:dyDescent="0.25">
      <c r="A165" s="71"/>
      <c r="B165" s="72"/>
      <c r="C165" s="72"/>
      <c r="D165" s="72"/>
      <c r="E165" s="72"/>
      <c r="F165" s="72"/>
      <c r="G165" s="72"/>
      <c r="H165" s="72"/>
      <c r="I165" s="72"/>
      <c r="J165" s="73"/>
    </row>
    <row r="166" spans="1:10" ht="14.45" customHeight="1" x14ac:dyDescent="0.25">
      <c r="A166" s="71"/>
      <c r="B166" s="72"/>
      <c r="C166" s="72"/>
      <c r="D166" s="72"/>
      <c r="E166" s="72"/>
      <c r="F166" s="72"/>
      <c r="G166" s="72"/>
      <c r="H166" s="72"/>
      <c r="I166" s="72"/>
      <c r="J166" s="73"/>
    </row>
    <row r="167" spans="1:10" ht="14.45" customHeight="1" x14ac:dyDescent="0.25">
      <c r="A167" s="71"/>
      <c r="B167" s="72"/>
      <c r="C167" s="72"/>
      <c r="D167" s="72"/>
      <c r="E167" s="72"/>
      <c r="F167" s="72"/>
      <c r="G167" s="72"/>
      <c r="H167" s="72"/>
      <c r="I167" s="72"/>
      <c r="J167" s="73"/>
    </row>
    <row r="168" spans="1:10" ht="14.45" customHeight="1" x14ac:dyDescent="0.25">
      <c r="A168" s="71"/>
      <c r="B168" s="72"/>
      <c r="C168" s="72"/>
      <c r="D168" s="72"/>
      <c r="E168" s="72"/>
      <c r="F168" s="72"/>
      <c r="G168" s="72"/>
      <c r="H168" s="72"/>
      <c r="I168" s="72"/>
      <c r="J168" s="73"/>
    </row>
    <row r="169" spans="1:10" ht="14.45" customHeight="1" x14ac:dyDescent="0.25">
      <c r="A169" s="77"/>
      <c r="B169" s="78"/>
      <c r="C169" s="78"/>
      <c r="D169" s="78"/>
      <c r="E169" s="78"/>
      <c r="F169" s="78"/>
      <c r="G169" s="78"/>
      <c r="H169" s="78"/>
      <c r="I169" s="78"/>
      <c r="J169" s="79"/>
    </row>
  </sheetData>
  <pageMargins left="0.7" right="0.7" top="0.75" bottom="0.75" header="0.3" footer="0.3"/>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89"/>
  <sheetViews>
    <sheetView showGridLines="0" workbookViewId="0"/>
  </sheetViews>
  <sheetFormatPr baseColWidth="10" defaultColWidth="8.85546875" defaultRowHeight="11.45" customHeight="1" x14ac:dyDescent="0.25"/>
  <cols>
    <col min="1" max="1" width="2" style="85" customWidth="1"/>
    <col min="2" max="2" width="7" style="85" customWidth="1"/>
    <col min="3" max="3" width="11.85546875" style="85" customWidth="1"/>
    <col min="4" max="4" width="15.85546875" style="85" customWidth="1"/>
    <col min="5" max="256" width="8.85546875" style="85" customWidth="1"/>
  </cols>
  <sheetData>
    <row r="1" spans="1:24" ht="15.6" customHeight="1" x14ac:dyDescent="0.25">
      <c r="A1" s="68"/>
      <c r="B1" s="3" t="s">
        <v>0</v>
      </c>
      <c r="C1" s="69"/>
      <c r="D1" s="69"/>
      <c r="E1" s="69"/>
      <c r="F1" s="69"/>
      <c r="G1" s="69"/>
      <c r="H1" s="69"/>
      <c r="I1" s="69"/>
      <c r="J1" s="69"/>
      <c r="K1" s="69"/>
      <c r="L1" s="69"/>
      <c r="M1" s="69"/>
      <c r="N1" s="69"/>
      <c r="O1" s="69"/>
      <c r="P1" s="69"/>
      <c r="Q1" s="69"/>
      <c r="R1" s="69"/>
      <c r="S1" s="69"/>
      <c r="T1" s="69"/>
      <c r="U1" s="69"/>
      <c r="V1" s="69"/>
      <c r="W1" s="69"/>
      <c r="X1" s="70"/>
    </row>
    <row r="2" spans="1:24" ht="12" customHeight="1" x14ac:dyDescent="0.25">
      <c r="A2" s="71"/>
      <c r="B2" s="8" t="s">
        <v>610</v>
      </c>
      <c r="C2" s="72"/>
      <c r="D2" s="72"/>
      <c r="E2" s="72"/>
      <c r="F2" s="72"/>
      <c r="G2" s="72"/>
      <c r="H2" s="72"/>
      <c r="I2" s="72"/>
      <c r="J2" s="72"/>
      <c r="K2" s="72"/>
      <c r="L2" s="72"/>
      <c r="M2" s="72"/>
      <c r="N2" s="72"/>
      <c r="O2" s="72"/>
      <c r="P2" s="72"/>
      <c r="Q2" s="72"/>
      <c r="R2" s="72"/>
      <c r="S2" s="72"/>
      <c r="T2" s="72"/>
      <c r="U2" s="72"/>
      <c r="V2" s="72"/>
      <c r="W2" s="72"/>
      <c r="X2" s="73"/>
    </row>
    <row r="3" spans="1:24" ht="15" customHeight="1" x14ac:dyDescent="0.25">
      <c r="A3" s="71"/>
      <c r="B3" s="72"/>
      <c r="C3" s="72"/>
      <c r="D3" s="72"/>
      <c r="E3" s="72"/>
      <c r="F3" s="72"/>
      <c r="G3" s="72"/>
      <c r="H3" s="72"/>
      <c r="I3" s="72"/>
      <c r="J3" s="72"/>
      <c r="K3" s="72"/>
      <c r="L3" s="72"/>
      <c r="M3" s="72"/>
      <c r="N3" s="72"/>
      <c r="O3" s="72"/>
      <c r="P3" s="72"/>
      <c r="Q3" s="72"/>
      <c r="R3" s="72"/>
      <c r="S3" s="72"/>
      <c r="T3" s="72"/>
      <c r="U3" s="72"/>
      <c r="V3" s="72"/>
      <c r="W3" s="72"/>
      <c r="X3" s="73"/>
    </row>
    <row r="4" spans="1:24" ht="12" customHeight="1" x14ac:dyDescent="0.25">
      <c r="A4" s="71"/>
      <c r="B4" s="8" t="s">
        <v>611</v>
      </c>
      <c r="C4" s="72"/>
      <c r="D4" s="72"/>
      <c r="E4" s="72"/>
      <c r="F4" s="72"/>
      <c r="G4" s="72"/>
      <c r="H4" s="72"/>
      <c r="I4" s="72"/>
      <c r="J4" s="72"/>
      <c r="K4" s="72"/>
      <c r="L4" s="72"/>
      <c r="M4" s="72"/>
      <c r="N4" s="72"/>
      <c r="O4" s="72"/>
      <c r="P4" s="72"/>
      <c r="Q4" s="72"/>
      <c r="R4" s="72"/>
      <c r="S4" s="72"/>
      <c r="T4" s="72"/>
      <c r="U4" s="72"/>
      <c r="V4" s="72"/>
      <c r="W4" s="72"/>
      <c r="X4" s="73"/>
    </row>
    <row r="5" spans="1:24" ht="12" customHeight="1" x14ac:dyDescent="0.25">
      <c r="A5" s="71"/>
      <c r="B5" s="81" t="s">
        <v>612</v>
      </c>
      <c r="C5" s="72"/>
      <c r="D5" s="72"/>
      <c r="E5" s="72"/>
      <c r="F5" s="72"/>
      <c r="G5" s="72"/>
      <c r="H5" s="72"/>
      <c r="I5" s="72"/>
      <c r="J5" s="72"/>
      <c r="K5" s="72"/>
      <c r="L5" s="72"/>
      <c r="M5" s="72"/>
      <c r="N5" s="72"/>
      <c r="O5" s="72"/>
      <c r="P5" s="72"/>
      <c r="Q5" s="72"/>
      <c r="R5" s="72"/>
      <c r="S5" s="72"/>
      <c r="T5" s="72"/>
      <c r="U5" s="72"/>
      <c r="V5" s="72"/>
      <c r="W5" s="72"/>
      <c r="X5" s="73"/>
    </row>
    <row r="6" spans="1:24" ht="12" customHeight="1" x14ac:dyDescent="0.25">
      <c r="A6" s="71"/>
      <c r="B6" s="9"/>
      <c r="C6" s="75"/>
      <c r="D6" s="75"/>
      <c r="E6" s="72"/>
      <c r="F6" s="72"/>
      <c r="G6" s="72"/>
      <c r="H6" s="72"/>
      <c r="I6" s="72"/>
      <c r="J6" s="72"/>
      <c r="K6" s="72"/>
      <c r="L6" s="72"/>
      <c r="M6" s="72"/>
      <c r="N6" s="72"/>
      <c r="O6" s="72"/>
      <c r="P6" s="72"/>
      <c r="Q6" s="72"/>
      <c r="R6" s="72"/>
      <c r="S6" s="72"/>
      <c r="T6" s="72"/>
      <c r="U6" s="72"/>
      <c r="V6" s="72"/>
      <c r="W6" s="72"/>
      <c r="X6" s="73"/>
    </row>
    <row r="7" spans="1:24" ht="14.45" customHeight="1" x14ac:dyDescent="0.25">
      <c r="A7" s="71"/>
      <c r="B7" s="72"/>
      <c r="C7" s="72"/>
      <c r="D7" s="72"/>
      <c r="E7" s="72"/>
      <c r="F7" s="72"/>
      <c r="G7" s="72"/>
      <c r="H7" s="72"/>
      <c r="I7" s="72"/>
      <c r="J7" s="72"/>
      <c r="K7" s="72"/>
      <c r="L7" s="72"/>
      <c r="M7" s="72"/>
      <c r="N7" s="72"/>
      <c r="O7" s="72"/>
      <c r="P7" s="72"/>
      <c r="Q7" s="72"/>
      <c r="R7" s="72"/>
      <c r="S7" s="72"/>
      <c r="T7" s="72"/>
      <c r="U7" s="72"/>
      <c r="V7" s="72"/>
      <c r="W7" s="72"/>
      <c r="X7" s="73"/>
    </row>
    <row r="8" spans="1:24" ht="14.45" customHeight="1" x14ac:dyDescent="0.25">
      <c r="A8" s="71"/>
      <c r="B8" s="72"/>
      <c r="C8" s="72"/>
      <c r="D8" s="72"/>
      <c r="E8" s="72"/>
      <c r="F8" s="72"/>
      <c r="G8" s="72"/>
      <c r="H8" s="72"/>
      <c r="I8" s="72"/>
      <c r="J8" s="72"/>
      <c r="K8" s="72"/>
      <c r="L8" s="72"/>
      <c r="M8" s="72"/>
      <c r="N8" s="72"/>
      <c r="O8" s="72"/>
      <c r="P8" s="72"/>
      <c r="Q8" s="72"/>
      <c r="R8" s="72"/>
      <c r="S8" s="72"/>
      <c r="T8" s="72"/>
      <c r="U8" s="72"/>
      <c r="V8" s="72"/>
      <c r="W8" s="72"/>
      <c r="X8" s="73"/>
    </row>
    <row r="9" spans="1:24" ht="14.45" customHeight="1" x14ac:dyDescent="0.25">
      <c r="A9" s="71"/>
      <c r="B9" s="72"/>
      <c r="C9" s="72"/>
      <c r="D9" s="72"/>
      <c r="E9" s="72"/>
      <c r="F9" s="72"/>
      <c r="G9" s="72"/>
      <c r="H9" s="72"/>
      <c r="I9" s="72"/>
      <c r="J9" s="72"/>
      <c r="K9" s="72"/>
      <c r="L9" s="72"/>
      <c r="M9" s="72"/>
      <c r="N9" s="72"/>
      <c r="O9" s="72"/>
      <c r="P9" s="72"/>
      <c r="Q9" s="72"/>
      <c r="R9" s="72"/>
      <c r="S9" s="72"/>
      <c r="T9" s="72"/>
      <c r="U9" s="72"/>
      <c r="V9" s="72"/>
      <c r="W9" s="72"/>
      <c r="X9" s="73"/>
    </row>
    <row r="10" spans="1:24" ht="14.45" customHeight="1" x14ac:dyDescent="0.25">
      <c r="A10" s="71"/>
      <c r="B10" s="72"/>
      <c r="C10" s="72"/>
      <c r="D10" s="72"/>
      <c r="E10" s="72"/>
      <c r="F10" s="72"/>
      <c r="G10" s="72"/>
      <c r="H10" s="72"/>
      <c r="I10" s="72"/>
      <c r="J10" s="72"/>
      <c r="K10" s="72"/>
      <c r="L10" s="72"/>
      <c r="M10" s="72"/>
      <c r="N10" s="72"/>
      <c r="O10" s="72"/>
      <c r="P10" s="72"/>
      <c r="Q10" s="72"/>
      <c r="R10" s="72"/>
      <c r="S10" s="72"/>
      <c r="T10" s="72"/>
      <c r="U10" s="72"/>
      <c r="V10" s="72"/>
      <c r="W10" s="72"/>
      <c r="X10" s="73"/>
    </row>
    <row r="11" spans="1:24" ht="14.45" customHeight="1" x14ac:dyDescent="0.25">
      <c r="A11" s="71"/>
      <c r="B11" s="72"/>
      <c r="C11" s="72"/>
      <c r="D11" s="72"/>
      <c r="E11" s="72"/>
      <c r="F11" s="72"/>
      <c r="G11" s="72"/>
      <c r="H11" s="72"/>
      <c r="I11" s="72"/>
      <c r="J11" s="72"/>
      <c r="K11" s="72"/>
      <c r="L11" s="72"/>
      <c r="M11" s="72"/>
      <c r="N11" s="72"/>
      <c r="O11" s="72"/>
      <c r="P11" s="72"/>
      <c r="Q11" s="72"/>
      <c r="R11" s="72"/>
      <c r="S11" s="72"/>
      <c r="T11" s="72"/>
      <c r="U11" s="72"/>
      <c r="V11" s="72"/>
      <c r="W11" s="72"/>
      <c r="X11" s="73"/>
    </row>
    <row r="12" spans="1:24" ht="14.45" customHeight="1" x14ac:dyDescent="0.25">
      <c r="A12" s="71"/>
      <c r="B12" s="72"/>
      <c r="C12" s="72"/>
      <c r="D12" s="72"/>
      <c r="E12" s="72"/>
      <c r="F12" s="72"/>
      <c r="G12" s="72"/>
      <c r="H12" s="72"/>
      <c r="I12" s="72"/>
      <c r="J12" s="72"/>
      <c r="K12" s="72"/>
      <c r="L12" s="72"/>
      <c r="M12" s="72"/>
      <c r="N12" s="72"/>
      <c r="O12" s="72"/>
      <c r="P12" s="72"/>
      <c r="Q12" s="72"/>
      <c r="R12" s="72"/>
      <c r="S12" s="72"/>
      <c r="T12" s="72"/>
      <c r="U12" s="72"/>
      <c r="V12" s="72"/>
      <c r="W12" s="72"/>
      <c r="X12" s="73"/>
    </row>
    <row r="13" spans="1:24" ht="14.45" customHeight="1" x14ac:dyDescent="0.25">
      <c r="A13" s="71"/>
      <c r="B13" s="72"/>
      <c r="C13" s="72"/>
      <c r="D13" s="72"/>
      <c r="E13" s="72"/>
      <c r="F13" s="72"/>
      <c r="G13" s="72"/>
      <c r="H13" s="72"/>
      <c r="I13" s="72"/>
      <c r="J13" s="72"/>
      <c r="K13" s="72"/>
      <c r="L13" s="72"/>
      <c r="M13" s="72"/>
      <c r="N13" s="72"/>
      <c r="O13" s="72"/>
      <c r="P13" s="72"/>
      <c r="Q13" s="72"/>
      <c r="R13" s="72"/>
      <c r="S13" s="72"/>
      <c r="T13" s="72"/>
      <c r="U13" s="72"/>
      <c r="V13" s="72"/>
      <c r="W13" s="72"/>
      <c r="X13" s="73"/>
    </row>
    <row r="14" spans="1:24" ht="14.45" customHeight="1" x14ac:dyDescent="0.25">
      <c r="A14" s="71"/>
      <c r="B14" s="72"/>
      <c r="C14" s="72"/>
      <c r="D14" s="72"/>
      <c r="E14" s="72"/>
      <c r="F14" s="72"/>
      <c r="G14" s="72"/>
      <c r="H14" s="72"/>
      <c r="I14" s="72"/>
      <c r="J14" s="72"/>
      <c r="K14" s="72"/>
      <c r="L14" s="72"/>
      <c r="M14" s="72"/>
      <c r="N14" s="72"/>
      <c r="O14" s="72"/>
      <c r="P14" s="72"/>
      <c r="Q14" s="72"/>
      <c r="R14" s="72"/>
      <c r="S14" s="72"/>
      <c r="T14" s="72"/>
      <c r="U14" s="72"/>
      <c r="V14" s="72"/>
      <c r="W14" s="72"/>
      <c r="X14" s="73"/>
    </row>
    <row r="15" spans="1:24" ht="14.45" customHeight="1" x14ac:dyDescent="0.25">
      <c r="A15" s="71"/>
      <c r="B15" s="72"/>
      <c r="C15" s="72"/>
      <c r="D15" s="72"/>
      <c r="E15" s="72"/>
      <c r="F15" s="72"/>
      <c r="G15" s="72"/>
      <c r="H15" s="72"/>
      <c r="I15" s="72"/>
      <c r="J15" s="72"/>
      <c r="K15" s="72"/>
      <c r="L15" s="72"/>
      <c r="M15" s="72"/>
      <c r="N15" s="72"/>
      <c r="O15" s="72"/>
      <c r="P15" s="72"/>
      <c r="Q15" s="72"/>
      <c r="R15" s="72"/>
      <c r="S15" s="72"/>
      <c r="T15" s="72"/>
      <c r="U15" s="72"/>
      <c r="V15" s="72"/>
      <c r="W15" s="72"/>
      <c r="X15" s="73"/>
    </row>
    <row r="16" spans="1:24" ht="14.45" customHeight="1" x14ac:dyDescent="0.25">
      <c r="A16" s="71"/>
      <c r="B16" s="72"/>
      <c r="C16" s="72"/>
      <c r="D16" s="72"/>
      <c r="E16" s="72"/>
      <c r="F16" s="72"/>
      <c r="G16" s="72"/>
      <c r="H16" s="72"/>
      <c r="I16" s="72"/>
      <c r="J16" s="72"/>
      <c r="K16" s="72"/>
      <c r="L16" s="72"/>
      <c r="M16" s="72"/>
      <c r="N16" s="72"/>
      <c r="O16" s="72"/>
      <c r="P16" s="72"/>
      <c r="Q16" s="72"/>
      <c r="R16" s="72"/>
      <c r="S16" s="72"/>
      <c r="T16" s="72"/>
      <c r="U16" s="72"/>
      <c r="V16" s="72"/>
      <c r="W16" s="72"/>
      <c r="X16" s="73"/>
    </row>
    <row r="17" spans="1:24" ht="14.45" customHeight="1" x14ac:dyDescent="0.25">
      <c r="A17" s="71"/>
      <c r="B17" s="72"/>
      <c r="C17" s="72"/>
      <c r="D17" s="72"/>
      <c r="E17" s="72"/>
      <c r="F17" s="72"/>
      <c r="G17" s="72"/>
      <c r="H17" s="72"/>
      <c r="I17" s="72"/>
      <c r="J17" s="72"/>
      <c r="K17" s="72"/>
      <c r="L17" s="72"/>
      <c r="M17" s="72"/>
      <c r="N17" s="72"/>
      <c r="O17" s="72"/>
      <c r="P17" s="72"/>
      <c r="Q17" s="72"/>
      <c r="R17" s="72"/>
      <c r="S17" s="72"/>
      <c r="T17" s="72"/>
      <c r="U17" s="72"/>
      <c r="V17" s="72"/>
      <c r="W17" s="72"/>
      <c r="X17" s="73"/>
    </row>
    <row r="18" spans="1:24" ht="14.45" customHeight="1" x14ac:dyDescent="0.25">
      <c r="A18" s="71"/>
      <c r="B18" s="72"/>
      <c r="C18" s="72"/>
      <c r="D18" s="72"/>
      <c r="E18" s="72"/>
      <c r="F18" s="72"/>
      <c r="G18" s="72"/>
      <c r="H18" s="72"/>
      <c r="I18" s="72"/>
      <c r="J18" s="72"/>
      <c r="K18" s="72"/>
      <c r="L18" s="72"/>
      <c r="M18" s="72"/>
      <c r="N18" s="72"/>
      <c r="O18" s="72"/>
      <c r="P18" s="72"/>
      <c r="Q18" s="72"/>
      <c r="R18" s="72"/>
      <c r="S18" s="72"/>
      <c r="T18" s="72"/>
      <c r="U18" s="72"/>
      <c r="V18" s="72"/>
      <c r="W18" s="72"/>
      <c r="X18" s="73"/>
    </row>
    <row r="19" spans="1:24" ht="14.45" customHeight="1" x14ac:dyDescent="0.25">
      <c r="A19" s="71"/>
      <c r="B19" s="72"/>
      <c r="C19" s="72"/>
      <c r="D19" s="72"/>
      <c r="E19" s="72"/>
      <c r="F19" s="72"/>
      <c r="G19" s="72"/>
      <c r="H19" s="72"/>
      <c r="I19" s="72"/>
      <c r="J19" s="72"/>
      <c r="K19" s="72"/>
      <c r="L19" s="72"/>
      <c r="M19" s="72"/>
      <c r="N19" s="72"/>
      <c r="O19" s="72"/>
      <c r="P19" s="72"/>
      <c r="Q19" s="72"/>
      <c r="R19" s="72"/>
      <c r="S19" s="72"/>
      <c r="T19" s="72"/>
      <c r="U19" s="72"/>
      <c r="V19" s="72"/>
      <c r="W19" s="72"/>
      <c r="X19" s="73"/>
    </row>
    <row r="20" spans="1:24" ht="14.45" customHeight="1" x14ac:dyDescent="0.25">
      <c r="A20" s="71"/>
      <c r="B20" s="72"/>
      <c r="C20" s="72"/>
      <c r="D20" s="72"/>
      <c r="E20" s="72"/>
      <c r="F20" s="72"/>
      <c r="G20" s="72"/>
      <c r="H20" s="72"/>
      <c r="I20" s="72"/>
      <c r="J20" s="72"/>
      <c r="K20" s="72"/>
      <c r="L20" s="72"/>
      <c r="M20" s="72"/>
      <c r="N20" s="72"/>
      <c r="O20" s="72"/>
      <c r="P20" s="72"/>
      <c r="Q20" s="72"/>
      <c r="R20" s="72"/>
      <c r="S20" s="72"/>
      <c r="T20" s="72"/>
      <c r="U20" s="72"/>
      <c r="V20" s="72"/>
      <c r="W20" s="72"/>
      <c r="X20" s="73"/>
    </row>
    <row r="21" spans="1:24" ht="14.45" customHeight="1" x14ac:dyDescent="0.25">
      <c r="A21" s="71"/>
      <c r="B21" s="72"/>
      <c r="C21" s="72"/>
      <c r="D21" s="72"/>
      <c r="E21" s="72"/>
      <c r="F21" s="72"/>
      <c r="G21" s="72"/>
      <c r="H21" s="72"/>
      <c r="I21" s="72"/>
      <c r="J21" s="72"/>
      <c r="K21" s="72"/>
      <c r="L21" s="72"/>
      <c r="M21" s="72"/>
      <c r="N21" s="72"/>
      <c r="O21" s="72"/>
      <c r="P21" s="72"/>
      <c r="Q21" s="72"/>
      <c r="R21" s="72"/>
      <c r="S21" s="72"/>
      <c r="T21" s="72"/>
      <c r="U21" s="72"/>
      <c r="V21" s="72"/>
      <c r="W21" s="72"/>
      <c r="X21" s="73"/>
    </row>
    <row r="22" spans="1:24" ht="14.45" customHeight="1" x14ac:dyDescent="0.25">
      <c r="A22" s="71"/>
      <c r="B22" s="72"/>
      <c r="C22" s="72"/>
      <c r="D22" s="72"/>
      <c r="E22" s="72"/>
      <c r="F22" s="72"/>
      <c r="G22" s="72"/>
      <c r="H22" s="72"/>
      <c r="I22" s="72"/>
      <c r="J22" s="72"/>
      <c r="K22" s="72"/>
      <c r="L22" s="72"/>
      <c r="M22" s="72"/>
      <c r="N22" s="72"/>
      <c r="O22" s="72"/>
      <c r="P22" s="72"/>
      <c r="Q22" s="72"/>
      <c r="R22" s="72"/>
      <c r="S22" s="72"/>
      <c r="T22" s="72"/>
      <c r="U22" s="72"/>
      <c r="V22" s="72"/>
      <c r="W22" s="72"/>
      <c r="X22" s="73"/>
    </row>
    <row r="23" spans="1:24" ht="14.45" customHeight="1" x14ac:dyDescent="0.25">
      <c r="A23" s="71"/>
      <c r="B23" s="72"/>
      <c r="C23" s="72"/>
      <c r="D23" s="72"/>
      <c r="E23" s="72"/>
      <c r="F23" s="72"/>
      <c r="G23" s="72"/>
      <c r="H23" s="72"/>
      <c r="I23" s="72"/>
      <c r="J23" s="72"/>
      <c r="K23" s="72"/>
      <c r="L23" s="72"/>
      <c r="M23" s="72"/>
      <c r="N23" s="72"/>
      <c r="O23" s="72"/>
      <c r="P23" s="72"/>
      <c r="Q23" s="72"/>
      <c r="R23" s="72"/>
      <c r="S23" s="72"/>
      <c r="T23" s="72"/>
      <c r="U23" s="72"/>
      <c r="V23" s="72"/>
      <c r="W23" s="72"/>
      <c r="X23" s="73"/>
    </row>
    <row r="24" spans="1:24" ht="14.45" customHeight="1" x14ac:dyDescent="0.25">
      <c r="A24" s="71"/>
      <c r="B24" s="72"/>
      <c r="C24" s="72"/>
      <c r="D24" s="72"/>
      <c r="E24" s="72"/>
      <c r="F24" s="72"/>
      <c r="G24" s="72"/>
      <c r="H24" s="72"/>
      <c r="I24" s="72"/>
      <c r="J24" s="72"/>
      <c r="K24" s="72"/>
      <c r="L24" s="72"/>
      <c r="M24" s="72"/>
      <c r="N24" s="72"/>
      <c r="O24" s="72"/>
      <c r="P24" s="72"/>
      <c r="Q24" s="72"/>
      <c r="R24" s="72"/>
      <c r="S24" s="72"/>
      <c r="T24" s="72"/>
      <c r="U24" s="72"/>
      <c r="V24" s="72"/>
      <c r="W24" s="72"/>
      <c r="X24" s="73"/>
    </row>
    <row r="25" spans="1:24" ht="14.45" customHeight="1" x14ac:dyDescent="0.25">
      <c r="A25" s="71"/>
      <c r="B25" s="72"/>
      <c r="C25" s="72"/>
      <c r="D25" s="72"/>
      <c r="E25" s="72"/>
      <c r="F25" s="72"/>
      <c r="G25" s="72"/>
      <c r="H25" s="72"/>
      <c r="I25" s="72"/>
      <c r="J25" s="72"/>
      <c r="K25" s="72"/>
      <c r="L25" s="72"/>
      <c r="M25" s="72"/>
      <c r="N25" s="72"/>
      <c r="O25" s="72"/>
      <c r="P25" s="72"/>
      <c r="Q25" s="72"/>
      <c r="R25" s="72"/>
      <c r="S25" s="72"/>
      <c r="T25" s="72"/>
      <c r="U25" s="72"/>
      <c r="V25" s="72"/>
      <c r="W25" s="72"/>
      <c r="X25" s="73"/>
    </row>
    <row r="26" spans="1:24" ht="14.45" customHeight="1" x14ac:dyDescent="0.25">
      <c r="A26" s="71"/>
      <c r="B26" s="72"/>
      <c r="C26" s="72"/>
      <c r="D26" s="72"/>
      <c r="E26" s="72"/>
      <c r="F26" s="72"/>
      <c r="G26" s="72"/>
      <c r="H26" s="72"/>
      <c r="I26" s="72"/>
      <c r="J26" s="72"/>
      <c r="K26" s="72"/>
      <c r="L26" s="72"/>
      <c r="M26" s="72"/>
      <c r="N26" s="72"/>
      <c r="O26" s="72"/>
      <c r="P26" s="72"/>
      <c r="Q26" s="72"/>
      <c r="R26" s="72"/>
      <c r="S26" s="72"/>
      <c r="T26" s="72"/>
      <c r="U26" s="72"/>
      <c r="V26" s="72"/>
      <c r="W26" s="72"/>
      <c r="X26" s="73"/>
    </row>
    <row r="27" spans="1:24" ht="14.45" customHeight="1" x14ac:dyDescent="0.25">
      <c r="A27" s="71"/>
      <c r="B27" s="72"/>
      <c r="C27" s="72"/>
      <c r="D27" s="72"/>
      <c r="E27" s="72"/>
      <c r="F27" s="72"/>
      <c r="G27" s="72"/>
      <c r="H27" s="72"/>
      <c r="I27" s="72"/>
      <c r="J27" s="72"/>
      <c r="K27" s="72"/>
      <c r="L27" s="72"/>
      <c r="M27" s="72"/>
      <c r="N27" s="72"/>
      <c r="O27" s="72"/>
      <c r="P27" s="72"/>
      <c r="Q27" s="72"/>
      <c r="R27" s="72"/>
      <c r="S27" s="72"/>
      <c r="T27" s="72"/>
      <c r="U27" s="72"/>
      <c r="V27" s="72"/>
      <c r="W27" s="72"/>
      <c r="X27" s="73"/>
    </row>
    <row r="28" spans="1:24" ht="14.45" customHeight="1" x14ac:dyDescent="0.25">
      <c r="A28" s="71"/>
      <c r="B28" s="72"/>
      <c r="C28" s="72"/>
      <c r="D28" s="72"/>
      <c r="E28" s="72"/>
      <c r="F28" s="72"/>
      <c r="G28" s="72"/>
      <c r="H28" s="72"/>
      <c r="I28" s="72"/>
      <c r="J28" s="72"/>
      <c r="K28" s="72"/>
      <c r="L28" s="72"/>
      <c r="M28" s="72"/>
      <c r="N28" s="72"/>
      <c r="O28" s="72"/>
      <c r="P28" s="72"/>
      <c r="Q28" s="72"/>
      <c r="R28" s="72"/>
      <c r="S28" s="72"/>
      <c r="T28" s="72"/>
      <c r="U28" s="72"/>
      <c r="V28" s="72"/>
      <c r="W28" s="72"/>
      <c r="X28" s="73"/>
    </row>
    <row r="29" spans="1:24" ht="14.45" customHeight="1" x14ac:dyDescent="0.25">
      <c r="A29" s="71"/>
      <c r="B29" s="72"/>
      <c r="C29" s="72"/>
      <c r="D29" s="72"/>
      <c r="E29" s="72"/>
      <c r="F29" s="72"/>
      <c r="G29" s="72"/>
      <c r="H29" s="72"/>
      <c r="I29" s="72"/>
      <c r="J29" s="72"/>
      <c r="K29" s="72"/>
      <c r="L29" s="72"/>
      <c r="M29" s="72"/>
      <c r="N29" s="72"/>
      <c r="O29" s="72"/>
      <c r="P29" s="72"/>
      <c r="Q29" s="72"/>
      <c r="R29" s="72"/>
      <c r="S29" s="72"/>
      <c r="T29" s="72"/>
      <c r="U29" s="72"/>
      <c r="V29" s="72"/>
      <c r="W29" s="72"/>
      <c r="X29" s="73"/>
    </row>
    <row r="30" spans="1:24" ht="14.45" customHeight="1" x14ac:dyDescent="0.25">
      <c r="A30" s="71"/>
      <c r="B30" s="72"/>
      <c r="C30" s="72"/>
      <c r="D30" s="72"/>
      <c r="E30" s="72"/>
      <c r="F30" s="72"/>
      <c r="G30" s="72"/>
      <c r="H30" s="72"/>
      <c r="I30" s="72"/>
      <c r="J30" s="72"/>
      <c r="K30" s="72"/>
      <c r="L30" s="72"/>
      <c r="M30" s="72"/>
      <c r="N30" s="72"/>
      <c r="O30" s="72"/>
      <c r="P30" s="72"/>
      <c r="Q30" s="72"/>
      <c r="R30" s="72"/>
      <c r="S30" s="72"/>
      <c r="T30" s="72"/>
      <c r="U30" s="72"/>
      <c r="V30" s="72"/>
      <c r="W30" s="72"/>
      <c r="X30" s="73"/>
    </row>
    <row r="31" spans="1:24" ht="14.45" customHeight="1" x14ac:dyDescent="0.25">
      <c r="A31" s="71"/>
      <c r="B31" s="72"/>
      <c r="C31" s="72"/>
      <c r="D31" s="72"/>
      <c r="E31" s="72"/>
      <c r="F31" s="72"/>
      <c r="G31" s="72"/>
      <c r="H31" s="72"/>
      <c r="I31" s="72"/>
      <c r="J31" s="72"/>
      <c r="K31" s="72"/>
      <c r="L31" s="72"/>
      <c r="M31" s="72"/>
      <c r="N31" s="72"/>
      <c r="O31" s="72"/>
      <c r="P31" s="72"/>
      <c r="Q31" s="72"/>
      <c r="R31" s="72"/>
      <c r="S31" s="72"/>
      <c r="T31" s="72"/>
      <c r="U31" s="72"/>
      <c r="V31" s="72"/>
      <c r="W31" s="72"/>
      <c r="X31" s="73"/>
    </row>
    <row r="32" spans="1:24" ht="14.45" customHeight="1" x14ac:dyDescent="0.25">
      <c r="A32" s="71"/>
      <c r="B32" s="72"/>
      <c r="C32" s="72"/>
      <c r="D32" s="72"/>
      <c r="E32" s="72"/>
      <c r="F32" s="72"/>
      <c r="G32" s="72"/>
      <c r="H32" s="72"/>
      <c r="I32" s="72"/>
      <c r="J32" s="72"/>
      <c r="K32" s="72"/>
      <c r="L32" s="72"/>
      <c r="M32" s="72"/>
      <c r="N32" s="72"/>
      <c r="O32" s="72"/>
      <c r="P32" s="72"/>
      <c r="Q32" s="72"/>
      <c r="R32" s="72"/>
      <c r="S32" s="72"/>
      <c r="T32" s="72"/>
      <c r="U32" s="72"/>
      <c r="V32" s="72"/>
      <c r="W32" s="72"/>
      <c r="X32" s="73"/>
    </row>
    <row r="33" spans="1:24" ht="14.45" customHeight="1" x14ac:dyDescent="0.25">
      <c r="A33" s="71"/>
      <c r="B33" s="72"/>
      <c r="C33" s="72"/>
      <c r="D33" s="72"/>
      <c r="E33" s="72"/>
      <c r="F33" s="72"/>
      <c r="G33" s="72"/>
      <c r="H33" s="72"/>
      <c r="I33" s="72"/>
      <c r="J33" s="72"/>
      <c r="K33" s="72"/>
      <c r="L33" s="72"/>
      <c r="M33" s="72"/>
      <c r="N33" s="72"/>
      <c r="O33" s="72"/>
      <c r="P33" s="72"/>
      <c r="Q33" s="72"/>
      <c r="R33" s="72"/>
      <c r="S33" s="72"/>
      <c r="T33" s="72"/>
      <c r="U33" s="72"/>
      <c r="V33" s="72"/>
      <c r="W33" s="72"/>
      <c r="X33" s="73"/>
    </row>
    <row r="34" spans="1:24" ht="14.45" customHeight="1" x14ac:dyDescent="0.25">
      <c r="A34" s="71"/>
      <c r="B34" s="72"/>
      <c r="C34" s="72"/>
      <c r="D34" s="72"/>
      <c r="E34" s="72"/>
      <c r="F34" s="72"/>
      <c r="G34" s="72"/>
      <c r="H34" s="72"/>
      <c r="I34" s="72"/>
      <c r="J34" s="72"/>
      <c r="K34" s="72"/>
      <c r="L34" s="72"/>
      <c r="M34" s="72"/>
      <c r="N34" s="72"/>
      <c r="O34" s="72"/>
      <c r="P34" s="72"/>
      <c r="Q34" s="72"/>
      <c r="R34" s="72"/>
      <c r="S34" s="72"/>
      <c r="T34" s="72"/>
      <c r="U34" s="72"/>
      <c r="V34" s="72"/>
      <c r="W34" s="72"/>
      <c r="X34" s="73"/>
    </row>
    <row r="35" spans="1:24" ht="14.45" customHeight="1" x14ac:dyDescent="0.25">
      <c r="A35" s="71"/>
      <c r="B35" s="72"/>
      <c r="C35" s="72"/>
      <c r="D35" s="72"/>
      <c r="E35" s="72"/>
      <c r="F35" s="72"/>
      <c r="G35" s="72"/>
      <c r="H35" s="72"/>
      <c r="I35" s="72"/>
      <c r="J35" s="72"/>
      <c r="K35" s="72"/>
      <c r="L35" s="72"/>
      <c r="M35" s="72"/>
      <c r="N35" s="72"/>
      <c r="O35" s="72"/>
      <c r="P35" s="72"/>
      <c r="Q35" s="72"/>
      <c r="R35" s="72"/>
      <c r="S35" s="72"/>
      <c r="T35" s="72"/>
      <c r="U35" s="72"/>
      <c r="V35" s="72"/>
      <c r="W35" s="72"/>
      <c r="X35" s="73"/>
    </row>
    <row r="36" spans="1:24" ht="14.45" customHeight="1" x14ac:dyDescent="0.25">
      <c r="A36" s="71"/>
      <c r="B36" s="72"/>
      <c r="C36" s="72"/>
      <c r="D36" s="72"/>
      <c r="E36" s="72"/>
      <c r="F36" s="72"/>
      <c r="G36" s="72"/>
      <c r="H36" s="72"/>
      <c r="I36" s="72"/>
      <c r="J36" s="72"/>
      <c r="K36" s="72"/>
      <c r="L36" s="72"/>
      <c r="M36" s="72"/>
      <c r="N36" s="72"/>
      <c r="O36" s="72"/>
      <c r="P36" s="72"/>
      <c r="Q36" s="72"/>
      <c r="R36" s="72"/>
      <c r="S36" s="72"/>
      <c r="T36" s="72"/>
      <c r="U36" s="72"/>
      <c r="V36" s="72"/>
      <c r="W36" s="72"/>
      <c r="X36" s="73"/>
    </row>
    <row r="37" spans="1:24" ht="14.45" customHeight="1" x14ac:dyDescent="0.25">
      <c r="A37" s="71"/>
      <c r="B37" s="72"/>
      <c r="C37" s="72"/>
      <c r="D37" s="72"/>
      <c r="E37" s="72"/>
      <c r="F37" s="72"/>
      <c r="G37" s="72"/>
      <c r="H37" s="72"/>
      <c r="I37" s="72"/>
      <c r="J37" s="72"/>
      <c r="K37" s="72"/>
      <c r="L37" s="72"/>
      <c r="M37" s="72"/>
      <c r="N37" s="72"/>
      <c r="O37" s="72"/>
      <c r="P37" s="72"/>
      <c r="Q37" s="72"/>
      <c r="R37" s="72"/>
      <c r="S37" s="72"/>
      <c r="T37" s="72"/>
      <c r="U37" s="72"/>
      <c r="V37" s="72"/>
      <c r="W37" s="72"/>
      <c r="X37" s="73"/>
    </row>
    <row r="38" spans="1:24" ht="14.45" customHeight="1" x14ac:dyDescent="0.25">
      <c r="A38" s="71"/>
      <c r="B38" s="72"/>
      <c r="C38" s="72"/>
      <c r="D38" s="72"/>
      <c r="E38" s="72"/>
      <c r="F38" s="72"/>
      <c r="G38" s="72"/>
      <c r="H38" s="72"/>
      <c r="I38" s="72"/>
      <c r="J38" s="72"/>
      <c r="K38" s="72"/>
      <c r="L38" s="72"/>
      <c r="M38" s="72"/>
      <c r="N38" s="72"/>
      <c r="O38" s="72"/>
      <c r="P38" s="72"/>
      <c r="Q38" s="72"/>
      <c r="R38" s="72"/>
      <c r="S38" s="72"/>
      <c r="T38" s="72"/>
      <c r="U38" s="72"/>
      <c r="V38" s="72"/>
      <c r="W38" s="72"/>
      <c r="X38" s="73"/>
    </row>
    <row r="39" spans="1:24" ht="14.45" customHeight="1" x14ac:dyDescent="0.25">
      <c r="A39" s="71"/>
      <c r="B39" s="72"/>
      <c r="C39" s="72"/>
      <c r="D39" s="72"/>
      <c r="E39" s="72"/>
      <c r="F39" s="72"/>
      <c r="G39" s="72"/>
      <c r="H39" s="72"/>
      <c r="I39" s="72"/>
      <c r="J39" s="72"/>
      <c r="K39" s="72"/>
      <c r="L39" s="72"/>
      <c r="M39" s="72"/>
      <c r="N39" s="72"/>
      <c r="O39" s="72"/>
      <c r="P39" s="72"/>
      <c r="Q39" s="72"/>
      <c r="R39" s="72"/>
      <c r="S39" s="72"/>
      <c r="T39" s="72"/>
      <c r="U39" s="72"/>
      <c r="V39" s="72"/>
      <c r="W39" s="72"/>
      <c r="X39" s="73"/>
    </row>
    <row r="40" spans="1:24" ht="14.45" customHeight="1" x14ac:dyDescent="0.25">
      <c r="A40" s="71"/>
      <c r="B40" s="72"/>
      <c r="C40" s="72"/>
      <c r="D40" s="72"/>
      <c r="E40" s="72"/>
      <c r="F40" s="72"/>
      <c r="G40" s="72"/>
      <c r="H40" s="72"/>
      <c r="I40" s="72"/>
      <c r="J40" s="72"/>
      <c r="K40" s="72"/>
      <c r="L40" s="72"/>
      <c r="M40" s="72"/>
      <c r="N40" s="72"/>
      <c r="O40" s="72"/>
      <c r="P40" s="72"/>
      <c r="Q40" s="72"/>
      <c r="R40" s="72"/>
      <c r="S40" s="72"/>
      <c r="T40" s="72"/>
      <c r="U40" s="72"/>
      <c r="V40" s="72"/>
      <c r="W40" s="72"/>
      <c r="X40" s="73"/>
    </row>
    <row r="41" spans="1:24" ht="14.45" customHeight="1" x14ac:dyDescent="0.25">
      <c r="A41" s="71"/>
      <c r="B41" s="72"/>
      <c r="C41" s="72"/>
      <c r="D41" s="72"/>
      <c r="E41" s="72"/>
      <c r="F41" s="72"/>
      <c r="G41" s="72"/>
      <c r="H41" s="72"/>
      <c r="I41" s="72"/>
      <c r="J41" s="72"/>
      <c r="K41" s="72"/>
      <c r="L41" s="72"/>
      <c r="M41" s="72"/>
      <c r="N41" s="72"/>
      <c r="O41" s="72"/>
      <c r="P41" s="72"/>
      <c r="Q41" s="72"/>
      <c r="R41" s="72"/>
      <c r="S41" s="72"/>
      <c r="T41" s="72"/>
      <c r="U41" s="72"/>
      <c r="V41" s="72"/>
      <c r="W41" s="72"/>
      <c r="X41" s="73"/>
    </row>
    <row r="42" spans="1:24" ht="14.45" customHeight="1" x14ac:dyDescent="0.25">
      <c r="A42" s="71"/>
      <c r="B42" s="72"/>
      <c r="C42" s="72"/>
      <c r="D42" s="72"/>
      <c r="E42" s="72"/>
      <c r="F42" s="72"/>
      <c r="G42" s="72"/>
      <c r="H42" s="72"/>
      <c r="I42" s="72"/>
      <c r="J42" s="72"/>
      <c r="K42" s="72"/>
      <c r="L42" s="72"/>
      <c r="M42" s="72"/>
      <c r="N42" s="72"/>
      <c r="O42" s="72"/>
      <c r="P42" s="72"/>
      <c r="Q42" s="72"/>
      <c r="R42" s="72"/>
      <c r="S42" s="72"/>
      <c r="T42" s="72"/>
      <c r="U42" s="72"/>
      <c r="V42" s="72"/>
      <c r="W42" s="72"/>
      <c r="X42" s="73"/>
    </row>
    <row r="43" spans="1:24" ht="14.45" customHeight="1" x14ac:dyDescent="0.25">
      <c r="A43" s="71"/>
      <c r="B43" s="72"/>
      <c r="C43" s="72"/>
      <c r="D43" s="72"/>
      <c r="E43" s="72"/>
      <c r="F43" s="72"/>
      <c r="G43" s="72"/>
      <c r="H43" s="72"/>
      <c r="I43" s="72"/>
      <c r="J43" s="72"/>
      <c r="K43" s="72"/>
      <c r="L43" s="72"/>
      <c r="M43" s="72"/>
      <c r="N43" s="72"/>
      <c r="O43" s="72"/>
      <c r="P43" s="72"/>
      <c r="Q43" s="72"/>
      <c r="R43" s="72"/>
      <c r="S43" s="72"/>
      <c r="T43" s="72"/>
      <c r="U43" s="72"/>
      <c r="V43" s="72"/>
      <c r="W43" s="72"/>
      <c r="X43" s="73"/>
    </row>
    <row r="44" spans="1:24" ht="14.45" customHeight="1" x14ac:dyDescent="0.25">
      <c r="A44" s="71"/>
      <c r="B44" s="72"/>
      <c r="C44" s="72"/>
      <c r="D44" s="72"/>
      <c r="E44" s="72"/>
      <c r="F44" s="72"/>
      <c r="G44" s="72"/>
      <c r="H44" s="72"/>
      <c r="I44" s="72"/>
      <c r="J44" s="72"/>
      <c r="K44" s="72"/>
      <c r="L44" s="72"/>
      <c r="M44" s="72"/>
      <c r="N44" s="72"/>
      <c r="O44" s="72"/>
      <c r="P44" s="72"/>
      <c r="Q44" s="72"/>
      <c r="R44" s="72"/>
      <c r="S44" s="72"/>
      <c r="T44" s="72"/>
      <c r="U44" s="72"/>
      <c r="V44" s="72"/>
      <c r="W44" s="72"/>
      <c r="X44" s="73"/>
    </row>
    <row r="45" spans="1:24" ht="14.45" customHeight="1" x14ac:dyDescent="0.25">
      <c r="A45" s="71"/>
      <c r="B45" s="72"/>
      <c r="C45" s="72"/>
      <c r="D45" s="72"/>
      <c r="E45" s="72"/>
      <c r="F45" s="72"/>
      <c r="G45" s="72"/>
      <c r="H45" s="72"/>
      <c r="I45" s="72"/>
      <c r="J45" s="72"/>
      <c r="K45" s="72"/>
      <c r="L45" s="72"/>
      <c r="M45" s="72"/>
      <c r="N45" s="72"/>
      <c r="O45" s="72"/>
      <c r="P45" s="72"/>
      <c r="Q45" s="72"/>
      <c r="R45" s="72"/>
      <c r="S45" s="72"/>
      <c r="T45" s="72"/>
      <c r="U45" s="72"/>
      <c r="V45" s="72"/>
      <c r="W45" s="72"/>
      <c r="X45" s="73"/>
    </row>
    <row r="46" spans="1:24" ht="14.45" customHeight="1" x14ac:dyDescent="0.25">
      <c r="A46" s="71"/>
      <c r="B46" s="72"/>
      <c r="C46" s="72"/>
      <c r="D46" s="72"/>
      <c r="E46" s="72"/>
      <c r="F46" s="72"/>
      <c r="G46" s="72"/>
      <c r="H46" s="72"/>
      <c r="I46" s="72"/>
      <c r="J46" s="72"/>
      <c r="K46" s="72"/>
      <c r="L46" s="72"/>
      <c r="M46" s="72"/>
      <c r="N46" s="72"/>
      <c r="O46" s="72"/>
      <c r="P46" s="72"/>
      <c r="Q46" s="72"/>
      <c r="R46" s="72"/>
      <c r="S46" s="72"/>
      <c r="T46" s="72"/>
      <c r="U46" s="72"/>
      <c r="V46" s="72"/>
      <c r="W46" s="72"/>
      <c r="X46" s="73"/>
    </row>
    <row r="47" spans="1:24" ht="14.45" customHeight="1" x14ac:dyDescent="0.25">
      <c r="A47" s="71"/>
      <c r="B47" s="72"/>
      <c r="C47" s="72"/>
      <c r="D47" s="72"/>
      <c r="E47" s="72"/>
      <c r="F47" s="72"/>
      <c r="G47" s="72"/>
      <c r="H47" s="72"/>
      <c r="I47" s="72"/>
      <c r="J47" s="72"/>
      <c r="K47" s="72"/>
      <c r="L47" s="72"/>
      <c r="M47" s="72"/>
      <c r="N47" s="72"/>
      <c r="O47" s="72"/>
      <c r="P47" s="72"/>
      <c r="Q47" s="72"/>
      <c r="R47" s="72"/>
      <c r="S47" s="72"/>
      <c r="T47" s="72"/>
      <c r="U47" s="72"/>
      <c r="V47" s="72"/>
      <c r="W47" s="72"/>
      <c r="X47" s="73"/>
    </row>
    <row r="48" spans="1:24" ht="14.45" customHeight="1" x14ac:dyDescent="0.25">
      <c r="A48" s="71"/>
      <c r="B48" s="72"/>
      <c r="C48" s="72"/>
      <c r="D48" s="72"/>
      <c r="E48" s="72"/>
      <c r="F48" s="72"/>
      <c r="G48" s="72"/>
      <c r="H48" s="72"/>
      <c r="I48" s="72"/>
      <c r="J48" s="72"/>
      <c r="K48" s="72"/>
      <c r="L48" s="72"/>
      <c r="M48" s="72"/>
      <c r="N48" s="72"/>
      <c r="O48" s="72"/>
      <c r="P48" s="72"/>
      <c r="Q48" s="72"/>
      <c r="R48" s="72"/>
      <c r="S48" s="72"/>
      <c r="T48" s="72"/>
      <c r="U48" s="72"/>
      <c r="V48" s="72"/>
      <c r="W48" s="72"/>
      <c r="X48" s="73"/>
    </row>
    <row r="49" spans="1:24" ht="14.45" customHeight="1" x14ac:dyDescent="0.25">
      <c r="A49" s="71"/>
      <c r="B49" s="72"/>
      <c r="C49" s="72"/>
      <c r="D49" s="72"/>
      <c r="E49" s="72"/>
      <c r="F49" s="72"/>
      <c r="G49" s="72"/>
      <c r="H49" s="72"/>
      <c r="I49" s="72"/>
      <c r="J49" s="72"/>
      <c r="K49" s="72"/>
      <c r="L49" s="72"/>
      <c r="M49" s="72"/>
      <c r="N49" s="72"/>
      <c r="O49" s="72"/>
      <c r="P49" s="72"/>
      <c r="Q49" s="72"/>
      <c r="R49" s="72"/>
      <c r="S49" s="72"/>
      <c r="T49" s="72"/>
      <c r="U49" s="72"/>
      <c r="V49" s="72"/>
      <c r="W49" s="72"/>
      <c r="X49" s="73"/>
    </row>
    <row r="50" spans="1:24" ht="14.45" customHeight="1" x14ac:dyDescent="0.25">
      <c r="A50" s="71"/>
      <c r="B50" s="72"/>
      <c r="C50" s="72"/>
      <c r="D50" s="72"/>
      <c r="E50" s="72"/>
      <c r="F50" s="72"/>
      <c r="G50" s="72"/>
      <c r="H50" s="72"/>
      <c r="I50" s="72"/>
      <c r="J50" s="72"/>
      <c r="K50" s="72"/>
      <c r="L50" s="72"/>
      <c r="M50" s="72"/>
      <c r="N50" s="72"/>
      <c r="O50" s="72"/>
      <c r="P50" s="72"/>
      <c r="Q50" s="72"/>
      <c r="R50" s="72"/>
      <c r="S50" s="72"/>
      <c r="T50" s="72"/>
      <c r="U50" s="72"/>
      <c r="V50" s="72"/>
      <c r="W50" s="72"/>
      <c r="X50" s="73"/>
    </row>
    <row r="51" spans="1:24" ht="14.45" customHeight="1" x14ac:dyDescent="0.25">
      <c r="A51" s="71"/>
      <c r="B51" s="72"/>
      <c r="C51" s="72"/>
      <c r="D51" s="72"/>
      <c r="E51" s="72"/>
      <c r="F51" s="72"/>
      <c r="G51" s="72"/>
      <c r="H51" s="72"/>
      <c r="I51" s="72"/>
      <c r="J51" s="72"/>
      <c r="K51" s="72"/>
      <c r="L51" s="72"/>
      <c r="M51" s="72"/>
      <c r="N51" s="72"/>
      <c r="O51" s="72"/>
      <c r="P51" s="72"/>
      <c r="Q51" s="72"/>
      <c r="R51" s="72"/>
      <c r="S51" s="72"/>
      <c r="T51" s="72"/>
      <c r="U51" s="72"/>
      <c r="V51" s="72"/>
      <c r="W51" s="72"/>
      <c r="X51" s="73"/>
    </row>
    <row r="52" spans="1:24" ht="14.45" customHeight="1" x14ac:dyDescent="0.25">
      <c r="A52" s="71"/>
      <c r="B52" s="72"/>
      <c r="C52" s="72"/>
      <c r="D52" s="72"/>
      <c r="E52" s="72"/>
      <c r="F52" s="72"/>
      <c r="G52" s="72"/>
      <c r="H52" s="72"/>
      <c r="I52" s="72"/>
      <c r="J52" s="72"/>
      <c r="K52" s="72"/>
      <c r="L52" s="72"/>
      <c r="M52" s="72"/>
      <c r="N52" s="72"/>
      <c r="O52" s="72"/>
      <c r="P52" s="72"/>
      <c r="Q52" s="72"/>
      <c r="R52" s="72"/>
      <c r="S52" s="72"/>
      <c r="T52" s="72"/>
      <c r="U52" s="72"/>
      <c r="V52" s="72"/>
      <c r="W52" s="72"/>
      <c r="X52" s="73"/>
    </row>
    <row r="53" spans="1:24" ht="14.45" customHeight="1" x14ac:dyDescent="0.25">
      <c r="A53" s="71"/>
      <c r="B53" s="72"/>
      <c r="C53" s="72"/>
      <c r="D53" s="72"/>
      <c r="E53" s="72"/>
      <c r="F53" s="72"/>
      <c r="G53" s="72"/>
      <c r="H53" s="72"/>
      <c r="I53" s="72"/>
      <c r="J53" s="72"/>
      <c r="K53" s="72"/>
      <c r="L53" s="72"/>
      <c r="M53" s="72"/>
      <c r="N53" s="72"/>
      <c r="O53" s="72"/>
      <c r="P53" s="72"/>
      <c r="Q53" s="72"/>
      <c r="R53" s="72"/>
      <c r="S53" s="72"/>
      <c r="T53" s="72"/>
      <c r="U53" s="72"/>
      <c r="V53" s="72"/>
      <c r="W53" s="72"/>
      <c r="X53" s="73"/>
    </row>
    <row r="54" spans="1:24" ht="14.45" customHeight="1" x14ac:dyDescent="0.25">
      <c r="A54" s="71"/>
      <c r="B54" s="72"/>
      <c r="C54" s="72"/>
      <c r="D54" s="72"/>
      <c r="E54" s="72"/>
      <c r="F54" s="72"/>
      <c r="G54" s="72"/>
      <c r="H54" s="72"/>
      <c r="I54" s="72"/>
      <c r="J54" s="72"/>
      <c r="K54" s="72"/>
      <c r="L54" s="72"/>
      <c r="M54" s="72"/>
      <c r="N54" s="72"/>
      <c r="O54" s="72"/>
      <c r="P54" s="72"/>
      <c r="Q54" s="72"/>
      <c r="R54" s="72"/>
      <c r="S54" s="72"/>
      <c r="T54" s="72"/>
      <c r="U54" s="72"/>
      <c r="V54" s="72"/>
      <c r="W54" s="72"/>
      <c r="X54" s="73"/>
    </row>
    <row r="55" spans="1:24" ht="14.45" customHeight="1" x14ac:dyDescent="0.25">
      <c r="A55" s="71"/>
      <c r="B55" s="72"/>
      <c r="C55" s="72"/>
      <c r="D55" s="72"/>
      <c r="E55" s="72"/>
      <c r="F55" s="72"/>
      <c r="G55" s="72"/>
      <c r="H55" s="72"/>
      <c r="I55" s="72"/>
      <c r="J55" s="72"/>
      <c r="K55" s="72"/>
      <c r="L55" s="72"/>
      <c r="M55" s="72"/>
      <c r="N55" s="72"/>
      <c r="O55" s="72"/>
      <c r="P55" s="72"/>
      <c r="Q55" s="72"/>
      <c r="R55" s="72"/>
      <c r="S55" s="72"/>
      <c r="T55" s="72"/>
      <c r="U55" s="72"/>
      <c r="V55" s="72"/>
      <c r="W55" s="72"/>
      <c r="X55" s="73"/>
    </row>
    <row r="56" spans="1:24" ht="14.45" customHeight="1" x14ac:dyDescent="0.25">
      <c r="A56" s="71"/>
      <c r="B56" s="72"/>
      <c r="C56" s="72"/>
      <c r="D56" s="72"/>
      <c r="E56" s="72"/>
      <c r="F56" s="72"/>
      <c r="G56" s="72"/>
      <c r="H56" s="72"/>
      <c r="I56" s="72"/>
      <c r="J56" s="72"/>
      <c r="K56" s="72"/>
      <c r="L56" s="72"/>
      <c r="M56" s="72"/>
      <c r="N56" s="72"/>
      <c r="O56" s="72"/>
      <c r="P56" s="72"/>
      <c r="Q56" s="72"/>
      <c r="R56" s="72"/>
      <c r="S56" s="72"/>
      <c r="T56" s="72"/>
      <c r="U56" s="72"/>
      <c r="V56" s="72"/>
      <c r="W56" s="72"/>
      <c r="X56" s="73"/>
    </row>
    <row r="57" spans="1:24" ht="14.45" customHeight="1" x14ac:dyDescent="0.25">
      <c r="A57" s="71"/>
      <c r="B57" s="72"/>
      <c r="C57" s="72"/>
      <c r="D57" s="72"/>
      <c r="E57" s="72"/>
      <c r="F57" s="72"/>
      <c r="G57" s="72"/>
      <c r="H57" s="72"/>
      <c r="I57" s="72"/>
      <c r="J57" s="72"/>
      <c r="K57" s="72"/>
      <c r="L57" s="72"/>
      <c r="M57" s="72"/>
      <c r="N57" s="72"/>
      <c r="O57" s="72"/>
      <c r="P57" s="72"/>
      <c r="Q57" s="72"/>
      <c r="R57" s="72"/>
      <c r="S57" s="72"/>
      <c r="T57" s="72"/>
      <c r="U57" s="72"/>
      <c r="V57" s="72"/>
      <c r="W57" s="72"/>
      <c r="X57" s="73"/>
    </row>
    <row r="58" spans="1:24" ht="14.45" customHeight="1" x14ac:dyDescent="0.25">
      <c r="A58" s="71"/>
      <c r="B58" s="72"/>
      <c r="C58" s="72"/>
      <c r="D58" s="72"/>
      <c r="E58" s="72"/>
      <c r="F58" s="72"/>
      <c r="G58" s="72"/>
      <c r="H58" s="72"/>
      <c r="I58" s="72"/>
      <c r="J58" s="72"/>
      <c r="K58" s="72"/>
      <c r="L58" s="72"/>
      <c r="M58" s="72"/>
      <c r="N58" s="72"/>
      <c r="O58" s="72"/>
      <c r="P58" s="72"/>
      <c r="Q58" s="72"/>
      <c r="R58" s="72"/>
      <c r="S58" s="72"/>
      <c r="T58" s="72"/>
      <c r="U58" s="72"/>
      <c r="V58" s="72"/>
      <c r="W58" s="72"/>
      <c r="X58" s="73"/>
    </row>
    <row r="59" spans="1:24" ht="14.45" customHeight="1" x14ac:dyDescent="0.25">
      <c r="A59" s="71"/>
      <c r="B59" s="72"/>
      <c r="C59" s="72"/>
      <c r="D59" s="72"/>
      <c r="E59" s="72"/>
      <c r="F59" s="72"/>
      <c r="G59" s="72"/>
      <c r="H59" s="72"/>
      <c r="I59" s="72"/>
      <c r="J59" s="72"/>
      <c r="K59" s="72"/>
      <c r="L59" s="72"/>
      <c r="M59" s="72"/>
      <c r="N59" s="72"/>
      <c r="O59" s="72"/>
      <c r="P59" s="72"/>
      <c r="Q59" s="72"/>
      <c r="R59" s="72"/>
      <c r="S59" s="72"/>
      <c r="T59" s="72"/>
      <c r="U59" s="72"/>
      <c r="V59" s="72"/>
      <c r="W59" s="72"/>
      <c r="X59" s="73"/>
    </row>
    <row r="60" spans="1:24" ht="14.45" customHeight="1" x14ac:dyDescent="0.25">
      <c r="A60" s="71"/>
      <c r="B60" s="72"/>
      <c r="C60" s="72"/>
      <c r="D60" s="72"/>
      <c r="E60" s="72"/>
      <c r="F60" s="72"/>
      <c r="G60" s="72"/>
      <c r="H60" s="72"/>
      <c r="I60" s="72"/>
      <c r="J60" s="72"/>
      <c r="K60" s="72"/>
      <c r="L60" s="72"/>
      <c r="M60" s="72"/>
      <c r="N60" s="72"/>
      <c r="O60" s="72"/>
      <c r="P60" s="72"/>
      <c r="Q60" s="72"/>
      <c r="R60" s="72"/>
      <c r="S60" s="72"/>
      <c r="T60" s="72"/>
      <c r="U60" s="72"/>
      <c r="V60" s="72"/>
      <c r="W60" s="72"/>
      <c r="X60" s="73"/>
    </row>
    <row r="61" spans="1:24" ht="14.45" customHeight="1" x14ac:dyDescent="0.25">
      <c r="A61" s="71"/>
      <c r="B61" s="72"/>
      <c r="C61" s="72"/>
      <c r="D61" s="72"/>
      <c r="E61" s="72"/>
      <c r="F61" s="72"/>
      <c r="G61" s="72"/>
      <c r="H61" s="72"/>
      <c r="I61" s="72"/>
      <c r="J61" s="72"/>
      <c r="K61" s="72"/>
      <c r="L61" s="72"/>
      <c r="M61" s="72"/>
      <c r="N61" s="72"/>
      <c r="O61" s="72"/>
      <c r="P61" s="72"/>
      <c r="Q61" s="72"/>
      <c r="R61" s="72"/>
      <c r="S61" s="72"/>
      <c r="T61" s="72"/>
      <c r="U61" s="72"/>
      <c r="V61" s="72"/>
      <c r="W61" s="72"/>
      <c r="X61" s="73"/>
    </row>
    <row r="62" spans="1:24" ht="14.45" customHeight="1" x14ac:dyDescent="0.25">
      <c r="A62" s="71"/>
      <c r="B62" s="72"/>
      <c r="C62" s="72"/>
      <c r="D62" s="72"/>
      <c r="E62" s="72"/>
      <c r="F62" s="72"/>
      <c r="G62" s="72"/>
      <c r="H62" s="72"/>
      <c r="I62" s="72"/>
      <c r="J62" s="72"/>
      <c r="K62" s="72"/>
      <c r="L62" s="72"/>
      <c r="M62" s="72"/>
      <c r="N62" s="72"/>
      <c r="O62" s="72"/>
      <c r="P62" s="72"/>
      <c r="Q62" s="72"/>
      <c r="R62" s="72"/>
      <c r="S62" s="72"/>
      <c r="T62" s="72"/>
      <c r="U62" s="72"/>
      <c r="V62" s="72"/>
      <c r="W62" s="72"/>
      <c r="X62" s="73"/>
    </row>
    <row r="63" spans="1:24" ht="14.45" customHeight="1" x14ac:dyDescent="0.25">
      <c r="A63" s="71"/>
      <c r="B63" s="72"/>
      <c r="C63" s="72"/>
      <c r="D63" s="72"/>
      <c r="E63" s="72"/>
      <c r="F63" s="72"/>
      <c r="G63" s="72"/>
      <c r="H63" s="72"/>
      <c r="I63" s="72"/>
      <c r="J63" s="72"/>
      <c r="K63" s="72"/>
      <c r="L63" s="72"/>
      <c r="M63" s="72"/>
      <c r="N63" s="72"/>
      <c r="O63" s="72"/>
      <c r="P63" s="72"/>
      <c r="Q63" s="72"/>
      <c r="R63" s="72"/>
      <c r="S63" s="72"/>
      <c r="T63" s="72"/>
      <c r="U63" s="72"/>
      <c r="V63" s="72"/>
      <c r="W63" s="72"/>
      <c r="X63" s="73"/>
    </row>
    <row r="64" spans="1:24" ht="14.45" customHeight="1" x14ac:dyDescent="0.25">
      <c r="A64" s="71"/>
      <c r="B64" s="72"/>
      <c r="C64" s="72"/>
      <c r="D64" s="72"/>
      <c r="E64" s="72"/>
      <c r="F64" s="72"/>
      <c r="G64" s="72"/>
      <c r="H64" s="72"/>
      <c r="I64" s="72"/>
      <c r="J64" s="72"/>
      <c r="K64" s="72"/>
      <c r="L64" s="72"/>
      <c r="M64" s="72"/>
      <c r="N64" s="72"/>
      <c r="O64" s="72"/>
      <c r="P64" s="72"/>
      <c r="Q64" s="72"/>
      <c r="R64" s="72"/>
      <c r="S64" s="72"/>
      <c r="T64" s="72"/>
      <c r="U64" s="72"/>
      <c r="V64" s="72"/>
      <c r="W64" s="72"/>
      <c r="X64" s="73"/>
    </row>
    <row r="65" spans="1:24" ht="14.45" customHeight="1" x14ac:dyDescent="0.25">
      <c r="A65" s="71"/>
      <c r="B65" s="72"/>
      <c r="C65" s="72"/>
      <c r="D65" s="72"/>
      <c r="E65" s="72"/>
      <c r="F65" s="72"/>
      <c r="G65" s="72"/>
      <c r="H65" s="72"/>
      <c r="I65" s="72"/>
      <c r="J65" s="72"/>
      <c r="K65" s="72"/>
      <c r="L65" s="72"/>
      <c r="M65" s="72"/>
      <c r="N65" s="72"/>
      <c r="O65" s="72"/>
      <c r="P65" s="72"/>
      <c r="Q65" s="72"/>
      <c r="R65" s="72"/>
      <c r="S65" s="72"/>
      <c r="T65" s="72"/>
      <c r="U65" s="72"/>
      <c r="V65" s="72"/>
      <c r="W65" s="72"/>
      <c r="X65" s="73"/>
    </row>
    <row r="66" spans="1:24" ht="14.45" customHeight="1" x14ac:dyDescent="0.25">
      <c r="A66" s="71"/>
      <c r="B66" s="72"/>
      <c r="C66" s="72"/>
      <c r="D66" s="72"/>
      <c r="E66" s="72"/>
      <c r="F66" s="72"/>
      <c r="G66" s="72"/>
      <c r="H66" s="72"/>
      <c r="I66" s="72"/>
      <c r="J66" s="72"/>
      <c r="K66" s="72"/>
      <c r="L66" s="72"/>
      <c r="M66" s="72"/>
      <c r="N66" s="72"/>
      <c r="O66" s="72"/>
      <c r="P66" s="72"/>
      <c r="Q66" s="72"/>
      <c r="R66" s="72"/>
      <c r="S66" s="72"/>
      <c r="T66" s="72"/>
      <c r="U66" s="72"/>
      <c r="V66" s="72"/>
      <c r="W66" s="72"/>
      <c r="X66" s="73"/>
    </row>
    <row r="67" spans="1:24" ht="14.45" customHeight="1" x14ac:dyDescent="0.25">
      <c r="A67" s="71"/>
      <c r="B67" s="72"/>
      <c r="C67" s="72"/>
      <c r="D67" s="72"/>
      <c r="E67" s="72"/>
      <c r="F67" s="72"/>
      <c r="G67" s="72"/>
      <c r="H67" s="72"/>
      <c r="I67" s="72"/>
      <c r="J67" s="72"/>
      <c r="K67" s="72"/>
      <c r="L67" s="72"/>
      <c r="M67" s="72"/>
      <c r="N67" s="72"/>
      <c r="O67" s="72"/>
      <c r="P67" s="72"/>
      <c r="Q67" s="72"/>
      <c r="R67" s="72"/>
      <c r="S67" s="72"/>
      <c r="T67" s="72"/>
      <c r="U67" s="72"/>
      <c r="V67" s="72"/>
      <c r="W67" s="72"/>
      <c r="X67" s="73"/>
    </row>
    <row r="68" spans="1:24" ht="14.45" customHeight="1" x14ac:dyDescent="0.25">
      <c r="A68" s="71"/>
      <c r="B68" s="72"/>
      <c r="C68" s="72"/>
      <c r="D68" s="72"/>
      <c r="E68" s="72"/>
      <c r="F68" s="72"/>
      <c r="G68" s="72"/>
      <c r="H68" s="72"/>
      <c r="I68" s="72"/>
      <c r="J68" s="72"/>
      <c r="K68" s="72"/>
      <c r="L68" s="72"/>
      <c r="M68" s="72"/>
      <c r="N68" s="72"/>
      <c r="O68" s="72"/>
      <c r="P68" s="72"/>
      <c r="Q68" s="72"/>
      <c r="R68" s="72"/>
      <c r="S68" s="72"/>
      <c r="T68" s="72"/>
      <c r="U68" s="72"/>
      <c r="V68" s="72"/>
      <c r="W68" s="72"/>
      <c r="X68" s="73"/>
    </row>
    <row r="69" spans="1:24" ht="14.45" customHeight="1" x14ac:dyDescent="0.25">
      <c r="A69" s="71"/>
      <c r="B69" s="72"/>
      <c r="C69" s="72"/>
      <c r="D69" s="72"/>
      <c r="E69" s="72"/>
      <c r="F69" s="72"/>
      <c r="G69" s="72"/>
      <c r="H69" s="72"/>
      <c r="I69" s="72"/>
      <c r="J69" s="72"/>
      <c r="K69" s="72"/>
      <c r="L69" s="72"/>
      <c r="M69" s="72"/>
      <c r="N69" s="72"/>
      <c r="O69" s="72"/>
      <c r="P69" s="72"/>
      <c r="Q69" s="72"/>
      <c r="R69" s="72"/>
      <c r="S69" s="72"/>
      <c r="T69" s="72"/>
      <c r="U69" s="72"/>
      <c r="V69" s="72"/>
      <c r="W69" s="72"/>
      <c r="X69" s="73"/>
    </row>
    <row r="70" spans="1:24" ht="14.45" customHeight="1" x14ac:dyDescent="0.25">
      <c r="A70" s="71"/>
      <c r="B70" s="72"/>
      <c r="C70" s="72"/>
      <c r="D70" s="72"/>
      <c r="E70" s="72"/>
      <c r="F70" s="72"/>
      <c r="G70" s="72"/>
      <c r="H70" s="72"/>
      <c r="I70" s="72"/>
      <c r="J70" s="72"/>
      <c r="K70" s="72"/>
      <c r="L70" s="72"/>
      <c r="M70" s="72"/>
      <c r="N70" s="72"/>
      <c r="O70" s="72"/>
      <c r="P70" s="72"/>
      <c r="Q70" s="72"/>
      <c r="R70" s="72"/>
      <c r="S70" s="72"/>
      <c r="T70" s="72"/>
      <c r="U70" s="72"/>
      <c r="V70" s="72"/>
      <c r="W70" s="72"/>
      <c r="X70" s="73"/>
    </row>
    <row r="71" spans="1:24" ht="14.45" customHeight="1" x14ac:dyDescent="0.25">
      <c r="A71" s="71"/>
      <c r="B71" s="72"/>
      <c r="C71" s="72"/>
      <c r="D71" s="72"/>
      <c r="E71" s="72"/>
      <c r="F71" s="72"/>
      <c r="G71" s="72"/>
      <c r="H71" s="72"/>
      <c r="I71" s="72"/>
      <c r="J71" s="72"/>
      <c r="K71" s="72"/>
      <c r="L71" s="72"/>
      <c r="M71" s="72"/>
      <c r="N71" s="72"/>
      <c r="O71" s="72"/>
      <c r="P71" s="72"/>
      <c r="Q71" s="72"/>
      <c r="R71" s="72"/>
      <c r="S71" s="72"/>
      <c r="T71" s="72"/>
      <c r="U71" s="72"/>
      <c r="V71" s="72"/>
      <c r="W71" s="72"/>
      <c r="X71" s="73"/>
    </row>
    <row r="72" spans="1:24" ht="14.45" customHeight="1" x14ac:dyDescent="0.25">
      <c r="A72" s="71"/>
      <c r="B72" s="72"/>
      <c r="C72" s="72"/>
      <c r="D72" s="72"/>
      <c r="E72" s="72"/>
      <c r="F72" s="72"/>
      <c r="G72" s="72"/>
      <c r="H72" s="72"/>
      <c r="I72" s="72"/>
      <c r="J72" s="72"/>
      <c r="K72" s="72"/>
      <c r="L72" s="72"/>
      <c r="M72" s="72"/>
      <c r="N72" s="72"/>
      <c r="O72" s="72"/>
      <c r="P72" s="72"/>
      <c r="Q72" s="72"/>
      <c r="R72" s="72"/>
      <c r="S72" s="72"/>
      <c r="T72" s="72"/>
      <c r="U72" s="72"/>
      <c r="V72" s="72"/>
      <c r="W72" s="72"/>
      <c r="X72" s="73"/>
    </row>
    <row r="73" spans="1:24" ht="14.45" customHeight="1" x14ac:dyDescent="0.25">
      <c r="A73" s="71"/>
      <c r="B73" s="72"/>
      <c r="C73" s="72"/>
      <c r="D73" s="72"/>
      <c r="E73" s="72"/>
      <c r="F73" s="72"/>
      <c r="G73" s="72"/>
      <c r="H73" s="72"/>
      <c r="I73" s="72"/>
      <c r="J73" s="72"/>
      <c r="K73" s="72"/>
      <c r="L73" s="72"/>
      <c r="M73" s="72"/>
      <c r="N73" s="72"/>
      <c r="O73" s="72"/>
      <c r="P73" s="72"/>
      <c r="Q73" s="72"/>
      <c r="R73" s="72"/>
      <c r="S73" s="72"/>
      <c r="T73" s="72"/>
      <c r="U73" s="72"/>
      <c r="V73" s="72"/>
      <c r="W73" s="72"/>
      <c r="X73" s="73"/>
    </row>
    <row r="74" spans="1:24" ht="14.45" customHeight="1" x14ac:dyDescent="0.25">
      <c r="A74" s="71"/>
      <c r="B74" s="72"/>
      <c r="C74" s="72"/>
      <c r="D74" s="72"/>
      <c r="E74" s="72"/>
      <c r="F74" s="72"/>
      <c r="G74" s="72"/>
      <c r="H74" s="72"/>
      <c r="I74" s="72"/>
      <c r="J74" s="72"/>
      <c r="K74" s="72"/>
      <c r="L74" s="72"/>
      <c r="M74" s="72"/>
      <c r="N74" s="72"/>
      <c r="O74" s="72"/>
      <c r="P74" s="72"/>
      <c r="Q74" s="72"/>
      <c r="R74" s="72"/>
      <c r="S74" s="72"/>
      <c r="T74" s="72"/>
      <c r="U74" s="72"/>
      <c r="V74" s="72"/>
      <c r="W74" s="72"/>
      <c r="X74" s="73"/>
    </row>
    <row r="75" spans="1:24" ht="14.45" customHeight="1" x14ac:dyDescent="0.25">
      <c r="A75" s="71"/>
      <c r="B75" s="72"/>
      <c r="C75" s="72"/>
      <c r="D75" s="72"/>
      <c r="E75" s="72"/>
      <c r="F75" s="72"/>
      <c r="G75" s="72"/>
      <c r="H75" s="72"/>
      <c r="I75" s="72"/>
      <c r="J75" s="72"/>
      <c r="K75" s="72"/>
      <c r="L75" s="72"/>
      <c r="M75" s="72"/>
      <c r="N75" s="72"/>
      <c r="O75" s="72"/>
      <c r="P75" s="72"/>
      <c r="Q75" s="72"/>
      <c r="R75" s="72"/>
      <c r="S75" s="72"/>
      <c r="T75" s="72"/>
      <c r="U75" s="72"/>
      <c r="V75" s="72"/>
      <c r="W75" s="72"/>
      <c r="X75" s="73"/>
    </row>
    <row r="76" spans="1:24" ht="14.45" customHeight="1" x14ac:dyDescent="0.25">
      <c r="A76" s="71"/>
      <c r="B76" s="72"/>
      <c r="C76" s="72"/>
      <c r="D76" s="72"/>
      <c r="E76" s="72"/>
      <c r="F76" s="72"/>
      <c r="G76" s="72"/>
      <c r="H76" s="72"/>
      <c r="I76" s="72"/>
      <c r="J76" s="72"/>
      <c r="K76" s="72"/>
      <c r="L76" s="72"/>
      <c r="M76" s="72"/>
      <c r="N76" s="72"/>
      <c r="O76" s="72"/>
      <c r="P76" s="72"/>
      <c r="Q76" s="72"/>
      <c r="R76" s="72"/>
      <c r="S76" s="72"/>
      <c r="T76" s="72"/>
      <c r="U76" s="72"/>
      <c r="V76" s="72"/>
      <c r="W76" s="72"/>
      <c r="X76" s="73"/>
    </row>
    <row r="77" spans="1:24" ht="14.45" customHeight="1" x14ac:dyDescent="0.25">
      <c r="A77" s="71"/>
      <c r="B77" s="72"/>
      <c r="C77" s="72"/>
      <c r="D77" s="72"/>
      <c r="E77" s="72"/>
      <c r="F77" s="72"/>
      <c r="G77" s="72"/>
      <c r="H77" s="72"/>
      <c r="I77" s="72"/>
      <c r="J77" s="72"/>
      <c r="K77" s="72"/>
      <c r="L77" s="72"/>
      <c r="M77" s="72"/>
      <c r="N77" s="72"/>
      <c r="O77" s="72"/>
      <c r="P77" s="72"/>
      <c r="Q77" s="72"/>
      <c r="R77" s="72"/>
      <c r="S77" s="72"/>
      <c r="T77" s="72"/>
      <c r="U77" s="72"/>
      <c r="V77" s="72"/>
      <c r="W77" s="72"/>
      <c r="X77" s="73"/>
    </row>
    <row r="78" spans="1:24" ht="14.45" customHeight="1" x14ac:dyDescent="0.25">
      <c r="A78" s="71"/>
      <c r="B78" s="72"/>
      <c r="C78" s="72"/>
      <c r="D78" s="72"/>
      <c r="E78" s="72"/>
      <c r="F78" s="72"/>
      <c r="G78" s="72"/>
      <c r="H78" s="72"/>
      <c r="I78" s="72"/>
      <c r="J78" s="72"/>
      <c r="K78" s="72"/>
      <c r="L78" s="72"/>
      <c r="M78" s="72"/>
      <c r="N78" s="72"/>
      <c r="O78" s="72"/>
      <c r="P78" s="72"/>
      <c r="Q78" s="72"/>
      <c r="R78" s="72"/>
      <c r="S78" s="72"/>
      <c r="T78" s="72"/>
      <c r="U78" s="72"/>
      <c r="V78" s="72"/>
      <c r="W78" s="72"/>
      <c r="X78" s="73"/>
    </row>
    <row r="79" spans="1:24" ht="14.45" customHeight="1" x14ac:dyDescent="0.25">
      <c r="A79" s="71"/>
      <c r="B79" s="72"/>
      <c r="C79" s="72"/>
      <c r="D79" s="72"/>
      <c r="E79" s="72"/>
      <c r="F79" s="72"/>
      <c r="G79" s="72"/>
      <c r="H79" s="72"/>
      <c r="I79" s="72"/>
      <c r="J79" s="72"/>
      <c r="K79" s="72"/>
      <c r="L79" s="72"/>
      <c r="M79" s="72"/>
      <c r="N79" s="72"/>
      <c r="O79" s="72"/>
      <c r="P79" s="72"/>
      <c r="Q79" s="72"/>
      <c r="R79" s="72"/>
      <c r="S79" s="72"/>
      <c r="T79" s="72"/>
      <c r="U79" s="72"/>
      <c r="V79" s="72"/>
      <c r="W79" s="72"/>
      <c r="X79" s="73"/>
    </row>
    <row r="80" spans="1:24" ht="14.45" customHeight="1" x14ac:dyDescent="0.25">
      <c r="A80" s="71"/>
      <c r="B80" s="72"/>
      <c r="C80" s="72"/>
      <c r="D80" s="72"/>
      <c r="E80" s="72"/>
      <c r="F80" s="72"/>
      <c r="G80" s="72"/>
      <c r="H80" s="72"/>
      <c r="I80" s="72"/>
      <c r="J80" s="72"/>
      <c r="K80" s="72"/>
      <c r="L80" s="72"/>
      <c r="M80" s="72"/>
      <c r="N80" s="72"/>
      <c r="O80" s="72"/>
      <c r="P80" s="72"/>
      <c r="Q80" s="72"/>
      <c r="R80" s="72"/>
      <c r="S80" s="72"/>
      <c r="T80" s="72"/>
      <c r="U80" s="72"/>
      <c r="V80" s="72"/>
      <c r="W80" s="72"/>
      <c r="X80" s="73"/>
    </row>
    <row r="81" spans="1:24" ht="14.45" customHeight="1" x14ac:dyDescent="0.25">
      <c r="A81" s="71"/>
      <c r="B81" s="72"/>
      <c r="C81" s="72"/>
      <c r="D81" s="72"/>
      <c r="E81" s="72"/>
      <c r="F81" s="72"/>
      <c r="G81" s="72"/>
      <c r="H81" s="72"/>
      <c r="I81" s="72"/>
      <c r="J81" s="72"/>
      <c r="K81" s="72"/>
      <c r="L81" s="72"/>
      <c r="M81" s="72"/>
      <c r="N81" s="72"/>
      <c r="O81" s="72"/>
      <c r="P81" s="72"/>
      <c r="Q81" s="72"/>
      <c r="R81" s="72"/>
      <c r="S81" s="72"/>
      <c r="T81" s="72"/>
      <c r="U81" s="72"/>
      <c r="V81" s="72"/>
      <c r="W81" s="72"/>
      <c r="X81" s="73"/>
    </row>
    <row r="82" spans="1:24" ht="14.45" customHeight="1" x14ac:dyDescent="0.25">
      <c r="A82" s="71"/>
      <c r="B82" s="72"/>
      <c r="C82" s="72"/>
      <c r="D82" s="72"/>
      <c r="E82" s="72"/>
      <c r="F82" s="72"/>
      <c r="G82" s="72"/>
      <c r="H82" s="72"/>
      <c r="I82" s="72"/>
      <c r="J82" s="72"/>
      <c r="K82" s="72"/>
      <c r="L82" s="72"/>
      <c r="M82" s="72"/>
      <c r="N82" s="72"/>
      <c r="O82" s="72"/>
      <c r="P82" s="72"/>
      <c r="Q82" s="72"/>
      <c r="R82" s="72"/>
      <c r="S82" s="72"/>
      <c r="T82" s="72"/>
      <c r="U82" s="72"/>
      <c r="V82" s="72"/>
      <c r="W82" s="72"/>
      <c r="X82" s="73"/>
    </row>
    <row r="83" spans="1:24" ht="14.45" customHeight="1" x14ac:dyDescent="0.25">
      <c r="A83" s="71"/>
      <c r="B83" s="72"/>
      <c r="C83" s="72"/>
      <c r="D83" s="72"/>
      <c r="E83" s="72"/>
      <c r="F83" s="72"/>
      <c r="G83" s="72"/>
      <c r="H83" s="72"/>
      <c r="I83" s="72"/>
      <c r="J83" s="72"/>
      <c r="K83" s="72"/>
      <c r="L83" s="72"/>
      <c r="M83" s="72"/>
      <c r="N83" s="72"/>
      <c r="O83" s="72"/>
      <c r="P83" s="72"/>
      <c r="Q83" s="72"/>
      <c r="R83" s="72"/>
      <c r="S83" s="72"/>
      <c r="T83" s="72"/>
      <c r="U83" s="72"/>
      <c r="V83" s="72"/>
      <c r="W83" s="72"/>
      <c r="X83" s="73"/>
    </row>
    <row r="84" spans="1:24" ht="14.45" customHeight="1" x14ac:dyDescent="0.25">
      <c r="A84" s="71"/>
      <c r="B84" s="72"/>
      <c r="C84" s="72"/>
      <c r="D84" s="72"/>
      <c r="E84" s="72"/>
      <c r="F84" s="72"/>
      <c r="G84" s="72"/>
      <c r="H84" s="72"/>
      <c r="I84" s="72"/>
      <c r="J84" s="72"/>
      <c r="K84" s="72"/>
      <c r="L84" s="72"/>
      <c r="M84" s="72"/>
      <c r="N84" s="72"/>
      <c r="O84" s="72"/>
      <c r="P84" s="72"/>
      <c r="Q84" s="72"/>
      <c r="R84" s="72"/>
      <c r="S84" s="72"/>
      <c r="T84" s="72"/>
      <c r="U84" s="72"/>
      <c r="V84" s="72"/>
      <c r="W84" s="72"/>
      <c r="X84" s="73"/>
    </row>
    <row r="85" spans="1:24" ht="14.45" customHeight="1" x14ac:dyDescent="0.25">
      <c r="A85" s="71"/>
      <c r="B85" s="72"/>
      <c r="C85" s="72"/>
      <c r="D85" s="72"/>
      <c r="E85" s="72"/>
      <c r="F85" s="72"/>
      <c r="G85" s="72"/>
      <c r="H85" s="72"/>
      <c r="I85" s="72"/>
      <c r="J85" s="72"/>
      <c r="K85" s="72"/>
      <c r="L85" s="72"/>
      <c r="M85" s="72"/>
      <c r="N85" s="72"/>
      <c r="O85" s="72"/>
      <c r="P85" s="72"/>
      <c r="Q85" s="72"/>
      <c r="R85" s="72"/>
      <c r="S85" s="72"/>
      <c r="T85" s="72"/>
      <c r="U85" s="72"/>
      <c r="V85" s="72"/>
      <c r="W85" s="72"/>
      <c r="X85" s="73"/>
    </row>
    <row r="86" spans="1:24" ht="14.45" customHeight="1" x14ac:dyDescent="0.25">
      <c r="A86" s="71"/>
      <c r="B86" s="72"/>
      <c r="C86" s="72"/>
      <c r="D86" s="72"/>
      <c r="E86" s="72"/>
      <c r="F86" s="72"/>
      <c r="G86" s="72"/>
      <c r="H86" s="72"/>
      <c r="I86" s="72"/>
      <c r="J86" s="72"/>
      <c r="K86" s="72"/>
      <c r="L86" s="72"/>
      <c r="M86" s="72"/>
      <c r="N86" s="72"/>
      <c r="O86" s="72"/>
      <c r="P86" s="72"/>
      <c r="Q86" s="72"/>
      <c r="R86" s="72"/>
      <c r="S86" s="72"/>
      <c r="T86" s="72"/>
      <c r="U86" s="72"/>
      <c r="V86" s="72"/>
      <c r="W86" s="72"/>
      <c r="X86" s="73"/>
    </row>
    <row r="87" spans="1:24" ht="14.45" customHeight="1" x14ac:dyDescent="0.25">
      <c r="A87" s="71"/>
      <c r="B87" s="72"/>
      <c r="C87" s="72"/>
      <c r="D87" s="72"/>
      <c r="E87" s="72"/>
      <c r="F87" s="72"/>
      <c r="G87" s="72"/>
      <c r="H87" s="72"/>
      <c r="I87" s="72"/>
      <c r="J87" s="72"/>
      <c r="K87" s="72"/>
      <c r="L87" s="72"/>
      <c r="M87" s="72"/>
      <c r="N87" s="72"/>
      <c r="O87" s="72"/>
      <c r="P87" s="72"/>
      <c r="Q87" s="72"/>
      <c r="R87" s="72"/>
      <c r="S87" s="72"/>
      <c r="T87" s="72"/>
      <c r="U87" s="72"/>
      <c r="V87" s="72"/>
      <c r="W87" s="72"/>
      <c r="X87" s="73"/>
    </row>
    <row r="88" spans="1:24" ht="14.45" customHeight="1" x14ac:dyDescent="0.25">
      <c r="A88" s="71"/>
      <c r="B88" s="72"/>
      <c r="C88" s="72"/>
      <c r="D88" s="72"/>
      <c r="E88" s="72"/>
      <c r="F88" s="72"/>
      <c r="G88" s="72"/>
      <c r="H88" s="72"/>
      <c r="I88" s="72"/>
      <c r="J88" s="72"/>
      <c r="K88" s="72"/>
      <c r="L88" s="72"/>
      <c r="M88" s="72"/>
      <c r="N88" s="72"/>
      <c r="O88" s="72"/>
      <c r="P88" s="72"/>
      <c r="Q88" s="72"/>
      <c r="R88" s="72"/>
      <c r="S88" s="72"/>
      <c r="T88" s="72"/>
      <c r="U88" s="72"/>
      <c r="V88" s="72"/>
      <c r="W88" s="72"/>
      <c r="X88" s="73"/>
    </row>
    <row r="89" spans="1:24" ht="14.45" customHeight="1" x14ac:dyDescent="0.25">
      <c r="A89" s="71"/>
      <c r="B89" s="72"/>
      <c r="C89" s="72"/>
      <c r="D89" s="72"/>
      <c r="E89" s="72"/>
      <c r="F89" s="72"/>
      <c r="G89" s="72"/>
      <c r="H89" s="72"/>
      <c r="I89" s="72"/>
      <c r="J89" s="72"/>
      <c r="K89" s="72"/>
      <c r="L89" s="72"/>
      <c r="M89" s="72"/>
      <c r="N89" s="72"/>
      <c r="O89" s="72"/>
      <c r="P89" s="72"/>
      <c r="Q89" s="72"/>
      <c r="R89" s="72"/>
      <c r="S89" s="72"/>
      <c r="T89" s="72"/>
      <c r="U89" s="72"/>
      <c r="V89" s="72"/>
      <c r="W89" s="72"/>
      <c r="X89" s="73"/>
    </row>
    <row r="90" spans="1:24" ht="14.45" customHeight="1" x14ac:dyDescent="0.25">
      <c r="A90" s="71"/>
      <c r="B90" s="72"/>
      <c r="C90" s="72"/>
      <c r="D90" s="72"/>
      <c r="E90" s="72"/>
      <c r="F90" s="72"/>
      <c r="G90" s="72"/>
      <c r="H90" s="72"/>
      <c r="I90" s="72"/>
      <c r="J90" s="72"/>
      <c r="K90" s="72"/>
      <c r="L90" s="72"/>
      <c r="M90" s="72"/>
      <c r="N90" s="72"/>
      <c r="O90" s="72"/>
      <c r="P90" s="72"/>
      <c r="Q90" s="72"/>
      <c r="R90" s="72"/>
      <c r="S90" s="72"/>
      <c r="T90" s="72"/>
      <c r="U90" s="72"/>
      <c r="V90" s="72"/>
      <c r="W90" s="72"/>
      <c r="X90" s="73"/>
    </row>
    <row r="91" spans="1:24" ht="14.45" customHeight="1" x14ac:dyDescent="0.25">
      <c r="A91" s="71"/>
      <c r="B91" s="72"/>
      <c r="C91" s="72"/>
      <c r="D91" s="72"/>
      <c r="E91" s="72"/>
      <c r="F91" s="72"/>
      <c r="G91" s="72"/>
      <c r="H91" s="72"/>
      <c r="I91" s="72"/>
      <c r="J91" s="72"/>
      <c r="K91" s="72"/>
      <c r="L91" s="72"/>
      <c r="M91" s="72"/>
      <c r="N91" s="72"/>
      <c r="O91" s="72"/>
      <c r="P91" s="72"/>
      <c r="Q91" s="72"/>
      <c r="R91" s="72"/>
      <c r="S91" s="72"/>
      <c r="T91" s="72"/>
      <c r="U91" s="72"/>
      <c r="V91" s="72"/>
      <c r="W91" s="72"/>
      <c r="X91" s="73"/>
    </row>
    <row r="92" spans="1:24" ht="14.45" customHeight="1" x14ac:dyDescent="0.25">
      <c r="A92" s="71"/>
      <c r="B92" s="72"/>
      <c r="C92" s="72"/>
      <c r="D92" s="72"/>
      <c r="E92" s="72"/>
      <c r="F92" s="72"/>
      <c r="G92" s="72"/>
      <c r="H92" s="72"/>
      <c r="I92" s="72"/>
      <c r="J92" s="72"/>
      <c r="K92" s="72"/>
      <c r="L92" s="72"/>
      <c r="M92" s="72"/>
      <c r="N92" s="72"/>
      <c r="O92" s="72"/>
      <c r="P92" s="72"/>
      <c r="Q92" s="72"/>
      <c r="R92" s="72"/>
      <c r="S92" s="72"/>
      <c r="T92" s="72"/>
      <c r="U92" s="72"/>
      <c r="V92" s="72"/>
      <c r="W92" s="72"/>
      <c r="X92" s="73"/>
    </row>
    <row r="93" spans="1:24" ht="14.45" customHeight="1" x14ac:dyDescent="0.25">
      <c r="A93" s="71"/>
      <c r="B93" s="72"/>
      <c r="C93" s="72"/>
      <c r="D93" s="72"/>
      <c r="E93" s="72"/>
      <c r="F93" s="72"/>
      <c r="G93" s="72"/>
      <c r="H93" s="72"/>
      <c r="I93" s="72"/>
      <c r="J93" s="72"/>
      <c r="K93" s="72"/>
      <c r="L93" s="72"/>
      <c r="M93" s="72"/>
      <c r="N93" s="72"/>
      <c r="O93" s="72"/>
      <c r="P93" s="72"/>
      <c r="Q93" s="72"/>
      <c r="R93" s="72"/>
      <c r="S93" s="72"/>
      <c r="T93" s="72"/>
      <c r="U93" s="72"/>
      <c r="V93" s="72"/>
      <c r="W93" s="72"/>
      <c r="X93" s="73"/>
    </row>
    <row r="94" spans="1:24" ht="14.45" customHeight="1" x14ac:dyDescent="0.25">
      <c r="A94" s="71"/>
      <c r="B94" s="72"/>
      <c r="C94" s="72"/>
      <c r="D94" s="72"/>
      <c r="E94" s="72"/>
      <c r="F94" s="72"/>
      <c r="G94" s="72"/>
      <c r="H94" s="72"/>
      <c r="I94" s="72"/>
      <c r="J94" s="72"/>
      <c r="K94" s="72"/>
      <c r="L94" s="72"/>
      <c r="M94" s="72"/>
      <c r="N94" s="72"/>
      <c r="O94" s="72"/>
      <c r="P94" s="72"/>
      <c r="Q94" s="72"/>
      <c r="R94" s="72"/>
      <c r="S94" s="72"/>
      <c r="T94" s="72"/>
      <c r="U94" s="72"/>
      <c r="V94" s="72"/>
      <c r="W94" s="72"/>
      <c r="X94" s="73"/>
    </row>
    <row r="95" spans="1:24" ht="14.45" customHeight="1" x14ac:dyDescent="0.25">
      <c r="A95" s="71"/>
      <c r="B95" s="72"/>
      <c r="C95" s="72"/>
      <c r="D95" s="72"/>
      <c r="E95" s="72"/>
      <c r="F95" s="72"/>
      <c r="G95" s="72"/>
      <c r="H95" s="72"/>
      <c r="I95" s="72"/>
      <c r="J95" s="72"/>
      <c r="K95" s="72"/>
      <c r="L95" s="72"/>
      <c r="M95" s="72"/>
      <c r="N95" s="72"/>
      <c r="O95" s="72"/>
      <c r="P95" s="72"/>
      <c r="Q95" s="72"/>
      <c r="R95" s="72"/>
      <c r="S95" s="72"/>
      <c r="T95" s="72"/>
      <c r="U95" s="72"/>
      <c r="V95" s="72"/>
      <c r="W95" s="72"/>
      <c r="X95" s="73"/>
    </row>
    <row r="96" spans="1:24" ht="14.45" customHeight="1" x14ac:dyDescent="0.25">
      <c r="A96" s="71"/>
      <c r="B96" s="72"/>
      <c r="C96" s="72"/>
      <c r="D96" s="72"/>
      <c r="E96" s="72"/>
      <c r="F96" s="72"/>
      <c r="G96" s="72"/>
      <c r="H96" s="72"/>
      <c r="I96" s="72"/>
      <c r="J96" s="72"/>
      <c r="K96" s="72"/>
      <c r="L96" s="72"/>
      <c r="M96" s="72"/>
      <c r="N96" s="72"/>
      <c r="O96" s="72"/>
      <c r="P96" s="72"/>
      <c r="Q96" s="72"/>
      <c r="R96" s="72"/>
      <c r="S96" s="72"/>
      <c r="T96" s="72"/>
      <c r="U96" s="72"/>
      <c r="V96" s="72"/>
      <c r="W96" s="72"/>
      <c r="X96" s="73"/>
    </row>
    <row r="97" spans="1:24" ht="14.45" customHeight="1" x14ac:dyDescent="0.25">
      <c r="A97" s="71"/>
      <c r="B97" s="72"/>
      <c r="C97" s="72"/>
      <c r="D97" s="72"/>
      <c r="E97" s="72"/>
      <c r="F97" s="72"/>
      <c r="G97" s="72"/>
      <c r="H97" s="72"/>
      <c r="I97" s="72"/>
      <c r="J97" s="72"/>
      <c r="K97" s="72"/>
      <c r="L97" s="72"/>
      <c r="M97" s="72"/>
      <c r="N97" s="72"/>
      <c r="O97" s="72"/>
      <c r="P97" s="72"/>
      <c r="Q97" s="72"/>
      <c r="R97" s="72"/>
      <c r="S97" s="72"/>
      <c r="T97" s="72"/>
      <c r="U97" s="72"/>
      <c r="V97" s="72"/>
      <c r="W97" s="72"/>
      <c r="X97" s="73"/>
    </row>
    <row r="98" spans="1:24" ht="14.45" customHeight="1" x14ac:dyDescent="0.25">
      <c r="A98" s="71"/>
      <c r="B98" s="72"/>
      <c r="C98" s="72"/>
      <c r="D98" s="72"/>
      <c r="E98" s="72"/>
      <c r="F98" s="72"/>
      <c r="G98" s="72"/>
      <c r="H98" s="72"/>
      <c r="I98" s="72"/>
      <c r="J98" s="72"/>
      <c r="K98" s="72"/>
      <c r="L98" s="72"/>
      <c r="M98" s="72"/>
      <c r="N98" s="72"/>
      <c r="O98" s="72"/>
      <c r="P98" s="72"/>
      <c r="Q98" s="72"/>
      <c r="R98" s="72"/>
      <c r="S98" s="72"/>
      <c r="T98" s="72"/>
      <c r="U98" s="72"/>
      <c r="V98" s="72"/>
      <c r="W98" s="72"/>
      <c r="X98" s="73"/>
    </row>
    <row r="99" spans="1:24" ht="14.45" customHeight="1" x14ac:dyDescent="0.25">
      <c r="A99" s="71"/>
      <c r="B99" s="72"/>
      <c r="C99" s="72"/>
      <c r="D99" s="72"/>
      <c r="E99" s="72"/>
      <c r="F99" s="72"/>
      <c r="G99" s="72"/>
      <c r="H99" s="72"/>
      <c r="I99" s="72"/>
      <c r="J99" s="72"/>
      <c r="K99" s="72"/>
      <c r="L99" s="72"/>
      <c r="M99" s="72"/>
      <c r="N99" s="72"/>
      <c r="O99" s="72"/>
      <c r="P99" s="72"/>
      <c r="Q99" s="72"/>
      <c r="R99" s="72"/>
      <c r="S99" s="72"/>
      <c r="T99" s="72"/>
      <c r="U99" s="72"/>
      <c r="V99" s="72"/>
      <c r="W99" s="72"/>
      <c r="X99" s="73"/>
    </row>
    <row r="100" spans="1:24" ht="14.45" customHeight="1" x14ac:dyDescent="0.25">
      <c r="A100" s="71"/>
      <c r="B100" s="72"/>
      <c r="C100" s="72"/>
      <c r="D100" s="72"/>
      <c r="E100" s="72"/>
      <c r="F100" s="72"/>
      <c r="G100" s="72"/>
      <c r="H100" s="72"/>
      <c r="I100" s="72"/>
      <c r="J100" s="72"/>
      <c r="K100" s="72"/>
      <c r="L100" s="72"/>
      <c r="M100" s="72"/>
      <c r="N100" s="72"/>
      <c r="O100" s="72"/>
      <c r="P100" s="72"/>
      <c r="Q100" s="72"/>
      <c r="R100" s="72"/>
      <c r="S100" s="72"/>
      <c r="T100" s="72"/>
      <c r="U100" s="72"/>
      <c r="V100" s="72"/>
      <c r="W100" s="72"/>
      <c r="X100" s="73"/>
    </row>
    <row r="101" spans="1:24" ht="14.45" customHeight="1" x14ac:dyDescent="0.25">
      <c r="A101" s="71"/>
      <c r="B101" s="72"/>
      <c r="C101" s="72"/>
      <c r="D101" s="72"/>
      <c r="E101" s="72"/>
      <c r="F101" s="72"/>
      <c r="G101" s="72"/>
      <c r="H101" s="72"/>
      <c r="I101" s="72"/>
      <c r="J101" s="72"/>
      <c r="K101" s="72"/>
      <c r="L101" s="72"/>
      <c r="M101" s="72"/>
      <c r="N101" s="72"/>
      <c r="O101" s="72"/>
      <c r="P101" s="72"/>
      <c r="Q101" s="72"/>
      <c r="R101" s="72"/>
      <c r="S101" s="72"/>
      <c r="T101" s="72"/>
      <c r="U101" s="72"/>
      <c r="V101" s="72"/>
      <c r="W101" s="72"/>
      <c r="X101" s="73"/>
    </row>
    <row r="102" spans="1:24" ht="14.45" customHeight="1" x14ac:dyDescent="0.25">
      <c r="A102" s="71"/>
      <c r="B102" s="72"/>
      <c r="C102" s="72"/>
      <c r="D102" s="72"/>
      <c r="E102" s="72"/>
      <c r="F102" s="72"/>
      <c r="G102" s="72"/>
      <c r="H102" s="72"/>
      <c r="I102" s="72"/>
      <c r="J102" s="72"/>
      <c r="K102" s="72"/>
      <c r="L102" s="72"/>
      <c r="M102" s="72"/>
      <c r="N102" s="72"/>
      <c r="O102" s="72"/>
      <c r="P102" s="72"/>
      <c r="Q102" s="72"/>
      <c r="R102" s="72"/>
      <c r="S102" s="72"/>
      <c r="T102" s="72"/>
      <c r="U102" s="72"/>
      <c r="V102" s="72"/>
      <c r="W102" s="72"/>
      <c r="X102" s="73"/>
    </row>
    <row r="103" spans="1:24" ht="14.45" customHeight="1" x14ac:dyDescent="0.25">
      <c r="A103" s="71"/>
      <c r="B103" s="72"/>
      <c r="C103" s="72"/>
      <c r="D103" s="72"/>
      <c r="E103" s="72"/>
      <c r="F103" s="72"/>
      <c r="G103" s="72"/>
      <c r="H103" s="72"/>
      <c r="I103" s="72"/>
      <c r="J103" s="72"/>
      <c r="K103" s="72"/>
      <c r="L103" s="72"/>
      <c r="M103" s="72"/>
      <c r="N103" s="72"/>
      <c r="O103" s="72"/>
      <c r="P103" s="72"/>
      <c r="Q103" s="72"/>
      <c r="R103" s="72"/>
      <c r="S103" s="72"/>
      <c r="T103" s="72"/>
      <c r="U103" s="72"/>
      <c r="V103" s="72"/>
      <c r="W103" s="72"/>
      <c r="X103" s="73"/>
    </row>
    <row r="104" spans="1:24" ht="14.45" customHeight="1" x14ac:dyDescent="0.25">
      <c r="A104" s="71"/>
      <c r="B104" s="72"/>
      <c r="C104" s="72"/>
      <c r="D104" s="72"/>
      <c r="E104" s="72"/>
      <c r="F104" s="72"/>
      <c r="G104" s="72"/>
      <c r="H104" s="72"/>
      <c r="I104" s="72"/>
      <c r="J104" s="72"/>
      <c r="K104" s="72"/>
      <c r="L104" s="72"/>
      <c r="M104" s="72"/>
      <c r="N104" s="72"/>
      <c r="O104" s="72"/>
      <c r="P104" s="72"/>
      <c r="Q104" s="72"/>
      <c r="R104" s="72"/>
      <c r="S104" s="72"/>
      <c r="T104" s="72"/>
      <c r="U104" s="72"/>
      <c r="V104" s="72"/>
      <c r="W104" s="72"/>
      <c r="X104" s="73"/>
    </row>
    <row r="105" spans="1:24" ht="14.45" customHeight="1" x14ac:dyDescent="0.25">
      <c r="A105" s="71"/>
      <c r="B105" s="72"/>
      <c r="C105" s="72"/>
      <c r="D105" s="72"/>
      <c r="E105" s="72"/>
      <c r="F105" s="72"/>
      <c r="G105" s="72"/>
      <c r="H105" s="72"/>
      <c r="I105" s="72"/>
      <c r="J105" s="72"/>
      <c r="K105" s="72"/>
      <c r="L105" s="72"/>
      <c r="M105" s="72"/>
      <c r="N105" s="72"/>
      <c r="O105" s="72"/>
      <c r="P105" s="72"/>
      <c r="Q105" s="72"/>
      <c r="R105" s="72"/>
      <c r="S105" s="72"/>
      <c r="T105" s="72"/>
      <c r="U105" s="72"/>
      <c r="V105" s="72"/>
      <c r="W105" s="72"/>
      <c r="X105" s="73"/>
    </row>
    <row r="106" spans="1:24" ht="14.45" customHeight="1" x14ac:dyDescent="0.25">
      <c r="A106" s="71"/>
      <c r="B106" s="72"/>
      <c r="C106" s="72"/>
      <c r="D106" s="72"/>
      <c r="E106" s="72"/>
      <c r="F106" s="72"/>
      <c r="G106" s="72"/>
      <c r="H106" s="72"/>
      <c r="I106" s="72"/>
      <c r="J106" s="72"/>
      <c r="K106" s="72"/>
      <c r="L106" s="72"/>
      <c r="M106" s="72"/>
      <c r="N106" s="72"/>
      <c r="O106" s="72"/>
      <c r="P106" s="72"/>
      <c r="Q106" s="72"/>
      <c r="R106" s="72"/>
      <c r="S106" s="72"/>
      <c r="T106" s="72"/>
      <c r="U106" s="72"/>
      <c r="V106" s="72"/>
      <c r="W106" s="72"/>
      <c r="X106" s="73"/>
    </row>
    <row r="107" spans="1:24" ht="14.45" customHeight="1" x14ac:dyDescent="0.25">
      <c r="A107" s="71"/>
      <c r="B107" s="72"/>
      <c r="C107" s="72"/>
      <c r="D107" s="72"/>
      <c r="E107" s="72"/>
      <c r="F107" s="72"/>
      <c r="G107" s="72"/>
      <c r="H107" s="72"/>
      <c r="I107" s="72"/>
      <c r="J107" s="72"/>
      <c r="K107" s="72"/>
      <c r="L107" s="72"/>
      <c r="M107" s="72"/>
      <c r="N107" s="72"/>
      <c r="O107" s="72"/>
      <c r="P107" s="72"/>
      <c r="Q107" s="72"/>
      <c r="R107" s="72"/>
      <c r="S107" s="72"/>
      <c r="T107" s="72"/>
      <c r="U107" s="72"/>
      <c r="V107" s="72"/>
      <c r="W107" s="72"/>
      <c r="X107" s="73"/>
    </row>
    <row r="108" spans="1:24" ht="14.45" customHeight="1" x14ac:dyDescent="0.25">
      <c r="A108" s="71"/>
      <c r="B108" s="72"/>
      <c r="C108" s="72"/>
      <c r="D108" s="72"/>
      <c r="E108" s="72"/>
      <c r="F108" s="72"/>
      <c r="G108" s="72"/>
      <c r="H108" s="72"/>
      <c r="I108" s="72"/>
      <c r="J108" s="72"/>
      <c r="K108" s="72"/>
      <c r="L108" s="72"/>
      <c r="M108" s="72"/>
      <c r="N108" s="72"/>
      <c r="O108" s="72"/>
      <c r="P108" s="72"/>
      <c r="Q108" s="72"/>
      <c r="R108" s="72"/>
      <c r="S108" s="72"/>
      <c r="T108" s="72"/>
      <c r="U108" s="72"/>
      <c r="V108" s="72"/>
      <c r="W108" s="72"/>
      <c r="X108" s="73"/>
    </row>
    <row r="109" spans="1:24" ht="14.45" customHeight="1" x14ac:dyDescent="0.25">
      <c r="A109" s="71"/>
      <c r="B109" s="72"/>
      <c r="C109" s="72"/>
      <c r="D109" s="72"/>
      <c r="E109" s="72"/>
      <c r="F109" s="72"/>
      <c r="G109" s="72"/>
      <c r="H109" s="72"/>
      <c r="I109" s="72"/>
      <c r="J109" s="72"/>
      <c r="K109" s="72"/>
      <c r="L109" s="72"/>
      <c r="M109" s="72"/>
      <c r="N109" s="72"/>
      <c r="O109" s="72"/>
      <c r="P109" s="72"/>
      <c r="Q109" s="72"/>
      <c r="R109" s="72"/>
      <c r="S109" s="72"/>
      <c r="T109" s="72"/>
      <c r="U109" s="72"/>
      <c r="V109" s="72"/>
      <c r="W109" s="72"/>
      <c r="X109" s="73"/>
    </row>
    <row r="110" spans="1:24" ht="14.45" customHeight="1" x14ac:dyDescent="0.25">
      <c r="A110" s="71"/>
      <c r="B110" s="72"/>
      <c r="C110" s="72"/>
      <c r="D110" s="72"/>
      <c r="E110" s="72"/>
      <c r="F110" s="72"/>
      <c r="G110" s="72"/>
      <c r="H110" s="72"/>
      <c r="I110" s="72"/>
      <c r="J110" s="72"/>
      <c r="K110" s="72"/>
      <c r="L110" s="72"/>
      <c r="M110" s="72"/>
      <c r="N110" s="72"/>
      <c r="O110" s="72"/>
      <c r="P110" s="72"/>
      <c r="Q110" s="72"/>
      <c r="R110" s="72"/>
      <c r="S110" s="72"/>
      <c r="T110" s="72"/>
      <c r="U110" s="72"/>
      <c r="V110" s="72"/>
      <c r="W110" s="72"/>
      <c r="X110" s="73"/>
    </row>
    <row r="111" spans="1:24" ht="14.45" customHeight="1" x14ac:dyDescent="0.25">
      <c r="A111" s="71"/>
      <c r="B111" s="72"/>
      <c r="C111" s="72"/>
      <c r="D111" s="72"/>
      <c r="E111" s="72"/>
      <c r="F111" s="72"/>
      <c r="G111" s="72"/>
      <c r="H111" s="72"/>
      <c r="I111" s="72"/>
      <c r="J111" s="72"/>
      <c r="K111" s="72"/>
      <c r="L111" s="72"/>
      <c r="M111" s="72"/>
      <c r="N111" s="72"/>
      <c r="O111" s="72"/>
      <c r="P111" s="72"/>
      <c r="Q111" s="72"/>
      <c r="R111" s="72"/>
      <c r="S111" s="72"/>
      <c r="T111" s="72"/>
      <c r="U111" s="72"/>
      <c r="V111" s="72"/>
      <c r="W111" s="72"/>
      <c r="X111" s="73"/>
    </row>
    <row r="112" spans="1:24" ht="14.45" customHeight="1" x14ac:dyDescent="0.25">
      <c r="A112" s="71"/>
      <c r="B112" s="72"/>
      <c r="C112" s="72"/>
      <c r="D112" s="72"/>
      <c r="E112" s="72"/>
      <c r="F112" s="72"/>
      <c r="G112" s="72"/>
      <c r="H112" s="72"/>
      <c r="I112" s="72"/>
      <c r="J112" s="72"/>
      <c r="K112" s="72"/>
      <c r="L112" s="72"/>
      <c r="M112" s="72"/>
      <c r="N112" s="72"/>
      <c r="O112" s="72"/>
      <c r="P112" s="72"/>
      <c r="Q112" s="72"/>
      <c r="R112" s="72"/>
      <c r="S112" s="72"/>
      <c r="T112" s="72"/>
      <c r="U112" s="72"/>
      <c r="V112" s="72"/>
      <c r="W112" s="72"/>
      <c r="X112" s="73"/>
    </row>
    <row r="113" spans="1:24" ht="14.45" customHeight="1" x14ac:dyDescent="0.25">
      <c r="A113" s="71"/>
      <c r="B113" s="72"/>
      <c r="C113" s="72"/>
      <c r="D113" s="72"/>
      <c r="E113" s="72"/>
      <c r="F113" s="72"/>
      <c r="G113" s="72"/>
      <c r="H113" s="72"/>
      <c r="I113" s="72"/>
      <c r="J113" s="72"/>
      <c r="K113" s="72"/>
      <c r="L113" s="72"/>
      <c r="M113" s="72"/>
      <c r="N113" s="72"/>
      <c r="O113" s="72"/>
      <c r="P113" s="72"/>
      <c r="Q113" s="72"/>
      <c r="R113" s="72"/>
      <c r="S113" s="72"/>
      <c r="T113" s="72"/>
      <c r="U113" s="72"/>
      <c r="V113" s="72"/>
      <c r="W113" s="72"/>
      <c r="X113" s="73"/>
    </row>
    <row r="114" spans="1:24" ht="14.45" customHeight="1" x14ac:dyDescent="0.25">
      <c r="A114" s="71"/>
      <c r="B114" s="72"/>
      <c r="C114" s="72"/>
      <c r="D114" s="72"/>
      <c r="E114" s="72"/>
      <c r="F114" s="72"/>
      <c r="G114" s="72"/>
      <c r="H114" s="72"/>
      <c r="I114" s="72"/>
      <c r="J114" s="72"/>
      <c r="K114" s="72"/>
      <c r="L114" s="72"/>
      <c r="M114" s="72"/>
      <c r="N114" s="72"/>
      <c r="O114" s="72"/>
      <c r="P114" s="72"/>
      <c r="Q114" s="72"/>
      <c r="R114" s="72"/>
      <c r="S114" s="72"/>
      <c r="T114" s="72"/>
      <c r="U114" s="72"/>
      <c r="V114" s="72"/>
      <c r="W114" s="72"/>
      <c r="X114" s="73"/>
    </row>
    <row r="115" spans="1:24" ht="14.45" customHeight="1" x14ac:dyDescent="0.25">
      <c r="A115" s="71"/>
      <c r="B115" s="72"/>
      <c r="C115" s="72"/>
      <c r="D115" s="72"/>
      <c r="E115" s="72"/>
      <c r="F115" s="72"/>
      <c r="G115" s="72"/>
      <c r="H115" s="72"/>
      <c r="I115" s="72"/>
      <c r="J115" s="72"/>
      <c r="K115" s="72"/>
      <c r="L115" s="72"/>
      <c r="M115" s="72"/>
      <c r="N115" s="72"/>
      <c r="O115" s="72"/>
      <c r="P115" s="72"/>
      <c r="Q115" s="72"/>
      <c r="R115" s="72"/>
      <c r="S115" s="72"/>
      <c r="T115" s="72"/>
      <c r="U115" s="72"/>
      <c r="V115" s="72"/>
      <c r="W115" s="72"/>
      <c r="X115" s="73"/>
    </row>
    <row r="116" spans="1:24" ht="14.45" customHeight="1" x14ac:dyDescent="0.25">
      <c r="A116" s="71"/>
      <c r="B116" s="72"/>
      <c r="C116" s="72"/>
      <c r="D116" s="72"/>
      <c r="E116" s="72"/>
      <c r="F116" s="72"/>
      <c r="G116" s="72"/>
      <c r="H116" s="72"/>
      <c r="I116" s="72"/>
      <c r="J116" s="72"/>
      <c r="K116" s="72"/>
      <c r="L116" s="72"/>
      <c r="M116" s="72"/>
      <c r="N116" s="72"/>
      <c r="O116" s="72"/>
      <c r="P116" s="72"/>
      <c r="Q116" s="72"/>
      <c r="R116" s="72"/>
      <c r="S116" s="72"/>
      <c r="T116" s="72"/>
      <c r="U116" s="72"/>
      <c r="V116" s="72"/>
      <c r="W116" s="72"/>
      <c r="X116" s="73"/>
    </row>
    <row r="117" spans="1:24" ht="14.45" customHeight="1" x14ac:dyDescent="0.25">
      <c r="A117" s="71"/>
      <c r="B117" s="72"/>
      <c r="C117" s="72"/>
      <c r="D117" s="72"/>
      <c r="E117" s="72"/>
      <c r="F117" s="72"/>
      <c r="G117" s="72"/>
      <c r="H117" s="72"/>
      <c r="I117" s="72"/>
      <c r="J117" s="72"/>
      <c r="K117" s="72"/>
      <c r="L117" s="72"/>
      <c r="M117" s="72"/>
      <c r="N117" s="72"/>
      <c r="O117" s="72"/>
      <c r="P117" s="72"/>
      <c r="Q117" s="72"/>
      <c r="R117" s="72"/>
      <c r="S117" s="72"/>
      <c r="T117" s="72"/>
      <c r="U117" s="72"/>
      <c r="V117" s="72"/>
      <c r="W117" s="72"/>
      <c r="X117" s="73"/>
    </row>
    <row r="118" spans="1:24" ht="14.45" customHeight="1" x14ac:dyDescent="0.25">
      <c r="A118" s="71"/>
      <c r="B118" s="72"/>
      <c r="C118" s="72"/>
      <c r="D118" s="72"/>
      <c r="E118" s="72"/>
      <c r="F118" s="72"/>
      <c r="G118" s="72"/>
      <c r="H118" s="72"/>
      <c r="I118" s="72"/>
      <c r="J118" s="72"/>
      <c r="K118" s="72"/>
      <c r="L118" s="72"/>
      <c r="M118" s="72"/>
      <c r="N118" s="72"/>
      <c r="O118" s="72"/>
      <c r="P118" s="72"/>
      <c r="Q118" s="72"/>
      <c r="R118" s="72"/>
      <c r="S118" s="72"/>
      <c r="T118" s="72"/>
      <c r="U118" s="72"/>
      <c r="V118" s="72"/>
      <c r="W118" s="72"/>
      <c r="X118" s="73"/>
    </row>
    <row r="119" spans="1:24" ht="14.45" customHeight="1" x14ac:dyDescent="0.25">
      <c r="A119" s="71"/>
      <c r="B119" s="72"/>
      <c r="C119" s="72"/>
      <c r="D119" s="72"/>
      <c r="E119" s="72"/>
      <c r="F119" s="72"/>
      <c r="G119" s="72"/>
      <c r="H119" s="72"/>
      <c r="I119" s="72"/>
      <c r="J119" s="72"/>
      <c r="K119" s="72"/>
      <c r="L119" s="72"/>
      <c r="M119" s="72"/>
      <c r="N119" s="72"/>
      <c r="O119" s="72"/>
      <c r="P119" s="72"/>
      <c r="Q119" s="72"/>
      <c r="R119" s="72"/>
      <c r="S119" s="72"/>
      <c r="T119" s="72"/>
      <c r="U119" s="72"/>
      <c r="V119" s="72"/>
      <c r="W119" s="72"/>
      <c r="X119" s="73"/>
    </row>
    <row r="120" spans="1:24" ht="14.45" customHeight="1" x14ac:dyDescent="0.25">
      <c r="A120" s="71"/>
      <c r="B120" s="72"/>
      <c r="C120" s="72"/>
      <c r="D120" s="72"/>
      <c r="E120" s="72"/>
      <c r="F120" s="72"/>
      <c r="G120" s="72"/>
      <c r="H120" s="72"/>
      <c r="I120" s="72"/>
      <c r="J120" s="72"/>
      <c r="K120" s="72"/>
      <c r="L120" s="72"/>
      <c r="M120" s="72"/>
      <c r="N120" s="72"/>
      <c r="O120" s="72"/>
      <c r="P120" s="72"/>
      <c r="Q120" s="72"/>
      <c r="R120" s="72"/>
      <c r="S120" s="72"/>
      <c r="T120" s="72"/>
      <c r="U120" s="72"/>
      <c r="V120" s="72"/>
      <c r="W120" s="72"/>
      <c r="X120" s="73"/>
    </row>
    <row r="121" spans="1:24" ht="14.45" customHeight="1" x14ac:dyDescent="0.25">
      <c r="A121" s="71"/>
      <c r="B121" s="72"/>
      <c r="C121" s="72"/>
      <c r="D121" s="72"/>
      <c r="E121" s="72"/>
      <c r="F121" s="72"/>
      <c r="G121" s="72"/>
      <c r="H121" s="72"/>
      <c r="I121" s="72"/>
      <c r="J121" s="72"/>
      <c r="K121" s="72"/>
      <c r="L121" s="72"/>
      <c r="M121" s="72"/>
      <c r="N121" s="72"/>
      <c r="O121" s="72"/>
      <c r="P121" s="72"/>
      <c r="Q121" s="72"/>
      <c r="R121" s="72"/>
      <c r="S121" s="72"/>
      <c r="T121" s="72"/>
      <c r="U121" s="72"/>
      <c r="V121" s="72"/>
      <c r="W121" s="72"/>
      <c r="X121" s="73"/>
    </row>
    <row r="122" spans="1:24" ht="14.45" customHeight="1" x14ac:dyDescent="0.25">
      <c r="A122" s="71"/>
      <c r="B122" s="72"/>
      <c r="C122" s="72"/>
      <c r="D122" s="72"/>
      <c r="E122" s="72"/>
      <c r="F122" s="72"/>
      <c r="G122" s="72"/>
      <c r="H122" s="72"/>
      <c r="I122" s="72"/>
      <c r="J122" s="72"/>
      <c r="K122" s="72"/>
      <c r="L122" s="72"/>
      <c r="M122" s="72"/>
      <c r="N122" s="72"/>
      <c r="O122" s="72"/>
      <c r="P122" s="72"/>
      <c r="Q122" s="72"/>
      <c r="R122" s="72"/>
      <c r="S122" s="72"/>
      <c r="T122" s="72"/>
      <c r="U122" s="72"/>
      <c r="V122" s="72"/>
      <c r="W122" s="72"/>
      <c r="X122" s="73"/>
    </row>
    <row r="123" spans="1:24" ht="14.45" customHeight="1" x14ac:dyDescent="0.25">
      <c r="A123" s="71"/>
      <c r="B123" s="72"/>
      <c r="C123" s="72"/>
      <c r="D123" s="72"/>
      <c r="E123" s="72"/>
      <c r="F123" s="72"/>
      <c r="G123" s="72"/>
      <c r="H123" s="72"/>
      <c r="I123" s="72"/>
      <c r="J123" s="72"/>
      <c r="K123" s="72"/>
      <c r="L123" s="72"/>
      <c r="M123" s="72"/>
      <c r="N123" s="72"/>
      <c r="O123" s="72"/>
      <c r="P123" s="72"/>
      <c r="Q123" s="72"/>
      <c r="R123" s="72"/>
      <c r="S123" s="72"/>
      <c r="T123" s="72"/>
      <c r="U123" s="72"/>
      <c r="V123" s="72"/>
      <c r="W123" s="72"/>
      <c r="X123" s="73"/>
    </row>
    <row r="124" spans="1:24" ht="14.45" customHeight="1" x14ac:dyDescent="0.25">
      <c r="A124" s="71"/>
      <c r="B124" s="72"/>
      <c r="C124" s="72"/>
      <c r="D124" s="72"/>
      <c r="E124" s="72"/>
      <c r="F124" s="72"/>
      <c r="G124" s="72"/>
      <c r="H124" s="72"/>
      <c r="I124" s="72"/>
      <c r="J124" s="72"/>
      <c r="K124" s="72"/>
      <c r="L124" s="72"/>
      <c r="M124" s="72"/>
      <c r="N124" s="72"/>
      <c r="O124" s="72"/>
      <c r="P124" s="72"/>
      <c r="Q124" s="72"/>
      <c r="R124" s="72"/>
      <c r="S124" s="72"/>
      <c r="T124" s="72"/>
      <c r="U124" s="72"/>
      <c r="V124" s="72"/>
      <c r="W124" s="72"/>
      <c r="X124" s="73"/>
    </row>
    <row r="125" spans="1:24" ht="14.45" customHeight="1" x14ac:dyDescent="0.25">
      <c r="A125" s="71"/>
      <c r="B125" s="72"/>
      <c r="C125" s="72"/>
      <c r="D125" s="72"/>
      <c r="E125" s="72"/>
      <c r="F125" s="72"/>
      <c r="G125" s="72"/>
      <c r="H125" s="72"/>
      <c r="I125" s="72"/>
      <c r="J125" s="72"/>
      <c r="K125" s="72"/>
      <c r="L125" s="72"/>
      <c r="M125" s="72"/>
      <c r="N125" s="72"/>
      <c r="O125" s="72"/>
      <c r="P125" s="72"/>
      <c r="Q125" s="72"/>
      <c r="R125" s="72"/>
      <c r="S125" s="72"/>
      <c r="T125" s="72"/>
      <c r="U125" s="72"/>
      <c r="V125" s="72"/>
      <c r="W125" s="72"/>
      <c r="X125" s="73"/>
    </row>
    <row r="126" spans="1:24" ht="14.45" customHeight="1" x14ac:dyDescent="0.25">
      <c r="A126" s="71"/>
      <c r="B126" s="72"/>
      <c r="C126" s="72"/>
      <c r="D126" s="72"/>
      <c r="E126" s="72"/>
      <c r="F126" s="72"/>
      <c r="G126" s="72"/>
      <c r="H126" s="72"/>
      <c r="I126" s="72"/>
      <c r="J126" s="72"/>
      <c r="K126" s="72"/>
      <c r="L126" s="72"/>
      <c r="M126" s="72"/>
      <c r="N126" s="72"/>
      <c r="O126" s="72"/>
      <c r="P126" s="72"/>
      <c r="Q126" s="72"/>
      <c r="R126" s="72"/>
      <c r="S126" s="72"/>
      <c r="T126" s="72"/>
      <c r="U126" s="72"/>
      <c r="V126" s="72"/>
      <c r="W126" s="72"/>
      <c r="X126" s="73"/>
    </row>
    <row r="127" spans="1:24" ht="14.45" customHeight="1" x14ac:dyDescent="0.25">
      <c r="A127" s="71"/>
      <c r="B127" s="72"/>
      <c r="C127" s="72"/>
      <c r="D127" s="72"/>
      <c r="E127" s="72"/>
      <c r="F127" s="72"/>
      <c r="G127" s="72"/>
      <c r="H127" s="72"/>
      <c r="I127" s="72"/>
      <c r="J127" s="72"/>
      <c r="K127" s="72"/>
      <c r="L127" s="72"/>
      <c r="M127" s="72"/>
      <c r="N127" s="72"/>
      <c r="O127" s="72"/>
      <c r="P127" s="72"/>
      <c r="Q127" s="72"/>
      <c r="R127" s="72"/>
      <c r="S127" s="72"/>
      <c r="T127" s="72"/>
      <c r="U127" s="72"/>
      <c r="V127" s="72"/>
      <c r="W127" s="72"/>
      <c r="X127" s="73"/>
    </row>
    <row r="128" spans="1:24" ht="14.45" customHeight="1" x14ac:dyDescent="0.25">
      <c r="A128" s="71"/>
      <c r="B128" s="72"/>
      <c r="C128" s="72"/>
      <c r="D128" s="72"/>
      <c r="E128" s="72"/>
      <c r="F128" s="72"/>
      <c r="G128" s="72"/>
      <c r="H128" s="72"/>
      <c r="I128" s="72"/>
      <c r="J128" s="72"/>
      <c r="K128" s="72"/>
      <c r="L128" s="72"/>
      <c r="M128" s="72"/>
      <c r="N128" s="72"/>
      <c r="O128" s="72"/>
      <c r="P128" s="72"/>
      <c r="Q128" s="72"/>
      <c r="R128" s="72"/>
      <c r="S128" s="72"/>
      <c r="T128" s="72"/>
      <c r="U128" s="72"/>
      <c r="V128" s="72"/>
      <c r="W128" s="72"/>
      <c r="X128" s="73"/>
    </row>
    <row r="129" spans="1:24" ht="14.45" customHeight="1" x14ac:dyDescent="0.25">
      <c r="A129" s="71"/>
      <c r="B129" s="72"/>
      <c r="C129" s="72"/>
      <c r="D129" s="72"/>
      <c r="E129" s="72"/>
      <c r="F129" s="72"/>
      <c r="G129" s="72"/>
      <c r="H129" s="72"/>
      <c r="I129" s="72"/>
      <c r="J129" s="72"/>
      <c r="K129" s="72"/>
      <c r="L129" s="72"/>
      <c r="M129" s="72"/>
      <c r="N129" s="72"/>
      <c r="O129" s="72"/>
      <c r="P129" s="72"/>
      <c r="Q129" s="72"/>
      <c r="R129" s="72"/>
      <c r="S129" s="72"/>
      <c r="T129" s="72"/>
      <c r="U129" s="72"/>
      <c r="V129" s="72"/>
      <c r="W129" s="72"/>
      <c r="X129" s="73"/>
    </row>
    <row r="130" spans="1:24" ht="14.45" customHeight="1" x14ac:dyDescent="0.25">
      <c r="A130" s="71"/>
      <c r="B130" s="72"/>
      <c r="C130" s="72"/>
      <c r="D130" s="72"/>
      <c r="E130" s="72"/>
      <c r="F130" s="72"/>
      <c r="G130" s="72"/>
      <c r="H130" s="72"/>
      <c r="I130" s="72"/>
      <c r="J130" s="72"/>
      <c r="K130" s="72"/>
      <c r="L130" s="72"/>
      <c r="M130" s="72"/>
      <c r="N130" s="72"/>
      <c r="O130" s="72"/>
      <c r="P130" s="72"/>
      <c r="Q130" s="72"/>
      <c r="R130" s="72"/>
      <c r="S130" s="72"/>
      <c r="T130" s="72"/>
      <c r="U130" s="72"/>
      <c r="V130" s="72"/>
      <c r="W130" s="72"/>
      <c r="X130" s="73"/>
    </row>
    <row r="131" spans="1:24" ht="14.45" customHeight="1" x14ac:dyDescent="0.25">
      <c r="A131" s="71"/>
      <c r="B131" s="72"/>
      <c r="C131" s="72"/>
      <c r="D131" s="72"/>
      <c r="E131" s="72"/>
      <c r="F131" s="72"/>
      <c r="G131" s="72"/>
      <c r="H131" s="72"/>
      <c r="I131" s="72"/>
      <c r="J131" s="72"/>
      <c r="K131" s="72"/>
      <c r="L131" s="72"/>
      <c r="M131" s="72"/>
      <c r="N131" s="72"/>
      <c r="O131" s="72"/>
      <c r="P131" s="72"/>
      <c r="Q131" s="72"/>
      <c r="R131" s="72"/>
      <c r="S131" s="72"/>
      <c r="T131" s="72"/>
      <c r="U131" s="72"/>
      <c r="V131" s="72"/>
      <c r="W131" s="72"/>
      <c r="X131" s="73"/>
    </row>
    <row r="132" spans="1:24" ht="14.45" customHeight="1" x14ac:dyDescent="0.25">
      <c r="A132" s="71"/>
      <c r="B132" s="72"/>
      <c r="C132" s="72"/>
      <c r="D132" s="72"/>
      <c r="E132" s="72"/>
      <c r="F132" s="72"/>
      <c r="G132" s="72"/>
      <c r="H132" s="72"/>
      <c r="I132" s="72"/>
      <c r="J132" s="72"/>
      <c r="K132" s="72"/>
      <c r="L132" s="72"/>
      <c r="M132" s="72"/>
      <c r="N132" s="72"/>
      <c r="O132" s="72"/>
      <c r="P132" s="72"/>
      <c r="Q132" s="72"/>
      <c r="R132" s="72"/>
      <c r="S132" s="72"/>
      <c r="T132" s="72"/>
      <c r="U132" s="72"/>
      <c r="V132" s="72"/>
      <c r="W132" s="72"/>
      <c r="X132" s="73"/>
    </row>
    <row r="133" spans="1:24" ht="14.45" customHeight="1" x14ac:dyDescent="0.25">
      <c r="A133" s="71"/>
      <c r="B133" s="72"/>
      <c r="C133" s="72"/>
      <c r="D133" s="72"/>
      <c r="E133" s="72"/>
      <c r="F133" s="72"/>
      <c r="G133" s="72"/>
      <c r="H133" s="72"/>
      <c r="I133" s="72"/>
      <c r="J133" s="72"/>
      <c r="K133" s="72"/>
      <c r="L133" s="72"/>
      <c r="M133" s="72"/>
      <c r="N133" s="72"/>
      <c r="O133" s="72"/>
      <c r="P133" s="72"/>
      <c r="Q133" s="72"/>
      <c r="R133" s="72"/>
      <c r="S133" s="72"/>
      <c r="T133" s="72"/>
      <c r="U133" s="72"/>
      <c r="V133" s="72"/>
      <c r="W133" s="72"/>
      <c r="X133" s="73"/>
    </row>
    <row r="134" spans="1:24" ht="14.45" customHeight="1" x14ac:dyDescent="0.25">
      <c r="A134" s="71"/>
      <c r="B134" s="72"/>
      <c r="C134" s="72"/>
      <c r="D134" s="72"/>
      <c r="E134" s="72"/>
      <c r="F134" s="72"/>
      <c r="G134" s="72"/>
      <c r="H134" s="72"/>
      <c r="I134" s="72"/>
      <c r="J134" s="72"/>
      <c r="K134" s="72"/>
      <c r="L134" s="72"/>
      <c r="M134" s="72"/>
      <c r="N134" s="72"/>
      <c r="O134" s="72"/>
      <c r="P134" s="72"/>
      <c r="Q134" s="72"/>
      <c r="R134" s="72"/>
      <c r="S134" s="72"/>
      <c r="T134" s="72"/>
      <c r="U134" s="72"/>
      <c r="V134" s="72"/>
      <c r="W134" s="72"/>
      <c r="X134" s="73"/>
    </row>
    <row r="135" spans="1:24" ht="14.45" customHeight="1" x14ac:dyDescent="0.25">
      <c r="A135" s="71"/>
      <c r="B135" s="72"/>
      <c r="C135" s="72"/>
      <c r="D135" s="72"/>
      <c r="E135" s="72"/>
      <c r="F135" s="72"/>
      <c r="G135" s="72"/>
      <c r="H135" s="72"/>
      <c r="I135" s="72"/>
      <c r="J135" s="72"/>
      <c r="K135" s="72"/>
      <c r="L135" s="72"/>
      <c r="M135" s="72"/>
      <c r="N135" s="72"/>
      <c r="O135" s="72"/>
      <c r="P135" s="72"/>
      <c r="Q135" s="72"/>
      <c r="R135" s="72"/>
      <c r="S135" s="72"/>
      <c r="T135" s="72"/>
      <c r="U135" s="72"/>
      <c r="V135" s="72"/>
      <c r="W135" s="72"/>
      <c r="X135" s="73"/>
    </row>
    <row r="136" spans="1:24" ht="14.45" customHeight="1" x14ac:dyDescent="0.25">
      <c r="A136" s="71"/>
      <c r="B136" s="72"/>
      <c r="C136" s="72"/>
      <c r="D136" s="72"/>
      <c r="E136" s="72"/>
      <c r="F136" s="72"/>
      <c r="G136" s="72"/>
      <c r="H136" s="72"/>
      <c r="I136" s="72"/>
      <c r="J136" s="72"/>
      <c r="K136" s="72"/>
      <c r="L136" s="72"/>
      <c r="M136" s="72"/>
      <c r="N136" s="72"/>
      <c r="O136" s="72"/>
      <c r="P136" s="72"/>
      <c r="Q136" s="72"/>
      <c r="R136" s="72"/>
      <c r="S136" s="72"/>
      <c r="T136" s="72"/>
      <c r="U136" s="72"/>
      <c r="V136" s="72"/>
      <c r="W136" s="72"/>
      <c r="X136" s="73"/>
    </row>
    <row r="137" spans="1:24" ht="14.45" customHeight="1" x14ac:dyDescent="0.25">
      <c r="A137" s="71"/>
      <c r="B137" s="72"/>
      <c r="C137" s="72"/>
      <c r="D137" s="72"/>
      <c r="E137" s="72"/>
      <c r="F137" s="72"/>
      <c r="G137" s="72"/>
      <c r="H137" s="72"/>
      <c r="I137" s="72"/>
      <c r="J137" s="72"/>
      <c r="K137" s="72"/>
      <c r="L137" s="72"/>
      <c r="M137" s="72"/>
      <c r="N137" s="72"/>
      <c r="O137" s="72"/>
      <c r="P137" s="72"/>
      <c r="Q137" s="72"/>
      <c r="R137" s="72"/>
      <c r="S137" s="72"/>
      <c r="T137" s="72"/>
      <c r="U137" s="72"/>
      <c r="V137" s="72"/>
      <c r="W137" s="72"/>
      <c r="X137" s="73"/>
    </row>
    <row r="138" spans="1:24" ht="14.45" customHeight="1" x14ac:dyDescent="0.25">
      <c r="A138" s="71"/>
      <c r="B138" s="72"/>
      <c r="C138" s="72"/>
      <c r="D138" s="72"/>
      <c r="E138" s="72"/>
      <c r="F138" s="72"/>
      <c r="G138" s="72"/>
      <c r="H138" s="72"/>
      <c r="I138" s="72"/>
      <c r="J138" s="72"/>
      <c r="K138" s="72"/>
      <c r="L138" s="72"/>
      <c r="M138" s="72"/>
      <c r="N138" s="72"/>
      <c r="O138" s="72"/>
      <c r="P138" s="72"/>
      <c r="Q138" s="72"/>
      <c r="R138" s="72"/>
      <c r="S138" s="72"/>
      <c r="T138" s="72"/>
      <c r="U138" s="72"/>
      <c r="V138" s="72"/>
      <c r="W138" s="72"/>
      <c r="X138" s="73"/>
    </row>
    <row r="139" spans="1:24" ht="14.45" customHeight="1" x14ac:dyDescent="0.25">
      <c r="A139" s="71"/>
      <c r="B139" s="72"/>
      <c r="C139" s="72"/>
      <c r="D139" s="72"/>
      <c r="E139" s="72"/>
      <c r="F139" s="72"/>
      <c r="G139" s="72"/>
      <c r="H139" s="72"/>
      <c r="I139" s="72"/>
      <c r="J139" s="72"/>
      <c r="K139" s="72"/>
      <c r="L139" s="72"/>
      <c r="M139" s="72"/>
      <c r="N139" s="72"/>
      <c r="O139" s="72"/>
      <c r="P139" s="72"/>
      <c r="Q139" s="72"/>
      <c r="R139" s="72"/>
      <c r="S139" s="72"/>
      <c r="T139" s="72"/>
      <c r="U139" s="72"/>
      <c r="V139" s="72"/>
      <c r="W139" s="72"/>
      <c r="X139" s="73"/>
    </row>
    <row r="140" spans="1:24" ht="14.45" customHeight="1" x14ac:dyDescent="0.25">
      <c r="A140" s="71"/>
      <c r="B140" s="72"/>
      <c r="C140" s="72"/>
      <c r="D140" s="72"/>
      <c r="E140" s="72"/>
      <c r="F140" s="72"/>
      <c r="G140" s="72"/>
      <c r="H140" s="72"/>
      <c r="I140" s="72"/>
      <c r="J140" s="72"/>
      <c r="K140" s="72"/>
      <c r="L140" s="72"/>
      <c r="M140" s="72"/>
      <c r="N140" s="72"/>
      <c r="O140" s="72"/>
      <c r="P140" s="72"/>
      <c r="Q140" s="72"/>
      <c r="R140" s="72"/>
      <c r="S140" s="72"/>
      <c r="T140" s="72"/>
      <c r="U140" s="72"/>
      <c r="V140" s="72"/>
      <c r="W140" s="72"/>
      <c r="X140" s="73"/>
    </row>
    <row r="141" spans="1:24" ht="14.45" customHeight="1" x14ac:dyDescent="0.25">
      <c r="A141" s="71"/>
      <c r="B141" s="72"/>
      <c r="C141" s="72"/>
      <c r="D141" s="72"/>
      <c r="E141" s="72"/>
      <c r="F141" s="72"/>
      <c r="G141" s="72"/>
      <c r="H141" s="72"/>
      <c r="I141" s="72"/>
      <c r="J141" s="72"/>
      <c r="K141" s="72"/>
      <c r="L141" s="72"/>
      <c r="M141" s="72"/>
      <c r="N141" s="72"/>
      <c r="O141" s="72"/>
      <c r="P141" s="72"/>
      <c r="Q141" s="72"/>
      <c r="R141" s="72"/>
      <c r="S141" s="72"/>
      <c r="T141" s="72"/>
      <c r="U141" s="72"/>
      <c r="V141" s="72"/>
      <c r="W141" s="72"/>
      <c r="X141" s="73"/>
    </row>
    <row r="142" spans="1:24" ht="14.45" customHeight="1" x14ac:dyDescent="0.25">
      <c r="A142" s="71"/>
      <c r="B142" s="72"/>
      <c r="C142" s="72"/>
      <c r="D142" s="72"/>
      <c r="E142" s="72"/>
      <c r="F142" s="72"/>
      <c r="G142" s="72"/>
      <c r="H142" s="72"/>
      <c r="I142" s="72"/>
      <c r="J142" s="72"/>
      <c r="K142" s="72"/>
      <c r="L142" s="72"/>
      <c r="M142" s="72"/>
      <c r="N142" s="72"/>
      <c r="O142" s="72"/>
      <c r="P142" s="72"/>
      <c r="Q142" s="72"/>
      <c r="R142" s="72"/>
      <c r="S142" s="72"/>
      <c r="T142" s="72"/>
      <c r="U142" s="72"/>
      <c r="V142" s="72"/>
      <c r="W142" s="72"/>
      <c r="X142" s="73"/>
    </row>
    <row r="143" spans="1:24" ht="14.45" customHeight="1" x14ac:dyDescent="0.25">
      <c r="A143" s="71"/>
      <c r="B143" s="72"/>
      <c r="C143" s="72"/>
      <c r="D143" s="72"/>
      <c r="E143" s="72"/>
      <c r="F143" s="72"/>
      <c r="G143" s="72"/>
      <c r="H143" s="72"/>
      <c r="I143" s="72"/>
      <c r="J143" s="72"/>
      <c r="K143" s="72"/>
      <c r="L143" s="72"/>
      <c r="M143" s="72"/>
      <c r="N143" s="72"/>
      <c r="O143" s="72"/>
      <c r="P143" s="72"/>
      <c r="Q143" s="72"/>
      <c r="R143" s="72"/>
      <c r="S143" s="72"/>
      <c r="T143" s="72"/>
      <c r="U143" s="72"/>
      <c r="V143" s="72"/>
      <c r="W143" s="72"/>
      <c r="X143" s="73"/>
    </row>
    <row r="144" spans="1:24" ht="14.45" customHeight="1" x14ac:dyDescent="0.25">
      <c r="A144" s="71"/>
      <c r="B144" s="72"/>
      <c r="C144" s="72"/>
      <c r="D144" s="72"/>
      <c r="E144" s="72"/>
      <c r="F144" s="72"/>
      <c r="G144" s="72"/>
      <c r="H144" s="72"/>
      <c r="I144" s="72"/>
      <c r="J144" s="72"/>
      <c r="K144" s="72"/>
      <c r="L144" s="72"/>
      <c r="M144" s="72"/>
      <c r="N144" s="72"/>
      <c r="O144" s="72"/>
      <c r="P144" s="72"/>
      <c r="Q144" s="72"/>
      <c r="R144" s="72"/>
      <c r="S144" s="72"/>
      <c r="T144" s="72"/>
      <c r="U144" s="72"/>
      <c r="V144" s="72"/>
      <c r="W144" s="72"/>
      <c r="X144" s="73"/>
    </row>
    <row r="145" spans="1:24" ht="14.45" customHeight="1" x14ac:dyDescent="0.25">
      <c r="A145" s="71"/>
      <c r="B145" s="72"/>
      <c r="C145" s="72"/>
      <c r="D145" s="72"/>
      <c r="E145" s="72"/>
      <c r="F145" s="72"/>
      <c r="G145" s="72"/>
      <c r="H145" s="72"/>
      <c r="I145" s="72"/>
      <c r="J145" s="72"/>
      <c r="K145" s="72"/>
      <c r="L145" s="72"/>
      <c r="M145" s="72"/>
      <c r="N145" s="72"/>
      <c r="O145" s="72"/>
      <c r="P145" s="72"/>
      <c r="Q145" s="72"/>
      <c r="R145" s="72"/>
      <c r="S145" s="72"/>
      <c r="T145" s="72"/>
      <c r="U145" s="72"/>
      <c r="V145" s="72"/>
      <c r="W145" s="72"/>
      <c r="X145" s="73"/>
    </row>
    <row r="146" spans="1:24" ht="14.45" customHeight="1" x14ac:dyDescent="0.25">
      <c r="A146" s="71"/>
      <c r="B146" s="72"/>
      <c r="C146" s="72"/>
      <c r="D146" s="72"/>
      <c r="E146" s="72"/>
      <c r="F146" s="72"/>
      <c r="G146" s="72"/>
      <c r="H146" s="72"/>
      <c r="I146" s="72"/>
      <c r="J146" s="72"/>
      <c r="K146" s="72"/>
      <c r="L146" s="72"/>
      <c r="M146" s="72"/>
      <c r="N146" s="72"/>
      <c r="O146" s="72"/>
      <c r="P146" s="72"/>
      <c r="Q146" s="72"/>
      <c r="R146" s="72"/>
      <c r="S146" s="72"/>
      <c r="T146" s="72"/>
      <c r="U146" s="72"/>
      <c r="V146" s="72"/>
      <c r="W146" s="72"/>
      <c r="X146" s="73"/>
    </row>
    <row r="147" spans="1:24" ht="14.45" customHeight="1" x14ac:dyDescent="0.25">
      <c r="A147" s="71"/>
      <c r="B147" s="72"/>
      <c r="C147" s="72"/>
      <c r="D147" s="72"/>
      <c r="E147" s="72"/>
      <c r="F147" s="72"/>
      <c r="G147" s="72"/>
      <c r="H147" s="72"/>
      <c r="I147" s="72"/>
      <c r="J147" s="72"/>
      <c r="K147" s="72"/>
      <c r="L147" s="72"/>
      <c r="M147" s="72"/>
      <c r="N147" s="72"/>
      <c r="O147" s="72"/>
      <c r="P147" s="72"/>
      <c r="Q147" s="72"/>
      <c r="R147" s="72"/>
      <c r="S147" s="72"/>
      <c r="T147" s="72"/>
      <c r="U147" s="72"/>
      <c r="V147" s="72"/>
      <c r="W147" s="72"/>
      <c r="X147" s="73"/>
    </row>
    <row r="148" spans="1:24" ht="14.45" customHeight="1" x14ac:dyDescent="0.25">
      <c r="A148" s="71"/>
      <c r="B148" s="72"/>
      <c r="C148" s="72"/>
      <c r="D148" s="72"/>
      <c r="E148" s="72"/>
      <c r="F148" s="72"/>
      <c r="G148" s="72"/>
      <c r="H148" s="72"/>
      <c r="I148" s="72"/>
      <c r="J148" s="72"/>
      <c r="K148" s="72"/>
      <c r="L148" s="72"/>
      <c r="M148" s="72"/>
      <c r="N148" s="72"/>
      <c r="O148" s="72"/>
      <c r="P148" s="72"/>
      <c r="Q148" s="72"/>
      <c r="R148" s="72"/>
      <c r="S148" s="72"/>
      <c r="T148" s="72"/>
      <c r="U148" s="72"/>
      <c r="V148" s="72"/>
      <c r="W148" s="72"/>
      <c r="X148" s="73"/>
    </row>
    <row r="149" spans="1:24" ht="14.45" customHeight="1" x14ac:dyDescent="0.25">
      <c r="A149" s="71"/>
      <c r="B149" s="72"/>
      <c r="C149" s="72"/>
      <c r="D149" s="72"/>
      <c r="E149" s="72"/>
      <c r="F149" s="72"/>
      <c r="G149" s="72"/>
      <c r="H149" s="72"/>
      <c r="I149" s="72"/>
      <c r="J149" s="72"/>
      <c r="K149" s="72"/>
      <c r="L149" s="72"/>
      <c r="M149" s="72"/>
      <c r="N149" s="72"/>
      <c r="O149" s="72"/>
      <c r="P149" s="72"/>
      <c r="Q149" s="72"/>
      <c r="R149" s="72"/>
      <c r="S149" s="72"/>
      <c r="T149" s="72"/>
      <c r="U149" s="72"/>
      <c r="V149" s="72"/>
      <c r="W149" s="72"/>
      <c r="X149" s="73"/>
    </row>
    <row r="150" spans="1:24" ht="14.45" customHeight="1" x14ac:dyDescent="0.25">
      <c r="A150" s="71"/>
      <c r="B150" s="72"/>
      <c r="C150" s="72"/>
      <c r="D150" s="72"/>
      <c r="E150" s="72"/>
      <c r="F150" s="72"/>
      <c r="G150" s="72"/>
      <c r="H150" s="72"/>
      <c r="I150" s="72"/>
      <c r="J150" s="72"/>
      <c r="K150" s="72"/>
      <c r="L150" s="72"/>
      <c r="M150" s="72"/>
      <c r="N150" s="72"/>
      <c r="O150" s="72"/>
      <c r="P150" s="72"/>
      <c r="Q150" s="72"/>
      <c r="R150" s="72"/>
      <c r="S150" s="72"/>
      <c r="T150" s="72"/>
      <c r="U150" s="72"/>
      <c r="V150" s="72"/>
      <c r="W150" s="72"/>
      <c r="X150" s="73"/>
    </row>
    <row r="151" spans="1:24" ht="14.45" customHeight="1" x14ac:dyDescent="0.25">
      <c r="A151" s="71"/>
      <c r="B151" s="72"/>
      <c r="C151" s="72"/>
      <c r="D151" s="72"/>
      <c r="E151" s="72"/>
      <c r="F151" s="72"/>
      <c r="G151" s="72"/>
      <c r="H151" s="72"/>
      <c r="I151" s="72"/>
      <c r="J151" s="72"/>
      <c r="K151" s="72"/>
      <c r="L151" s="72"/>
      <c r="M151" s="72"/>
      <c r="N151" s="72"/>
      <c r="O151" s="72"/>
      <c r="P151" s="72"/>
      <c r="Q151" s="72"/>
      <c r="R151" s="72"/>
      <c r="S151" s="72"/>
      <c r="T151" s="72"/>
      <c r="U151" s="72"/>
      <c r="V151" s="72"/>
      <c r="W151" s="72"/>
      <c r="X151" s="73"/>
    </row>
    <row r="152" spans="1:24" ht="14.45" customHeight="1" x14ac:dyDescent="0.25">
      <c r="A152" s="71"/>
      <c r="B152" s="72"/>
      <c r="C152" s="72"/>
      <c r="D152" s="72"/>
      <c r="E152" s="72"/>
      <c r="F152" s="72"/>
      <c r="G152" s="72"/>
      <c r="H152" s="72"/>
      <c r="I152" s="72"/>
      <c r="J152" s="72"/>
      <c r="K152" s="72"/>
      <c r="L152" s="72"/>
      <c r="M152" s="72"/>
      <c r="N152" s="72"/>
      <c r="O152" s="72"/>
      <c r="P152" s="72"/>
      <c r="Q152" s="72"/>
      <c r="R152" s="72"/>
      <c r="S152" s="72"/>
      <c r="T152" s="72"/>
      <c r="U152" s="72"/>
      <c r="V152" s="72"/>
      <c r="W152" s="72"/>
      <c r="X152" s="73"/>
    </row>
    <row r="153" spans="1:24" ht="14.45" customHeight="1" x14ac:dyDescent="0.25">
      <c r="A153" s="71"/>
      <c r="B153" s="72"/>
      <c r="C153" s="72"/>
      <c r="D153" s="72"/>
      <c r="E153" s="72"/>
      <c r="F153" s="72"/>
      <c r="G153" s="72"/>
      <c r="H153" s="72"/>
      <c r="I153" s="72"/>
      <c r="J153" s="72"/>
      <c r="K153" s="72"/>
      <c r="L153" s="72"/>
      <c r="M153" s="72"/>
      <c r="N153" s="72"/>
      <c r="O153" s="72"/>
      <c r="P153" s="72"/>
      <c r="Q153" s="72"/>
      <c r="R153" s="72"/>
      <c r="S153" s="72"/>
      <c r="T153" s="72"/>
      <c r="U153" s="72"/>
      <c r="V153" s="72"/>
      <c r="W153" s="72"/>
      <c r="X153" s="73"/>
    </row>
    <row r="154" spans="1:24" ht="14.45" customHeight="1" x14ac:dyDescent="0.25">
      <c r="A154" s="71"/>
      <c r="B154" s="72"/>
      <c r="C154" s="72"/>
      <c r="D154" s="72"/>
      <c r="E154" s="72"/>
      <c r="F154" s="72"/>
      <c r="G154" s="72"/>
      <c r="H154" s="72"/>
      <c r="I154" s="72"/>
      <c r="J154" s="72"/>
      <c r="K154" s="72"/>
      <c r="L154" s="72"/>
      <c r="M154" s="72"/>
      <c r="N154" s="72"/>
      <c r="O154" s="72"/>
      <c r="P154" s="72"/>
      <c r="Q154" s="72"/>
      <c r="R154" s="72"/>
      <c r="S154" s="72"/>
      <c r="T154" s="72"/>
      <c r="U154" s="72"/>
      <c r="V154" s="72"/>
      <c r="W154" s="72"/>
      <c r="X154" s="73"/>
    </row>
    <row r="155" spans="1:24" ht="14.45" customHeight="1" x14ac:dyDescent="0.25">
      <c r="A155" s="71"/>
      <c r="B155" s="72"/>
      <c r="C155" s="72"/>
      <c r="D155" s="72"/>
      <c r="E155" s="72"/>
      <c r="F155" s="72"/>
      <c r="G155" s="72"/>
      <c r="H155" s="72"/>
      <c r="I155" s="72"/>
      <c r="J155" s="72"/>
      <c r="K155" s="72"/>
      <c r="L155" s="72"/>
      <c r="M155" s="72"/>
      <c r="N155" s="72"/>
      <c r="O155" s="72"/>
      <c r="P155" s="72"/>
      <c r="Q155" s="72"/>
      <c r="R155" s="72"/>
      <c r="S155" s="72"/>
      <c r="T155" s="72"/>
      <c r="U155" s="72"/>
      <c r="V155" s="72"/>
      <c r="W155" s="72"/>
      <c r="X155" s="73"/>
    </row>
    <row r="156" spans="1:24" ht="14.45" customHeight="1" x14ac:dyDescent="0.25">
      <c r="A156" s="71"/>
      <c r="B156" s="72"/>
      <c r="C156" s="72"/>
      <c r="D156" s="72"/>
      <c r="E156" s="72"/>
      <c r="F156" s="72"/>
      <c r="G156" s="72"/>
      <c r="H156" s="72"/>
      <c r="I156" s="72"/>
      <c r="J156" s="72"/>
      <c r="K156" s="72"/>
      <c r="L156" s="72"/>
      <c r="M156" s="72"/>
      <c r="N156" s="72"/>
      <c r="O156" s="72"/>
      <c r="P156" s="72"/>
      <c r="Q156" s="72"/>
      <c r="R156" s="72"/>
      <c r="S156" s="72"/>
      <c r="T156" s="72"/>
      <c r="U156" s="72"/>
      <c r="V156" s="72"/>
      <c r="W156" s="72"/>
      <c r="X156" s="73"/>
    </row>
    <row r="157" spans="1:24" ht="14.45" customHeight="1" x14ac:dyDescent="0.25">
      <c r="A157" s="71"/>
      <c r="B157" s="72"/>
      <c r="C157" s="72"/>
      <c r="D157" s="72"/>
      <c r="E157" s="72"/>
      <c r="F157" s="72"/>
      <c r="G157" s="72"/>
      <c r="H157" s="72"/>
      <c r="I157" s="72"/>
      <c r="J157" s="72"/>
      <c r="K157" s="72"/>
      <c r="L157" s="72"/>
      <c r="M157" s="72"/>
      <c r="N157" s="72"/>
      <c r="O157" s="72"/>
      <c r="P157" s="72"/>
      <c r="Q157" s="72"/>
      <c r="R157" s="72"/>
      <c r="S157" s="72"/>
      <c r="T157" s="72"/>
      <c r="U157" s="72"/>
      <c r="V157" s="72"/>
      <c r="W157" s="72"/>
      <c r="X157" s="73"/>
    </row>
    <row r="158" spans="1:24" ht="14.45" customHeight="1" x14ac:dyDescent="0.25">
      <c r="A158" s="71"/>
      <c r="B158" s="72"/>
      <c r="C158" s="72"/>
      <c r="D158" s="72"/>
      <c r="E158" s="72"/>
      <c r="F158" s="72"/>
      <c r="G158" s="72"/>
      <c r="H158" s="72"/>
      <c r="I158" s="72"/>
      <c r="J158" s="72"/>
      <c r="K158" s="72"/>
      <c r="L158" s="72"/>
      <c r="M158" s="72"/>
      <c r="N158" s="72"/>
      <c r="O158" s="72"/>
      <c r="P158" s="72"/>
      <c r="Q158" s="72"/>
      <c r="R158" s="72"/>
      <c r="S158" s="72"/>
      <c r="T158" s="72"/>
      <c r="U158" s="72"/>
      <c r="V158" s="72"/>
      <c r="W158" s="72"/>
      <c r="X158" s="73"/>
    </row>
    <row r="159" spans="1:24" ht="14.45" customHeight="1" x14ac:dyDescent="0.25">
      <c r="A159" s="71"/>
      <c r="B159" s="72"/>
      <c r="C159" s="72"/>
      <c r="D159" s="72"/>
      <c r="E159" s="72"/>
      <c r="F159" s="72"/>
      <c r="G159" s="72"/>
      <c r="H159" s="72"/>
      <c r="I159" s="72"/>
      <c r="J159" s="72"/>
      <c r="K159" s="72"/>
      <c r="L159" s="72"/>
      <c r="M159" s="72"/>
      <c r="N159" s="72"/>
      <c r="O159" s="72"/>
      <c r="P159" s="72"/>
      <c r="Q159" s="72"/>
      <c r="R159" s="72"/>
      <c r="S159" s="72"/>
      <c r="T159" s="72"/>
      <c r="U159" s="72"/>
      <c r="V159" s="72"/>
      <c r="W159" s="72"/>
      <c r="X159" s="73"/>
    </row>
    <row r="160" spans="1:24" ht="14.45" customHeight="1" x14ac:dyDescent="0.25">
      <c r="A160" s="71"/>
      <c r="B160" s="72"/>
      <c r="C160" s="72"/>
      <c r="D160" s="72"/>
      <c r="E160" s="72"/>
      <c r="F160" s="72"/>
      <c r="G160" s="72"/>
      <c r="H160" s="72"/>
      <c r="I160" s="72"/>
      <c r="J160" s="72"/>
      <c r="K160" s="72"/>
      <c r="L160" s="72"/>
      <c r="M160" s="72"/>
      <c r="N160" s="72"/>
      <c r="O160" s="72"/>
      <c r="P160" s="72"/>
      <c r="Q160" s="72"/>
      <c r="R160" s="72"/>
      <c r="S160" s="72"/>
      <c r="T160" s="72"/>
      <c r="U160" s="72"/>
      <c r="V160" s="72"/>
      <c r="W160" s="72"/>
      <c r="X160" s="73"/>
    </row>
    <row r="161" spans="1:24" ht="14.45" customHeight="1" x14ac:dyDescent="0.25">
      <c r="A161" s="71"/>
      <c r="B161" s="72"/>
      <c r="C161" s="72"/>
      <c r="D161" s="72"/>
      <c r="E161" s="72"/>
      <c r="F161" s="72"/>
      <c r="G161" s="72"/>
      <c r="H161" s="72"/>
      <c r="I161" s="72"/>
      <c r="J161" s="72"/>
      <c r="K161" s="72"/>
      <c r="L161" s="72"/>
      <c r="M161" s="72"/>
      <c r="N161" s="72"/>
      <c r="O161" s="72"/>
      <c r="P161" s="72"/>
      <c r="Q161" s="72"/>
      <c r="R161" s="72"/>
      <c r="S161" s="72"/>
      <c r="T161" s="72"/>
      <c r="U161" s="72"/>
      <c r="V161" s="72"/>
      <c r="W161" s="72"/>
      <c r="X161" s="73"/>
    </row>
    <row r="162" spans="1:24" ht="14.45" customHeight="1" x14ac:dyDescent="0.25">
      <c r="A162" s="71"/>
      <c r="B162" s="72"/>
      <c r="C162" s="72"/>
      <c r="D162" s="72"/>
      <c r="E162" s="72"/>
      <c r="F162" s="72"/>
      <c r="G162" s="72"/>
      <c r="H162" s="72"/>
      <c r="I162" s="72"/>
      <c r="J162" s="72"/>
      <c r="K162" s="72"/>
      <c r="L162" s="72"/>
      <c r="M162" s="72"/>
      <c r="N162" s="72"/>
      <c r="O162" s="72"/>
      <c r="P162" s="72"/>
      <c r="Q162" s="72"/>
      <c r="R162" s="72"/>
      <c r="S162" s="72"/>
      <c r="T162" s="72"/>
      <c r="U162" s="72"/>
      <c r="V162" s="72"/>
      <c r="W162" s="72"/>
      <c r="X162" s="73"/>
    </row>
    <row r="163" spans="1:24" ht="14.45" customHeight="1" x14ac:dyDescent="0.25">
      <c r="A163" s="71"/>
      <c r="B163" s="72"/>
      <c r="C163" s="72"/>
      <c r="D163" s="72"/>
      <c r="E163" s="72"/>
      <c r="F163" s="72"/>
      <c r="G163" s="72"/>
      <c r="H163" s="72"/>
      <c r="I163" s="72"/>
      <c r="J163" s="72"/>
      <c r="K163" s="72"/>
      <c r="L163" s="72"/>
      <c r="M163" s="72"/>
      <c r="N163" s="72"/>
      <c r="O163" s="72"/>
      <c r="P163" s="72"/>
      <c r="Q163" s="72"/>
      <c r="R163" s="72"/>
      <c r="S163" s="72"/>
      <c r="T163" s="72"/>
      <c r="U163" s="72"/>
      <c r="V163" s="72"/>
      <c r="W163" s="72"/>
      <c r="X163" s="73"/>
    </row>
    <row r="164" spans="1:24" ht="14.45" customHeight="1" x14ac:dyDescent="0.25">
      <c r="A164" s="71"/>
      <c r="B164" s="72"/>
      <c r="C164" s="72"/>
      <c r="D164" s="72"/>
      <c r="E164" s="72"/>
      <c r="F164" s="72"/>
      <c r="G164" s="72"/>
      <c r="H164" s="72"/>
      <c r="I164" s="72"/>
      <c r="J164" s="72"/>
      <c r="K164" s="72"/>
      <c r="L164" s="72"/>
      <c r="M164" s="72"/>
      <c r="N164" s="72"/>
      <c r="O164" s="72"/>
      <c r="P164" s="72"/>
      <c r="Q164" s="72"/>
      <c r="R164" s="72"/>
      <c r="S164" s="72"/>
      <c r="T164" s="72"/>
      <c r="U164" s="72"/>
      <c r="V164" s="72"/>
      <c r="W164" s="72"/>
      <c r="X164" s="73"/>
    </row>
    <row r="165" spans="1:24" ht="14.45" customHeight="1" x14ac:dyDescent="0.25">
      <c r="A165" s="71"/>
      <c r="B165" s="72"/>
      <c r="C165" s="72"/>
      <c r="D165" s="72"/>
      <c r="E165" s="72"/>
      <c r="F165" s="72"/>
      <c r="G165" s="72"/>
      <c r="H165" s="72"/>
      <c r="I165" s="72"/>
      <c r="J165" s="72"/>
      <c r="K165" s="72"/>
      <c r="L165" s="72"/>
      <c r="M165" s="72"/>
      <c r="N165" s="72"/>
      <c r="O165" s="72"/>
      <c r="P165" s="72"/>
      <c r="Q165" s="72"/>
      <c r="R165" s="72"/>
      <c r="S165" s="72"/>
      <c r="T165" s="72"/>
      <c r="U165" s="72"/>
      <c r="V165" s="72"/>
      <c r="W165" s="72"/>
      <c r="X165" s="73"/>
    </row>
    <row r="166" spans="1:24" ht="14.45" customHeight="1" x14ac:dyDescent="0.25">
      <c r="A166" s="71"/>
      <c r="B166" s="72"/>
      <c r="C166" s="72"/>
      <c r="D166" s="72"/>
      <c r="E166" s="72"/>
      <c r="F166" s="72"/>
      <c r="G166" s="72"/>
      <c r="H166" s="72"/>
      <c r="I166" s="72"/>
      <c r="J166" s="72"/>
      <c r="K166" s="72"/>
      <c r="L166" s="72"/>
      <c r="M166" s="72"/>
      <c r="N166" s="72"/>
      <c r="O166" s="72"/>
      <c r="P166" s="72"/>
      <c r="Q166" s="72"/>
      <c r="R166" s="72"/>
      <c r="S166" s="72"/>
      <c r="T166" s="72"/>
      <c r="U166" s="72"/>
      <c r="V166" s="72"/>
      <c r="W166" s="72"/>
      <c r="X166" s="73"/>
    </row>
    <row r="167" spans="1:24" ht="14.45" customHeight="1" x14ac:dyDescent="0.25">
      <c r="A167" s="71"/>
      <c r="B167" s="72"/>
      <c r="C167" s="72"/>
      <c r="D167" s="72"/>
      <c r="E167" s="72"/>
      <c r="F167" s="72"/>
      <c r="G167" s="72"/>
      <c r="H167" s="72"/>
      <c r="I167" s="72"/>
      <c r="J167" s="72"/>
      <c r="K167" s="72"/>
      <c r="L167" s="72"/>
      <c r="M167" s="72"/>
      <c r="N167" s="72"/>
      <c r="O167" s="72"/>
      <c r="P167" s="72"/>
      <c r="Q167" s="72"/>
      <c r="R167" s="72"/>
      <c r="S167" s="72"/>
      <c r="T167" s="72"/>
      <c r="U167" s="72"/>
      <c r="V167" s="72"/>
      <c r="W167" s="72"/>
      <c r="X167" s="73"/>
    </row>
    <row r="168" spans="1:24" ht="14.45" customHeight="1" x14ac:dyDescent="0.25">
      <c r="A168" s="71"/>
      <c r="B168" s="72"/>
      <c r="C168" s="72"/>
      <c r="D168" s="72"/>
      <c r="E168" s="72"/>
      <c r="F168" s="72"/>
      <c r="G168" s="72"/>
      <c r="H168" s="72"/>
      <c r="I168" s="72"/>
      <c r="J168" s="72"/>
      <c r="K168" s="72"/>
      <c r="L168" s="72"/>
      <c r="M168" s="72"/>
      <c r="N168" s="72"/>
      <c r="O168" s="72"/>
      <c r="P168" s="72"/>
      <c r="Q168" s="72"/>
      <c r="R168" s="72"/>
      <c r="S168" s="72"/>
      <c r="T168" s="72"/>
      <c r="U168" s="72"/>
      <c r="V168" s="72"/>
      <c r="W168" s="72"/>
      <c r="X168" s="73"/>
    </row>
    <row r="169" spans="1:24" ht="14.45" customHeight="1" x14ac:dyDescent="0.25">
      <c r="A169" s="71"/>
      <c r="B169" s="72"/>
      <c r="C169" s="72"/>
      <c r="D169" s="72"/>
      <c r="E169" s="72"/>
      <c r="F169" s="72"/>
      <c r="G169" s="72"/>
      <c r="H169" s="72"/>
      <c r="I169" s="72"/>
      <c r="J169" s="72"/>
      <c r="K169" s="72"/>
      <c r="L169" s="72"/>
      <c r="M169" s="72"/>
      <c r="N169" s="72"/>
      <c r="O169" s="72"/>
      <c r="P169" s="72"/>
      <c r="Q169" s="72"/>
      <c r="R169" s="72"/>
      <c r="S169" s="72"/>
      <c r="T169" s="72"/>
      <c r="U169" s="72"/>
      <c r="V169" s="72"/>
      <c r="W169" s="72"/>
      <c r="X169" s="73"/>
    </row>
    <row r="170" spans="1:24" ht="14.45" customHeight="1" x14ac:dyDescent="0.25">
      <c r="A170" s="71"/>
      <c r="B170" s="72"/>
      <c r="C170" s="72"/>
      <c r="D170" s="72"/>
      <c r="E170" s="72"/>
      <c r="F170" s="72"/>
      <c r="G170" s="72"/>
      <c r="H170" s="72"/>
      <c r="I170" s="72"/>
      <c r="J170" s="72"/>
      <c r="K170" s="72"/>
      <c r="L170" s="72"/>
      <c r="M170" s="72"/>
      <c r="N170" s="72"/>
      <c r="O170" s="72"/>
      <c r="P170" s="72"/>
      <c r="Q170" s="72"/>
      <c r="R170" s="72"/>
      <c r="S170" s="72"/>
      <c r="T170" s="72"/>
      <c r="U170" s="72"/>
      <c r="V170" s="72"/>
      <c r="W170" s="72"/>
      <c r="X170" s="73"/>
    </row>
    <row r="171" spans="1:24" ht="14.45" customHeight="1" x14ac:dyDescent="0.25">
      <c r="A171" s="71"/>
      <c r="B171" s="72"/>
      <c r="C171" s="72"/>
      <c r="D171" s="72"/>
      <c r="E171" s="72"/>
      <c r="F171" s="72"/>
      <c r="G171" s="72"/>
      <c r="H171" s="72"/>
      <c r="I171" s="72"/>
      <c r="J171" s="72"/>
      <c r="K171" s="72"/>
      <c r="L171" s="72"/>
      <c r="M171" s="72"/>
      <c r="N171" s="72"/>
      <c r="O171" s="72"/>
      <c r="P171" s="72"/>
      <c r="Q171" s="72"/>
      <c r="R171" s="72"/>
      <c r="S171" s="72"/>
      <c r="T171" s="72"/>
      <c r="U171" s="72"/>
      <c r="V171" s="72"/>
      <c r="W171" s="72"/>
      <c r="X171" s="73"/>
    </row>
    <row r="172" spans="1:24" ht="14.45" customHeight="1" x14ac:dyDescent="0.25">
      <c r="A172" s="71"/>
      <c r="B172" s="72"/>
      <c r="C172" s="72"/>
      <c r="D172" s="72"/>
      <c r="E172" s="72"/>
      <c r="F172" s="72"/>
      <c r="G172" s="72"/>
      <c r="H172" s="72"/>
      <c r="I172" s="72"/>
      <c r="J172" s="72"/>
      <c r="K172" s="72"/>
      <c r="L172" s="72"/>
      <c r="M172" s="72"/>
      <c r="N172" s="72"/>
      <c r="O172" s="72"/>
      <c r="P172" s="72"/>
      <c r="Q172" s="72"/>
      <c r="R172" s="72"/>
      <c r="S172" s="72"/>
      <c r="T172" s="72"/>
      <c r="U172" s="72"/>
      <c r="V172" s="72"/>
      <c r="W172" s="72"/>
      <c r="X172" s="73"/>
    </row>
    <row r="173" spans="1:24" ht="14.45" customHeight="1" x14ac:dyDescent="0.25">
      <c r="A173" s="71"/>
      <c r="B173" s="72"/>
      <c r="C173" s="72"/>
      <c r="D173" s="72"/>
      <c r="E173" s="72"/>
      <c r="F173" s="72"/>
      <c r="G173" s="72"/>
      <c r="H173" s="72"/>
      <c r="I173" s="72"/>
      <c r="J173" s="72"/>
      <c r="K173" s="72"/>
      <c r="L173" s="72"/>
      <c r="M173" s="72"/>
      <c r="N173" s="72"/>
      <c r="O173" s="72"/>
      <c r="P173" s="72"/>
      <c r="Q173" s="72"/>
      <c r="R173" s="72"/>
      <c r="S173" s="72"/>
      <c r="T173" s="72"/>
      <c r="U173" s="72"/>
      <c r="V173" s="72"/>
      <c r="W173" s="72"/>
      <c r="X173" s="73"/>
    </row>
    <row r="174" spans="1:24" ht="14.45" customHeight="1" x14ac:dyDescent="0.25">
      <c r="A174" s="71"/>
      <c r="B174" s="72"/>
      <c r="C174" s="72"/>
      <c r="D174" s="72"/>
      <c r="E174" s="72"/>
      <c r="F174" s="72"/>
      <c r="G174" s="72"/>
      <c r="H174" s="72"/>
      <c r="I174" s="72"/>
      <c r="J174" s="72"/>
      <c r="K174" s="72"/>
      <c r="L174" s="72"/>
      <c r="M174" s="72"/>
      <c r="N174" s="72"/>
      <c r="O174" s="72"/>
      <c r="P174" s="72"/>
      <c r="Q174" s="72"/>
      <c r="R174" s="72"/>
      <c r="S174" s="72"/>
      <c r="T174" s="72"/>
      <c r="U174" s="72"/>
      <c r="V174" s="72"/>
      <c r="W174" s="72"/>
      <c r="X174" s="73"/>
    </row>
    <row r="175" spans="1:24" ht="14.45" customHeight="1" x14ac:dyDescent="0.25">
      <c r="A175" s="71"/>
      <c r="B175" s="72"/>
      <c r="C175" s="72"/>
      <c r="D175" s="72"/>
      <c r="E175" s="72"/>
      <c r="F175" s="72"/>
      <c r="G175" s="72"/>
      <c r="H175" s="72"/>
      <c r="I175" s="72"/>
      <c r="J175" s="72"/>
      <c r="K175" s="72"/>
      <c r="L175" s="72"/>
      <c r="M175" s="72"/>
      <c r="N175" s="72"/>
      <c r="O175" s="72"/>
      <c r="P175" s="72"/>
      <c r="Q175" s="72"/>
      <c r="R175" s="72"/>
      <c r="S175" s="72"/>
      <c r="T175" s="72"/>
      <c r="U175" s="72"/>
      <c r="V175" s="72"/>
      <c r="W175" s="72"/>
      <c r="X175" s="73"/>
    </row>
    <row r="176" spans="1:24" ht="14.45" customHeight="1" x14ac:dyDescent="0.25">
      <c r="A176" s="71"/>
      <c r="B176" s="72"/>
      <c r="C176" s="72"/>
      <c r="D176" s="72"/>
      <c r="E176" s="72"/>
      <c r="F176" s="72"/>
      <c r="G176" s="72"/>
      <c r="H176" s="72"/>
      <c r="I176" s="72"/>
      <c r="J176" s="72"/>
      <c r="K176" s="72"/>
      <c r="L176" s="72"/>
      <c r="M176" s="72"/>
      <c r="N176" s="72"/>
      <c r="O176" s="72"/>
      <c r="P176" s="72"/>
      <c r="Q176" s="72"/>
      <c r="R176" s="72"/>
      <c r="S176" s="72"/>
      <c r="T176" s="72"/>
      <c r="U176" s="72"/>
      <c r="V176" s="72"/>
      <c r="W176" s="72"/>
      <c r="X176" s="73"/>
    </row>
    <row r="177" spans="1:24" ht="14.45" customHeight="1" x14ac:dyDescent="0.25">
      <c r="A177" s="71"/>
      <c r="B177" s="72"/>
      <c r="C177" s="72"/>
      <c r="D177" s="72"/>
      <c r="E177" s="72"/>
      <c r="F177" s="72"/>
      <c r="G177" s="72"/>
      <c r="H177" s="72"/>
      <c r="I177" s="72"/>
      <c r="J177" s="72"/>
      <c r="K177" s="72"/>
      <c r="L177" s="72"/>
      <c r="M177" s="72"/>
      <c r="N177" s="72"/>
      <c r="O177" s="72"/>
      <c r="P177" s="72"/>
      <c r="Q177" s="72"/>
      <c r="R177" s="72"/>
      <c r="S177" s="72"/>
      <c r="T177" s="72"/>
      <c r="U177" s="72"/>
      <c r="V177" s="72"/>
      <c r="W177" s="72"/>
      <c r="X177" s="73"/>
    </row>
    <row r="178" spans="1:24" ht="14.45" customHeight="1" x14ac:dyDescent="0.25">
      <c r="A178" s="71"/>
      <c r="B178" s="72"/>
      <c r="C178" s="72"/>
      <c r="D178" s="72"/>
      <c r="E178" s="72"/>
      <c r="F178" s="72"/>
      <c r="G178" s="72"/>
      <c r="H178" s="72"/>
      <c r="I178" s="72"/>
      <c r="J178" s="72"/>
      <c r="K178" s="72"/>
      <c r="L178" s="72"/>
      <c r="M178" s="72"/>
      <c r="N178" s="72"/>
      <c r="O178" s="72"/>
      <c r="P178" s="72"/>
      <c r="Q178" s="72"/>
      <c r="R178" s="72"/>
      <c r="S178" s="72"/>
      <c r="T178" s="72"/>
      <c r="U178" s="72"/>
      <c r="V178" s="72"/>
      <c r="W178" s="72"/>
      <c r="X178" s="73"/>
    </row>
    <row r="179" spans="1:24" ht="14.45" customHeight="1" x14ac:dyDescent="0.25">
      <c r="A179" s="71"/>
      <c r="B179" s="72"/>
      <c r="C179" s="72"/>
      <c r="D179" s="72"/>
      <c r="E179" s="72"/>
      <c r="F179" s="72"/>
      <c r="G179" s="72"/>
      <c r="H179" s="72"/>
      <c r="I179" s="72"/>
      <c r="J179" s="72"/>
      <c r="K179" s="72"/>
      <c r="L179" s="72"/>
      <c r="M179" s="72"/>
      <c r="N179" s="72"/>
      <c r="O179" s="72"/>
      <c r="P179" s="72"/>
      <c r="Q179" s="72"/>
      <c r="R179" s="72"/>
      <c r="S179" s="72"/>
      <c r="T179" s="72"/>
      <c r="U179" s="72"/>
      <c r="V179" s="72"/>
      <c r="W179" s="72"/>
      <c r="X179" s="73"/>
    </row>
    <row r="180" spans="1:24" ht="14.45" customHeight="1" x14ac:dyDescent="0.25">
      <c r="A180" s="71"/>
      <c r="B180" s="72"/>
      <c r="C180" s="72"/>
      <c r="D180" s="72"/>
      <c r="E180" s="72"/>
      <c r="F180" s="72"/>
      <c r="G180" s="72"/>
      <c r="H180" s="72"/>
      <c r="I180" s="72"/>
      <c r="J180" s="72"/>
      <c r="K180" s="72"/>
      <c r="L180" s="72"/>
      <c r="M180" s="72"/>
      <c r="N180" s="72"/>
      <c r="O180" s="72"/>
      <c r="P180" s="72"/>
      <c r="Q180" s="72"/>
      <c r="R180" s="72"/>
      <c r="S180" s="72"/>
      <c r="T180" s="72"/>
      <c r="U180" s="72"/>
      <c r="V180" s="72"/>
      <c r="W180" s="72"/>
      <c r="X180" s="73"/>
    </row>
    <row r="181" spans="1:24" ht="14.45" customHeight="1" x14ac:dyDescent="0.25">
      <c r="A181" s="71"/>
      <c r="B181" s="72"/>
      <c r="C181" s="72"/>
      <c r="D181" s="72"/>
      <c r="E181" s="72"/>
      <c r="F181" s="72"/>
      <c r="G181" s="72"/>
      <c r="H181" s="72"/>
      <c r="I181" s="72"/>
      <c r="J181" s="72"/>
      <c r="K181" s="72"/>
      <c r="L181" s="72"/>
      <c r="M181" s="72"/>
      <c r="N181" s="72"/>
      <c r="O181" s="72"/>
      <c r="P181" s="72"/>
      <c r="Q181" s="72"/>
      <c r="R181" s="72"/>
      <c r="S181" s="72"/>
      <c r="T181" s="72"/>
      <c r="U181" s="72"/>
      <c r="V181" s="72"/>
      <c r="W181" s="72"/>
      <c r="X181" s="73"/>
    </row>
    <row r="182" spans="1:24" ht="14.45" customHeight="1" x14ac:dyDescent="0.25">
      <c r="A182" s="71"/>
      <c r="B182" s="72"/>
      <c r="C182" s="72"/>
      <c r="D182" s="72"/>
      <c r="E182" s="72"/>
      <c r="F182" s="72"/>
      <c r="G182" s="72"/>
      <c r="H182" s="72"/>
      <c r="I182" s="72"/>
      <c r="J182" s="72"/>
      <c r="K182" s="72"/>
      <c r="L182" s="72"/>
      <c r="M182" s="72"/>
      <c r="N182" s="72"/>
      <c r="O182" s="72"/>
      <c r="P182" s="72"/>
      <c r="Q182" s="72"/>
      <c r="R182" s="72"/>
      <c r="S182" s="72"/>
      <c r="T182" s="72"/>
      <c r="U182" s="72"/>
      <c r="V182" s="72"/>
      <c r="W182" s="72"/>
      <c r="X182" s="73"/>
    </row>
    <row r="183" spans="1:24" ht="14.45" customHeight="1" x14ac:dyDescent="0.25">
      <c r="A183" s="71"/>
      <c r="B183" s="72"/>
      <c r="C183" s="72"/>
      <c r="D183" s="72"/>
      <c r="E183" s="72"/>
      <c r="F183" s="72"/>
      <c r="G183" s="72"/>
      <c r="H183" s="72"/>
      <c r="I183" s="72"/>
      <c r="J183" s="72"/>
      <c r="K183" s="72"/>
      <c r="L183" s="72"/>
      <c r="M183" s="72"/>
      <c r="N183" s="72"/>
      <c r="O183" s="72"/>
      <c r="P183" s="72"/>
      <c r="Q183" s="72"/>
      <c r="R183" s="72"/>
      <c r="S183" s="72"/>
      <c r="T183" s="72"/>
      <c r="U183" s="72"/>
      <c r="V183" s="72"/>
      <c r="W183" s="72"/>
      <c r="X183" s="73"/>
    </row>
    <row r="184" spans="1:24" ht="14.45" customHeight="1" x14ac:dyDescent="0.25">
      <c r="A184" s="71"/>
      <c r="B184" s="72"/>
      <c r="C184" s="72"/>
      <c r="D184" s="72"/>
      <c r="E184" s="72"/>
      <c r="F184" s="72"/>
      <c r="G184" s="72"/>
      <c r="H184" s="72"/>
      <c r="I184" s="72"/>
      <c r="J184" s="72"/>
      <c r="K184" s="72"/>
      <c r="L184" s="72"/>
      <c r="M184" s="72"/>
      <c r="N184" s="72"/>
      <c r="O184" s="72"/>
      <c r="P184" s="72"/>
      <c r="Q184" s="72"/>
      <c r="R184" s="72"/>
      <c r="S184" s="72"/>
      <c r="T184" s="72"/>
      <c r="U184" s="72"/>
      <c r="V184" s="72"/>
      <c r="W184" s="72"/>
      <c r="X184" s="73"/>
    </row>
    <row r="185" spans="1:24" ht="14.45" customHeight="1" x14ac:dyDescent="0.25">
      <c r="A185" s="71"/>
      <c r="B185" s="72"/>
      <c r="C185" s="72"/>
      <c r="D185" s="72"/>
      <c r="E185" s="72"/>
      <c r="F185" s="72"/>
      <c r="G185" s="72"/>
      <c r="H185" s="72"/>
      <c r="I185" s="72"/>
      <c r="J185" s="72"/>
      <c r="K185" s="72"/>
      <c r="L185" s="72"/>
      <c r="M185" s="72"/>
      <c r="N185" s="72"/>
      <c r="O185" s="72"/>
      <c r="P185" s="72"/>
      <c r="Q185" s="72"/>
      <c r="R185" s="72"/>
      <c r="S185" s="72"/>
      <c r="T185" s="72"/>
      <c r="U185" s="72"/>
      <c r="V185" s="72"/>
      <c r="W185" s="72"/>
      <c r="X185" s="73"/>
    </row>
    <row r="186" spans="1:24" ht="14.45" customHeight="1" x14ac:dyDescent="0.25">
      <c r="A186" s="71"/>
      <c r="B186" s="72"/>
      <c r="C186" s="72"/>
      <c r="D186" s="72"/>
      <c r="E186" s="72"/>
      <c r="F186" s="72"/>
      <c r="G186" s="72"/>
      <c r="H186" s="72"/>
      <c r="I186" s="72"/>
      <c r="J186" s="72"/>
      <c r="K186" s="72"/>
      <c r="L186" s="72"/>
      <c r="M186" s="72"/>
      <c r="N186" s="72"/>
      <c r="O186" s="72"/>
      <c r="P186" s="72"/>
      <c r="Q186" s="72"/>
      <c r="R186" s="72"/>
      <c r="S186" s="72"/>
      <c r="T186" s="72"/>
      <c r="U186" s="72"/>
      <c r="V186" s="72"/>
      <c r="W186" s="72"/>
      <c r="X186" s="73"/>
    </row>
    <row r="187" spans="1:24" ht="14.45" customHeight="1" x14ac:dyDescent="0.25">
      <c r="A187" s="71"/>
      <c r="B187" s="72"/>
      <c r="C187" s="72"/>
      <c r="D187" s="72"/>
      <c r="E187" s="72"/>
      <c r="F187" s="72"/>
      <c r="G187" s="72"/>
      <c r="H187" s="72"/>
      <c r="I187" s="72"/>
      <c r="J187" s="72"/>
      <c r="K187" s="72"/>
      <c r="L187" s="72"/>
      <c r="M187" s="72"/>
      <c r="N187" s="72"/>
      <c r="O187" s="72"/>
      <c r="P187" s="72"/>
      <c r="Q187" s="72"/>
      <c r="R187" s="72"/>
      <c r="S187" s="72"/>
      <c r="T187" s="72"/>
      <c r="U187" s="72"/>
      <c r="V187" s="72"/>
      <c r="W187" s="72"/>
      <c r="X187" s="73"/>
    </row>
    <row r="188" spans="1:24" ht="14.45" customHeight="1" x14ac:dyDescent="0.25">
      <c r="A188" s="71"/>
      <c r="B188" s="72"/>
      <c r="C188" s="72"/>
      <c r="D188" s="72"/>
      <c r="E188" s="72"/>
      <c r="F188" s="72"/>
      <c r="G188" s="72"/>
      <c r="H188" s="72"/>
      <c r="I188" s="72"/>
      <c r="J188" s="72"/>
      <c r="K188" s="72"/>
      <c r="L188" s="72"/>
      <c r="M188" s="72"/>
      <c r="N188" s="72"/>
      <c r="O188" s="72"/>
      <c r="P188" s="72"/>
      <c r="Q188" s="72"/>
      <c r="R188" s="72"/>
      <c r="S188" s="72"/>
      <c r="T188" s="72"/>
      <c r="U188" s="72"/>
      <c r="V188" s="72"/>
      <c r="W188" s="72"/>
      <c r="X188" s="73"/>
    </row>
    <row r="189" spans="1:24" ht="14.45" customHeight="1" x14ac:dyDescent="0.25">
      <c r="A189" s="77"/>
      <c r="B189" s="78"/>
      <c r="C189" s="78"/>
      <c r="D189" s="78"/>
      <c r="E189" s="78"/>
      <c r="F189" s="78"/>
      <c r="G189" s="78"/>
      <c r="H189" s="78"/>
      <c r="I189" s="78"/>
      <c r="J189" s="78"/>
      <c r="K189" s="78"/>
      <c r="L189" s="78"/>
      <c r="M189" s="78"/>
      <c r="N189" s="78"/>
      <c r="O189" s="78"/>
      <c r="P189" s="78"/>
      <c r="Q189" s="78"/>
      <c r="R189" s="78"/>
      <c r="S189" s="78"/>
      <c r="T189" s="78"/>
      <c r="U189" s="78"/>
      <c r="V189" s="78"/>
      <c r="W189" s="78"/>
      <c r="X189" s="79"/>
    </row>
  </sheetData>
  <pageMargins left="0.7" right="0.7" top="0.75" bottom="0.75" header="0.3" footer="0.3"/>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5"/>
  <sheetViews>
    <sheetView showGridLines="0" workbookViewId="0"/>
  </sheetViews>
  <sheetFormatPr baseColWidth="10" defaultColWidth="8.85546875" defaultRowHeight="11.45" customHeight="1" x14ac:dyDescent="0.25"/>
  <cols>
    <col min="1" max="1" width="2" style="86" customWidth="1"/>
    <col min="2" max="2" width="19" style="86" customWidth="1"/>
    <col min="3" max="256" width="8.85546875" style="86" customWidth="1"/>
  </cols>
  <sheetData>
    <row r="1" spans="1:14" ht="15.6" customHeight="1" x14ac:dyDescent="0.25">
      <c r="A1" s="68"/>
      <c r="B1" s="3" t="s">
        <v>0</v>
      </c>
      <c r="C1" s="69"/>
      <c r="D1" s="69"/>
      <c r="E1" s="69"/>
      <c r="F1" s="69"/>
      <c r="G1" s="69"/>
      <c r="H1" s="69"/>
      <c r="I1" s="69"/>
      <c r="J1" s="69"/>
      <c r="K1" s="69"/>
      <c r="L1" s="69"/>
      <c r="M1" s="69"/>
      <c r="N1" s="70"/>
    </row>
    <row r="2" spans="1:14" ht="12" customHeight="1" x14ac:dyDescent="0.25">
      <c r="A2" s="71"/>
      <c r="B2" s="8" t="s">
        <v>613</v>
      </c>
      <c r="C2" s="72"/>
      <c r="D2" s="72"/>
      <c r="E2" s="72"/>
      <c r="F2" s="72"/>
      <c r="G2" s="72"/>
      <c r="H2" s="72"/>
      <c r="I2" s="72"/>
      <c r="J2" s="72"/>
      <c r="K2" s="72"/>
      <c r="L2" s="72"/>
      <c r="M2" s="72"/>
      <c r="N2" s="73"/>
    </row>
    <row r="3" spans="1:14" ht="15" customHeight="1" x14ac:dyDescent="0.25">
      <c r="A3" s="71"/>
      <c r="B3" s="72"/>
      <c r="C3" s="72"/>
      <c r="D3" s="72"/>
      <c r="E3" s="72"/>
      <c r="F3" s="72"/>
      <c r="G3" s="72"/>
      <c r="H3" s="72"/>
      <c r="I3" s="72"/>
      <c r="J3" s="72"/>
      <c r="K3" s="72"/>
      <c r="L3" s="72"/>
      <c r="M3" s="72"/>
      <c r="N3" s="73"/>
    </row>
    <row r="4" spans="1:14" ht="12" customHeight="1" x14ac:dyDescent="0.25">
      <c r="A4" s="71"/>
      <c r="B4" s="74" t="s">
        <v>614</v>
      </c>
      <c r="C4" s="72"/>
      <c r="D4" s="72"/>
      <c r="E4" s="72"/>
      <c r="F4" s="72"/>
      <c r="G4" s="72"/>
      <c r="H4" s="72"/>
      <c r="I4" s="72"/>
      <c r="J4" s="72"/>
      <c r="K4" s="72"/>
      <c r="L4" s="72"/>
      <c r="M4" s="72"/>
      <c r="N4" s="73"/>
    </row>
    <row r="5" spans="1:14" ht="15" customHeight="1" x14ac:dyDescent="0.25">
      <c r="A5" s="71"/>
      <c r="B5" s="87"/>
      <c r="C5" s="72"/>
      <c r="D5" s="72"/>
      <c r="E5" s="72"/>
      <c r="F5" s="72"/>
      <c r="G5" s="72"/>
      <c r="H5" s="72"/>
      <c r="I5" s="72"/>
      <c r="J5" s="72"/>
      <c r="K5" s="72"/>
      <c r="L5" s="72"/>
      <c r="M5" s="72"/>
      <c r="N5" s="73"/>
    </row>
    <row r="6" spans="1:14" ht="12" customHeight="1" x14ac:dyDescent="0.25">
      <c r="A6" s="71"/>
      <c r="B6" s="83"/>
      <c r="C6" s="88"/>
      <c r="D6" s="72"/>
      <c r="E6" s="72"/>
      <c r="F6" s="72"/>
      <c r="G6" s="72"/>
      <c r="H6" s="72"/>
      <c r="I6" s="72"/>
      <c r="J6" s="72"/>
      <c r="K6" s="72"/>
      <c r="L6" s="72"/>
      <c r="M6" s="72"/>
      <c r="N6" s="73"/>
    </row>
    <row r="7" spans="1:14" ht="15" customHeight="1" x14ac:dyDescent="0.25">
      <c r="A7" s="71"/>
      <c r="B7" s="72"/>
      <c r="C7" s="72"/>
      <c r="D7" s="72"/>
      <c r="E7" s="72"/>
      <c r="F7" s="72"/>
      <c r="G7" s="72"/>
      <c r="H7" s="72"/>
      <c r="I7" s="72"/>
      <c r="J7" s="72"/>
      <c r="K7" s="72"/>
      <c r="L7" s="72"/>
      <c r="M7" s="72"/>
      <c r="N7" s="73"/>
    </row>
    <row r="8" spans="1:14" ht="15" customHeight="1" x14ac:dyDescent="0.25">
      <c r="A8" s="71"/>
      <c r="B8" s="72"/>
      <c r="C8" s="72"/>
      <c r="D8" s="72"/>
      <c r="E8" s="72"/>
      <c r="F8" s="72"/>
      <c r="G8" s="72"/>
      <c r="H8" s="72"/>
      <c r="I8" s="72"/>
      <c r="J8" s="72"/>
      <c r="K8" s="72"/>
      <c r="L8" s="72"/>
      <c r="M8" s="72"/>
      <c r="N8" s="73"/>
    </row>
    <row r="9" spans="1:14" ht="15" customHeight="1" x14ac:dyDescent="0.25">
      <c r="A9" s="71"/>
      <c r="B9" s="72"/>
      <c r="C9" s="72"/>
      <c r="D9" s="72"/>
      <c r="E9" s="72"/>
      <c r="F9" s="72"/>
      <c r="G9" s="72"/>
      <c r="H9" s="72"/>
      <c r="I9" s="72"/>
      <c r="J9" s="72"/>
      <c r="K9" s="72"/>
      <c r="L9" s="72"/>
      <c r="M9" s="72"/>
      <c r="N9" s="73"/>
    </row>
    <row r="10" spans="1:14" ht="15" customHeight="1" x14ac:dyDescent="0.25">
      <c r="A10" s="71"/>
      <c r="B10" s="72"/>
      <c r="C10" s="72"/>
      <c r="D10" s="72"/>
      <c r="E10" s="72"/>
      <c r="F10" s="72"/>
      <c r="G10" s="72"/>
      <c r="H10" s="72"/>
      <c r="I10" s="72"/>
      <c r="J10" s="72"/>
      <c r="K10" s="72"/>
      <c r="L10" s="72"/>
      <c r="M10" s="72"/>
      <c r="N10" s="73"/>
    </row>
    <row r="11" spans="1:14" ht="15" customHeight="1" x14ac:dyDescent="0.25">
      <c r="A11" s="71"/>
      <c r="B11" s="72"/>
      <c r="C11" s="72"/>
      <c r="D11" s="72"/>
      <c r="E11" s="72"/>
      <c r="F11" s="72"/>
      <c r="G11" s="72"/>
      <c r="H11" s="72"/>
      <c r="I11" s="72"/>
      <c r="J11" s="72"/>
      <c r="K11" s="72"/>
      <c r="L11" s="72"/>
      <c r="M11" s="72"/>
      <c r="N11" s="73"/>
    </row>
    <row r="12" spans="1:14" ht="15" customHeight="1" x14ac:dyDescent="0.25">
      <c r="A12" s="71"/>
      <c r="B12" s="72"/>
      <c r="C12" s="72"/>
      <c r="D12" s="72"/>
      <c r="E12" s="72"/>
      <c r="F12" s="72"/>
      <c r="G12" s="72"/>
      <c r="H12" s="72"/>
      <c r="I12" s="72"/>
      <c r="J12" s="72"/>
      <c r="K12" s="72"/>
      <c r="L12" s="72"/>
      <c r="M12" s="72"/>
      <c r="N12" s="73"/>
    </row>
    <row r="13" spans="1:14" ht="15" customHeight="1" x14ac:dyDescent="0.25">
      <c r="A13" s="71"/>
      <c r="B13" s="72"/>
      <c r="C13" s="72"/>
      <c r="D13" s="72"/>
      <c r="E13" s="72"/>
      <c r="F13" s="72"/>
      <c r="G13" s="72"/>
      <c r="H13" s="72"/>
      <c r="I13" s="72"/>
      <c r="J13" s="72"/>
      <c r="K13" s="72"/>
      <c r="L13" s="72"/>
      <c r="M13" s="72"/>
      <c r="N13" s="73"/>
    </row>
    <row r="14" spans="1:14" ht="15" customHeight="1" x14ac:dyDescent="0.25">
      <c r="A14" s="71"/>
      <c r="B14" s="72"/>
      <c r="C14" s="72"/>
      <c r="D14" s="72"/>
      <c r="E14" s="72"/>
      <c r="F14" s="72"/>
      <c r="G14" s="72"/>
      <c r="H14" s="72"/>
      <c r="I14" s="72"/>
      <c r="J14" s="72"/>
      <c r="K14" s="72"/>
      <c r="L14" s="72"/>
      <c r="M14" s="72"/>
      <c r="N14" s="73"/>
    </row>
    <row r="15" spans="1:14" ht="15" customHeight="1" x14ac:dyDescent="0.25">
      <c r="A15" s="71"/>
      <c r="B15" s="72"/>
      <c r="C15" s="72"/>
      <c r="D15" s="72"/>
      <c r="E15" s="72"/>
      <c r="F15" s="72"/>
      <c r="G15" s="72"/>
      <c r="H15" s="72"/>
      <c r="I15" s="72"/>
      <c r="J15" s="72"/>
      <c r="K15" s="72"/>
      <c r="L15" s="72"/>
      <c r="M15" s="72"/>
      <c r="N15" s="73"/>
    </row>
    <row r="16" spans="1:14" ht="15" customHeight="1" x14ac:dyDescent="0.25">
      <c r="A16" s="71"/>
      <c r="B16" s="72"/>
      <c r="C16" s="72"/>
      <c r="D16" s="72"/>
      <c r="E16" s="72"/>
      <c r="F16" s="72"/>
      <c r="G16" s="72"/>
      <c r="H16" s="72"/>
      <c r="I16" s="72"/>
      <c r="J16" s="72"/>
      <c r="K16" s="72"/>
      <c r="L16" s="72"/>
      <c r="M16" s="72"/>
      <c r="N16" s="73"/>
    </row>
    <row r="17" spans="1:14" ht="15" customHeight="1" x14ac:dyDescent="0.25">
      <c r="A17" s="71"/>
      <c r="B17" s="72"/>
      <c r="C17" s="72"/>
      <c r="D17" s="72"/>
      <c r="E17" s="72"/>
      <c r="F17" s="72"/>
      <c r="G17" s="72"/>
      <c r="H17" s="72"/>
      <c r="I17" s="72"/>
      <c r="J17" s="72"/>
      <c r="K17" s="72"/>
      <c r="L17" s="72"/>
      <c r="M17" s="72"/>
      <c r="N17" s="73"/>
    </row>
    <row r="18" spans="1:14" ht="15" customHeight="1" x14ac:dyDescent="0.25">
      <c r="A18" s="71"/>
      <c r="B18" s="72"/>
      <c r="C18" s="72"/>
      <c r="D18" s="72"/>
      <c r="E18" s="72"/>
      <c r="F18" s="72"/>
      <c r="G18" s="72"/>
      <c r="H18" s="72"/>
      <c r="I18" s="72"/>
      <c r="J18" s="72"/>
      <c r="K18" s="72"/>
      <c r="L18" s="72"/>
      <c r="M18" s="72"/>
      <c r="N18" s="73"/>
    </row>
    <row r="19" spans="1:14" ht="15" customHeight="1" x14ac:dyDescent="0.25">
      <c r="A19" s="71"/>
      <c r="B19" s="72"/>
      <c r="C19" s="72"/>
      <c r="D19" s="72"/>
      <c r="E19" s="72"/>
      <c r="F19" s="72"/>
      <c r="G19" s="72"/>
      <c r="H19" s="72"/>
      <c r="I19" s="72"/>
      <c r="J19" s="72"/>
      <c r="K19" s="72"/>
      <c r="L19" s="72"/>
      <c r="M19" s="72"/>
      <c r="N19" s="73"/>
    </row>
    <row r="20" spans="1:14" ht="15" customHeight="1" x14ac:dyDescent="0.25">
      <c r="A20" s="71"/>
      <c r="B20" s="72"/>
      <c r="C20" s="72"/>
      <c r="D20" s="72"/>
      <c r="E20" s="72"/>
      <c r="F20" s="72"/>
      <c r="G20" s="72"/>
      <c r="H20" s="72"/>
      <c r="I20" s="72"/>
      <c r="J20" s="72"/>
      <c r="K20" s="72"/>
      <c r="L20" s="72"/>
      <c r="M20" s="72"/>
      <c r="N20" s="73"/>
    </row>
    <row r="21" spans="1:14" ht="15" customHeight="1" x14ac:dyDescent="0.25">
      <c r="A21" s="71"/>
      <c r="B21" s="72"/>
      <c r="C21" s="72"/>
      <c r="D21" s="72"/>
      <c r="E21" s="72"/>
      <c r="F21" s="72"/>
      <c r="G21" s="72"/>
      <c r="H21" s="72"/>
      <c r="I21" s="72"/>
      <c r="J21" s="72"/>
      <c r="K21" s="72"/>
      <c r="L21" s="72"/>
      <c r="M21" s="72"/>
      <c r="N21" s="73"/>
    </row>
    <row r="22" spans="1:14" ht="15" customHeight="1" x14ac:dyDescent="0.25">
      <c r="A22" s="71"/>
      <c r="B22" s="72"/>
      <c r="C22" s="72"/>
      <c r="D22" s="72"/>
      <c r="E22" s="72"/>
      <c r="F22" s="72"/>
      <c r="G22" s="72"/>
      <c r="H22" s="72"/>
      <c r="I22" s="72"/>
      <c r="J22" s="72"/>
      <c r="K22" s="72"/>
      <c r="L22" s="72"/>
      <c r="M22" s="72"/>
      <c r="N22" s="73"/>
    </row>
    <row r="23" spans="1:14" ht="15" customHeight="1" x14ac:dyDescent="0.25">
      <c r="A23" s="71"/>
      <c r="B23" s="72"/>
      <c r="C23" s="72"/>
      <c r="D23" s="72"/>
      <c r="E23" s="72"/>
      <c r="F23" s="72"/>
      <c r="G23" s="72"/>
      <c r="H23" s="72"/>
      <c r="I23" s="72"/>
      <c r="J23" s="72"/>
      <c r="K23" s="72"/>
      <c r="L23" s="72"/>
      <c r="M23" s="72"/>
      <c r="N23" s="73"/>
    </row>
    <row r="24" spans="1:14" ht="15" customHeight="1" x14ac:dyDescent="0.25">
      <c r="A24" s="71"/>
      <c r="B24" s="72"/>
      <c r="C24" s="72"/>
      <c r="D24" s="72"/>
      <c r="E24" s="72"/>
      <c r="F24" s="72"/>
      <c r="G24" s="72"/>
      <c r="H24" s="72"/>
      <c r="I24" s="72"/>
      <c r="J24" s="72"/>
      <c r="K24" s="72"/>
      <c r="L24" s="72"/>
      <c r="M24" s="72"/>
      <c r="N24" s="73"/>
    </row>
    <row r="25" spans="1:14" ht="15" customHeight="1" x14ac:dyDescent="0.25">
      <c r="A25" s="77"/>
      <c r="B25" s="53"/>
      <c r="C25" s="78"/>
      <c r="D25" s="78"/>
      <c r="E25" s="78"/>
      <c r="F25" s="78"/>
      <c r="G25" s="78"/>
      <c r="H25" s="78"/>
      <c r="I25" s="78"/>
      <c r="J25" s="78"/>
      <c r="K25" s="78"/>
      <c r="L25" s="78"/>
      <c r="M25" s="78"/>
      <c r="N25" s="79"/>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F585-B8F6-485E-8400-1E611990FF54}">
  <dimension ref="A3:E12"/>
  <sheetViews>
    <sheetView workbookViewId="0">
      <selection activeCell="G33" sqref="G33"/>
    </sheetView>
  </sheetViews>
  <sheetFormatPr baseColWidth="10" defaultRowHeight="15" x14ac:dyDescent="0.25"/>
  <cols>
    <col min="1" max="1" width="21" bestFit="1" customWidth="1"/>
    <col min="2" max="2" width="24" bestFit="1" customWidth="1"/>
    <col min="3" max="3" width="10.42578125" bestFit="1" customWidth="1"/>
    <col min="4" max="4" width="9.42578125" bestFit="1" customWidth="1"/>
    <col min="5" max="5" width="12.7109375" bestFit="1" customWidth="1"/>
  </cols>
  <sheetData>
    <row r="3" spans="1:5" x14ac:dyDescent="0.25">
      <c r="A3" s="94" t="s">
        <v>619</v>
      </c>
      <c r="B3" s="94" t="s">
        <v>618</v>
      </c>
      <c r="C3" s="90"/>
      <c r="D3" s="90"/>
      <c r="E3" s="91"/>
    </row>
    <row r="4" spans="1:5" x14ac:dyDescent="0.25">
      <c r="A4" s="94" t="s">
        <v>616</v>
      </c>
      <c r="B4" s="89" t="s">
        <v>36</v>
      </c>
      <c r="C4" s="101" t="s">
        <v>20</v>
      </c>
      <c r="D4" s="101" t="s">
        <v>528</v>
      </c>
      <c r="E4" s="92" t="s">
        <v>617</v>
      </c>
    </row>
    <row r="5" spans="1:5" x14ac:dyDescent="0.25">
      <c r="A5" s="95" t="s">
        <v>35</v>
      </c>
      <c r="B5" s="107">
        <v>3</v>
      </c>
      <c r="C5" s="108">
        <v>2</v>
      </c>
      <c r="D5" s="108"/>
      <c r="E5" s="109">
        <v>5</v>
      </c>
    </row>
    <row r="6" spans="1:5" x14ac:dyDescent="0.25">
      <c r="A6" s="97" t="s">
        <v>61</v>
      </c>
      <c r="B6" s="110">
        <v>15</v>
      </c>
      <c r="C6" s="111">
        <v>21</v>
      </c>
      <c r="D6" s="111"/>
      <c r="E6" s="112">
        <v>36</v>
      </c>
    </row>
    <row r="7" spans="1:5" x14ac:dyDescent="0.25">
      <c r="A7" s="97" t="s">
        <v>168</v>
      </c>
      <c r="B7" s="110">
        <v>21</v>
      </c>
      <c r="C7" s="111">
        <v>31</v>
      </c>
      <c r="D7" s="111"/>
      <c r="E7" s="112">
        <v>52</v>
      </c>
    </row>
    <row r="8" spans="1:5" x14ac:dyDescent="0.25">
      <c r="A8" s="97" t="s">
        <v>287</v>
      </c>
      <c r="B8" s="110">
        <v>14</v>
      </c>
      <c r="C8" s="111">
        <v>27</v>
      </c>
      <c r="D8" s="111"/>
      <c r="E8" s="112">
        <v>41</v>
      </c>
    </row>
    <row r="9" spans="1:5" x14ac:dyDescent="0.25">
      <c r="A9" s="97" t="s">
        <v>419</v>
      </c>
      <c r="B9" s="110">
        <v>11</v>
      </c>
      <c r="C9" s="111">
        <v>15</v>
      </c>
      <c r="D9" s="111"/>
      <c r="E9" s="112">
        <v>26</v>
      </c>
    </row>
    <row r="10" spans="1:5" x14ac:dyDescent="0.25">
      <c r="A10" s="97" t="s">
        <v>484</v>
      </c>
      <c r="B10" s="110">
        <v>6</v>
      </c>
      <c r="C10" s="111">
        <v>12</v>
      </c>
      <c r="D10" s="111"/>
      <c r="E10" s="112">
        <v>18</v>
      </c>
    </row>
    <row r="11" spans="1:5" x14ac:dyDescent="0.25">
      <c r="A11" s="97" t="s">
        <v>528</v>
      </c>
      <c r="B11" s="110"/>
      <c r="C11" s="111"/>
      <c r="D11" s="111">
        <v>17</v>
      </c>
      <c r="E11" s="112">
        <v>17</v>
      </c>
    </row>
    <row r="12" spans="1:5" x14ac:dyDescent="0.25">
      <c r="A12" s="99" t="s">
        <v>617</v>
      </c>
      <c r="B12" s="113">
        <v>70</v>
      </c>
      <c r="C12" s="114">
        <v>108</v>
      </c>
      <c r="D12" s="114">
        <v>17</v>
      </c>
      <c r="E12" s="115">
        <v>195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91D8C-88C4-468B-9835-06CF04D3AD40}">
  <dimension ref="A3:D7"/>
  <sheetViews>
    <sheetView workbookViewId="0">
      <selection activeCell="A4" sqref="A4"/>
    </sheetView>
  </sheetViews>
  <sheetFormatPr baseColWidth="10" defaultRowHeight="15" x14ac:dyDescent="0.25"/>
  <cols>
    <col min="1" max="1" width="21" bestFit="1" customWidth="1"/>
    <col min="2" max="2" width="23.85546875" bestFit="1" customWidth="1"/>
    <col min="3" max="3" width="11.140625" bestFit="1" customWidth="1"/>
    <col min="4" max="4" width="12.5703125" bestFit="1" customWidth="1"/>
  </cols>
  <sheetData>
    <row r="3" spans="1:4" x14ac:dyDescent="0.25">
      <c r="A3" s="94" t="s">
        <v>619</v>
      </c>
      <c r="B3" s="94" t="s">
        <v>618</v>
      </c>
      <c r="C3" s="90"/>
      <c r="D3" s="91"/>
    </row>
    <row r="4" spans="1:4" x14ac:dyDescent="0.25">
      <c r="A4" s="94" t="s">
        <v>616</v>
      </c>
      <c r="B4" s="89" t="s">
        <v>39</v>
      </c>
      <c r="C4" s="101" t="s">
        <v>53</v>
      </c>
      <c r="D4" s="92" t="s">
        <v>617</v>
      </c>
    </row>
    <row r="5" spans="1:4" x14ac:dyDescent="0.25">
      <c r="A5" s="95" t="s">
        <v>525</v>
      </c>
      <c r="B5" s="107">
        <v>1</v>
      </c>
      <c r="C5" s="108">
        <v>16</v>
      </c>
      <c r="D5" s="109">
        <v>17</v>
      </c>
    </row>
    <row r="6" spans="1:4" x14ac:dyDescent="0.25">
      <c r="A6" s="97" t="s">
        <v>32</v>
      </c>
      <c r="B6" s="110">
        <v>118</v>
      </c>
      <c r="C6" s="111">
        <v>60</v>
      </c>
      <c r="D6" s="112">
        <v>178</v>
      </c>
    </row>
    <row r="7" spans="1:4" x14ac:dyDescent="0.25">
      <c r="A7" s="99" t="s">
        <v>617</v>
      </c>
      <c r="B7" s="113">
        <v>119</v>
      </c>
      <c r="C7" s="114">
        <v>76</v>
      </c>
      <c r="D7" s="115">
        <v>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E4FD-39D5-4A90-BC76-A12452CD63A9}">
  <dimension ref="A3:D22"/>
  <sheetViews>
    <sheetView workbookViewId="0">
      <selection activeCell="E27" sqref="E27"/>
    </sheetView>
  </sheetViews>
  <sheetFormatPr baseColWidth="10" defaultRowHeight="15" x14ac:dyDescent="0.25"/>
  <cols>
    <col min="1" max="1" width="21" bestFit="1" customWidth="1"/>
    <col min="2" max="2" width="24" bestFit="1" customWidth="1"/>
    <col min="3" max="4" width="15.28515625" bestFit="1" customWidth="1"/>
  </cols>
  <sheetData>
    <row r="3" spans="1:4" x14ac:dyDescent="0.25">
      <c r="A3" s="94" t="s">
        <v>615</v>
      </c>
      <c r="B3" s="94" t="s">
        <v>618</v>
      </c>
      <c r="C3" s="90"/>
      <c r="D3" s="91"/>
    </row>
    <row r="4" spans="1:4" x14ac:dyDescent="0.25">
      <c r="A4" s="94" t="s">
        <v>616</v>
      </c>
      <c r="B4" s="89" t="s">
        <v>40</v>
      </c>
      <c r="C4" s="101" t="s">
        <v>48</v>
      </c>
      <c r="D4" s="92" t="s">
        <v>617</v>
      </c>
    </row>
    <row r="5" spans="1:4" x14ac:dyDescent="0.25">
      <c r="A5" s="95" t="s">
        <v>36</v>
      </c>
      <c r="B5" s="116">
        <v>11401047.0272</v>
      </c>
      <c r="C5" s="117">
        <v>7242157.6631999994</v>
      </c>
      <c r="D5" s="118">
        <v>18643204.690400001</v>
      </c>
    </row>
    <row r="6" spans="1:4" x14ac:dyDescent="0.25">
      <c r="A6" s="100" t="s">
        <v>35</v>
      </c>
      <c r="B6" s="119">
        <v>959587.89320000005</v>
      </c>
      <c r="C6" s="120"/>
      <c r="D6" s="121">
        <v>959587.89320000005</v>
      </c>
    </row>
    <row r="7" spans="1:4" x14ac:dyDescent="0.25">
      <c r="A7" s="100" t="s">
        <v>61</v>
      </c>
      <c r="B7" s="119">
        <v>2690453.4455999997</v>
      </c>
      <c r="C7" s="120">
        <v>1283356.0255999998</v>
      </c>
      <c r="D7" s="121">
        <v>3973809.4711999996</v>
      </c>
    </row>
    <row r="8" spans="1:4" x14ac:dyDescent="0.25">
      <c r="A8" s="100" t="s">
        <v>168</v>
      </c>
      <c r="B8" s="119">
        <v>3078550.8835999998</v>
      </c>
      <c r="C8" s="120">
        <v>3200382.3459999999</v>
      </c>
      <c r="D8" s="121">
        <v>6278933.2295999993</v>
      </c>
    </row>
    <row r="9" spans="1:4" x14ac:dyDescent="0.25">
      <c r="A9" s="100" t="s">
        <v>287</v>
      </c>
      <c r="B9" s="119">
        <v>1725240.0895999998</v>
      </c>
      <c r="C9" s="120">
        <v>1207331.612</v>
      </c>
      <c r="D9" s="121">
        <v>2932571.7015999998</v>
      </c>
    </row>
    <row r="10" spans="1:4" x14ac:dyDescent="0.25">
      <c r="A10" s="100" t="s">
        <v>419</v>
      </c>
      <c r="B10" s="119">
        <v>1928435.2832000002</v>
      </c>
      <c r="C10" s="120">
        <v>1070204.6443999999</v>
      </c>
      <c r="D10" s="121">
        <v>2998639.9276000001</v>
      </c>
    </row>
    <row r="11" spans="1:4" x14ac:dyDescent="0.25">
      <c r="A11" s="100" t="s">
        <v>484</v>
      </c>
      <c r="B11" s="119">
        <v>1018779.4319999999</v>
      </c>
      <c r="C11" s="120">
        <v>480883.03519999998</v>
      </c>
      <c r="D11" s="121">
        <v>1499662.4671999998</v>
      </c>
    </row>
    <row r="12" spans="1:4" x14ac:dyDescent="0.25">
      <c r="A12" s="97" t="s">
        <v>20</v>
      </c>
      <c r="B12" s="119">
        <v>20924947.5</v>
      </c>
      <c r="C12" s="120">
        <v>8663693.5952000003</v>
      </c>
      <c r="D12" s="121">
        <v>29588641.095200002</v>
      </c>
    </row>
    <row r="13" spans="1:4" x14ac:dyDescent="0.25">
      <c r="A13" s="100" t="s">
        <v>35</v>
      </c>
      <c r="B13" s="119"/>
      <c r="C13" s="120">
        <v>661947.91680000001</v>
      </c>
      <c r="D13" s="121">
        <v>661947.91680000001</v>
      </c>
    </row>
    <row r="14" spans="1:4" x14ac:dyDescent="0.25">
      <c r="A14" s="100" t="s">
        <v>61</v>
      </c>
      <c r="B14" s="119">
        <v>4785645.9655999998</v>
      </c>
      <c r="C14" s="120">
        <v>1372638.9136000001</v>
      </c>
      <c r="D14" s="121">
        <v>6158284.8792000003</v>
      </c>
    </row>
    <row r="15" spans="1:4" x14ac:dyDescent="0.25">
      <c r="A15" s="100" t="s">
        <v>168</v>
      </c>
      <c r="B15" s="119">
        <v>5491046.8868000004</v>
      </c>
      <c r="C15" s="120">
        <v>3049225.7571999999</v>
      </c>
      <c r="D15" s="121">
        <v>8540272.6440000013</v>
      </c>
    </row>
    <row r="16" spans="1:4" x14ac:dyDescent="0.25">
      <c r="A16" s="100" t="s">
        <v>287</v>
      </c>
      <c r="B16" s="119">
        <v>4962387.7032000003</v>
      </c>
      <c r="C16" s="120">
        <v>2255666.6007999997</v>
      </c>
      <c r="D16" s="121">
        <v>7218054.3039999995</v>
      </c>
    </row>
    <row r="17" spans="1:4" x14ac:dyDescent="0.25">
      <c r="A17" s="100" t="s">
        <v>419</v>
      </c>
      <c r="B17" s="119">
        <v>3352033.1916</v>
      </c>
      <c r="C17" s="120">
        <v>619863.4852</v>
      </c>
      <c r="D17" s="121">
        <v>3971896.6768</v>
      </c>
    </row>
    <row r="18" spans="1:4" x14ac:dyDescent="0.25">
      <c r="A18" s="100" t="s">
        <v>484</v>
      </c>
      <c r="B18" s="119">
        <v>2333833.7527999999</v>
      </c>
      <c r="C18" s="120">
        <v>704350.9216</v>
      </c>
      <c r="D18" s="121">
        <v>3038184.6743999999</v>
      </c>
    </row>
    <row r="19" spans="1:4" x14ac:dyDescent="0.25">
      <c r="A19" s="97" t="s">
        <v>528</v>
      </c>
      <c r="B19" s="119">
        <v>3419425.1748000002</v>
      </c>
      <c r="C19" s="120">
        <v>888468.44160000002</v>
      </c>
      <c r="D19" s="121">
        <v>4307893.6163999997</v>
      </c>
    </row>
    <row r="20" spans="1:4" x14ac:dyDescent="0.25">
      <c r="A20" s="100" t="s">
        <v>528</v>
      </c>
      <c r="B20" s="119">
        <v>3419425.1748000002</v>
      </c>
      <c r="C20" s="120">
        <v>888468.44160000002</v>
      </c>
      <c r="D20" s="121">
        <v>4307893.6163999997</v>
      </c>
    </row>
    <row r="21" spans="1:4" x14ac:dyDescent="0.25">
      <c r="A21" s="99" t="s">
        <v>617</v>
      </c>
      <c r="B21" s="122">
        <v>35745419.702</v>
      </c>
      <c r="C21" s="123">
        <v>16794319.699999996</v>
      </c>
      <c r="D21" s="124">
        <v>52539739.401999995</v>
      </c>
    </row>
    <row r="22" spans="1:4" x14ac:dyDescent="0.25">
      <c r="B22" s="125"/>
      <c r="C22" s="125"/>
      <c r="D22" s="12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2066-40E2-4F2F-B764-4BDA0BD528A8}">
  <dimension ref="A3:B14"/>
  <sheetViews>
    <sheetView tabSelected="1" workbookViewId="0">
      <selection activeCell="E4" sqref="E4"/>
    </sheetView>
  </sheetViews>
  <sheetFormatPr baseColWidth="10" defaultRowHeight="15" x14ac:dyDescent="0.25"/>
  <cols>
    <col min="1" max="1" width="21" bestFit="1" customWidth="1"/>
    <col min="2" max="2" width="15.85546875" bestFit="1" customWidth="1"/>
  </cols>
  <sheetData>
    <row r="3" spans="1:2" x14ac:dyDescent="0.25">
      <c r="A3" s="94" t="s">
        <v>616</v>
      </c>
      <c r="B3" s="92" t="s">
        <v>619</v>
      </c>
    </row>
    <row r="4" spans="1:2" x14ac:dyDescent="0.25">
      <c r="A4" s="95" t="s">
        <v>69</v>
      </c>
      <c r="B4" s="109">
        <v>11</v>
      </c>
    </row>
    <row r="5" spans="1:2" x14ac:dyDescent="0.25">
      <c r="A5" s="97" t="s">
        <v>38</v>
      </c>
      <c r="B5" s="112">
        <v>119</v>
      </c>
    </row>
    <row r="6" spans="1:2" x14ac:dyDescent="0.25">
      <c r="A6" s="97" t="s">
        <v>99</v>
      </c>
      <c r="B6" s="112">
        <v>11</v>
      </c>
    </row>
    <row r="7" spans="1:2" x14ac:dyDescent="0.25">
      <c r="A7" s="97" t="s">
        <v>173</v>
      </c>
      <c r="B7" s="112">
        <v>1</v>
      </c>
    </row>
    <row r="8" spans="1:2" x14ac:dyDescent="0.25">
      <c r="A8" s="97" t="s">
        <v>83</v>
      </c>
      <c r="B8" s="112">
        <v>17</v>
      </c>
    </row>
    <row r="9" spans="1:2" x14ac:dyDescent="0.25">
      <c r="A9" s="97" t="s">
        <v>76</v>
      </c>
      <c r="B9" s="112">
        <v>11</v>
      </c>
    </row>
    <row r="10" spans="1:2" x14ac:dyDescent="0.25">
      <c r="A10" s="97" t="s">
        <v>121</v>
      </c>
      <c r="B10" s="112">
        <v>6</v>
      </c>
    </row>
    <row r="11" spans="1:2" x14ac:dyDescent="0.25">
      <c r="A11" s="97" t="s">
        <v>62</v>
      </c>
      <c r="B11" s="112">
        <v>4</v>
      </c>
    </row>
    <row r="12" spans="1:2" x14ac:dyDescent="0.25">
      <c r="A12" s="97" t="s">
        <v>450</v>
      </c>
      <c r="B12" s="112">
        <v>1</v>
      </c>
    </row>
    <row r="13" spans="1:2" x14ac:dyDescent="0.25">
      <c r="A13" s="97" t="s">
        <v>620</v>
      </c>
      <c r="B13" s="112">
        <v>14</v>
      </c>
    </row>
    <row r="14" spans="1:2" x14ac:dyDescent="0.25">
      <c r="A14" s="99" t="s">
        <v>617</v>
      </c>
      <c r="B14" s="115">
        <v>195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E911-B36E-4117-B428-6CACBA5AD047}">
  <dimension ref="A3:E104"/>
  <sheetViews>
    <sheetView workbookViewId="0">
      <selection activeCell="B32" sqref="B32"/>
    </sheetView>
  </sheetViews>
  <sheetFormatPr baseColWidth="10" defaultRowHeight="15" x14ac:dyDescent="0.25"/>
  <cols>
    <col min="1" max="1" width="21" bestFit="1" customWidth="1"/>
    <col min="2" max="2" width="23.85546875" style="125" bestFit="1" customWidth="1"/>
    <col min="3" max="3" width="8.42578125" bestFit="1" customWidth="1"/>
    <col min="4" max="4" width="9.42578125" bestFit="1" customWidth="1"/>
    <col min="5" max="5" width="12.5703125" bestFit="1" customWidth="1"/>
  </cols>
  <sheetData>
    <row r="3" spans="1:5" x14ac:dyDescent="0.25">
      <c r="A3" s="94" t="s">
        <v>619</v>
      </c>
      <c r="B3" s="94" t="s">
        <v>618</v>
      </c>
      <c r="C3" s="90"/>
      <c r="D3" s="90"/>
      <c r="E3" s="91"/>
    </row>
    <row r="4" spans="1:5" x14ac:dyDescent="0.25">
      <c r="A4" s="94" t="s">
        <v>616</v>
      </c>
      <c r="B4" s="89" t="s">
        <v>57</v>
      </c>
      <c r="C4" s="101" t="s">
        <v>49</v>
      </c>
      <c r="D4" s="101" t="s">
        <v>41</v>
      </c>
      <c r="E4" s="92" t="s">
        <v>617</v>
      </c>
    </row>
    <row r="5" spans="1:5" x14ac:dyDescent="0.25">
      <c r="A5" s="95" t="s">
        <v>36</v>
      </c>
      <c r="B5" s="107">
        <v>22</v>
      </c>
      <c r="C5" s="108">
        <v>9</v>
      </c>
      <c r="D5" s="108">
        <v>39</v>
      </c>
      <c r="E5" s="102">
        <v>70</v>
      </c>
    </row>
    <row r="6" spans="1:5" x14ac:dyDescent="0.25">
      <c r="A6" s="100" t="s">
        <v>35</v>
      </c>
      <c r="B6" s="110">
        <v>1</v>
      </c>
      <c r="C6" s="111"/>
      <c r="D6" s="111">
        <v>2</v>
      </c>
      <c r="E6" s="103">
        <v>3</v>
      </c>
    </row>
    <row r="7" spans="1:5" x14ac:dyDescent="0.25">
      <c r="A7" s="100" t="s">
        <v>61</v>
      </c>
      <c r="B7" s="110">
        <v>8</v>
      </c>
      <c r="C7" s="111">
        <v>3</v>
      </c>
      <c r="D7" s="111">
        <v>4</v>
      </c>
      <c r="E7" s="103">
        <v>15</v>
      </c>
    </row>
    <row r="8" spans="1:5" x14ac:dyDescent="0.25">
      <c r="A8" s="100" t="s">
        <v>168</v>
      </c>
      <c r="B8" s="110">
        <v>7</v>
      </c>
      <c r="C8" s="111">
        <v>2</v>
      </c>
      <c r="D8" s="111">
        <v>12</v>
      </c>
      <c r="E8" s="103">
        <v>21</v>
      </c>
    </row>
    <row r="9" spans="1:5" x14ac:dyDescent="0.25">
      <c r="A9" s="100" t="s">
        <v>287</v>
      </c>
      <c r="B9" s="110">
        <v>2</v>
      </c>
      <c r="C9" s="111">
        <v>3</v>
      </c>
      <c r="D9" s="111">
        <v>9</v>
      </c>
      <c r="E9" s="103">
        <v>14</v>
      </c>
    </row>
    <row r="10" spans="1:5" x14ac:dyDescent="0.25">
      <c r="A10" s="100" t="s">
        <v>419</v>
      </c>
      <c r="B10" s="110">
        <v>3</v>
      </c>
      <c r="C10" s="111"/>
      <c r="D10" s="111">
        <v>8</v>
      </c>
      <c r="E10" s="103">
        <v>11</v>
      </c>
    </row>
    <row r="11" spans="1:5" x14ac:dyDescent="0.25">
      <c r="A11" s="100" t="s">
        <v>484</v>
      </c>
      <c r="B11" s="110">
        <v>1</v>
      </c>
      <c r="C11" s="111">
        <v>1</v>
      </c>
      <c r="D11" s="111">
        <v>4</v>
      </c>
      <c r="E11" s="103">
        <v>6</v>
      </c>
    </row>
    <row r="12" spans="1:5" x14ac:dyDescent="0.25">
      <c r="A12" s="97" t="s">
        <v>20</v>
      </c>
      <c r="B12" s="110">
        <v>36</v>
      </c>
      <c r="C12" s="111">
        <v>8</v>
      </c>
      <c r="D12" s="111">
        <v>64</v>
      </c>
      <c r="E12" s="103">
        <v>108</v>
      </c>
    </row>
    <row r="13" spans="1:5" x14ac:dyDescent="0.25">
      <c r="A13" s="100" t="s">
        <v>35</v>
      </c>
      <c r="B13" s="110"/>
      <c r="C13" s="111">
        <v>1</v>
      </c>
      <c r="D13" s="111">
        <v>1</v>
      </c>
      <c r="E13" s="103">
        <v>2</v>
      </c>
    </row>
    <row r="14" spans="1:5" x14ac:dyDescent="0.25">
      <c r="A14" s="100" t="s">
        <v>61</v>
      </c>
      <c r="B14" s="110">
        <v>5</v>
      </c>
      <c r="C14" s="111">
        <v>4</v>
      </c>
      <c r="D14" s="111">
        <v>12</v>
      </c>
      <c r="E14" s="103">
        <v>21</v>
      </c>
    </row>
    <row r="15" spans="1:5" x14ac:dyDescent="0.25">
      <c r="A15" s="100" t="s">
        <v>168</v>
      </c>
      <c r="B15" s="110">
        <v>15</v>
      </c>
      <c r="C15" s="111"/>
      <c r="D15" s="111">
        <v>16</v>
      </c>
      <c r="E15" s="103">
        <v>31</v>
      </c>
    </row>
    <row r="16" spans="1:5" x14ac:dyDescent="0.25">
      <c r="A16" s="100" t="s">
        <v>287</v>
      </c>
      <c r="B16" s="110">
        <v>11</v>
      </c>
      <c r="C16" s="111">
        <v>2</v>
      </c>
      <c r="D16" s="111">
        <v>14</v>
      </c>
      <c r="E16" s="103">
        <v>27</v>
      </c>
    </row>
    <row r="17" spans="1:5" x14ac:dyDescent="0.25">
      <c r="A17" s="100" t="s">
        <v>419</v>
      </c>
      <c r="B17" s="110">
        <v>3</v>
      </c>
      <c r="C17" s="111">
        <v>1</v>
      </c>
      <c r="D17" s="111">
        <v>11</v>
      </c>
      <c r="E17" s="103">
        <v>15</v>
      </c>
    </row>
    <row r="18" spans="1:5" x14ac:dyDescent="0.25">
      <c r="A18" s="100" t="s">
        <v>484</v>
      </c>
      <c r="B18" s="110">
        <v>2</v>
      </c>
      <c r="C18" s="111"/>
      <c r="D18" s="111">
        <v>10</v>
      </c>
      <c r="E18" s="103">
        <v>12</v>
      </c>
    </row>
    <row r="19" spans="1:5" x14ac:dyDescent="0.25">
      <c r="A19" s="97" t="s">
        <v>528</v>
      </c>
      <c r="B19" s="110">
        <v>1</v>
      </c>
      <c r="C19" s="111"/>
      <c r="D19" s="111">
        <v>16</v>
      </c>
      <c r="E19" s="103">
        <v>17</v>
      </c>
    </row>
    <row r="20" spans="1:5" x14ac:dyDescent="0.25">
      <c r="A20" s="100" t="s">
        <v>528</v>
      </c>
      <c r="B20" s="110">
        <v>1</v>
      </c>
      <c r="C20" s="111"/>
      <c r="D20" s="111">
        <v>16</v>
      </c>
      <c r="E20" s="103">
        <v>17</v>
      </c>
    </row>
    <row r="21" spans="1:5" x14ac:dyDescent="0.25">
      <c r="A21" s="99" t="s">
        <v>617</v>
      </c>
      <c r="B21" s="104">
        <v>59</v>
      </c>
      <c r="C21" s="105">
        <v>17</v>
      </c>
      <c r="D21" s="105">
        <v>119</v>
      </c>
      <c r="E21" s="106">
        <v>195</v>
      </c>
    </row>
    <row r="22" spans="1:5" x14ac:dyDescent="0.25">
      <c r="B22"/>
    </row>
    <row r="23" spans="1:5" x14ac:dyDescent="0.25">
      <c r="B23"/>
    </row>
    <row r="24" spans="1:5" x14ac:dyDescent="0.25">
      <c r="B24"/>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1048576"/>
  <sheetViews>
    <sheetView showGridLines="0" topLeftCell="B5" workbookViewId="0">
      <selection activeCell="N125" sqref="A4:Z271"/>
    </sheetView>
  </sheetViews>
  <sheetFormatPr baseColWidth="10" defaultColWidth="15.140625" defaultRowHeight="15" customHeight="1" x14ac:dyDescent="0.25"/>
  <cols>
    <col min="1" max="1" width="2" style="1" customWidth="1"/>
    <col min="2" max="2" width="4.42578125" style="1" customWidth="1"/>
    <col min="3" max="3" width="7.28515625" style="1" customWidth="1"/>
    <col min="4" max="4" width="10.140625" style="1" customWidth="1"/>
    <col min="5" max="5" width="11.42578125" style="1" customWidth="1"/>
    <col min="6" max="6" width="13.85546875" style="1" customWidth="1"/>
    <col min="7" max="7" width="10.140625" style="1" customWidth="1"/>
    <col min="8" max="8" width="8.140625" style="1" customWidth="1"/>
    <col min="9" max="9" width="21.7109375" style="125" customWidth="1"/>
    <col min="10" max="10" width="5.85546875" style="1" customWidth="1"/>
    <col min="11" max="11" width="10.140625" style="1" customWidth="1"/>
    <col min="12" max="12" width="14.28515625" style="1" customWidth="1"/>
    <col min="13" max="14" width="9.42578125" style="1" customWidth="1"/>
    <col min="15" max="15" width="19.42578125" style="1" customWidth="1"/>
    <col min="16" max="16" width="6.85546875" style="1" customWidth="1"/>
    <col min="17" max="17" width="13.7109375" style="1" customWidth="1"/>
    <col min="18" max="19" width="6.140625" style="1" customWidth="1"/>
    <col min="20" max="20" width="6.85546875" style="1" customWidth="1"/>
    <col min="21" max="21" width="7.42578125" style="1" customWidth="1"/>
    <col min="22" max="22" width="8" style="1" customWidth="1"/>
    <col min="23" max="23" width="8.7109375" style="1" customWidth="1"/>
    <col min="24" max="24" width="13.85546875" style="1" customWidth="1"/>
    <col min="25" max="25" width="8.28515625" style="1" customWidth="1"/>
    <col min="26" max="26" width="6.42578125" style="1" customWidth="1"/>
    <col min="27" max="255" width="15.140625" style="1" customWidth="1"/>
  </cols>
  <sheetData>
    <row r="1" spans="1:26" ht="15.6" customHeight="1" x14ac:dyDescent="0.25">
      <c r="A1" s="2"/>
      <c r="B1" s="3" t="s">
        <v>0</v>
      </c>
      <c r="C1" s="4"/>
      <c r="D1" s="4"/>
      <c r="E1" s="4"/>
      <c r="F1" s="4"/>
      <c r="G1" s="4"/>
      <c r="H1" s="4"/>
      <c r="I1" s="126"/>
      <c r="J1" s="4"/>
      <c r="K1" s="4"/>
      <c r="L1" s="4"/>
      <c r="M1" s="4"/>
      <c r="N1" s="4"/>
      <c r="O1" s="4"/>
      <c r="P1" s="4"/>
      <c r="Q1" s="4"/>
      <c r="R1" s="4"/>
      <c r="S1" s="4"/>
      <c r="T1" s="4"/>
      <c r="U1" s="4"/>
      <c r="V1" s="5"/>
      <c r="W1" s="4"/>
      <c r="X1" s="4"/>
      <c r="Y1" s="4"/>
      <c r="Z1" s="6"/>
    </row>
    <row r="2" spans="1:26" ht="12" customHeight="1" x14ac:dyDescent="0.25">
      <c r="A2" s="7"/>
      <c r="B2" s="8" t="s">
        <v>1</v>
      </c>
      <c r="C2" s="9"/>
      <c r="D2" s="9"/>
      <c r="E2" s="9"/>
      <c r="F2" s="9"/>
      <c r="G2" s="9"/>
      <c r="H2" s="9"/>
      <c r="I2" s="127"/>
      <c r="J2" s="9"/>
      <c r="K2" s="9"/>
      <c r="L2" s="9"/>
      <c r="M2" s="9"/>
      <c r="N2" s="9"/>
      <c r="O2" s="9"/>
      <c r="P2" s="9"/>
      <c r="Q2" s="9"/>
      <c r="R2" s="9"/>
      <c r="S2" s="9"/>
      <c r="T2" s="9"/>
      <c r="U2" s="9"/>
      <c r="V2" s="10"/>
      <c r="W2" s="9"/>
      <c r="X2" s="9"/>
      <c r="Y2" s="9"/>
      <c r="Z2" s="11"/>
    </row>
    <row r="3" spans="1:26" ht="12" customHeight="1" x14ac:dyDescent="0.25">
      <c r="A3" s="7"/>
      <c r="B3" s="12"/>
      <c r="C3" s="9"/>
      <c r="D3" s="9"/>
      <c r="E3" s="9"/>
      <c r="F3" s="9"/>
      <c r="G3" s="9"/>
      <c r="H3" s="9"/>
      <c r="I3" s="127"/>
      <c r="J3" s="9"/>
      <c r="K3" s="9"/>
      <c r="L3" s="9"/>
      <c r="M3" s="9"/>
      <c r="N3" s="9"/>
      <c r="O3" s="9"/>
      <c r="P3" s="9"/>
      <c r="Q3" s="9"/>
      <c r="R3" s="9"/>
      <c r="S3" s="9"/>
      <c r="T3" s="9"/>
      <c r="U3" s="9"/>
      <c r="V3" s="10"/>
      <c r="W3" s="9"/>
      <c r="X3" s="9"/>
      <c r="Y3" s="9"/>
      <c r="Z3" s="11"/>
    </row>
    <row r="4" spans="1:26" ht="15" customHeight="1" x14ac:dyDescent="0.25">
      <c r="A4" s="7"/>
      <c r="B4" s="149" t="s">
        <v>2</v>
      </c>
      <c r="C4" s="150"/>
      <c r="D4" s="150"/>
      <c r="E4" s="150"/>
      <c r="F4" s="150"/>
      <c r="G4" s="150"/>
      <c r="H4" s="150"/>
      <c r="I4" s="150"/>
      <c r="J4" s="150"/>
      <c r="K4" s="149" t="s">
        <v>3</v>
      </c>
      <c r="L4" s="150"/>
      <c r="M4" s="150"/>
      <c r="N4" s="150"/>
      <c r="O4" s="150"/>
      <c r="P4" s="150"/>
      <c r="Q4" s="150"/>
      <c r="R4" s="150"/>
      <c r="S4" s="150"/>
      <c r="T4" s="150"/>
      <c r="U4" s="150"/>
      <c r="V4" s="150"/>
      <c r="W4" s="150"/>
      <c r="X4" s="150"/>
      <c r="Y4" s="150"/>
      <c r="Z4" s="151"/>
    </row>
    <row r="5" spans="1:26" ht="13.9" customHeight="1" x14ac:dyDescent="0.25">
      <c r="A5" s="7"/>
      <c r="B5" s="13" t="s">
        <v>4</v>
      </c>
      <c r="C5" s="13" t="s">
        <v>5</v>
      </c>
      <c r="D5" s="13" t="s">
        <v>6</v>
      </c>
      <c r="E5" s="13" t="s">
        <v>7</v>
      </c>
      <c r="F5" s="13" t="s">
        <v>8</v>
      </c>
      <c r="G5" s="13" t="s">
        <v>9</v>
      </c>
      <c r="H5" s="13" t="s">
        <v>10</v>
      </c>
      <c r="I5" s="128" t="s">
        <v>11</v>
      </c>
      <c r="J5" s="13" t="s">
        <v>12</v>
      </c>
      <c r="K5" s="13" t="s">
        <v>13</v>
      </c>
      <c r="L5" s="13" t="s">
        <v>14</v>
      </c>
      <c r="M5" s="13" t="s">
        <v>15</v>
      </c>
      <c r="N5" s="13" t="s">
        <v>16</v>
      </c>
      <c r="O5" s="13" t="s">
        <v>17</v>
      </c>
      <c r="P5" s="13" t="s">
        <v>18</v>
      </c>
      <c r="Q5" s="13" t="s">
        <v>19</v>
      </c>
      <c r="R5" s="13" t="s">
        <v>20</v>
      </c>
      <c r="S5" s="13" t="s">
        <v>21</v>
      </c>
      <c r="T5" s="13" t="s">
        <v>22</v>
      </c>
      <c r="U5" s="13" t="s">
        <v>23</v>
      </c>
      <c r="V5" s="13" t="s">
        <v>24</v>
      </c>
      <c r="W5" s="13" t="s">
        <v>25</v>
      </c>
      <c r="X5" s="13" t="s">
        <v>26</v>
      </c>
      <c r="Y5" s="13" t="s">
        <v>27</v>
      </c>
      <c r="Z5" s="14" t="s">
        <v>28</v>
      </c>
    </row>
    <row r="6" spans="1:26" ht="14.25" customHeight="1" x14ac:dyDescent="0.25">
      <c r="A6" s="7"/>
      <c r="B6" s="15">
        <f t="shared" ref="B6:B37" si="0">C6*1000+G6</f>
        <v>1030</v>
      </c>
      <c r="C6" s="16">
        <v>1</v>
      </c>
      <c r="D6" s="16">
        <v>2005</v>
      </c>
      <c r="E6" s="17">
        <v>11</v>
      </c>
      <c r="F6" s="18" t="s">
        <v>29</v>
      </c>
      <c r="G6" s="19">
        <v>30</v>
      </c>
      <c r="H6" s="20">
        <v>743.0856</v>
      </c>
      <c r="I6" s="129">
        <v>246172.67600000001</v>
      </c>
      <c r="J6" s="21" t="s">
        <v>30</v>
      </c>
      <c r="K6" s="18" t="s">
        <v>31</v>
      </c>
      <c r="L6" s="132" t="s">
        <v>32</v>
      </c>
      <c r="M6" s="21" t="s">
        <v>33</v>
      </c>
      <c r="N6" s="21" t="s">
        <v>34</v>
      </c>
      <c r="O6" s="17">
        <f>D6-Q6</f>
        <v>19</v>
      </c>
      <c r="P6" s="21" t="str">
        <f t="shared" ref="P6:P37" si="1">IF(O6&lt;26,"18-25",IF(O6&lt;36,"26-35",IF(O6&lt;46,"36-45",IF(O6&lt;56,"46-55",IF(O6&lt;66,"56-65","65+")))))</f>
        <v>18-25</v>
      </c>
      <c r="Q6" s="22">
        <v>1986</v>
      </c>
      <c r="R6" s="17">
        <v>6</v>
      </c>
      <c r="S6" s="17">
        <v>21</v>
      </c>
      <c r="T6" s="21" t="s">
        <v>36</v>
      </c>
      <c r="U6" s="21" t="s">
        <v>37</v>
      </c>
      <c r="V6" s="21" t="s">
        <v>38</v>
      </c>
      <c r="W6" s="21" t="s">
        <v>39</v>
      </c>
      <c r="X6" s="16">
        <v>5</v>
      </c>
      <c r="Y6" s="21" t="s">
        <v>40</v>
      </c>
      <c r="Z6" s="23" t="s">
        <v>41</v>
      </c>
    </row>
    <row r="7" spans="1:26" ht="14.25" customHeight="1" x14ac:dyDescent="0.25">
      <c r="A7" s="7"/>
      <c r="B7" s="24">
        <f t="shared" si="0"/>
        <v>1029</v>
      </c>
      <c r="C7" s="25">
        <v>1</v>
      </c>
      <c r="D7" s="25">
        <v>2005</v>
      </c>
      <c r="E7" s="26">
        <v>10</v>
      </c>
      <c r="F7" s="27" t="s">
        <v>29</v>
      </c>
      <c r="G7" s="28">
        <v>29</v>
      </c>
      <c r="H7" s="29">
        <v>756.21280000000002</v>
      </c>
      <c r="I7" s="127">
        <v>246331.90400000001</v>
      </c>
      <c r="J7" s="31" t="s">
        <v>30</v>
      </c>
      <c r="K7" s="27" t="s">
        <v>42</v>
      </c>
      <c r="L7" s="27" t="s">
        <v>32</v>
      </c>
      <c r="M7" s="31" t="s">
        <v>43</v>
      </c>
      <c r="N7" s="31" t="s">
        <v>44</v>
      </c>
      <c r="O7" s="26">
        <f t="shared" ref="O7:O38" si="2">IF((D7-Q7)=0," ",D7-Q7)</f>
        <v>22</v>
      </c>
      <c r="P7" s="31" t="str">
        <f t="shared" si="1"/>
        <v>18-25</v>
      </c>
      <c r="Q7" s="32">
        <v>1983</v>
      </c>
      <c r="R7" s="26">
        <v>2</v>
      </c>
      <c r="S7" s="26">
        <v>24</v>
      </c>
      <c r="T7" s="31" t="s">
        <v>36</v>
      </c>
      <c r="U7" s="31" t="s">
        <v>37</v>
      </c>
      <c r="V7" s="31" t="s">
        <v>38</v>
      </c>
      <c r="W7" s="31" t="s">
        <v>39</v>
      </c>
      <c r="X7" s="25">
        <v>5</v>
      </c>
      <c r="Y7" s="31" t="s">
        <v>40</v>
      </c>
      <c r="Z7" s="33" t="s">
        <v>41</v>
      </c>
    </row>
    <row r="8" spans="1:26" ht="14.25" customHeight="1" x14ac:dyDescent="0.25">
      <c r="A8" s="7"/>
      <c r="B8" s="24">
        <f t="shared" si="0"/>
        <v>2002</v>
      </c>
      <c r="C8" s="25">
        <v>2</v>
      </c>
      <c r="D8" s="25">
        <v>2007</v>
      </c>
      <c r="E8" s="26">
        <v>7</v>
      </c>
      <c r="F8" s="27" t="s">
        <v>29</v>
      </c>
      <c r="G8" s="28">
        <v>2</v>
      </c>
      <c r="H8" s="29">
        <v>587.2808</v>
      </c>
      <c r="I8" s="127">
        <v>209280.91039999999</v>
      </c>
      <c r="J8" s="31" t="s">
        <v>30</v>
      </c>
      <c r="K8" s="27" t="s">
        <v>45</v>
      </c>
      <c r="L8" s="27" t="s">
        <v>32</v>
      </c>
      <c r="M8" s="34" t="s">
        <v>46</v>
      </c>
      <c r="N8" s="31" t="s">
        <v>47</v>
      </c>
      <c r="O8" s="26">
        <f t="shared" si="2"/>
        <v>22</v>
      </c>
      <c r="P8" s="31" t="str">
        <f t="shared" si="1"/>
        <v>18-25</v>
      </c>
      <c r="Q8" s="32">
        <v>1985</v>
      </c>
      <c r="R8" s="26">
        <v>12</v>
      </c>
      <c r="S8" s="26">
        <v>27</v>
      </c>
      <c r="T8" s="31" t="s">
        <v>20</v>
      </c>
      <c r="U8" s="31" t="s">
        <v>37</v>
      </c>
      <c r="V8" s="31" t="s">
        <v>38</v>
      </c>
      <c r="W8" s="31" t="s">
        <v>39</v>
      </c>
      <c r="X8" s="25">
        <v>1</v>
      </c>
      <c r="Y8" s="31" t="s">
        <v>48</v>
      </c>
      <c r="Z8" s="33" t="s">
        <v>49</v>
      </c>
    </row>
    <row r="9" spans="1:26" ht="14.25" customHeight="1" x14ac:dyDescent="0.25">
      <c r="A9" s="7"/>
      <c r="B9" s="24">
        <f t="shared" si="0"/>
        <v>2031</v>
      </c>
      <c r="C9" s="25">
        <v>2</v>
      </c>
      <c r="D9" s="25">
        <v>2007</v>
      </c>
      <c r="E9" s="26">
        <v>12</v>
      </c>
      <c r="F9" s="27" t="s">
        <v>29</v>
      </c>
      <c r="G9" s="28">
        <v>31</v>
      </c>
      <c r="H9" s="29">
        <v>1604.7464</v>
      </c>
      <c r="I9" s="127">
        <v>452667.00640000001</v>
      </c>
      <c r="J9" s="31" t="s">
        <v>30</v>
      </c>
      <c r="K9" s="27" t="s">
        <v>50</v>
      </c>
      <c r="L9" s="27" t="s">
        <v>32</v>
      </c>
      <c r="M9" s="34" t="s">
        <v>51</v>
      </c>
      <c r="N9" s="31" t="s">
        <v>52</v>
      </c>
      <c r="O9" s="26">
        <f t="shared" si="2"/>
        <v>22</v>
      </c>
      <c r="P9" s="31" t="str">
        <f t="shared" si="1"/>
        <v>18-25</v>
      </c>
      <c r="Q9" s="32">
        <v>1985</v>
      </c>
      <c r="R9" s="26">
        <v>12</v>
      </c>
      <c r="S9" s="26">
        <v>27</v>
      </c>
      <c r="T9" s="31" t="s">
        <v>20</v>
      </c>
      <c r="U9" s="31" t="s">
        <v>37</v>
      </c>
      <c r="V9" s="31" t="s">
        <v>38</v>
      </c>
      <c r="W9" s="31" t="s">
        <v>53</v>
      </c>
      <c r="X9" s="25">
        <v>3</v>
      </c>
      <c r="Y9" s="31" t="s">
        <v>48</v>
      </c>
      <c r="Z9" s="33" t="s">
        <v>41</v>
      </c>
    </row>
    <row r="10" spans="1:26" ht="14.25" customHeight="1" x14ac:dyDescent="0.25">
      <c r="A10" s="7"/>
      <c r="B10" s="24">
        <f t="shared" si="0"/>
        <v>1049</v>
      </c>
      <c r="C10" s="25">
        <v>1</v>
      </c>
      <c r="D10" s="25">
        <v>2004</v>
      </c>
      <c r="E10" s="26">
        <v>11</v>
      </c>
      <c r="F10" s="27" t="s">
        <v>29</v>
      </c>
      <c r="G10" s="28">
        <v>49</v>
      </c>
      <c r="H10" s="29">
        <v>1375.4508000000001</v>
      </c>
      <c r="I10" s="127">
        <v>467083.31319999998</v>
      </c>
      <c r="J10" s="31" t="s">
        <v>30</v>
      </c>
      <c r="K10" s="27" t="s">
        <v>54</v>
      </c>
      <c r="L10" s="27" t="s">
        <v>32</v>
      </c>
      <c r="M10" s="34" t="s">
        <v>55</v>
      </c>
      <c r="N10" s="31" t="s">
        <v>56</v>
      </c>
      <c r="O10" s="26">
        <f t="shared" si="2"/>
        <v>25</v>
      </c>
      <c r="P10" s="31" t="str">
        <f t="shared" si="1"/>
        <v>18-25</v>
      </c>
      <c r="Q10" s="32">
        <v>1979</v>
      </c>
      <c r="R10" s="26">
        <v>5</v>
      </c>
      <c r="S10" s="26">
        <v>15</v>
      </c>
      <c r="T10" s="31" t="s">
        <v>36</v>
      </c>
      <c r="U10" s="31" t="s">
        <v>37</v>
      </c>
      <c r="V10" s="31" t="s">
        <v>38</v>
      </c>
      <c r="W10" s="31" t="s">
        <v>39</v>
      </c>
      <c r="X10" s="25">
        <v>4</v>
      </c>
      <c r="Y10" s="31" t="s">
        <v>40</v>
      </c>
      <c r="Z10" s="33" t="s">
        <v>57</v>
      </c>
    </row>
    <row r="11" spans="1:26" ht="14.25" customHeight="1" x14ac:dyDescent="0.25">
      <c r="A11" s="7"/>
      <c r="B11" s="24">
        <f t="shared" si="0"/>
        <v>3011</v>
      </c>
      <c r="C11" s="25">
        <v>3</v>
      </c>
      <c r="D11" s="25">
        <v>2007</v>
      </c>
      <c r="E11" s="26">
        <v>9</v>
      </c>
      <c r="F11" s="27" t="s">
        <v>29</v>
      </c>
      <c r="G11" s="25">
        <v>11</v>
      </c>
      <c r="H11" s="29">
        <v>675.18999999999994</v>
      </c>
      <c r="I11" s="127">
        <v>203491.85</v>
      </c>
      <c r="J11" s="31" t="s">
        <v>30</v>
      </c>
      <c r="K11" s="27" t="s">
        <v>58</v>
      </c>
      <c r="L11" s="27" t="s">
        <v>32</v>
      </c>
      <c r="M11" s="34" t="s">
        <v>59</v>
      </c>
      <c r="N11" s="31" t="s">
        <v>60</v>
      </c>
      <c r="O11" s="26">
        <f t="shared" si="2"/>
        <v>26</v>
      </c>
      <c r="P11" s="31" t="str">
        <f t="shared" si="1"/>
        <v>26-35</v>
      </c>
      <c r="Q11" s="32">
        <v>1981</v>
      </c>
      <c r="R11" s="26">
        <v>12</v>
      </c>
      <c r="S11" s="26">
        <v>26</v>
      </c>
      <c r="T11" s="31" t="s">
        <v>36</v>
      </c>
      <c r="U11" s="31" t="s">
        <v>37</v>
      </c>
      <c r="V11" s="31" t="s">
        <v>62</v>
      </c>
      <c r="W11" s="31" t="s">
        <v>53</v>
      </c>
      <c r="X11" s="25">
        <v>5</v>
      </c>
      <c r="Y11" s="31" t="s">
        <v>40</v>
      </c>
      <c r="Z11" s="33" t="s">
        <v>49</v>
      </c>
    </row>
    <row r="12" spans="1:26" ht="14.25" customHeight="1" x14ac:dyDescent="0.25">
      <c r="A12" s="7"/>
      <c r="B12" s="24">
        <f t="shared" si="0"/>
        <v>3026</v>
      </c>
      <c r="C12" s="25">
        <v>3</v>
      </c>
      <c r="D12" s="25">
        <v>2007</v>
      </c>
      <c r="E12" s="26">
        <v>9</v>
      </c>
      <c r="F12" s="27" t="s">
        <v>29</v>
      </c>
      <c r="G12" s="25">
        <v>26</v>
      </c>
      <c r="H12" s="29">
        <v>670.88599999999997</v>
      </c>
      <c r="I12" s="127">
        <v>212520.826</v>
      </c>
      <c r="J12" s="31" t="s">
        <v>30</v>
      </c>
      <c r="K12" s="27" t="s">
        <v>58</v>
      </c>
      <c r="L12" s="27" t="s">
        <v>32</v>
      </c>
      <c r="M12" s="34" t="s">
        <v>59</v>
      </c>
      <c r="N12" s="31" t="s">
        <v>60</v>
      </c>
      <c r="O12" s="26">
        <f t="shared" si="2"/>
        <v>26</v>
      </c>
      <c r="P12" s="31" t="str">
        <f t="shared" si="1"/>
        <v>26-35</v>
      </c>
      <c r="Q12" s="32">
        <v>1981</v>
      </c>
      <c r="R12" s="26">
        <v>12</v>
      </c>
      <c r="S12" s="26">
        <v>26</v>
      </c>
      <c r="T12" s="31" t="s">
        <v>36</v>
      </c>
      <c r="U12" s="31" t="s">
        <v>37</v>
      </c>
      <c r="V12" s="31" t="s">
        <v>62</v>
      </c>
      <c r="W12" s="31" t="s">
        <v>53</v>
      </c>
      <c r="X12" s="25">
        <v>5</v>
      </c>
      <c r="Y12" s="31" t="s">
        <v>40</v>
      </c>
      <c r="Z12" s="33" t="s">
        <v>57</v>
      </c>
    </row>
    <row r="13" spans="1:26" ht="14.25" customHeight="1" x14ac:dyDescent="0.25">
      <c r="A13" s="7"/>
      <c r="B13" s="24">
        <f t="shared" si="0"/>
        <v>3023</v>
      </c>
      <c r="C13" s="25">
        <v>3</v>
      </c>
      <c r="D13" s="25">
        <v>2008</v>
      </c>
      <c r="E13" s="26">
        <v>1</v>
      </c>
      <c r="F13" s="27" t="s">
        <v>29</v>
      </c>
      <c r="G13" s="25">
        <v>23</v>
      </c>
      <c r="H13" s="29">
        <v>720.81239999999991</v>
      </c>
      <c r="I13" s="127">
        <v>198591.84880000001</v>
      </c>
      <c r="J13" s="31" t="s">
        <v>30</v>
      </c>
      <c r="K13" s="27" t="s">
        <v>63</v>
      </c>
      <c r="L13" s="27" t="s">
        <v>32</v>
      </c>
      <c r="M13" s="34" t="s">
        <v>64</v>
      </c>
      <c r="N13" s="31" t="s">
        <v>65</v>
      </c>
      <c r="O13" s="26">
        <f t="shared" si="2"/>
        <v>26</v>
      </c>
      <c r="P13" s="31" t="str">
        <f t="shared" si="1"/>
        <v>26-35</v>
      </c>
      <c r="Q13" s="32">
        <v>1982</v>
      </c>
      <c r="R13" s="26">
        <v>5</v>
      </c>
      <c r="S13" s="26">
        <v>27</v>
      </c>
      <c r="T13" s="31" t="s">
        <v>20</v>
      </c>
      <c r="U13" s="31" t="s">
        <v>37</v>
      </c>
      <c r="V13" s="31" t="s">
        <v>38</v>
      </c>
      <c r="W13" s="31" t="s">
        <v>39</v>
      </c>
      <c r="X13" s="25">
        <v>5</v>
      </c>
      <c r="Y13" s="31" t="s">
        <v>40</v>
      </c>
      <c r="Z13" s="33" t="s">
        <v>49</v>
      </c>
    </row>
    <row r="14" spans="1:26" ht="14.25" customHeight="1" x14ac:dyDescent="0.25">
      <c r="A14" s="7"/>
      <c r="B14" s="24">
        <f t="shared" si="0"/>
        <v>1031</v>
      </c>
      <c r="C14" s="25">
        <v>1</v>
      </c>
      <c r="D14" s="25">
        <v>2006</v>
      </c>
      <c r="E14" s="26">
        <v>6</v>
      </c>
      <c r="F14" s="27" t="s">
        <v>29</v>
      </c>
      <c r="G14" s="28">
        <v>31</v>
      </c>
      <c r="H14" s="29">
        <v>782.25200000000007</v>
      </c>
      <c r="I14" s="127">
        <v>265467.68000000011</v>
      </c>
      <c r="J14" s="31" t="s">
        <v>30</v>
      </c>
      <c r="K14" s="27" t="s">
        <v>66</v>
      </c>
      <c r="L14" s="27" t="s">
        <v>32</v>
      </c>
      <c r="M14" s="34" t="s">
        <v>67</v>
      </c>
      <c r="N14" s="31" t="s">
        <v>68</v>
      </c>
      <c r="O14" s="26">
        <f t="shared" si="2"/>
        <v>27</v>
      </c>
      <c r="P14" s="31" t="str">
        <f t="shared" si="1"/>
        <v>26-35</v>
      </c>
      <c r="Q14" s="32">
        <v>1979</v>
      </c>
      <c r="R14" s="26">
        <v>6</v>
      </c>
      <c r="S14" s="26">
        <v>27</v>
      </c>
      <c r="T14" s="31" t="s">
        <v>20</v>
      </c>
      <c r="U14" s="31" t="s">
        <v>37</v>
      </c>
      <c r="V14" s="31" t="s">
        <v>69</v>
      </c>
      <c r="W14" s="31" t="s">
        <v>39</v>
      </c>
      <c r="X14" s="25">
        <v>2</v>
      </c>
      <c r="Y14" s="31" t="s">
        <v>48</v>
      </c>
      <c r="Z14" s="33" t="s">
        <v>41</v>
      </c>
    </row>
    <row r="15" spans="1:26" ht="14.25" customHeight="1" x14ac:dyDescent="0.25">
      <c r="A15" s="7"/>
      <c r="B15" s="24">
        <f t="shared" si="0"/>
        <v>4023</v>
      </c>
      <c r="C15" s="25">
        <v>4</v>
      </c>
      <c r="D15" s="25">
        <v>2006</v>
      </c>
      <c r="E15" s="26">
        <v>3</v>
      </c>
      <c r="F15" s="27" t="s">
        <v>29</v>
      </c>
      <c r="G15" s="28">
        <v>23</v>
      </c>
      <c r="H15" s="29">
        <v>794.51840000000004</v>
      </c>
      <c r="I15" s="127">
        <v>235633.2592</v>
      </c>
      <c r="J15" s="31" t="s">
        <v>30</v>
      </c>
      <c r="K15" s="27" t="s">
        <v>70</v>
      </c>
      <c r="L15" s="27" t="s">
        <v>32</v>
      </c>
      <c r="M15" s="34" t="s">
        <v>71</v>
      </c>
      <c r="N15" s="31" t="s">
        <v>72</v>
      </c>
      <c r="O15" s="26">
        <f t="shared" si="2"/>
        <v>27</v>
      </c>
      <c r="P15" s="31" t="str">
        <f t="shared" si="1"/>
        <v>26-35</v>
      </c>
      <c r="Q15" s="32">
        <v>1979</v>
      </c>
      <c r="R15" s="26">
        <v>12</v>
      </c>
      <c r="S15" s="26">
        <v>3</v>
      </c>
      <c r="T15" s="31" t="s">
        <v>36</v>
      </c>
      <c r="U15" s="31" t="s">
        <v>37</v>
      </c>
      <c r="V15" s="31" t="s">
        <v>62</v>
      </c>
      <c r="W15" s="31" t="s">
        <v>53</v>
      </c>
      <c r="X15" s="25">
        <v>3</v>
      </c>
      <c r="Y15" s="31" t="s">
        <v>48</v>
      </c>
      <c r="Z15" s="33" t="s">
        <v>57</v>
      </c>
    </row>
    <row r="16" spans="1:26" ht="14.25" customHeight="1" x14ac:dyDescent="0.25">
      <c r="A16" s="7"/>
      <c r="B16" s="24">
        <f t="shared" si="0"/>
        <v>1036</v>
      </c>
      <c r="C16" s="25">
        <v>1</v>
      </c>
      <c r="D16" s="25">
        <v>2004</v>
      </c>
      <c r="E16" s="26">
        <v>10</v>
      </c>
      <c r="F16" s="27" t="s">
        <v>29</v>
      </c>
      <c r="G16" s="28">
        <v>36</v>
      </c>
      <c r="H16" s="29">
        <v>1160.3584000000001</v>
      </c>
      <c r="I16" s="127">
        <v>317473.86080000002</v>
      </c>
      <c r="J16" s="31" t="s">
        <v>30</v>
      </c>
      <c r="K16" s="27" t="s">
        <v>73</v>
      </c>
      <c r="L16" s="27" t="s">
        <v>32</v>
      </c>
      <c r="M16" s="34" t="s">
        <v>74</v>
      </c>
      <c r="N16" s="31" t="s">
        <v>75</v>
      </c>
      <c r="O16" s="26">
        <f t="shared" si="2"/>
        <v>28</v>
      </c>
      <c r="P16" s="31" t="str">
        <f t="shared" si="1"/>
        <v>26-35</v>
      </c>
      <c r="Q16" s="32">
        <v>1976</v>
      </c>
      <c r="R16" s="26">
        <v>8</v>
      </c>
      <c r="S16" s="26">
        <v>17</v>
      </c>
      <c r="T16" s="31" t="s">
        <v>36</v>
      </c>
      <c r="U16" s="31" t="s">
        <v>37</v>
      </c>
      <c r="V16" s="31" t="s">
        <v>76</v>
      </c>
      <c r="W16" s="31" t="s">
        <v>39</v>
      </c>
      <c r="X16" s="25">
        <v>1</v>
      </c>
      <c r="Y16" s="31" t="s">
        <v>40</v>
      </c>
      <c r="Z16" s="33" t="s">
        <v>57</v>
      </c>
    </row>
    <row r="17" spans="1:26" ht="14.25" customHeight="1" x14ac:dyDescent="0.25">
      <c r="A17" s="7"/>
      <c r="B17" s="24">
        <f t="shared" si="0"/>
        <v>1046</v>
      </c>
      <c r="C17" s="25">
        <v>1</v>
      </c>
      <c r="D17" s="25">
        <v>2006</v>
      </c>
      <c r="E17" s="26">
        <v>8</v>
      </c>
      <c r="F17" s="27" t="s">
        <v>29</v>
      </c>
      <c r="G17" s="28">
        <v>46</v>
      </c>
      <c r="H17" s="29">
        <v>1942.5028</v>
      </c>
      <c r="I17" s="127">
        <v>503790.23080000002</v>
      </c>
      <c r="J17" s="31" t="s">
        <v>30</v>
      </c>
      <c r="K17" s="27" t="s">
        <v>77</v>
      </c>
      <c r="L17" s="27" t="s">
        <v>32</v>
      </c>
      <c r="M17" s="34" t="s">
        <v>78</v>
      </c>
      <c r="N17" s="31" t="s">
        <v>79</v>
      </c>
      <c r="O17" s="26">
        <f t="shared" si="2"/>
        <v>26</v>
      </c>
      <c r="P17" s="31" t="str">
        <f t="shared" si="1"/>
        <v>26-35</v>
      </c>
      <c r="Q17" s="32">
        <v>1980</v>
      </c>
      <c r="R17" s="26">
        <v>9</v>
      </c>
      <c r="S17" s="26">
        <v>14</v>
      </c>
      <c r="T17" s="31" t="s">
        <v>20</v>
      </c>
      <c r="U17" s="31" t="s">
        <v>37</v>
      </c>
      <c r="V17" s="31" t="s">
        <v>38</v>
      </c>
      <c r="W17" s="31" t="s">
        <v>39</v>
      </c>
      <c r="X17" s="25">
        <v>5</v>
      </c>
      <c r="Y17" s="31" t="s">
        <v>40</v>
      </c>
      <c r="Z17" s="33" t="s">
        <v>41</v>
      </c>
    </row>
    <row r="18" spans="1:26" ht="14.25" customHeight="1" x14ac:dyDescent="0.25">
      <c r="A18" s="7"/>
      <c r="B18" s="24">
        <f t="shared" si="0"/>
        <v>4035</v>
      </c>
      <c r="C18" s="25">
        <v>4</v>
      </c>
      <c r="D18" s="25">
        <v>2007</v>
      </c>
      <c r="E18" s="26">
        <v>10</v>
      </c>
      <c r="F18" s="27" t="s">
        <v>29</v>
      </c>
      <c r="G18" s="28">
        <v>35</v>
      </c>
      <c r="H18" s="29">
        <v>794.51840000000004</v>
      </c>
      <c r="I18" s="127">
        <v>217786.37599999999</v>
      </c>
      <c r="J18" s="31" t="s">
        <v>30</v>
      </c>
      <c r="K18" s="27" t="s">
        <v>80</v>
      </c>
      <c r="L18" s="27" t="s">
        <v>32</v>
      </c>
      <c r="M18" s="34" t="s">
        <v>81</v>
      </c>
      <c r="N18" s="31" t="s">
        <v>82</v>
      </c>
      <c r="O18" s="26">
        <f t="shared" si="2"/>
        <v>29</v>
      </c>
      <c r="P18" s="31" t="str">
        <f t="shared" si="1"/>
        <v>26-35</v>
      </c>
      <c r="Q18" s="32">
        <v>1978</v>
      </c>
      <c r="R18" s="26">
        <v>6</v>
      </c>
      <c r="S18" s="26">
        <v>4</v>
      </c>
      <c r="T18" s="31" t="s">
        <v>36</v>
      </c>
      <c r="U18" s="31" t="s">
        <v>37</v>
      </c>
      <c r="V18" s="31" t="s">
        <v>83</v>
      </c>
      <c r="W18" s="31" t="s">
        <v>39</v>
      </c>
      <c r="X18" s="25">
        <v>3</v>
      </c>
      <c r="Y18" s="31" t="s">
        <v>48</v>
      </c>
      <c r="Z18" s="33" t="s">
        <v>41</v>
      </c>
    </row>
    <row r="19" spans="1:26" ht="14.25" customHeight="1" x14ac:dyDescent="0.25">
      <c r="A19" s="7"/>
      <c r="B19" s="24">
        <f t="shared" si="0"/>
        <v>2036</v>
      </c>
      <c r="C19" s="25">
        <v>2</v>
      </c>
      <c r="D19" s="25">
        <v>2006</v>
      </c>
      <c r="E19" s="26">
        <v>11</v>
      </c>
      <c r="F19" s="27" t="s">
        <v>29</v>
      </c>
      <c r="G19" s="28">
        <v>36</v>
      </c>
      <c r="H19" s="29">
        <v>1109.2483999999999</v>
      </c>
      <c r="I19" s="127">
        <v>460001.25599999988</v>
      </c>
      <c r="J19" s="31" t="s">
        <v>30</v>
      </c>
      <c r="K19" s="27" t="s">
        <v>84</v>
      </c>
      <c r="L19" s="27" t="s">
        <v>32</v>
      </c>
      <c r="M19" s="34" t="s">
        <v>85</v>
      </c>
      <c r="N19" s="31" t="s">
        <v>86</v>
      </c>
      <c r="O19" s="26">
        <f t="shared" si="2"/>
        <v>29</v>
      </c>
      <c r="P19" s="31" t="str">
        <f t="shared" si="1"/>
        <v>26-35</v>
      </c>
      <c r="Q19" s="32">
        <v>1977</v>
      </c>
      <c r="R19" s="26">
        <v>6</v>
      </c>
      <c r="S19" s="26">
        <v>10</v>
      </c>
      <c r="T19" s="31" t="s">
        <v>20</v>
      </c>
      <c r="U19" s="31" t="s">
        <v>37</v>
      </c>
      <c r="V19" s="31" t="s">
        <v>38</v>
      </c>
      <c r="W19" s="31" t="s">
        <v>39</v>
      </c>
      <c r="X19" s="25">
        <v>2</v>
      </c>
      <c r="Y19" s="31" t="s">
        <v>40</v>
      </c>
      <c r="Z19" s="33" t="s">
        <v>41</v>
      </c>
    </row>
    <row r="20" spans="1:26" ht="14.25" customHeight="1" x14ac:dyDescent="0.25">
      <c r="A20" s="7"/>
      <c r="B20" s="24">
        <f t="shared" si="0"/>
        <v>2056</v>
      </c>
      <c r="C20" s="25">
        <v>2</v>
      </c>
      <c r="D20" s="25">
        <v>2007</v>
      </c>
      <c r="E20" s="26">
        <v>4</v>
      </c>
      <c r="F20" s="27" t="s">
        <v>29</v>
      </c>
      <c r="G20" s="28">
        <v>56</v>
      </c>
      <c r="H20" s="29">
        <v>1400.952</v>
      </c>
      <c r="I20" s="127">
        <v>460001.25599999988</v>
      </c>
      <c r="J20" s="31" t="s">
        <v>30</v>
      </c>
      <c r="K20" s="27" t="s">
        <v>87</v>
      </c>
      <c r="L20" s="27" t="s">
        <v>32</v>
      </c>
      <c r="M20" s="34" t="s">
        <v>88</v>
      </c>
      <c r="N20" s="31" t="s">
        <v>89</v>
      </c>
      <c r="O20" s="26">
        <f t="shared" si="2"/>
        <v>29</v>
      </c>
      <c r="P20" s="31" t="str">
        <f t="shared" si="1"/>
        <v>26-35</v>
      </c>
      <c r="Q20" s="32">
        <v>1978</v>
      </c>
      <c r="R20" s="26">
        <v>12</v>
      </c>
      <c r="S20" s="26">
        <v>3</v>
      </c>
      <c r="T20" s="31" t="s">
        <v>36</v>
      </c>
      <c r="U20" s="31" t="s">
        <v>37</v>
      </c>
      <c r="V20" s="31" t="s">
        <v>38</v>
      </c>
      <c r="W20" s="31" t="s">
        <v>39</v>
      </c>
      <c r="X20" s="25">
        <v>5</v>
      </c>
      <c r="Y20" s="31" t="s">
        <v>40</v>
      </c>
      <c r="Z20" s="33" t="s">
        <v>57</v>
      </c>
    </row>
    <row r="21" spans="1:26" ht="14.25" customHeight="1" x14ac:dyDescent="0.25">
      <c r="A21" s="7"/>
      <c r="B21" s="24">
        <f t="shared" si="0"/>
        <v>1047</v>
      </c>
      <c r="C21" s="25">
        <v>1</v>
      </c>
      <c r="D21" s="25">
        <v>2007</v>
      </c>
      <c r="E21" s="26">
        <v>12</v>
      </c>
      <c r="F21" s="27" t="s">
        <v>29</v>
      </c>
      <c r="G21" s="28">
        <v>47</v>
      </c>
      <c r="H21" s="29">
        <v>1479.7152000000001</v>
      </c>
      <c r="I21" s="127">
        <v>448134.26880000002</v>
      </c>
      <c r="J21" s="31" t="s">
        <v>30</v>
      </c>
      <c r="K21" s="27" t="s">
        <v>90</v>
      </c>
      <c r="L21" s="27" t="s">
        <v>32</v>
      </c>
      <c r="M21" s="34" t="s">
        <v>91</v>
      </c>
      <c r="N21" s="31" t="s">
        <v>92</v>
      </c>
      <c r="O21" s="26">
        <f t="shared" si="2"/>
        <v>29</v>
      </c>
      <c r="P21" s="31" t="str">
        <f t="shared" si="1"/>
        <v>26-35</v>
      </c>
      <c r="Q21" s="32">
        <v>1978</v>
      </c>
      <c r="R21" s="26">
        <v>9</v>
      </c>
      <c r="S21" s="26">
        <v>14</v>
      </c>
      <c r="T21" s="31" t="s">
        <v>20</v>
      </c>
      <c r="U21" s="31" t="s">
        <v>37</v>
      </c>
      <c r="V21" s="31" t="s">
        <v>38</v>
      </c>
      <c r="W21" s="31" t="s">
        <v>39</v>
      </c>
      <c r="X21" s="25">
        <v>5</v>
      </c>
      <c r="Y21" s="31" t="s">
        <v>40</v>
      </c>
      <c r="Z21" s="33" t="s">
        <v>41</v>
      </c>
    </row>
    <row r="22" spans="1:26" ht="14.25" customHeight="1" x14ac:dyDescent="0.25">
      <c r="A22" s="7"/>
      <c r="B22" s="24">
        <f t="shared" si="0"/>
        <v>5051</v>
      </c>
      <c r="C22" s="25">
        <v>5</v>
      </c>
      <c r="D22" s="25">
        <v>2006</v>
      </c>
      <c r="E22" s="26">
        <v>3</v>
      </c>
      <c r="F22" s="27" t="s">
        <v>29</v>
      </c>
      <c r="G22" s="28">
        <v>51</v>
      </c>
      <c r="H22" s="29">
        <v>790.53719999999998</v>
      </c>
      <c r="I22" s="127">
        <v>249591.99479999999</v>
      </c>
      <c r="J22" s="31" t="s">
        <v>30</v>
      </c>
      <c r="K22" s="27" t="s">
        <v>93</v>
      </c>
      <c r="L22" s="27" t="s">
        <v>32</v>
      </c>
      <c r="M22" s="34" t="s">
        <v>94</v>
      </c>
      <c r="N22" s="31" t="s">
        <v>95</v>
      </c>
      <c r="O22" s="26">
        <f t="shared" si="2"/>
        <v>29</v>
      </c>
      <c r="P22" s="31" t="str">
        <f t="shared" si="1"/>
        <v>26-35</v>
      </c>
      <c r="Q22" s="32">
        <v>1977</v>
      </c>
      <c r="R22" s="26">
        <v>12</v>
      </c>
      <c r="S22" s="26">
        <v>25</v>
      </c>
      <c r="T22" s="31" t="s">
        <v>20</v>
      </c>
      <c r="U22" s="31" t="s">
        <v>37</v>
      </c>
      <c r="V22" s="31" t="s">
        <v>83</v>
      </c>
      <c r="W22" s="31" t="s">
        <v>39</v>
      </c>
      <c r="X22" s="25">
        <v>4</v>
      </c>
      <c r="Y22" s="31" t="s">
        <v>48</v>
      </c>
      <c r="Z22" s="33" t="s">
        <v>41</v>
      </c>
    </row>
    <row r="23" spans="1:26" ht="14.25" customHeight="1" x14ac:dyDescent="0.25">
      <c r="A23" s="7"/>
      <c r="B23" s="24">
        <f t="shared" si="0"/>
        <v>2007</v>
      </c>
      <c r="C23" s="25">
        <v>2</v>
      </c>
      <c r="D23" s="25">
        <v>2006</v>
      </c>
      <c r="E23" s="26">
        <v>8</v>
      </c>
      <c r="F23" s="27" t="s">
        <v>29</v>
      </c>
      <c r="G23" s="28">
        <v>7</v>
      </c>
      <c r="H23" s="29">
        <v>723.93280000000004</v>
      </c>
      <c r="I23" s="127">
        <v>196142.19200000001</v>
      </c>
      <c r="J23" s="31" t="s">
        <v>30</v>
      </c>
      <c r="K23" s="27" t="s">
        <v>96</v>
      </c>
      <c r="L23" s="27" t="s">
        <v>32</v>
      </c>
      <c r="M23" s="34" t="s">
        <v>97</v>
      </c>
      <c r="N23" s="31" t="s">
        <v>98</v>
      </c>
      <c r="O23" s="26">
        <f t="shared" si="2"/>
        <v>30</v>
      </c>
      <c r="P23" s="31" t="str">
        <f t="shared" si="1"/>
        <v>26-35</v>
      </c>
      <c r="Q23" s="32">
        <v>1976</v>
      </c>
      <c r="R23" s="26">
        <v>12</v>
      </c>
      <c r="S23" s="26">
        <v>25</v>
      </c>
      <c r="T23" s="31" t="s">
        <v>20</v>
      </c>
      <c r="U23" s="31" t="s">
        <v>37</v>
      </c>
      <c r="V23" s="31" t="s">
        <v>99</v>
      </c>
      <c r="W23" s="31" t="s">
        <v>39</v>
      </c>
      <c r="X23" s="25">
        <v>4</v>
      </c>
      <c r="Y23" s="31" t="s">
        <v>48</v>
      </c>
      <c r="Z23" s="33" t="s">
        <v>57</v>
      </c>
    </row>
    <row r="24" spans="1:26" ht="14.25" customHeight="1" x14ac:dyDescent="0.25">
      <c r="A24" s="7"/>
      <c r="B24" s="24">
        <f t="shared" si="0"/>
        <v>3020</v>
      </c>
      <c r="C24" s="25">
        <v>3</v>
      </c>
      <c r="D24" s="25">
        <v>2007</v>
      </c>
      <c r="E24" s="26">
        <v>4</v>
      </c>
      <c r="F24" s="27" t="s">
        <v>29</v>
      </c>
      <c r="G24" s="25">
        <v>20</v>
      </c>
      <c r="H24" s="29">
        <v>781.0684</v>
      </c>
      <c r="I24" s="127">
        <v>258572.47760000001</v>
      </c>
      <c r="J24" s="31" t="s">
        <v>30</v>
      </c>
      <c r="K24" s="27" t="s">
        <v>100</v>
      </c>
      <c r="L24" s="27" t="s">
        <v>32</v>
      </c>
      <c r="M24" s="34" t="s">
        <v>101</v>
      </c>
      <c r="N24" s="31" t="s">
        <v>102</v>
      </c>
      <c r="O24" s="26">
        <f t="shared" si="2"/>
        <v>30</v>
      </c>
      <c r="P24" s="31" t="str">
        <f t="shared" si="1"/>
        <v>26-35</v>
      </c>
      <c r="Q24" s="32">
        <v>1977</v>
      </c>
      <c r="R24" s="26">
        <v>1</v>
      </c>
      <c r="S24" s="26">
        <v>8</v>
      </c>
      <c r="T24" s="31" t="s">
        <v>20</v>
      </c>
      <c r="U24" s="31" t="s">
        <v>37</v>
      </c>
      <c r="V24" s="31" t="s">
        <v>69</v>
      </c>
      <c r="W24" s="31" t="s">
        <v>39</v>
      </c>
      <c r="X24" s="25">
        <v>5</v>
      </c>
      <c r="Y24" s="31" t="s">
        <v>40</v>
      </c>
      <c r="Z24" s="33" t="s">
        <v>49</v>
      </c>
    </row>
    <row r="25" spans="1:26" ht="14.25" customHeight="1" x14ac:dyDescent="0.25">
      <c r="A25" s="7"/>
      <c r="B25" s="24">
        <f t="shared" si="0"/>
        <v>3029</v>
      </c>
      <c r="C25" s="25">
        <v>3</v>
      </c>
      <c r="D25" s="25">
        <v>2007</v>
      </c>
      <c r="E25" s="26">
        <v>4</v>
      </c>
      <c r="F25" s="27" t="s">
        <v>29</v>
      </c>
      <c r="G25" s="25">
        <v>29</v>
      </c>
      <c r="H25" s="29">
        <v>1127.7556</v>
      </c>
      <c r="I25" s="127">
        <v>310831.21159999998</v>
      </c>
      <c r="J25" s="31" t="s">
        <v>30</v>
      </c>
      <c r="K25" s="27" t="s">
        <v>100</v>
      </c>
      <c r="L25" s="27" t="s">
        <v>32</v>
      </c>
      <c r="M25" s="34" t="s">
        <v>101</v>
      </c>
      <c r="N25" s="31" t="s">
        <v>102</v>
      </c>
      <c r="O25" s="26">
        <f t="shared" si="2"/>
        <v>30</v>
      </c>
      <c r="P25" s="31" t="str">
        <f t="shared" si="1"/>
        <v>26-35</v>
      </c>
      <c r="Q25" s="32">
        <v>1977</v>
      </c>
      <c r="R25" s="26">
        <v>1</v>
      </c>
      <c r="S25" s="26">
        <v>8</v>
      </c>
      <c r="T25" s="31" t="s">
        <v>20</v>
      </c>
      <c r="U25" s="31" t="s">
        <v>37</v>
      </c>
      <c r="V25" s="31" t="s">
        <v>69</v>
      </c>
      <c r="W25" s="31" t="s">
        <v>39</v>
      </c>
      <c r="X25" s="25">
        <v>3</v>
      </c>
      <c r="Y25" s="31" t="s">
        <v>40</v>
      </c>
      <c r="Z25" s="33" t="s">
        <v>49</v>
      </c>
    </row>
    <row r="26" spans="1:26" ht="14.25" customHeight="1" x14ac:dyDescent="0.25">
      <c r="A26" s="7"/>
      <c r="B26" s="24">
        <f t="shared" si="0"/>
        <v>3015</v>
      </c>
      <c r="C26" s="25">
        <v>3</v>
      </c>
      <c r="D26" s="25">
        <v>2006</v>
      </c>
      <c r="E26" s="26">
        <v>10</v>
      </c>
      <c r="F26" s="27" t="s">
        <v>29</v>
      </c>
      <c r="G26" s="25">
        <v>15</v>
      </c>
      <c r="H26" s="29">
        <v>720.70479999999998</v>
      </c>
      <c r="I26" s="127">
        <v>207281.5912</v>
      </c>
      <c r="J26" s="31" t="s">
        <v>30</v>
      </c>
      <c r="K26" s="27" t="s">
        <v>103</v>
      </c>
      <c r="L26" s="27" t="s">
        <v>32</v>
      </c>
      <c r="M26" s="34" t="s">
        <v>104</v>
      </c>
      <c r="N26" s="31" t="s">
        <v>105</v>
      </c>
      <c r="O26" s="26">
        <f t="shared" si="2"/>
        <v>31</v>
      </c>
      <c r="P26" s="31" t="str">
        <f t="shared" si="1"/>
        <v>26-35</v>
      </c>
      <c r="Q26" s="32">
        <v>1975</v>
      </c>
      <c r="R26" s="26">
        <v>3</v>
      </c>
      <c r="S26" s="26">
        <v>22</v>
      </c>
      <c r="T26" s="31" t="s">
        <v>20</v>
      </c>
      <c r="U26" s="31" t="s">
        <v>37</v>
      </c>
      <c r="V26" s="31" t="s">
        <v>83</v>
      </c>
      <c r="W26" s="31" t="s">
        <v>39</v>
      </c>
      <c r="X26" s="25">
        <v>5</v>
      </c>
      <c r="Y26" s="31" t="s">
        <v>40</v>
      </c>
      <c r="Z26" s="33" t="s">
        <v>41</v>
      </c>
    </row>
    <row r="27" spans="1:26" ht="14.25" customHeight="1" x14ac:dyDescent="0.25">
      <c r="A27" s="7"/>
      <c r="B27" s="24">
        <f t="shared" si="0"/>
        <v>2004</v>
      </c>
      <c r="C27" s="25">
        <v>2</v>
      </c>
      <c r="D27" s="25">
        <v>2006</v>
      </c>
      <c r="E27" s="26">
        <v>12</v>
      </c>
      <c r="F27" s="27" t="s">
        <v>29</v>
      </c>
      <c r="G27" s="28">
        <v>4</v>
      </c>
      <c r="H27" s="29">
        <v>649.68880000000001</v>
      </c>
      <c r="I27" s="127">
        <v>168834.04240000001</v>
      </c>
      <c r="J27" s="31" t="s">
        <v>30</v>
      </c>
      <c r="K27" s="27" t="s">
        <v>106</v>
      </c>
      <c r="L27" s="27" t="s">
        <v>32</v>
      </c>
      <c r="M27" s="34" t="s">
        <v>107</v>
      </c>
      <c r="N27" s="31" t="s">
        <v>108</v>
      </c>
      <c r="O27" s="26">
        <f t="shared" si="2"/>
        <v>31</v>
      </c>
      <c r="P27" s="31" t="str">
        <f t="shared" si="1"/>
        <v>26-35</v>
      </c>
      <c r="Q27" s="32">
        <v>1975</v>
      </c>
      <c r="R27" s="26">
        <v>10</v>
      </c>
      <c r="S27" s="26">
        <v>5</v>
      </c>
      <c r="T27" s="31" t="s">
        <v>20</v>
      </c>
      <c r="U27" s="31" t="s">
        <v>37</v>
      </c>
      <c r="V27" s="31" t="s">
        <v>38</v>
      </c>
      <c r="W27" s="31" t="s">
        <v>53</v>
      </c>
      <c r="X27" s="25">
        <v>5</v>
      </c>
      <c r="Y27" s="31" t="s">
        <v>40</v>
      </c>
      <c r="Z27" s="33" t="s">
        <v>57</v>
      </c>
    </row>
    <row r="28" spans="1:26" ht="14.25" customHeight="1" x14ac:dyDescent="0.25">
      <c r="A28" s="7"/>
      <c r="B28" s="24">
        <f t="shared" si="0"/>
        <v>2006</v>
      </c>
      <c r="C28" s="25">
        <v>2</v>
      </c>
      <c r="D28" s="25">
        <v>2006</v>
      </c>
      <c r="E28" s="26">
        <v>12</v>
      </c>
      <c r="F28" s="27" t="s">
        <v>29</v>
      </c>
      <c r="G28" s="28">
        <v>6</v>
      </c>
      <c r="H28" s="29">
        <v>1307.4476</v>
      </c>
      <c r="I28" s="127">
        <v>396973.83240000001</v>
      </c>
      <c r="J28" s="31" t="s">
        <v>30</v>
      </c>
      <c r="K28" s="27" t="s">
        <v>106</v>
      </c>
      <c r="L28" s="27" t="s">
        <v>32</v>
      </c>
      <c r="M28" s="34" t="s">
        <v>107</v>
      </c>
      <c r="N28" s="31" t="s">
        <v>108</v>
      </c>
      <c r="O28" s="26">
        <f t="shared" si="2"/>
        <v>31</v>
      </c>
      <c r="P28" s="31" t="str">
        <f t="shared" si="1"/>
        <v>26-35</v>
      </c>
      <c r="Q28" s="32">
        <v>1975</v>
      </c>
      <c r="R28" s="26">
        <v>10</v>
      </c>
      <c r="S28" s="26">
        <v>5</v>
      </c>
      <c r="T28" s="31" t="s">
        <v>20</v>
      </c>
      <c r="U28" s="31" t="s">
        <v>37</v>
      </c>
      <c r="V28" s="31" t="s">
        <v>38</v>
      </c>
      <c r="W28" s="31" t="s">
        <v>53</v>
      </c>
      <c r="X28" s="25">
        <v>5</v>
      </c>
      <c r="Y28" s="31" t="s">
        <v>40</v>
      </c>
      <c r="Z28" s="33" t="s">
        <v>57</v>
      </c>
    </row>
    <row r="29" spans="1:26" ht="14.25" customHeight="1" x14ac:dyDescent="0.25">
      <c r="A29" s="7"/>
      <c r="B29" s="24">
        <f t="shared" si="0"/>
        <v>5013</v>
      </c>
      <c r="C29" s="25">
        <v>5</v>
      </c>
      <c r="D29" s="25">
        <v>2007</v>
      </c>
      <c r="E29" s="26">
        <v>9</v>
      </c>
      <c r="F29" s="27" t="s">
        <v>29</v>
      </c>
      <c r="G29" s="28">
        <v>13</v>
      </c>
      <c r="H29" s="29">
        <v>618.37720000000002</v>
      </c>
      <c r="I29" s="127">
        <v>188743.1072</v>
      </c>
      <c r="J29" s="31" t="s">
        <v>30</v>
      </c>
      <c r="K29" s="27" t="s">
        <v>109</v>
      </c>
      <c r="L29" s="27" t="s">
        <v>32</v>
      </c>
      <c r="M29" s="34" t="s">
        <v>110</v>
      </c>
      <c r="N29" s="31" t="s">
        <v>111</v>
      </c>
      <c r="O29" s="26">
        <f t="shared" si="2"/>
        <v>31</v>
      </c>
      <c r="P29" s="31" t="str">
        <f t="shared" si="1"/>
        <v>26-35</v>
      </c>
      <c r="Q29" s="32">
        <v>1976</v>
      </c>
      <c r="R29" s="26">
        <v>2</v>
      </c>
      <c r="S29" s="26">
        <v>26</v>
      </c>
      <c r="T29" s="31" t="s">
        <v>36</v>
      </c>
      <c r="U29" s="31" t="s">
        <v>37</v>
      </c>
      <c r="V29" s="31" t="s">
        <v>99</v>
      </c>
      <c r="W29" s="31" t="s">
        <v>39</v>
      </c>
      <c r="X29" s="25">
        <v>4</v>
      </c>
      <c r="Y29" s="31" t="s">
        <v>48</v>
      </c>
      <c r="Z29" s="33" t="s">
        <v>57</v>
      </c>
    </row>
    <row r="30" spans="1:26" ht="14.25" customHeight="1" x14ac:dyDescent="0.25">
      <c r="A30" s="7"/>
      <c r="B30" s="24">
        <f t="shared" si="0"/>
        <v>1026</v>
      </c>
      <c r="C30" s="25">
        <v>1</v>
      </c>
      <c r="D30" s="25">
        <v>2005</v>
      </c>
      <c r="E30" s="26">
        <v>3</v>
      </c>
      <c r="F30" s="27" t="s">
        <v>29</v>
      </c>
      <c r="G30" s="28">
        <v>26</v>
      </c>
      <c r="H30" s="29">
        <v>625.80160000000001</v>
      </c>
      <c r="I30" s="127">
        <v>179674.07519999999</v>
      </c>
      <c r="J30" s="31" t="s">
        <v>30</v>
      </c>
      <c r="K30" s="27" t="s">
        <v>112</v>
      </c>
      <c r="L30" s="27" t="s">
        <v>32</v>
      </c>
      <c r="M30" s="34" t="s">
        <v>113</v>
      </c>
      <c r="N30" s="31" t="s">
        <v>114</v>
      </c>
      <c r="O30" s="26">
        <f t="shared" si="2"/>
        <v>32</v>
      </c>
      <c r="P30" s="31" t="str">
        <f t="shared" si="1"/>
        <v>26-35</v>
      </c>
      <c r="Q30" s="32">
        <v>1973</v>
      </c>
      <c r="R30" s="26">
        <v>9</v>
      </c>
      <c r="S30" s="26">
        <v>1</v>
      </c>
      <c r="T30" s="31" t="s">
        <v>20</v>
      </c>
      <c r="U30" s="31" t="s">
        <v>37</v>
      </c>
      <c r="V30" s="31" t="s">
        <v>38</v>
      </c>
      <c r="W30" s="31" t="s">
        <v>39</v>
      </c>
      <c r="X30" s="25">
        <v>4</v>
      </c>
      <c r="Y30" s="31" t="s">
        <v>40</v>
      </c>
      <c r="Z30" s="33" t="s">
        <v>41</v>
      </c>
    </row>
    <row r="31" spans="1:26" ht="14.25" customHeight="1" x14ac:dyDescent="0.25">
      <c r="A31" s="7"/>
      <c r="B31" s="24">
        <f t="shared" si="0"/>
        <v>2054</v>
      </c>
      <c r="C31" s="25">
        <v>2</v>
      </c>
      <c r="D31" s="25">
        <v>2006</v>
      </c>
      <c r="E31" s="26">
        <v>6</v>
      </c>
      <c r="F31" s="27" t="s">
        <v>29</v>
      </c>
      <c r="G31" s="28">
        <v>54</v>
      </c>
      <c r="H31" s="29">
        <v>1203.2908</v>
      </c>
      <c r="I31" s="127">
        <v>306363.64360000001</v>
      </c>
      <c r="J31" s="31" t="s">
        <v>30</v>
      </c>
      <c r="K31" s="27" t="s">
        <v>115</v>
      </c>
      <c r="L31" s="27" t="s">
        <v>32</v>
      </c>
      <c r="M31" s="34" t="s">
        <v>116</v>
      </c>
      <c r="N31" s="31" t="s">
        <v>117</v>
      </c>
      <c r="O31" s="26">
        <f t="shared" si="2"/>
        <v>32</v>
      </c>
      <c r="P31" s="31" t="str">
        <f t="shared" si="1"/>
        <v>26-35</v>
      </c>
      <c r="Q31" s="32">
        <v>1974</v>
      </c>
      <c r="R31" s="26">
        <v>3</v>
      </c>
      <c r="S31" s="26">
        <v>27</v>
      </c>
      <c r="T31" s="31" t="s">
        <v>20</v>
      </c>
      <c r="U31" s="31" t="s">
        <v>37</v>
      </c>
      <c r="V31" s="31" t="s">
        <v>38</v>
      </c>
      <c r="W31" s="31" t="s">
        <v>39</v>
      </c>
      <c r="X31" s="25">
        <v>5</v>
      </c>
      <c r="Y31" s="31" t="s">
        <v>48</v>
      </c>
      <c r="Z31" s="33" t="s">
        <v>49</v>
      </c>
    </row>
    <row r="32" spans="1:26" ht="14.25" customHeight="1" x14ac:dyDescent="0.25">
      <c r="A32" s="7"/>
      <c r="B32" s="24">
        <f t="shared" si="0"/>
        <v>3033</v>
      </c>
      <c r="C32" s="25">
        <v>3</v>
      </c>
      <c r="D32" s="25">
        <v>2007</v>
      </c>
      <c r="E32" s="26">
        <v>9</v>
      </c>
      <c r="F32" s="27" t="s">
        <v>29</v>
      </c>
      <c r="G32" s="25">
        <v>33</v>
      </c>
      <c r="H32" s="29">
        <v>670.88599999999997</v>
      </c>
      <c r="I32" s="127">
        <v>200300.63399999999</v>
      </c>
      <c r="J32" s="31" t="s">
        <v>30</v>
      </c>
      <c r="K32" s="27" t="s">
        <v>118</v>
      </c>
      <c r="L32" s="27" t="s">
        <v>32</v>
      </c>
      <c r="M32" s="34" t="s">
        <v>119</v>
      </c>
      <c r="N32" s="31" t="s">
        <v>120</v>
      </c>
      <c r="O32" s="26">
        <f t="shared" si="2"/>
        <v>32</v>
      </c>
      <c r="P32" s="31" t="str">
        <f t="shared" si="1"/>
        <v>26-35</v>
      </c>
      <c r="Q32" s="32">
        <v>1975</v>
      </c>
      <c r="R32" s="26">
        <v>8</v>
      </c>
      <c r="S32" s="26">
        <v>12</v>
      </c>
      <c r="T32" s="31" t="s">
        <v>36</v>
      </c>
      <c r="U32" s="31" t="s">
        <v>37</v>
      </c>
      <c r="V32" s="31" t="s">
        <v>121</v>
      </c>
      <c r="W32" s="31" t="s">
        <v>39</v>
      </c>
      <c r="X32" s="25">
        <v>1</v>
      </c>
      <c r="Y32" s="31" t="s">
        <v>48</v>
      </c>
      <c r="Z32" s="33" t="s">
        <v>41</v>
      </c>
    </row>
    <row r="33" spans="1:26" ht="14.25" customHeight="1" x14ac:dyDescent="0.25">
      <c r="A33" s="7"/>
      <c r="B33" s="24">
        <f t="shared" si="0"/>
        <v>1025</v>
      </c>
      <c r="C33" s="25">
        <v>1</v>
      </c>
      <c r="D33" s="25">
        <v>2005</v>
      </c>
      <c r="E33" s="26">
        <v>3</v>
      </c>
      <c r="F33" s="27" t="s">
        <v>29</v>
      </c>
      <c r="G33" s="28">
        <v>25</v>
      </c>
      <c r="H33" s="29">
        <v>1434.0927999999999</v>
      </c>
      <c r="I33" s="127">
        <v>382041.12800000003</v>
      </c>
      <c r="J33" s="31" t="s">
        <v>30</v>
      </c>
      <c r="K33" s="27" t="s">
        <v>122</v>
      </c>
      <c r="L33" s="27" t="s">
        <v>32</v>
      </c>
      <c r="M33" s="31" t="s">
        <v>123</v>
      </c>
      <c r="N33" s="31" t="s">
        <v>124</v>
      </c>
      <c r="O33" s="26">
        <f t="shared" si="2"/>
        <v>33</v>
      </c>
      <c r="P33" s="31" t="str">
        <f t="shared" si="1"/>
        <v>26-35</v>
      </c>
      <c r="Q33" s="32">
        <v>1972</v>
      </c>
      <c r="R33" s="26">
        <v>3</v>
      </c>
      <c r="S33" s="26">
        <v>26</v>
      </c>
      <c r="T33" s="31" t="s">
        <v>20</v>
      </c>
      <c r="U33" s="31" t="s">
        <v>37</v>
      </c>
      <c r="V33" s="31" t="s">
        <v>38</v>
      </c>
      <c r="W33" s="31" t="s">
        <v>39</v>
      </c>
      <c r="X33" s="25">
        <v>1</v>
      </c>
      <c r="Y33" s="31" t="s">
        <v>40</v>
      </c>
      <c r="Z33" s="33" t="s">
        <v>57</v>
      </c>
    </row>
    <row r="34" spans="1:26" ht="14.25" customHeight="1" x14ac:dyDescent="0.25">
      <c r="A34" s="7"/>
      <c r="B34" s="24">
        <f t="shared" si="0"/>
        <v>3027</v>
      </c>
      <c r="C34" s="25">
        <v>3</v>
      </c>
      <c r="D34" s="25">
        <v>2006</v>
      </c>
      <c r="E34" s="26">
        <v>8</v>
      </c>
      <c r="F34" s="27" t="s">
        <v>29</v>
      </c>
      <c r="G34" s="25">
        <v>27</v>
      </c>
      <c r="H34" s="29">
        <v>781.0684</v>
      </c>
      <c r="I34" s="127">
        <v>245572.7936</v>
      </c>
      <c r="J34" s="31" t="s">
        <v>30</v>
      </c>
      <c r="K34" s="27" t="s">
        <v>125</v>
      </c>
      <c r="L34" s="27" t="s">
        <v>32</v>
      </c>
      <c r="M34" s="34" t="s">
        <v>126</v>
      </c>
      <c r="N34" s="31" t="s">
        <v>127</v>
      </c>
      <c r="O34" s="26">
        <f t="shared" si="2"/>
        <v>33</v>
      </c>
      <c r="P34" s="31" t="str">
        <f t="shared" si="1"/>
        <v>26-35</v>
      </c>
      <c r="Q34" s="32">
        <v>1973</v>
      </c>
      <c r="R34" s="26">
        <v>9</v>
      </c>
      <c r="S34" s="26">
        <v>15</v>
      </c>
      <c r="T34" s="31" t="s">
        <v>20</v>
      </c>
      <c r="U34" s="31" t="s">
        <v>37</v>
      </c>
      <c r="V34" s="31" t="s">
        <v>38</v>
      </c>
      <c r="W34" s="31" t="s">
        <v>39</v>
      </c>
      <c r="X34" s="25">
        <v>3</v>
      </c>
      <c r="Y34" s="31" t="s">
        <v>40</v>
      </c>
      <c r="Z34" s="33" t="s">
        <v>41</v>
      </c>
    </row>
    <row r="35" spans="1:26" ht="14.25" customHeight="1" x14ac:dyDescent="0.25">
      <c r="A35" s="7"/>
      <c r="B35" s="24">
        <f t="shared" si="0"/>
        <v>3031</v>
      </c>
      <c r="C35" s="25">
        <v>3</v>
      </c>
      <c r="D35" s="25">
        <v>2007</v>
      </c>
      <c r="E35" s="26">
        <v>3</v>
      </c>
      <c r="F35" s="27" t="s">
        <v>29</v>
      </c>
      <c r="G35" s="25">
        <v>31</v>
      </c>
      <c r="H35" s="29">
        <v>1596.3535999999999</v>
      </c>
      <c r="I35" s="127">
        <v>407214.28960000002</v>
      </c>
      <c r="J35" s="31" t="s">
        <v>30</v>
      </c>
      <c r="K35" s="27" t="s">
        <v>128</v>
      </c>
      <c r="L35" s="27" t="s">
        <v>32</v>
      </c>
      <c r="M35" s="34" t="s">
        <v>129</v>
      </c>
      <c r="N35" s="31" t="s">
        <v>130</v>
      </c>
      <c r="O35" s="26">
        <f t="shared" si="2"/>
        <v>33</v>
      </c>
      <c r="P35" s="31" t="str">
        <f t="shared" si="1"/>
        <v>26-35</v>
      </c>
      <c r="Q35" s="32">
        <v>1974</v>
      </c>
      <c r="R35" s="26">
        <v>12</v>
      </c>
      <c r="S35" s="26">
        <v>25</v>
      </c>
      <c r="T35" s="31" t="s">
        <v>36</v>
      </c>
      <c r="U35" s="31" t="s">
        <v>37</v>
      </c>
      <c r="V35" s="31" t="s">
        <v>38</v>
      </c>
      <c r="W35" s="31" t="s">
        <v>53</v>
      </c>
      <c r="X35" s="25">
        <v>4</v>
      </c>
      <c r="Y35" s="31" t="s">
        <v>40</v>
      </c>
      <c r="Z35" s="33" t="s">
        <v>49</v>
      </c>
    </row>
    <row r="36" spans="1:26" ht="14.25" customHeight="1" x14ac:dyDescent="0.25">
      <c r="A36" s="7"/>
      <c r="B36" s="24">
        <f t="shared" si="0"/>
        <v>2043</v>
      </c>
      <c r="C36" s="25">
        <v>2</v>
      </c>
      <c r="D36" s="25">
        <v>2007</v>
      </c>
      <c r="E36" s="26">
        <v>4</v>
      </c>
      <c r="F36" s="27" t="s">
        <v>29</v>
      </c>
      <c r="G36" s="28">
        <v>43</v>
      </c>
      <c r="H36" s="29">
        <v>1110.3244</v>
      </c>
      <c r="I36" s="127">
        <v>355073.4032</v>
      </c>
      <c r="J36" s="31" t="s">
        <v>30</v>
      </c>
      <c r="K36" s="27" t="s">
        <v>131</v>
      </c>
      <c r="L36" s="27" t="s">
        <v>32</v>
      </c>
      <c r="M36" s="34" t="s">
        <v>132</v>
      </c>
      <c r="N36" s="31" t="s">
        <v>133</v>
      </c>
      <c r="O36" s="26">
        <f t="shared" si="2"/>
        <v>33</v>
      </c>
      <c r="P36" s="31" t="str">
        <f t="shared" si="1"/>
        <v>26-35</v>
      </c>
      <c r="Q36" s="32">
        <v>1974</v>
      </c>
      <c r="R36" s="26">
        <v>7.0000000000000009</v>
      </c>
      <c r="S36" s="26">
        <v>18</v>
      </c>
      <c r="T36" s="31" t="s">
        <v>20</v>
      </c>
      <c r="U36" s="31" t="s">
        <v>37</v>
      </c>
      <c r="V36" s="31" t="s">
        <v>83</v>
      </c>
      <c r="W36" s="31" t="s">
        <v>39</v>
      </c>
      <c r="X36" s="25">
        <v>2</v>
      </c>
      <c r="Y36" s="31" t="s">
        <v>48</v>
      </c>
      <c r="Z36" s="33" t="s">
        <v>41</v>
      </c>
    </row>
    <row r="37" spans="1:26" ht="14.25" customHeight="1" x14ac:dyDescent="0.25">
      <c r="A37" s="7"/>
      <c r="B37" s="24">
        <f t="shared" si="0"/>
        <v>3034</v>
      </c>
      <c r="C37" s="25">
        <v>3</v>
      </c>
      <c r="D37" s="25">
        <v>2007</v>
      </c>
      <c r="E37" s="26">
        <v>4</v>
      </c>
      <c r="F37" s="27" t="s">
        <v>29</v>
      </c>
      <c r="G37" s="25">
        <v>34</v>
      </c>
      <c r="H37" s="29">
        <v>781.0684</v>
      </c>
      <c r="I37" s="127">
        <v>256821.6404</v>
      </c>
      <c r="J37" s="31" t="s">
        <v>30</v>
      </c>
      <c r="K37" s="27" t="s">
        <v>134</v>
      </c>
      <c r="L37" s="27" t="s">
        <v>32</v>
      </c>
      <c r="M37" s="34" t="s">
        <v>135</v>
      </c>
      <c r="N37" s="31" t="s">
        <v>136</v>
      </c>
      <c r="O37" s="26">
        <f t="shared" si="2"/>
        <v>33</v>
      </c>
      <c r="P37" s="31" t="str">
        <f t="shared" si="1"/>
        <v>26-35</v>
      </c>
      <c r="Q37" s="32">
        <v>1974</v>
      </c>
      <c r="R37" s="26">
        <v>12</v>
      </c>
      <c r="S37" s="26">
        <v>25</v>
      </c>
      <c r="T37" s="31" t="s">
        <v>36</v>
      </c>
      <c r="U37" s="31" t="s">
        <v>37</v>
      </c>
      <c r="V37" s="31" t="s">
        <v>38</v>
      </c>
      <c r="W37" s="31" t="s">
        <v>53</v>
      </c>
      <c r="X37" s="25">
        <v>3</v>
      </c>
      <c r="Y37" s="31" t="s">
        <v>40</v>
      </c>
      <c r="Z37" s="33" t="s">
        <v>49</v>
      </c>
    </row>
    <row r="38" spans="1:26" ht="14.25" customHeight="1" x14ac:dyDescent="0.25">
      <c r="A38" s="7"/>
      <c r="B38" s="24">
        <f t="shared" ref="B38:B69" si="3">C38*1000+G38</f>
        <v>3016</v>
      </c>
      <c r="C38" s="25">
        <v>3</v>
      </c>
      <c r="D38" s="25">
        <v>2007</v>
      </c>
      <c r="E38" s="26">
        <v>4</v>
      </c>
      <c r="F38" s="27" t="s">
        <v>29</v>
      </c>
      <c r="G38" s="25">
        <v>16</v>
      </c>
      <c r="H38" s="29">
        <v>697.89359999999999</v>
      </c>
      <c r="I38" s="127">
        <v>226342.80319999999</v>
      </c>
      <c r="J38" s="31" t="s">
        <v>30</v>
      </c>
      <c r="K38" s="27" t="s">
        <v>137</v>
      </c>
      <c r="L38" s="27" t="s">
        <v>32</v>
      </c>
      <c r="M38" s="31" t="s">
        <v>138</v>
      </c>
      <c r="N38" s="31" t="s">
        <v>139</v>
      </c>
      <c r="O38" s="26">
        <f t="shared" si="2"/>
        <v>33</v>
      </c>
      <c r="P38" s="31" t="str">
        <f t="shared" ref="P38:P69" si="4">IF(O38&lt;26,"18-25",IF(O38&lt;36,"26-35",IF(O38&lt;46,"36-45",IF(O38&lt;56,"46-55",IF(O38&lt;66,"56-65","65+")))))</f>
        <v>26-35</v>
      </c>
      <c r="Q38" s="32">
        <v>1974</v>
      </c>
      <c r="R38" s="26">
        <v>2</v>
      </c>
      <c r="S38" s="26">
        <v>10</v>
      </c>
      <c r="T38" s="31" t="s">
        <v>20</v>
      </c>
      <c r="U38" s="31" t="s">
        <v>140</v>
      </c>
      <c r="V38" s="31" t="s">
        <v>69</v>
      </c>
      <c r="W38" s="31" t="s">
        <v>53</v>
      </c>
      <c r="X38" s="25">
        <v>4</v>
      </c>
      <c r="Y38" s="31" t="s">
        <v>40</v>
      </c>
      <c r="Z38" s="33" t="s">
        <v>57</v>
      </c>
    </row>
    <row r="39" spans="1:26" ht="14.25" customHeight="1" x14ac:dyDescent="0.25">
      <c r="A39" s="7"/>
      <c r="B39" s="24">
        <f t="shared" si="3"/>
        <v>1018</v>
      </c>
      <c r="C39" s="25">
        <v>1</v>
      </c>
      <c r="D39" s="25">
        <v>2004</v>
      </c>
      <c r="E39" s="26">
        <v>10</v>
      </c>
      <c r="F39" s="27" t="s">
        <v>29</v>
      </c>
      <c r="G39" s="28">
        <v>18</v>
      </c>
      <c r="H39" s="29">
        <v>625.80160000000001</v>
      </c>
      <c r="I39" s="127">
        <v>191389.8688</v>
      </c>
      <c r="J39" s="31" t="s">
        <v>30</v>
      </c>
      <c r="K39" s="27" t="s">
        <v>141</v>
      </c>
      <c r="L39" s="27" t="s">
        <v>32</v>
      </c>
      <c r="M39" s="34" t="s">
        <v>142</v>
      </c>
      <c r="N39" s="31" t="s">
        <v>143</v>
      </c>
      <c r="O39" s="26">
        <f t="shared" ref="O39:O70" si="5">IF((D39-Q39)=0," ",D39-Q39)</f>
        <v>34</v>
      </c>
      <c r="P39" s="31" t="str">
        <f t="shared" si="4"/>
        <v>26-35</v>
      </c>
      <c r="Q39" s="32">
        <v>1970</v>
      </c>
      <c r="R39" s="26">
        <v>5</v>
      </c>
      <c r="S39" s="26">
        <v>5</v>
      </c>
      <c r="T39" s="31" t="s">
        <v>36</v>
      </c>
      <c r="U39" s="31" t="s">
        <v>37</v>
      </c>
      <c r="V39" s="31" t="s">
        <v>38</v>
      </c>
      <c r="W39" s="31" t="s">
        <v>39</v>
      </c>
      <c r="X39" s="25">
        <v>3</v>
      </c>
      <c r="Y39" s="31" t="s">
        <v>40</v>
      </c>
      <c r="Z39" s="33" t="s">
        <v>41</v>
      </c>
    </row>
    <row r="40" spans="1:26" ht="14.25" customHeight="1" x14ac:dyDescent="0.25">
      <c r="A40" s="7"/>
      <c r="B40" s="24">
        <f t="shared" si="3"/>
        <v>2050</v>
      </c>
      <c r="C40" s="25">
        <v>2</v>
      </c>
      <c r="D40" s="25">
        <v>2006</v>
      </c>
      <c r="E40" s="26">
        <v>9</v>
      </c>
      <c r="F40" s="27" t="s">
        <v>29</v>
      </c>
      <c r="G40" s="28">
        <v>50</v>
      </c>
      <c r="H40" s="29">
        <v>957.53239999999994</v>
      </c>
      <c r="I40" s="127">
        <v>297008.96519999998</v>
      </c>
      <c r="J40" s="31" t="s">
        <v>30</v>
      </c>
      <c r="K40" s="27" t="s">
        <v>144</v>
      </c>
      <c r="L40" s="27" t="s">
        <v>32</v>
      </c>
      <c r="M40" s="34" t="s">
        <v>145</v>
      </c>
      <c r="N40" s="31" t="s">
        <v>146</v>
      </c>
      <c r="O40" s="26">
        <f t="shared" si="5"/>
        <v>34</v>
      </c>
      <c r="P40" s="31" t="str">
        <f t="shared" si="4"/>
        <v>26-35</v>
      </c>
      <c r="Q40" s="32">
        <v>1972</v>
      </c>
      <c r="R40" s="26">
        <v>7.0000000000000009</v>
      </c>
      <c r="S40" s="26">
        <v>11</v>
      </c>
      <c r="T40" s="31" t="s">
        <v>36</v>
      </c>
      <c r="U40" s="31" t="s">
        <v>37</v>
      </c>
      <c r="V40" s="31" t="s">
        <v>38</v>
      </c>
      <c r="W40" s="31" t="s">
        <v>53</v>
      </c>
      <c r="X40" s="25">
        <v>2</v>
      </c>
      <c r="Y40" s="31" t="s">
        <v>40</v>
      </c>
      <c r="Z40" s="33" t="s">
        <v>57</v>
      </c>
    </row>
    <row r="41" spans="1:26" ht="14.25" customHeight="1" x14ac:dyDescent="0.25">
      <c r="A41" s="7"/>
      <c r="B41" s="24">
        <f t="shared" si="3"/>
        <v>2044</v>
      </c>
      <c r="C41" s="25">
        <v>2</v>
      </c>
      <c r="D41" s="25">
        <v>2007</v>
      </c>
      <c r="E41" s="26">
        <v>1</v>
      </c>
      <c r="F41" s="27" t="s">
        <v>29</v>
      </c>
      <c r="G41" s="28">
        <v>44</v>
      </c>
      <c r="H41" s="29">
        <v>722.96439999999996</v>
      </c>
      <c r="I41" s="127">
        <v>250773.1452</v>
      </c>
      <c r="J41" s="31" t="s">
        <v>30</v>
      </c>
      <c r="K41" s="27" t="s">
        <v>147</v>
      </c>
      <c r="L41" s="27" t="s">
        <v>32</v>
      </c>
      <c r="M41" s="34" t="s">
        <v>148</v>
      </c>
      <c r="N41" s="31" t="s">
        <v>149</v>
      </c>
      <c r="O41" s="26">
        <f t="shared" si="5"/>
        <v>34</v>
      </c>
      <c r="P41" s="31" t="str">
        <f t="shared" si="4"/>
        <v>26-35</v>
      </c>
      <c r="Q41" s="32">
        <v>1973</v>
      </c>
      <c r="R41" s="26">
        <v>6</v>
      </c>
      <c r="S41" s="26">
        <v>7</v>
      </c>
      <c r="T41" s="31" t="s">
        <v>36</v>
      </c>
      <c r="U41" s="31" t="s">
        <v>37</v>
      </c>
      <c r="V41" s="31" t="s">
        <v>38</v>
      </c>
      <c r="W41" s="31" t="s">
        <v>39</v>
      </c>
      <c r="X41" s="25">
        <v>5</v>
      </c>
      <c r="Y41" s="31" t="s">
        <v>48</v>
      </c>
      <c r="Z41" s="33" t="s">
        <v>57</v>
      </c>
    </row>
    <row r="42" spans="1:26" ht="14.25" customHeight="1" x14ac:dyDescent="0.25">
      <c r="A42" s="7"/>
      <c r="B42" s="24">
        <f t="shared" si="3"/>
        <v>3039</v>
      </c>
      <c r="C42" s="25">
        <v>3</v>
      </c>
      <c r="D42" s="25">
        <v>2007</v>
      </c>
      <c r="E42" s="26">
        <v>5</v>
      </c>
      <c r="F42" s="27" t="s">
        <v>29</v>
      </c>
      <c r="G42" s="25">
        <v>39</v>
      </c>
      <c r="H42" s="29">
        <v>923.20799999999997</v>
      </c>
      <c r="I42" s="127">
        <v>312211.14399999997</v>
      </c>
      <c r="J42" s="31" t="s">
        <v>30</v>
      </c>
      <c r="K42" s="27" t="s">
        <v>150</v>
      </c>
      <c r="L42" s="27" t="s">
        <v>32</v>
      </c>
      <c r="M42" s="34" t="s">
        <v>151</v>
      </c>
      <c r="N42" s="31" t="s">
        <v>152</v>
      </c>
      <c r="O42" s="26">
        <f t="shared" si="5"/>
        <v>34</v>
      </c>
      <c r="P42" s="31" t="str">
        <f t="shared" si="4"/>
        <v>26-35</v>
      </c>
      <c r="Q42" s="32">
        <v>1973</v>
      </c>
      <c r="R42" s="26">
        <v>12</v>
      </c>
      <c r="S42" s="26">
        <v>15</v>
      </c>
      <c r="T42" s="31" t="s">
        <v>20</v>
      </c>
      <c r="U42" s="31" t="s">
        <v>37</v>
      </c>
      <c r="V42" s="31" t="s">
        <v>99</v>
      </c>
      <c r="W42" s="31" t="s">
        <v>39</v>
      </c>
      <c r="X42" s="25">
        <v>3</v>
      </c>
      <c r="Y42" s="31" t="s">
        <v>40</v>
      </c>
      <c r="Z42" s="33" t="s">
        <v>41</v>
      </c>
    </row>
    <row r="43" spans="1:26" ht="14.25" customHeight="1" x14ac:dyDescent="0.25">
      <c r="A43" s="7"/>
      <c r="B43" s="24">
        <f t="shared" si="3"/>
        <v>3053</v>
      </c>
      <c r="C43" s="25">
        <v>3</v>
      </c>
      <c r="D43" s="25">
        <v>2007</v>
      </c>
      <c r="E43" s="26">
        <v>12</v>
      </c>
      <c r="F43" s="27" t="s">
        <v>29</v>
      </c>
      <c r="G43" s="25">
        <v>53</v>
      </c>
      <c r="H43" s="29">
        <v>670.24040000000002</v>
      </c>
      <c r="I43" s="127">
        <v>190119.50399999999</v>
      </c>
      <c r="J43" s="31" t="s">
        <v>30</v>
      </c>
      <c r="K43" s="27" t="s">
        <v>153</v>
      </c>
      <c r="L43" s="27" t="s">
        <v>32</v>
      </c>
      <c r="M43" s="34" t="s">
        <v>154</v>
      </c>
      <c r="N43" s="31" t="s">
        <v>155</v>
      </c>
      <c r="O43" s="26">
        <f t="shared" si="5"/>
        <v>34</v>
      </c>
      <c r="P43" s="31" t="str">
        <f t="shared" si="4"/>
        <v>26-35</v>
      </c>
      <c r="Q43" s="32">
        <v>1973</v>
      </c>
      <c r="R43" s="26">
        <v>8</v>
      </c>
      <c r="S43" s="26">
        <v>18</v>
      </c>
      <c r="T43" s="31" t="s">
        <v>36</v>
      </c>
      <c r="U43" s="31" t="s">
        <v>37</v>
      </c>
      <c r="V43" s="31" t="s">
        <v>38</v>
      </c>
      <c r="W43" s="31" t="s">
        <v>39</v>
      </c>
      <c r="X43" s="25">
        <v>1</v>
      </c>
      <c r="Y43" s="31" t="s">
        <v>48</v>
      </c>
      <c r="Z43" s="33" t="s">
        <v>57</v>
      </c>
    </row>
    <row r="44" spans="1:26" ht="14.25" customHeight="1" x14ac:dyDescent="0.25">
      <c r="A44" s="7"/>
      <c r="B44" s="24">
        <f t="shared" si="3"/>
        <v>2041</v>
      </c>
      <c r="C44" s="25">
        <v>2</v>
      </c>
      <c r="D44" s="25">
        <v>2006</v>
      </c>
      <c r="E44" s="26">
        <v>7</v>
      </c>
      <c r="F44" s="27" t="s">
        <v>29</v>
      </c>
      <c r="G44" s="28">
        <v>41</v>
      </c>
      <c r="H44" s="29">
        <v>785.48</v>
      </c>
      <c r="I44" s="127">
        <v>225050.52</v>
      </c>
      <c r="J44" s="31" t="s">
        <v>30</v>
      </c>
      <c r="K44" s="27" t="s">
        <v>156</v>
      </c>
      <c r="L44" s="27" t="s">
        <v>32</v>
      </c>
      <c r="M44" s="34" t="s">
        <v>157</v>
      </c>
      <c r="N44" s="31" t="s">
        <v>158</v>
      </c>
      <c r="O44" s="26">
        <f t="shared" si="5"/>
        <v>35</v>
      </c>
      <c r="P44" s="31" t="str">
        <f t="shared" si="4"/>
        <v>26-35</v>
      </c>
      <c r="Q44" s="32">
        <v>1971</v>
      </c>
      <c r="R44" s="26">
        <v>12</v>
      </c>
      <c r="S44" s="26">
        <v>2</v>
      </c>
      <c r="T44" s="31" t="s">
        <v>20</v>
      </c>
      <c r="U44" s="31" t="s">
        <v>37</v>
      </c>
      <c r="V44" s="31" t="s">
        <v>38</v>
      </c>
      <c r="W44" s="31" t="s">
        <v>39</v>
      </c>
      <c r="X44" s="25">
        <v>1</v>
      </c>
      <c r="Y44" s="31" t="s">
        <v>40</v>
      </c>
      <c r="Z44" s="33" t="s">
        <v>41</v>
      </c>
    </row>
    <row r="45" spans="1:26" ht="14.25" customHeight="1" x14ac:dyDescent="0.25">
      <c r="A45" s="7"/>
      <c r="B45" s="24">
        <f t="shared" si="3"/>
        <v>5035</v>
      </c>
      <c r="C45" s="25">
        <v>5</v>
      </c>
      <c r="D45" s="25">
        <v>2008</v>
      </c>
      <c r="E45" s="26">
        <v>5</v>
      </c>
      <c r="F45" s="27" t="s">
        <v>29</v>
      </c>
      <c r="G45" s="28">
        <v>35</v>
      </c>
      <c r="H45" s="29">
        <v>798.28440000000001</v>
      </c>
      <c r="I45" s="127">
        <v>261742.742</v>
      </c>
      <c r="J45" s="31" t="s">
        <v>30</v>
      </c>
      <c r="K45" s="27" t="s">
        <v>159</v>
      </c>
      <c r="L45" s="27" t="s">
        <v>32</v>
      </c>
      <c r="M45" s="34" t="s">
        <v>160</v>
      </c>
      <c r="N45" s="31" t="s">
        <v>161</v>
      </c>
      <c r="O45" s="26">
        <f t="shared" si="5"/>
        <v>35</v>
      </c>
      <c r="P45" s="31" t="str">
        <f t="shared" si="4"/>
        <v>26-35</v>
      </c>
      <c r="Q45" s="32">
        <v>1973</v>
      </c>
      <c r="R45" s="26">
        <v>7</v>
      </c>
      <c r="S45" s="26">
        <v>17</v>
      </c>
      <c r="T45" s="31" t="s">
        <v>20</v>
      </c>
      <c r="U45" s="31" t="s">
        <v>37</v>
      </c>
      <c r="V45" s="31" t="s">
        <v>69</v>
      </c>
      <c r="W45" s="31" t="s">
        <v>53</v>
      </c>
      <c r="X45" s="25">
        <v>5</v>
      </c>
      <c r="Y45" s="31" t="s">
        <v>40</v>
      </c>
      <c r="Z45" s="33" t="s">
        <v>41</v>
      </c>
    </row>
    <row r="46" spans="1:26" ht="14.25" customHeight="1" x14ac:dyDescent="0.25">
      <c r="A46" s="7"/>
      <c r="B46" s="24">
        <f t="shared" si="3"/>
        <v>4005</v>
      </c>
      <c r="C46" s="25">
        <v>4</v>
      </c>
      <c r="D46" s="25">
        <v>2007</v>
      </c>
      <c r="E46" s="26">
        <v>11</v>
      </c>
      <c r="F46" s="27" t="s">
        <v>29</v>
      </c>
      <c r="G46" s="28">
        <v>5</v>
      </c>
      <c r="H46" s="29">
        <v>1121.9452000000001</v>
      </c>
      <c r="I46" s="127">
        <v>344530.88880000002</v>
      </c>
      <c r="J46" s="31" t="s">
        <v>30</v>
      </c>
      <c r="K46" s="27" t="s">
        <v>162</v>
      </c>
      <c r="L46" s="27" t="s">
        <v>32</v>
      </c>
      <c r="M46" s="34" t="s">
        <v>163</v>
      </c>
      <c r="N46" s="31" t="s">
        <v>164</v>
      </c>
      <c r="O46" s="26">
        <f t="shared" si="5"/>
        <v>35</v>
      </c>
      <c r="P46" s="31" t="str">
        <f t="shared" si="4"/>
        <v>26-35</v>
      </c>
      <c r="Q46" s="32">
        <v>1972</v>
      </c>
      <c r="R46" s="26">
        <v>5</v>
      </c>
      <c r="S46" s="26">
        <v>7</v>
      </c>
      <c r="T46" s="31" t="s">
        <v>36</v>
      </c>
      <c r="U46" s="31" t="s">
        <v>37</v>
      </c>
      <c r="V46" s="31" t="s">
        <v>38</v>
      </c>
      <c r="W46" s="31" t="s">
        <v>39</v>
      </c>
      <c r="X46" s="25">
        <v>5</v>
      </c>
      <c r="Y46" s="31" t="s">
        <v>40</v>
      </c>
      <c r="Z46" s="33" t="s">
        <v>41</v>
      </c>
    </row>
    <row r="47" spans="1:26" ht="14.25" customHeight="1" x14ac:dyDescent="0.25">
      <c r="A47" s="7"/>
      <c r="B47" s="24">
        <f t="shared" si="3"/>
        <v>1032</v>
      </c>
      <c r="C47" s="25">
        <v>1</v>
      </c>
      <c r="D47" s="25">
        <v>2005</v>
      </c>
      <c r="E47" s="26">
        <v>1</v>
      </c>
      <c r="F47" s="27" t="s">
        <v>29</v>
      </c>
      <c r="G47" s="28">
        <v>32</v>
      </c>
      <c r="H47" s="29">
        <v>782.25200000000007</v>
      </c>
      <c r="I47" s="127">
        <v>215410.27600000001</v>
      </c>
      <c r="J47" s="31" t="s">
        <v>30</v>
      </c>
      <c r="K47" s="27" t="s">
        <v>165</v>
      </c>
      <c r="L47" s="27" t="s">
        <v>32</v>
      </c>
      <c r="M47" s="34" t="s">
        <v>166</v>
      </c>
      <c r="N47" s="31" t="s">
        <v>167</v>
      </c>
      <c r="O47" s="26">
        <f t="shared" si="5"/>
        <v>36</v>
      </c>
      <c r="P47" s="31" t="str">
        <f t="shared" si="4"/>
        <v>36-45</v>
      </c>
      <c r="Q47" s="32">
        <v>1969</v>
      </c>
      <c r="R47" s="26">
        <v>10</v>
      </c>
      <c r="S47" s="26">
        <v>30</v>
      </c>
      <c r="T47" s="31" t="s">
        <v>36</v>
      </c>
      <c r="U47" s="31" t="s">
        <v>169</v>
      </c>
      <c r="V47" s="9"/>
      <c r="W47" s="31" t="s">
        <v>39</v>
      </c>
      <c r="X47" s="25">
        <v>2</v>
      </c>
      <c r="Y47" s="31" t="s">
        <v>40</v>
      </c>
      <c r="Z47" s="33" t="s">
        <v>57</v>
      </c>
    </row>
    <row r="48" spans="1:26" ht="14.25" customHeight="1" x14ac:dyDescent="0.25">
      <c r="A48" s="7"/>
      <c r="B48" s="24">
        <f t="shared" si="3"/>
        <v>3046</v>
      </c>
      <c r="C48" s="25">
        <v>3</v>
      </c>
      <c r="D48" s="25">
        <v>2007</v>
      </c>
      <c r="E48" s="26">
        <v>8</v>
      </c>
      <c r="F48" s="27" t="s">
        <v>29</v>
      </c>
      <c r="G48" s="25">
        <v>46</v>
      </c>
      <c r="H48" s="29">
        <v>923.20799999999997</v>
      </c>
      <c r="I48" s="127">
        <v>252185.992</v>
      </c>
      <c r="J48" s="31" t="s">
        <v>30</v>
      </c>
      <c r="K48" s="27" t="s">
        <v>170</v>
      </c>
      <c r="L48" s="27" t="s">
        <v>32</v>
      </c>
      <c r="M48" s="34" t="s">
        <v>171</v>
      </c>
      <c r="N48" s="31" t="s">
        <v>172</v>
      </c>
      <c r="O48" s="26">
        <f t="shared" si="5"/>
        <v>36</v>
      </c>
      <c r="P48" s="31" t="str">
        <f t="shared" si="4"/>
        <v>36-45</v>
      </c>
      <c r="Q48" s="32">
        <v>1971</v>
      </c>
      <c r="R48" s="26">
        <v>5</v>
      </c>
      <c r="S48" s="26">
        <v>29</v>
      </c>
      <c r="T48" s="31" t="s">
        <v>20</v>
      </c>
      <c r="U48" s="31" t="s">
        <v>37</v>
      </c>
      <c r="V48" s="31" t="s">
        <v>173</v>
      </c>
      <c r="W48" s="31" t="s">
        <v>39</v>
      </c>
      <c r="X48" s="25">
        <v>3</v>
      </c>
      <c r="Y48" s="31" t="s">
        <v>40</v>
      </c>
      <c r="Z48" s="33" t="s">
        <v>41</v>
      </c>
    </row>
    <row r="49" spans="1:26" ht="14.25" customHeight="1" x14ac:dyDescent="0.25">
      <c r="A49" s="7"/>
      <c r="B49" s="24">
        <f t="shared" si="3"/>
        <v>1041</v>
      </c>
      <c r="C49" s="25">
        <v>1</v>
      </c>
      <c r="D49" s="25">
        <v>2005</v>
      </c>
      <c r="E49" s="26">
        <v>3</v>
      </c>
      <c r="F49" s="27" t="s">
        <v>29</v>
      </c>
      <c r="G49" s="28">
        <v>41</v>
      </c>
      <c r="H49" s="29">
        <v>1434.0927999999999</v>
      </c>
      <c r="I49" s="127">
        <v>480545.80959999998</v>
      </c>
      <c r="J49" s="31" t="s">
        <v>30</v>
      </c>
      <c r="K49" s="27" t="s">
        <v>174</v>
      </c>
      <c r="L49" s="27" t="s">
        <v>32</v>
      </c>
      <c r="M49" s="34" t="s">
        <v>175</v>
      </c>
      <c r="N49" s="31" t="s">
        <v>176</v>
      </c>
      <c r="O49" s="26">
        <f t="shared" si="5"/>
        <v>37</v>
      </c>
      <c r="P49" s="31" t="str">
        <f t="shared" si="4"/>
        <v>36-45</v>
      </c>
      <c r="Q49" s="32">
        <v>1968</v>
      </c>
      <c r="R49" s="26">
        <v>8</v>
      </c>
      <c r="S49" s="26">
        <v>25</v>
      </c>
      <c r="T49" s="31" t="s">
        <v>20</v>
      </c>
      <c r="U49" s="31" t="s">
        <v>37</v>
      </c>
      <c r="V49" s="31" t="s">
        <v>38</v>
      </c>
      <c r="W49" s="31" t="s">
        <v>39</v>
      </c>
      <c r="X49" s="25">
        <v>2</v>
      </c>
      <c r="Y49" s="31" t="s">
        <v>48</v>
      </c>
      <c r="Z49" s="33" t="s">
        <v>41</v>
      </c>
    </row>
    <row r="50" spans="1:26" ht="14.25" customHeight="1" x14ac:dyDescent="0.25">
      <c r="A50" s="7"/>
      <c r="B50" s="24">
        <f t="shared" si="3"/>
        <v>1012</v>
      </c>
      <c r="C50" s="25">
        <v>1</v>
      </c>
      <c r="D50" s="25">
        <v>2005</v>
      </c>
      <c r="E50" s="26">
        <v>3</v>
      </c>
      <c r="F50" s="27" t="s">
        <v>29</v>
      </c>
      <c r="G50" s="28">
        <v>12</v>
      </c>
      <c r="H50" s="29">
        <v>1160.3584000000001</v>
      </c>
      <c r="I50" s="127">
        <v>300385.6176</v>
      </c>
      <c r="J50" s="31" t="s">
        <v>30</v>
      </c>
      <c r="K50" s="27" t="s">
        <v>177</v>
      </c>
      <c r="L50" s="27" t="s">
        <v>32</v>
      </c>
      <c r="M50" s="34" t="s">
        <v>178</v>
      </c>
      <c r="N50" s="31" t="s">
        <v>179</v>
      </c>
      <c r="O50" s="26">
        <f t="shared" si="5"/>
        <v>37</v>
      </c>
      <c r="P50" s="31" t="str">
        <f t="shared" si="4"/>
        <v>36-45</v>
      </c>
      <c r="Q50" s="32">
        <v>1968</v>
      </c>
      <c r="R50" s="26">
        <v>9</v>
      </c>
      <c r="S50" s="26">
        <v>8</v>
      </c>
      <c r="T50" s="31" t="s">
        <v>20</v>
      </c>
      <c r="U50" s="31" t="s">
        <v>37</v>
      </c>
      <c r="V50" s="31" t="s">
        <v>38</v>
      </c>
      <c r="W50" s="31" t="s">
        <v>39</v>
      </c>
      <c r="X50" s="25">
        <v>5</v>
      </c>
      <c r="Y50" s="31" t="s">
        <v>48</v>
      </c>
      <c r="Z50" s="33" t="s">
        <v>41</v>
      </c>
    </row>
    <row r="51" spans="1:26" ht="14.25" customHeight="1" x14ac:dyDescent="0.25">
      <c r="A51" s="35" t="s">
        <v>180</v>
      </c>
      <c r="B51" s="24">
        <f t="shared" si="3"/>
        <v>5033</v>
      </c>
      <c r="C51" s="25">
        <v>5</v>
      </c>
      <c r="D51" s="25">
        <v>2008</v>
      </c>
      <c r="E51" s="26">
        <v>5</v>
      </c>
      <c r="F51" s="27" t="s">
        <v>29</v>
      </c>
      <c r="G51" s="28">
        <v>33</v>
      </c>
      <c r="H51" s="29">
        <v>798.28440000000001</v>
      </c>
      <c r="I51" s="127">
        <v>240539.34760000001</v>
      </c>
      <c r="J51" s="31" t="s">
        <v>30</v>
      </c>
      <c r="K51" s="27" t="s">
        <v>181</v>
      </c>
      <c r="L51" s="27" t="s">
        <v>32</v>
      </c>
      <c r="M51" s="34" t="s">
        <v>182</v>
      </c>
      <c r="N51" s="31" t="s">
        <v>183</v>
      </c>
      <c r="O51" s="26">
        <f t="shared" si="5"/>
        <v>37</v>
      </c>
      <c r="P51" s="31" t="str">
        <f t="shared" si="4"/>
        <v>36-45</v>
      </c>
      <c r="Q51" s="32">
        <v>1971</v>
      </c>
      <c r="R51" s="26">
        <v>8</v>
      </c>
      <c r="S51" s="26">
        <v>20</v>
      </c>
      <c r="T51" s="31" t="s">
        <v>36</v>
      </c>
      <c r="U51" s="31" t="s">
        <v>37</v>
      </c>
      <c r="V51" s="31" t="s">
        <v>38</v>
      </c>
      <c r="W51" s="31" t="s">
        <v>39</v>
      </c>
      <c r="X51" s="25">
        <v>1</v>
      </c>
      <c r="Y51" s="31" t="s">
        <v>40</v>
      </c>
      <c r="Z51" s="33" t="s">
        <v>41</v>
      </c>
    </row>
    <row r="52" spans="1:26" ht="14.25" customHeight="1" x14ac:dyDescent="0.25">
      <c r="A52" s="7"/>
      <c r="B52" s="24">
        <f t="shared" si="3"/>
        <v>4006</v>
      </c>
      <c r="C52" s="25">
        <v>4</v>
      </c>
      <c r="D52" s="25">
        <v>2006</v>
      </c>
      <c r="E52" s="26">
        <v>7</v>
      </c>
      <c r="F52" s="27" t="s">
        <v>29</v>
      </c>
      <c r="G52" s="28">
        <v>6</v>
      </c>
      <c r="H52" s="29">
        <v>733.18639999999994</v>
      </c>
      <c r="I52" s="127">
        <v>222138.71599999999</v>
      </c>
      <c r="J52" s="31" t="s">
        <v>30</v>
      </c>
      <c r="K52" s="27" t="s">
        <v>184</v>
      </c>
      <c r="L52" s="27" t="s">
        <v>32</v>
      </c>
      <c r="M52" s="34" t="s">
        <v>185</v>
      </c>
      <c r="N52" s="31" t="s">
        <v>186</v>
      </c>
      <c r="O52" s="26">
        <f t="shared" si="5"/>
        <v>37</v>
      </c>
      <c r="P52" s="31" t="str">
        <f t="shared" si="4"/>
        <v>36-45</v>
      </c>
      <c r="Q52" s="32">
        <v>1969</v>
      </c>
      <c r="R52" s="26">
        <v>6</v>
      </c>
      <c r="S52" s="26">
        <v>5</v>
      </c>
      <c r="T52" s="31" t="s">
        <v>20</v>
      </c>
      <c r="U52" s="31" t="s">
        <v>37</v>
      </c>
      <c r="V52" s="31" t="s">
        <v>38</v>
      </c>
      <c r="W52" s="31" t="s">
        <v>39</v>
      </c>
      <c r="X52" s="25">
        <v>3</v>
      </c>
      <c r="Y52" s="31" t="s">
        <v>40</v>
      </c>
      <c r="Z52" s="33" t="s">
        <v>41</v>
      </c>
    </row>
    <row r="53" spans="1:26" ht="14.25" customHeight="1" x14ac:dyDescent="0.25">
      <c r="A53" s="7"/>
      <c r="B53" s="24">
        <f t="shared" si="3"/>
        <v>5040</v>
      </c>
      <c r="C53" s="25">
        <v>5</v>
      </c>
      <c r="D53" s="25">
        <v>2007</v>
      </c>
      <c r="E53" s="26">
        <v>12</v>
      </c>
      <c r="F53" s="27" t="s">
        <v>29</v>
      </c>
      <c r="G53" s="28">
        <v>40</v>
      </c>
      <c r="H53" s="29">
        <v>798.28440000000001</v>
      </c>
      <c r="I53" s="127">
        <v>228410.054</v>
      </c>
      <c r="J53" s="31" t="s">
        <v>30</v>
      </c>
      <c r="K53" s="27" t="s">
        <v>187</v>
      </c>
      <c r="L53" s="27" t="s">
        <v>32</v>
      </c>
      <c r="M53" s="34" t="s">
        <v>188</v>
      </c>
      <c r="N53" s="31" t="s">
        <v>189</v>
      </c>
      <c r="O53" s="26">
        <f t="shared" si="5"/>
        <v>37</v>
      </c>
      <c r="P53" s="31" t="str">
        <f t="shared" si="4"/>
        <v>36-45</v>
      </c>
      <c r="Q53" s="32">
        <v>1970</v>
      </c>
      <c r="R53" s="26">
        <v>4</v>
      </c>
      <c r="S53" s="26">
        <v>1</v>
      </c>
      <c r="T53" s="31" t="s">
        <v>20</v>
      </c>
      <c r="U53" s="31" t="s">
        <v>37</v>
      </c>
      <c r="V53" s="31" t="s">
        <v>38</v>
      </c>
      <c r="W53" s="31" t="s">
        <v>53</v>
      </c>
      <c r="X53" s="25">
        <v>4</v>
      </c>
      <c r="Y53" s="31" t="s">
        <v>40</v>
      </c>
      <c r="Z53" s="33" t="s">
        <v>41</v>
      </c>
    </row>
    <row r="54" spans="1:26" ht="14.25" customHeight="1" x14ac:dyDescent="0.25">
      <c r="A54" s="7"/>
      <c r="B54" s="24">
        <f t="shared" si="3"/>
        <v>4013</v>
      </c>
      <c r="C54" s="25">
        <v>4</v>
      </c>
      <c r="D54" s="25">
        <v>2007</v>
      </c>
      <c r="E54" s="26">
        <v>1</v>
      </c>
      <c r="F54" s="27" t="s">
        <v>29</v>
      </c>
      <c r="G54" s="28">
        <v>13</v>
      </c>
      <c r="H54" s="29">
        <v>733.18639999999994</v>
      </c>
      <c r="I54" s="127">
        <v>197053.51439999999</v>
      </c>
      <c r="J54" s="31" t="s">
        <v>30</v>
      </c>
      <c r="K54" s="27" t="s">
        <v>190</v>
      </c>
      <c r="L54" s="27" t="s">
        <v>32</v>
      </c>
      <c r="M54" s="34" t="s">
        <v>191</v>
      </c>
      <c r="N54" s="31" t="s">
        <v>192</v>
      </c>
      <c r="O54" s="26">
        <f t="shared" si="5"/>
        <v>37</v>
      </c>
      <c r="P54" s="31" t="str">
        <f t="shared" si="4"/>
        <v>36-45</v>
      </c>
      <c r="Q54" s="32">
        <v>1970</v>
      </c>
      <c r="R54" s="26">
        <v>7</v>
      </c>
      <c r="S54" s="26">
        <v>31</v>
      </c>
      <c r="T54" s="31" t="s">
        <v>20</v>
      </c>
      <c r="U54" s="31" t="s">
        <v>37</v>
      </c>
      <c r="V54" s="31" t="s">
        <v>99</v>
      </c>
      <c r="W54" s="31" t="s">
        <v>39</v>
      </c>
      <c r="X54" s="25">
        <v>2</v>
      </c>
      <c r="Y54" s="31" t="s">
        <v>40</v>
      </c>
      <c r="Z54" s="33" t="s">
        <v>57</v>
      </c>
    </row>
    <row r="55" spans="1:26" ht="14.25" customHeight="1" x14ac:dyDescent="0.25">
      <c r="A55" s="7"/>
      <c r="B55" s="24">
        <f t="shared" si="3"/>
        <v>1003</v>
      </c>
      <c r="C55" s="25">
        <v>1</v>
      </c>
      <c r="D55" s="25">
        <v>2005</v>
      </c>
      <c r="E55" s="26">
        <v>6</v>
      </c>
      <c r="F55" s="27" t="s">
        <v>193</v>
      </c>
      <c r="G55" s="28">
        <v>3</v>
      </c>
      <c r="H55" s="29">
        <v>717.04639999999995</v>
      </c>
      <c r="I55" s="127">
        <v>193660.6208</v>
      </c>
      <c r="J55" s="31" t="s">
        <v>30</v>
      </c>
      <c r="K55" s="27" t="s">
        <v>194</v>
      </c>
      <c r="L55" s="27" t="s">
        <v>32</v>
      </c>
      <c r="M55" s="34" t="s">
        <v>195</v>
      </c>
      <c r="N55" s="31" t="s">
        <v>196</v>
      </c>
      <c r="O55" s="26">
        <f t="shared" si="5"/>
        <v>38</v>
      </c>
      <c r="P55" s="31" t="str">
        <f t="shared" si="4"/>
        <v>36-45</v>
      </c>
      <c r="Q55" s="32">
        <v>1967</v>
      </c>
      <c r="R55" s="26">
        <v>4</v>
      </c>
      <c r="S55" s="26">
        <v>13</v>
      </c>
      <c r="T55" s="31" t="s">
        <v>20</v>
      </c>
      <c r="U55" s="31" t="s">
        <v>37</v>
      </c>
      <c r="V55" s="31" t="s">
        <v>69</v>
      </c>
      <c r="W55" s="31" t="s">
        <v>39</v>
      </c>
      <c r="X55" s="25">
        <v>1</v>
      </c>
      <c r="Y55" s="31" t="s">
        <v>48</v>
      </c>
      <c r="Z55" s="33" t="s">
        <v>41</v>
      </c>
    </row>
    <row r="56" spans="1:26" ht="14.25" customHeight="1" x14ac:dyDescent="0.25">
      <c r="A56" s="7"/>
      <c r="B56" s="24">
        <f t="shared" si="3"/>
        <v>2009</v>
      </c>
      <c r="C56" s="25">
        <v>2</v>
      </c>
      <c r="D56" s="25">
        <v>2007</v>
      </c>
      <c r="E56" s="26">
        <v>3</v>
      </c>
      <c r="F56" s="27" t="s">
        <v>29</v>
      </c>
      <c r="G56" s="28">
        <v>9</v>
      </c>
      <c r="H56" s="29">
        <v>747.49720000000002</v>
      </c>
      <c r="I56" s="127">
        <v>237060.1488</v>
      </c>
      <c r="J56" s="31" t="s">
        <v>30</v>
      </c>
      <c r="K56" s="27" t="s">
        <v>197</v>
      </c>
      <c r="L56" s="27" t="s">
        <v>32</v>
      </c>
      <c r="M56" s="34" t="s">
        <v>198</v>
      </c>
      <c r="N56" s="31" t="s">
        <v>199</v>
      </c>
      <c r="O56" s="26">
        <f t="shared" si="5"/>
        <v>38</v>
      </c>
      <c r="P56" s="31" t="str">
        <f t="shared" si="4"/>
        <v>36-45</v>
      </c>
      <c r="Q56" s="32">
        <v>1969</v>
      </c>
      <c r="R56" s="26">
        <v>4</v>
      </c>
      <c r="S56" s="26">
        <v>19</v>
      </c>
      <c r="T56" s="31" t="s">
        <v>20</v>
      </c>
      <c r="U56" s="31" t="s">
        <v>37</v>
      </c>
      <c r="V56" s="31" t="s">
        <v>99</v>
      </c>
      <c r="W56" s="31" t="s">
        <v>53</v>
      </c>
      <c r="X56" s="25">
        <v>4</v>
      </c>
      <c r="Y56" s="31" t="s">
        <v>48</v>
      </c>
      <c r="Z56" s="33" t="s">
        <v>57</v>
      </c>
    </row>
    <row r="57" spans="1:26" ht="14.25" customHeight="1" x14ac:dyDescent="0.25">
      <c r="A57" s="7"/>
      <c r="B57" s="24">
        <f t="shared" si="3"/>
        <v>4024</v>
      </c>
      <c r="C57" s="25">
        <v>4</v>
      </c>
      <c r="D57" s="25">
        <v>2007</v>
      </c>
      <c r="E57" s="26">
        <v>11</v>
      </c>
      <c r="F57" s="27" t="s">
        <v>29</v>
      </c>
      <c r="G57" s="28">
        <v>24</v>
      </c>
      <c r="H57" s="29">
        <v>1121.9452000000001</v>
      </c>
      <c r="I57" s="127">
        <v>372001.69679999998</v>
      </c>
      <c r="J57" s="31" t="s">
        <v>30</v>
      </c>
      <c r="K57" s="27" t="s">
        <v>200</v>
      </c>
      <c r="L57" s="27" t="s">
        <v>32</v>
      </c>
      <c r="M57" s="34" t="s">
        <v>201</v>
      </c>
      <c r="N57" s="31" t="s">
        <v>202</v>
      </c>
      <c r="O57" s="26">
        <f t="shared" si="5"/>
        <v>38</v>
      </c>
      <c r="P57" s="31" t="str">
        <f t="shared" si="4"/>
        <v>36-45</v>
      </c>
      <c r="Q57" s="32">
        <v>1969</v>
      </c>
      <c r="R57" s="26">
        <v>10</v>
      </c>
      <c r="S57" s="26">
        <v>14</v>
      </c>
      <c r="T57" s="31" t="s">
        <v>36</v>
      </c>
      <c r="U57" s="31" t="s">
        <v>37</v>
      </c>
      <c r="V57" s="31" t="s">
        <v>38</v>
      </c>
      <c r="W57" s="31" t="s">
        <v>39</v>
      </c>
      <c r="X57" s="25">
        <v>5</v>
      </c>
      <c r="Y57" s="31" t="s">
        <v>48</v>
      </c>
      <c r="Z57" s="33" t="s">
        <v>41</v>
      </c>
    </row>
    <row r="58" spans="1:26" ht="14.25" customHeight="1" x14ac:dyDescent="0.25">
      <c r="A58" s="7"/>
      <c r="B58" s="24">
        <f t="shared" si="3"/>
        <v>4012</v>
      </c>
      <c r="C58" s="25">
        <v>4</v>
      </c>
      <c r="D58" s="25">
        <v>2007</v>
      </c>
      <c r="E58" s="26">
        <v>11</v>
      </c>
      <c r="F58" s="27" t="s">
        <v>29</v>
      </c>
      <c r="G58" s="28">
        <v>12</v>
      </c>
      <c r="H58" s="29">
        <v>1121.9452000000001</v>
      </c>
      <c r="I58" s="127">
        <v>290031.25880000001</v>
      </c>
      <c r="J58" s="31" t="s">
        <v>30</v>
      </c>
      <c r="K58" s="27" t="s">
        <v>203</v>
      </c>
      <c r="L58" s="27" t="s">
        <v>32</v>
      </c>
      <c r="M58" s="34" t="s">
        <v>204</v>
      </c>
      <c r="N58" s="31" t="s">
        <v>205</v>
      </c>
      <c r="O58" s="26">
        <f t="shared" si="5"/>
        <v>38</v>
      </c>
      <c r="P58" s="31" t="str">
        <f t="shared" si="4"/>
        <v>36-45</v>
      </c>
      <c r="Q58" s="32">
        <v>1969</v>
      </c>
      <c r="R58" s="26">
        <v>10</v>
      </c>
      <c r="S58" s="26">
        <v>17</v>
      </c>
      <c r="T58" s="31" t="s">
        <v>36</v>
      </c>
      <c r="U58" s="31" t="s">
        <v>37</v>
      </c>
      <c r="V58" s="31" t="s">
        <v>38</v>
      </c>
      <c r="W58" s="31" t="s">
        <v>39</v>
      </c>
      <c r="X58" s="25">
        <v>5</v>
      </c>
      <c r="Y58" s="31" t="s">
        <v>40</v>
      </c>
      <c r="Z58" s="33" t="s">
        <v>41</v>
      </c>
    </row>
    <row r="59" spans="1:26" ht="14.25" customHeight="1" x14ac:dyDescent="0.25">
      <c r="A59" s="7"/>
      <c r="B59" s="24">
        <f t="shared" si="3"/>
        <v>1035</v>
      </c>
      <c r="C59" s="25">
        <v>1</v>
      </c>
      <c r="D59" s="25">
        <v>2004</v>
      </c>
      <c r="E59" s="26">
        <v>10</v>
      </c>
      <c r="F59" s="27" t="s">
        <v>29</v>
      </c>
      <c r="G59" s="28">
        <v>35</v>
      </c>
      <c r="H59" s="29">
        <v>827.87439999999992</v>
      </c>
      <c r="I59" s="127">
        <v>238811.06400000001</v>
      </c>
      <c r="J59" s="31" t="s">
        <v>30</v>
      </c>
      <c r="K59" s="27" t="s">
        <v>206</v>
      </c>
      <c r="L59" s="27" t="s">
        <v>32</v>
      </c>
      <c r="M59" s="34" t="s">
        <v>207</v>
      </c>
      <c r="N59" s="31" t="s">
        <v>208</v>
      </c>
      <c r="O59" s="26">
        <f t="shared" si="5"/>
        <v>39</v>
      </c>
      <c r="P59" s="31" t="str">
        <f t="shared" si="4"/>
        <v>36-45</v>
      </c>
      <c r="Q59" s="32">
        <v>1965</v>
      </c>
      <c r="R59" s="26">
        <v>7.0000000000000009</v>
      </c>
      <c r="S59" s="26">
        <v>20</v>
      </c>
      <c r="T59" s="31" t="s">
        <v>20</v>
      </c>
      <c r="U59" s="31" t="s">
        <v>37</v>
      </c>
      <c r="V59" s="31" t="s">
        <v>83</v>
      </c>
      <c r="W59" s="31" t="s">
        <v>39</v>
      </c>
      <c r="X59" s="25">
        <v>1</v>
      </c>
      <c r="Y59" s="31" t="s">
        <v>48</v>
      </c>
      <c r="Z59" s="33" t="s">
        <v>57</v>
      </c>
    </row>
    <row r="60" spans="1:26" ht="14.25" customHeight="1" x14ac:dyDescent="0.25">
      <c r="A60" s="7"/>
      <c r="B60" s="24">
        <f t="shared" si="3"/>
        <v>2017</v>
      </c>
      <c r="C60" s="25">
        <v>2</v>
      </c>
      <c r="D60" s="25">
        <v>2007</v>
      </c>
      <c r="E60" s="26">
        <v>3</v>
      </c>
      <c r="F60" s="27" t="s">
        <v>29</v>
      </c>
      <c r="G60" s="28">
        <v>17</v>
      </c>
      <c r="H60" s="29">
        <v>747.49720000000002</v>
      </c>
      <c r="I60" s="127">
        <v>199054.1992</v>
      </c>
      <c r="J60" s="31" t="s">
        <v>30</v>
      </c>
      <c r="K60" s="27" t="s">
        <v>209</v>
      </c>
      <c r="L60" s="27" t="s">
        <v>32</v>
      </c>
      <c r="M60" s="34" t="s">
        <v>210</v>
      </c>
      <c r="N60" s="31" t="s">
        <v>211</v>
      </c>
      <c r="O60" s="26">
        <f t="shared" si="5"/>
        <v>39</v>
      </c>
      <c r="P60" s="31" t="str">
        <f t="shared" si="4"/>
        <v>36-45</v>
      </c>
      <c r="Q60" s="32">
        <v>1968</v>
      </c>
      <c r="R60" s="26">
        <v>10</v>
      </c>
      <c r="S60" s="26">
        <v>12</v>
      </c>
      <c r="T60" s="31" t="s">
        <v>20</v>
      </c>
      <c r="U60" s="31" t="s">
        <v>37</v>
      </c>
      <c r="V60" s="31" t="s">
        <v>99</v>
      </c>
      <c r="W60" s="31" t="s">
        <v>53</v>
      </c>
      <c r="X60" s="25">
        <v>2</v>
      </c>
      <c r="Y60" s="31" t="s">
        <v>40</v>
      </c>
      <c r="Z60" s="33" t="s">
        <v>57</v>
      </c>
    </row>
    <row r="61" spans="1:26" ht="14.25" customHeight="1" x14ac:dyDescent="0.25">
      <c r="A61" s="7"/>
      <c r="B61" s="24">
        <f t="shared" si="3"/>
        <v>4051</v>
      </c>
      <c r="C61" s="25">
        <v>4</v>
      </c>
      <c r="D61" s="25">
        <v>2007</v>
      </c>
      <c r="E61" s="26">
        <v>3</v>
      </c>
      <c r="F61" s="27" t="s">
        <v>29</v>
      </c>
      <c r="G61" s="28">
        <v>51</v>
      </c>
      <c r="H61" s="29">
        <v>1608.8352</v>
      </c>
      <c r="I61" s="127">
        <v>496266.40639999998</v>
      </c>
      <c r="J61" s="31" t="s">
        <v>30</v>
      </c>
      <c r="K61" s="27" t="s">
        <v>212</v>
      </c>
      <c r="L61" s="27" t="s">
        <v>32</v>
      </c>
      <c r="M61" s="34" t="s">
        <v>213</v>
      </c>
      <c r="N61" s="31" t="s">
        <v>214</v>
      </c>
      <c r="O61" s="26">
        <f t="shared" si="5"/>
        <v>39</v>
      </c>
      <c r="P61" s="31" t="str">
        <f t="shared" si="4"/>
        <v>36-45</v>
      </c>
      <c r="Q61" s="32">
        <v>1968</v>
      </c>
      <c r="R61" s="26">
        <v>5</v>
      </c>
      <c r="S61" s="26">
        <v>11</v>
      </c>
      <c r="T61" s="31" t="s">
        <v>36</v>
      </c>
      <c r="U61" s="31" t="s">
        <v>37</v>
      </c>
      <c r="V61" s="31" t="s">
        <v>38</v>
      </c>
      <c r="W61" s="31" t="s">
        <v>39</v>
      </c>
      <c r="X61" s="25">
        <v>4</v>
      </c>
      <c r="Y61" s="31" t="s">
        <v>48</v>
      </c>
      <c r="Z61" s="36" t="s">
        <v>41</v>
      </c>
    </row>
    <row r="62" spans="1:26" ht="14.25" customHeight="1" x14ac:dyDescent="0.25">
      <c r="A62" s="7"/>
      <c r="B62" s="24">
        <f t="shared" si="3"/>
        <v>3014</v>
      </c>
      <c r="C62" s="25">
        <v>3</v>
      </c>
      <c r="D62" s="25">
        <v>2007</v>
      </c>
      <c r="E62" s="26">
        <v>7</v>
      </c>
      <c r="F62" s="27" t="s">
        <v>29</v>
      </c>
      <c r="G62" s="25">
        <v>14</v>
      </c>
      <c r="H62" s="29">
        <v>1132.0596</v>
      </c>
      <c r="I62" s="127">
        <v>346906.89319999987</v>
      </c>
      <c r="J62" s="31" t="s">
        <v>30</v>
      </c>
      <c r="K62" s="27" t="s">
        <v>215</v>
      </c>
      <c r="L62" s="27" t="s">
        <v>32</v>
      </c>
      <c r="M62" s="34" t="s">
        <v>216</v>
      </c>
      <c r="N62" s="31" t="s">
        <v>217</v>
      </c>
      <c r="O62" s="26">
        <f t="shared" si="5"/>
        <v>39</v>
      </c>
      <c r="P62" s="31" t="str">
        <f t="shared" si="4"/>
        <v>36-45</v>
      </c>
      <c r="Q62" s="32">
        <v>1968</v>
      </c>
      <c r="R62" s="26">
        <v>12</v>
      </c>
      <c r="S62" s="26">
        <v>20</v>
      </c>
      <c r="T62" s="31" t="s">
        <v>36</v>
      </c>
      <c r="U62" s="31" t="s">
        <v>37</v>
      </c>
      <c r="V62" s="31" t="s">
        <v>38</v>
      </c>
      <c r="W62" s="31" t="s">
        <v>39</v>
      </c>
      <c r="X62" s="25">
        <v>3</v>
      </c>
      <c r="Y62" s="31" t="s">
        <v>48</v>
      </c>
      <c r="Z62" s="33" t="s">
        <v>41</v>
      </c>
    </row>
    <row r="63" spans="1:26" ht="14.25" customHeight="1" x14ac:dyDescent="0.25">
      <c r="A63" s="7"/>
      <c r="B63" s="24">
        <f t="shared" si="3"/>
        <v>2051</v>
      </c>
      <c r="C63" s="25">
        <v>2</v>
      </c>
      <c r="D63" s="25">
        <v>2007</v>
      </c>
      <c r="E63" s="26">
        <v>9</v>
      </c>
      <c r="F63" s="27" t="s">
        <v>29</v>
      </c>
      <c r="G63" s="28">
        <v>51</v>
      </c>
      <c r="H63" s="29">
        <v>1383.8435999999999</v>
      </c>
      <c r="I63" s="127">
        <v>376964.61560000002</v>
      </c>
      <c r="J63" s="31" t="s">
        <v>30</v>
      </c>
      <c r="K63" s="27" t="s">
        <v>218</v>
      </c>
      <c r="L63" s="27" t="s">
        <v>32</v>
      </c>
      <c r="M63" s="34" t="s">
        <v>219</v>
      </c>
      <c r="N63" s="31" t="s">
        <v>220</v>
      </c>
      <c r="O63" s="26">
        <f t="shared" si="5"/>
        <v>39</v>
      </c>
      <c r="P63" s="31" t="str">
        <f t="shared" si="4"/>
        <v>36-45</v>
      </c>
      <c r="Q63" s="32">
        <v>1968</v>
      </c>
      <c r="R63" s="26">
        <v>8</v>
      </c>
      <c r="S63" s="26">
        <v>14</v>
      </c>
      <c r="T63" s="31" t="s">
        <v>36</v>
      </c>
      <c r="U63" s="31" t="s">
        <v>37</v>
      </c>
      <c r="V63" s="31" t="s">
        <v>38</v>
      </c>
      <c r="W63" s="31" t="s">
        <v>39</v>
      </c>
      <c r="X63" s="25">
        <v>3</v>
      </c>
      <c r="Y63" s="31" t="s">
        <v>48</v>
      </c>
      <c r="Z63" s="33" t="s">
        <v>41</v>
      </c>
    </row>
    <row r="64" spans="1:26" ht="14.25" customHeight="1" x14ac:dyDescent="0.25">
      <c r="A64" s="7"/>
      <c r="B64" s="24">
        <f t="shared" si="3"/>
        <v>2025</v>
      </c>
      <c r="C64" s="25">
        <v>2</v>
      </c>
      <c r="D64" s="25">
        <v>2007</v>
      </c>
      <c r="E64" s="26">
        <v>2</v>
      </c>
      <c r="F64" s="27" t="s">
        <v>29</v>
      </c>
      <c r="G64" s="28">
        <v>25</v>
      </c>
      <c r="H64" s="29">
        <v>927.83479999999997</v>
      </c>
      <c r="I64" s="127">
        <v>315733.15360000002</v>
      </c>
      <c r="J64" s="31" t="s">
        <v>30</v>
      </c>
      <c r="K64" s="27" t="s">
        <v>221</v>
      </c>
      <c r="L64" s="27" t="s">
        <v>32</v>
      </c>
      <c r="M64" s="31" t="s">
        <v>222</v>
      </c>
      <c r="N64" s="31" t="s">
        <v>223</v>
      </c>
      <c r="O64" s="26">
        <f t="shared" si="5"/>
        <v>40</v>
      </c>
      <c r="P64" s="31" t="str">
        <f t="shared" si="4"/>
        <v>36-45</v>
      </c>
      <c r="Q64" s="32">
        <v>1967</v>
      </c>
      <c r="R64" s="26">
        <v>6</v>
      </c>
      <c r="S64" s="26">
        <v>13</v>
      </c>
      <c r="T64" s="31" t="s">
        <v>36</v>
      </c>
      <c r="U64" s="31" t="s">
        <v>224</v>
      </c>
      <c r="V64" s="9"/>
      <c r="W64" s="31" t="s">
        <v>39</v>
      </c>
      <c r="X64" s="25">
        <v>1</v>
      </c>
      <c r="Y64" s="31" t="s">
        <v>40</v>
      </c>
      <c r="Z64" s="33" t="s">
        <v>57</v>
      </c>
    </row>
    <row r="65" spans="1:26" ht="14.25" customHeight="1" x14ac:dyDescent="0.25">
      <c r="A65" s="7"/>
      <c r="B65" s="24">
        <f t="shared" si="3"/>
        <v>3047</v>
      </c>
      <c r="C65" s="25">
        <v>3</v>
      </c>
      <c r="D65" s="25">
        <v>2007</v>
      </c>
      <c r="E65" s="26">
        <v>3</v>
      </c>
      <c r="F65" s="27" t="s">
        <v>29</v>
      </c>
      <c r="G65" s="25">
        <v>47</v>
      </c>
      <c r="H65" s="29">
        <v>669.1644</v>
      </c>
      <c r="I65" s="127">
        <v>188273.7304</v>
      </c>
      <c r="J65" s="31" t="s">
        <v>30</v>
      </c>
      <c r="K65" s="27" t="s">
        <v>225</v>
      </c>
      <c r="L65" s="27" t="s">
        <v>32</v>
      </c>
      <c r="M65" s="34" t="s">
        <v>226</v>
      </c>
      <c r="N65" s="31" t="s">
        <v>227</v>
      </c>
      <c r="O65" s="26">
        <f t="shared" si="5"/>
        <v>40</v>
      </c>
      <c r="P65" s="31" t="str">
        <f t="shared" si="4"/>
        <v>36-45</v>
      </c>
      <c r="Q65" s="32">
        <v>1967</v>
      </c>
      <c r="R65" s="26">
        <v>1</v>
      </c>
      <c r="S65" s="26">
        <v>19</v>
      </c>
      <c r="T65" s="31" t="s">
        <v>36</v>
      </c>
      <c r="U65" s="31" t="s">
        <v>37</v>
      </c>
      <c r="V65" s="31" t="s">
        <v>38</v>
      </c>
      <c r="W65" s="31" t="s">
        <v>53</v>
      </c>
      <c r="X65" s="25">
        <v>2</v>
      </c>
      <c r="Y65" s="31" t="s">
        <v>48</v>
      </c>
      <c r="Z65" s="33" t="s">
        <v>57</v>
      </c>
    </row>
    <row r="66" spans="1:26" ht="14.25" customHeight="1" x14ac:dyDescent="0.25">
      <c r="A66" s="7"/>
      <c r="B66" s="24">
        <f t="shared" si="3"/>
        <v>2046</v>
      </c>
      <c r="C66" s="25">
        <v>2</v>
      </c>
      <c r="D66" s="25">
        <v>2007</v>
      </c>
      <c r="E66" s="26">
        <v>3</v>
      </c>
      <c r="F66" s="27" t="s">
        <v>29</v>
      </c>
      <c r="G66" s="28">
        <v>46</v>
      </c>
      <c r="H66" s="29">
        <v>928.1576</v>
      </c>
      <c r="I66" s="127">
        <v>253831.02480000001</v>
      </c>
      <c r="J66" s="31" t="s">
        <v>30</v>
      </c>
      <c r="K66" s="27" t="s">
        <v>228</v>
      </c>
      <c r="L66" s="27" t="s">
        <v>32</v>
      </c>
      <c r="M66" s="34" t="s">
        <v>229</v>
      </c>
      <c r="N66" s="31" t="s">
        <v>230</v>
      </c>
      <c r="O66" s="26">
        <f t="shared" si="5"/>
        <v>40</v>
      </c>
      <c r="P66" s="31" t="str">
        <f t="shared" si="4"/>
        <v>36-45</v>
      </c>
      <c r="Q66" s="32">
        <v>1967</v>
      </c>
      <c r="R66" s="26">
        <v>2</v>
      </c>
      <c r="S66" s="26">
        <v>7</v>
      </c>
      <c r="T66" s="31" t="s">
        <v>20</v>
      </c>
      <c r="U66" s="31" t="s">
        <v>37</v>
      </c>
      <c r="V66" s="31" t="s">
        <v>38</v>
      </c>
      <c r="W66" s="31" t="s">
        <v>39</v>
      </c>
      <c r="X66" s="25">
        <v>2</v>
      </c>
      <c r="Y66" s="31" t="s">
        <v>48</v>
      </c>
      <c r="Z66" s="33" t="s">
        <v>57</v>
      </c>
    </row>
    <row r="67" spans="1:26" ht="14.25" customHeight="1" x14ac:dyDescent="0.25">
      <c r="A67" s="7"/>
      <c r="B67" s="24">
        <f t="shared" si="3"/>
        <v>5016</v>
      </c>
      <c r="C67" s="25">
        <v>5</v>
      </c>
      <c r="D67" s="25">
        <v>2007</v>
      </c>
      <c r="E67" s="26">
        <v>6</v>
      </c>
      <c r="F67" s="27" t="s">
        <v>29</v>
      </c>
      <c r="G67" s="28">
        <v>16</v>
      </c>
      <c r="H67" s="29">
        <v>798.49959999999987</v>
      </c>
      <c r="I67" s="127">
        <v>278575.86879999988</v>
      </c>
      <c r="J67" s="31" t="s">
        <v>30</v>
      </c>
      <c r="K67" s="27" t="s">
        <v>231</v>
      </c>
      <c r="L67" s="27" t="s">
        <v>32</v>
      </c>
      <c r="M67" s="34" t="s">
        <v>232</v>
      </c>
      <c r="N67" s="31" t="s">
        <v>233</v>
      </c>
      <c r="O67" s="26">
        <f t="shared" si="5"/>
        <v>40</v>
      </c>
      <c r="P67" s="31" t="str">
        <f t="shared" si="4"/>
        <v>36-45</v>
      </c>
      <c r="Q67" s="32">
        <v>1967</v>
      </c>
      <c r="R67" s="26">
        <v>2</v>
      </c>
      <c r="S67" s="26">
        <v>3</v>
      </c>
      <c r="T67" s="31" t="s">
        <v>36</v>
      </c>
      <c r="U67" s="31" t="s">
        <v>37</v>
      </c>
      <c r="V67" s="31" t="s">
        <v>76</v>
      </c>
      <c r="W67" s="31" t="s">
        <v>53</v>
      </c>
      <c r="X67" s="25">
        <v>2</v>
      </c>
      <c r="Y67" s="31" t="s">
        <v>40</v>
      </c>
      <c r="Z67" s="33" t="s">
        <v>49</v>
      </c>
    </row>
    <row r="68" spans="1:26" ht="14.25" customHeight="1" x14ac:dyDescent="0.25">
      <c r="A68" s="7"/>
      <c r="B68" s="24">
        <f t="shared" si="3"/>
        <v>4041</v>
      </c>
      <c r="C68" s="25">
        <v>4</v>
      </c>
      <c r="D68" s="25">
        <v>2007</v>
      </c>
      <c r="E68" s="26">
        <v>10</v>
      </c>
      <c r="F68" s="27" t="s">
        <v>29</v>
      </c>
      <c r="G68" s="28">
        <v>41</v>
      </c>
      <c r="H68" s="29">
        <v>1305.6184000000001</v>
      </c>
      <c r="I68" s="127">
        <v>402081.79599999997</v>
      </c>
      <c r="J68" s="31" t="s">
        <v>30</v>
      </c>
      <c r="K68" s="27" t="s">
        <v>234</v>
      </c>
      <c r="L68" s="27" t="s">
        <v>32</v>
      </c>
      <c r="M68" s="34" t="s">
        <v>235</v>
      </c>
      <c r="N68" s="31" t="s">
        <v>236</v>
      </c>
      <c r="O68" s="26">
        <f t="shared" si="5"/>
        <v>40</v>
      </c>
      <c r="P68" s="31" t="str">
        <f t="shared" si="4"/>
        <v>36-45</v>
      </c>
      <c r="Q68" s="32">
        <v>1967</v>
      </c>
      <c r="R68" s="26">
        <v>5</v>
      </c>
      <c r="S68" s="26">
        <v>12</v>
      </c>
      <c r="T68" s="31" t="s">
        <v>20</v>
      </c>
      <c r="U68" s="31" t="s">
        <v>37</v>
      </c>
      <c r="V68" s="31" t="s">
        <v>121</v>
      </c>
      <c r="W68" s="31" t="s">
        <v>39</v>
      </c>
      <c r="X68" s="25">
        <v>5</v>
      </c>
      <c r="Y68" s="31" t="s">
        <v>40</v>
      </c>
      <c r="Z68" s="33" t="s">
        <v>57</v>
      </c>
    </row>
    <row r="69" spans="1:26" ht="14.25" customHeight="1" x14ac:dyDescent="0.25">
      <c r="A69" s="7"/>
      <c r="B69" s="24">
        <f t="shared" si="3"/>
        <v>4018</v>
      </c>
      <c r="C69" s="25">
        <v>4</v>
      </c>
      <c r="D69" s="25">
        <v>2007</v>
      </c>
      <c r="E69" s="26">
        <v>11</v>
      </c>
      <c r="F69" s="27" t="s">
        <v>29</v>
      </c>
      <c r="G69" s="28">
        <v>18</v>
      </c>
      <c r="H69" s="29">
        <v>1121.9452000000001</v>
      </c>
      <c r="I69" s="127">
        <v>310832.58760000003</v>
      </c>
      <c r="J69" s="31" t="s">
        <v>30</v>
      </c>
      <c r="K69" s="27" t="s">
        <v>237</v>
      </c>
      <c r="L69" s="27" t="s">
        <v>32</v>
      </c>
      <c r="M69" s="34" t="s">
        <v>238</v>
      </c>
      <c r="N69" s="31" t="s">
        <v>239</v>
      </c>
      <c r="O69" s="26">
        <f t="shared" si="5"/>
        <v>40</v>
      </c>
      <c r="P69" s="31" t="str">
        <f t="shared" si="4"/>
        <v>36-45</v>
      </c>
      <c r="Q69" s="32">
        <v>1967</v>
      </c>
      <c r="R69" s="26">
        <v>10</v>
      </c>
      <c r="S69" s="26">
        <v>17</v>
      </c>
      <c r="T69" s="31" t="s">
        <v>36</v>
      </c>
      <c r="U69" s="31" t="s">
        <v>37</v>
      </c>
      <c r="V69" s="31" t="s">
        <v>38</v>
      </c>
      <c r="W69" s="31" t="s">
        <v>39</v>
      </c>
      <c r="X69" s="25">
        <v>5</v>
      </c>
      <c r="Y69" s="31" t="s">
        <v>40</v>
      </c>
      <c r="Z69" s="33" t="s">
        <v>41</v>
      </c>
    </row>
    <row r="70" spans="1:26" ht="14.25" customHeight="1" x14ac:dyDescent="0.25">
      <c r="A70" s="7"/>
      <c r="B70" s="24">
        <f t="shared" ref="B70:B101" si="6">C70*1000+G70</f>
        <v>2005</v>
      </c>
      <c r="C70" s="25">
        <v>2</v>
      </c>
      <c r="D70" s="25">
        <v>2006</v>
      </c>
      <c r="E70" s="26">
        <v>9</v>
      </c>
      <c r="F70" s="27" t="s">
        <v>29</v>
      </c>
      <c r="G70" s="28">
        <v>5</v>
      </c>
      <c r="H70" s="29">
        <v>785.48</v>
      </c>
      <c r="I70" s="127">
        <v>257183.48</v>
      </c>
      <c r="J70" s="31" t="s">
        <v>30</v>
      </c>
      <c r="K70" s="27" t="s">
        <v>240</v>
      </c>
      <c r="L70" s="27" t="s">
        <v>32</v>
      </c>
      <c r="M70" s="34" t="s">
        <v>241</v>
      </c>
      <c r="N70" s="31" t="s">
        <v>242</v>
      </c>
      <c r="O70" s="26">
        <f t="shared" si="5"/>
        <v>41</v>
      </c>
      <c r="P70" s="31" t="str">
        <f t="shared" ref="P70:P101" si="7">IF(O70&lt;26,"18-25",IF(O70&lt;36,"26-35",IF(O70&lt;46,"36-45",IF(O70&lt;56,"46-55",IF(O70&lt;66,"56-65","65+")))))</f>
        <v>36-45</v>
      </c>
      <c r="Q70" s="32">
        <v>1965</v>
      </c>
      <c r="R70" s="26">
        <v>1</v>
      </c>
      <c r="S70" s="26">
        <v>11</v>
      </c>
      <c r="T70" s="31" t="s">
        <v>36</v>
      </c>
      <c r="U70" s="31" t="s">
        <v>243</v>
      </c>
      <c r="V70" s="9"/>
      <c r="W70" s="31" t="s">
        <v>53</v>
      </c>
      <c r="X70" s="25">
        <v>1</v>
      </c>
      <c r="Y70" s="31" t="s">
        <v>40</v>
      </c>
      <c r="Z70" s="33" t="s">
        <v>57</v>
      </c>
    </row>
    <row r="71" spans="1:26" ht="14.25" customHeight="1" x14ac:dyDescent="0.25">
      <c r="A71" s="7"/>
      <c r="B71" s="24">
        <f t="shared" si="6"/>
        <v>2010</v>
      </c>
      <c r="C71" s="25">
        <v>2</v>
      </c>
      <c r="D71" s="25">
        <v>2006</v>
      </c>
      <c r="E71" s="26">
        <v>11</v>
      </c>
      <c r="F71" s="27" t="s">
        <v>29</v>
      </c>
      <c r="G71" s="28">
        <v>10</v>
      </c>
      <c r="H71" s="29">
        <v>927.08159999999998</v>
      </c>
      <c r="I71" s="127">
        <v>326885.33600000001</v>
      </c>
      <c r="J71" s="31" t="s">
        <v>30</v>
      </c>
      <c r="K71" s="27" t="s">
        <v>244</v>
      </c>
      <c r="L71" s="27" t="s">
        <v>32</v>
      </c>
      <c r="M71" s="34" t="s">
        <v>245</v>
      </c>
      <c r="N71" s="31" t="s">
        <v>246</v>
      </c>
      <c r="O71" s="26">
        <f t="shared" ref="O71:O82" si="8">IF((D71-Q71)=0," ",D71-Q71)</f>
        <v>41</v>
      </c>
      <c r="P71" s="31" t="str">
        <f t="shared" si="7"/>
        <v>36-45</v>
      </c>
      <c r="Q71" s="32">
        <v>1965</v>
      </c>
      <c r="R71" s="26">
        <v>1</v>
      </c>
      <c r="S71" s="26">
        <v>24</v>
      </c>
      <c r="T71" s="31" t="s">
        <v>36</v>
      </c>
      <c r="U71" s="31" t="s">
        <v>37</v>
      </c>
      <c r="V71" s="31" t="s">
        <v>38</v>
      </c>
      <c r="W71" s="31" t="s">
        <v>39</v>
      </c>
      <c r="X71" s="25">
        <v>4</v>
      </c>
      <c r="Y71" s="31" t="s">
        <v>48</v>
      </c>
      <c r="Z71" s="33" t="s">
        <v>57</v>
      </c>
    </row>
    <row r="72" spans="1:26" ht="14.25" customHeight="1" x14ac:dyDescent="0.25">
      <c r="A72" s="7"/>
      <c r="B72" s="24">
        <f t="shared" si="6"/>
        <v>2022</v>
      </c>
      <c r="C72" s="25">
        <v>2</v>
      </c>
      <c r="D72" s="25">
        <v>2007</v>
      </c>
      <c r="E72" s="26">
        <v>1</v>
      </c>
      <c r="F72" s="27" t="s">
        <v>29</v>
      </c>
      <c r="G72" s="28">
        <v>22</v>
      </c>
      <c r="H72" s="29">
        <v>1109.2483999999999</v>
      </c>
      <c r="I72" s="127">
        <v>344568.74280000001</v>
      </c>
      <c r="J72" s="31" t="s">
        <v>30</v>
      </c>
      <c r="K72" s="27" t="s">
        <v>247</v>
      </c>
      <c r="L72" s="27" t="s">
        <v>32</v>
      </c>
      <c r="M72" s="34" t="s">
        <v>248</v>
      </c>
      <c r="N72" s="31" t="s">
        <v>249</v>
      </c>
      <c r="O72" s="26">
        <f t="shared" si="8"/>
        <v>41</v>
      </c>
      <c r="P72" s="31" t="str">
        <f t="shared" si="7"/>
        <v>36-45</v>
      </c>
      <c r="Q72" s="32">
        <v>1966</v>
      </c>
      <c r="R72" s="26">
        <v>2</v>
      </c>
      <c r="S72" s="26">
        <v>26</v>
      </c>
      <c r="T72" s="31" t="s">
        <v>36</v>
      </c>
      <c r="U72" s="31" t="s">
        <v>37</v>
      </c>
      <c r="V72" s="31" t="s">
        <v>99</v>
      </c>
      <c r="W72" s="31" t="s">
        <v>39</v>
      </c>
      <c r="X72" s="25">
        <v>5</v>
      </c>
      <c r="Y72" s="31" t="s">
        <v>48</v>
      </c>
      <c r="Z72" s="33" t="s">
        <v>57</v>
      </c>
    </row>
    <row r="73" spans="1:26" ht="14.25" customHeight="1" x14ac:dyDescent="0.25">
      <c r="A73" s="7"/>
      <c r="B73" s="24">
        <f t="shared" si="6"/>
        <v>2047</v>
      </c>
      <c r="C73" s="25">
        <v>2</v>
      </c>
      <c r="D73" s="25">
        <v>2007</v>
      </c>
      <c r="E73" s="26">
        <v>2</v>
      </c>
      <c r="F73" s="27" t="s">
        <v>29</v>
      </c>
      <c r="G73" s="28">
        <v>47</v>
      </c>
      <c r="H73" s="29">
        <v>649.79639999999995</v>
      </c>
      <c r="I73" s="127">
        <v>214631.68040000001</v>
      </c>
      <c r="J73" s="31" t="s">
        <v>30</v>
      </c>
      <c r="K73" s="27" t="s">
        <v>250</v>
      </c>
      <c r="L73" s="27" t="s">
        <v>32</v>
      </c>
      <c r="M73" s="34" t="s">
        <v>251</v>
      </c>
      <c r="N73" s="31" t="s">
        <v>252</v>
      </c>
      <c r="O73" s="26">
        <f t="shared" si="8"/>
        <v>41</v>
      </c>
      <c r="P73" s="31" t="str">
        <f t="shared" si="7"/>
        <v>36-45</v>
      </c>
      <c r="Q73" s="32">
        <v>1966</v>
      </c>
      <c r="R73" s="26">
        <v>6</v>
      </c>
      <c r="S73" s="26">
        <v>17</v>
      </c>
      <c r="T73" s="31" t="s">
        <v>20</v>
      </c>
      <c r="U73" s="31" t="s">
        <v>37</v>
      </c>
      <c r="V73" s="31" t="s">
        <v>76</v>
      </c>
      <c r="W73" s="31" t="s">
        <v>53</v>
      </c>
      <c r="X73" s="25">
        <v>3</v>
      </c>
      <c r="Y73" s="31" t="s">
        <v>40</v>
      </c>
      <c r="Z73" s="33" t="s">
        <v>57</v>
      </c>
    </row>
    <row r="74" spans="1:26" ht="14.25" customHeight="1" x14ac:dyDescent="0.25">
      <c r="A74" s="7"/>
      <c r="B74" s="24">
        <f t="shared" si="6"/>
        <v>2012</v>
      </c>
      <c r="C74" s="25">
        <v>2</v>
      </c>
      <c r="D74" s="25">
        <v>2007</v>
      </c>
      <c r="E74" s="26">
        <v>4</v>
      </c>
      <c r="F74" s="27" t="s">
        <v>29</v>
      </c>
      <c r="G74" s="28">
        <v>12</v>
      </c>
      <c r="H74" s="29">
        <v>785.48</v>
      </c>
      <c r="I74" s="127">
        <v>237207.67999999999</v>
      </c>
      <c r="J74" s="31" t="s">
        <v>30</v>
      </c>
      <c r="K74" s="27" t="s">
        <v>253</v>
      </c>
      <c r="L74" s="27" t="s">
        <v>32</v>
      </c>
      <c r="M74" s="34" t="s">
        <v>254</v>
      </c>
      <c r="N74" s="31" t="s">
        <v>255</v>
      </c>
      <c r="O74" s="26">
        <f t="shared" si="8"/>
        <v>41</v>
      </c>
      <c r="P74" s="31" t="str">
        <f t="shared" si="7"/>
        <v>36-45</v>
      </c>
      <c r="Q74" s="32">
        <v>1966</v>
      </c>
      <c r="R74" s="26">
        <v>5</v>
      </c>
      <c r="S74" s="26">
        <v>26</v>
      </c>
      <c r="T74" s="31" t="s">
        <v>36</v>
      </c>
      <c r="U74" s="31" t="s">
        <v>37</v>
      </c>
      <c r="V74" s="31" t="s">
        <v>38</v>
      </c>
      <c r="W74" s="31" t="s">
        <v>39</v>
      </c>
      <c r="X74" s="25">
        <v>5</v>
      </c>
      <c r="Y74" s="31" t="s">
        <v>40</v>
      </c>
      <c r="Z74" s="33" t="s">
        <v>41</v>
      </c>
    </row>
    <row r="75" spans="1:26" ht="14.25" customHeight="1" x14ac:dyDescent="0.25">
      <c r="A75" s="7"/>
      <c r="B75" s="24">
        <f t="shared" si="6"/>
        <v>3038</v>
      </c>
      <c r="C75" s="25">
        <v>3</v>
      </c>
      <c r="D75" s="25">
        <v>2007</v>
      </c>
      <c r="E75" s="26">
        <v>5</v>
      </c>
      <c r="F75" s="27" t="s">
        <v>29</v>
      </c>
      <c r="G75" s="25">
        <v>38</v>
      </c>
      <c r="H75" s="29">
        <v>1596.3535999999999</v>
      </c>
      <c r="I75" s="127">
        <v>464549.19040000002</v>
      </c>
      <c r="J75" s="31" t="s">
        <v>30</v>
      </c>
      <c r="K75" s="27" t="s">
        <v>256</v>
      </c>
      <c r="L75" s="27" t="s">
        <v>32</v>
      </c>
      <c r="M75" s="34" t="s">
        <v>123</v>
      </c>
      <c r="N75" s="31" t="s">
        <v>257</v>
      </c>
      <c r="O75" s="26">
        <f t="shared" si="8"/>
        <v>41</v>
      </c>
      <c r="P75" s="31" t="str">
        <f t="shared" si="7"/>
        <v>36-45</v>
      </c>
      <c r="Q75" s="32">
        <v>1966</v>
      </c>
      <c r="R75" s="26">
        <v>8</v>
      </c>
      <c r="S75" s="26">
        <v>11</v>
      </c>
      <c r="T75" s="31" t="s">
        <v>20</v>
      </c>
      <c r="U75" s="31" t="s">
        <v>37</v>
      </c>
      <c r="V75" s="31" t="s">
        <v>38</v>
      </c>
      <c r="W75" s="31" t="s">
        <v>39</v>
      </c>
      <c r="X75" s="25">
        <v>4</v>
      </c>
      <c r="Y75" s="31" t="s">
        <v>40</v>
      </c>
      <c r="Z75" s="33" t="s">
        <v>41</v>
      </c>
    </row>
    <row r="76" spans="1:26" ht="14.25" customHeight="1" x14ac:dyDescent="0.25">
      <c r="A76" s="7"/>
      <c r="B76" s="24">
        <f t="shared" si="6"/>
        <v>4030</v>
      </c>
      <c r="C76" s="25">
        <v>4</v>
      </c>
      <c r="D76" s="25">
        <v>2007</v>
      </c>
      <c r="E76" s="26">
        <v>11</v>
      </c>
      <c r="F76" s="27" t="s">
        <v>29</v>
      </c>
      <c r="G76" s="28">
        <v>30</v>
      </c>
      <c r="H76" s="29">
        <v>1121.9452000000001</v>
      </c>
      <c r="I76" s="127">
        <v>310577.03960000002</v>
      </c>
      <c r="J76" s="31" t="s">
        <v>30</v>
      </c>
      <c r="K76" s="27" t="s">
        <v>258</v>
      </c>
      <c r="L76" s="27" t="s">
        <v>32</v>
      </c>
      <c r="M76" s="34" t="s">
        <v>259</v>
      </c>
      <c r="N76" s="31" t="s">
        <v>260</v>
      </c>
      <c r="O76" s="26">
        <f t="shared" si="8"/>
        <v>41</v>
      </c>
      <c r="P76" s="31" t="str">
        <f t="shared" si="7"/>
        <v>36-45</v>
      </c>
      <c r="Q76" s="32">
        <v>1966</v>
      </c>
      <c r="R76" s="26">
        <v>9</v>
      </c>
      <c r="S76" s="26">
        <v>14</v>
      </c>
      <c r="T76" s="31" t="s">
        <v>20</v>
      </c>
      <c r="U76" s="31" t="s">
        <v>37</v>
      </c>
      <c r="V76" s="31" t="s">
        <v>38</v>
      </c>
      <c r="W76" s="31" t="s">
        <v>39</v>
      </c>
      <c r="X76" s="25">
        <v>4</v>
      </c>
      <c r="Y76" s="31" t="s">
        <v>48</v>
      </c>
      <c r="Z76" s="33" t="s">
        <v>57</v>
      </c>
    </row>
    <row r="77" spans="1:26" ht="14.25" customHeight="1" x14ac:dyDescent="0.25">
      <c r="A77" s="7"/>
      <c r="B77" s="24">
        <f t="shared" si="6"/>
        <v>3017</v>
      </c>
      <c r="C77" s="25">
        <v>3</v>
      </c>
      <c r="D77" s="25">
        <v>2007</v>
      </c>
      <c r="E77" s="26">
        <v>12</v>
      </c>
      <c r="F77" s="27" t="s">
        <v>29</v>
      </c>
      <c r="G77" s="25">
        <v>17</v>
      </c>
      <c r="H77" s="29">
        <v>743.40840000000003</v>
      </c>
      <c r="I77" s="127">
        <v>205098.2108</v>
      </c>
      <c r="J77" s="31" t="s">
        <v>30</v>
      </c>
      <c r="K77" s="27" t="s">
        <v>261</v>
      </c>
      <c r="L77" s="27" t="s">
        <v>32</v>
      </c>
      <c r="M77" s="34" t="s">
        <v>262</v>
      </c>
      <c r="N77" s="31" t="s">
        <v>263</v>
      </c>
      <c r="O77" s="26">
        <f t="shared" si="8"/>
        <v>41</v>
      </c>
      <c r="P77" s="31" t="str">
        <f t="shared" si="7"/>
        <v>36-45</v>
      </c>
      <c r="Q77" s="32">
        <v>1966</v>
      </c>
      <c r="R77" s="26">
        <v>9</v>
      </c>
      <c r="S77" s="26">
        <v>14</v>
      </c>
      <c r="T77" s="31" t="s">
        <v>20</v>
      </c>
      <c r="U77" s="31" t="s">
        <v>264</v>
      </c>
      <c r="V77" s="31" t="s">
        <v>38</v>
      </c>
      <c r="W77" s="31" t="s">
        <v>53</v>
      </c>
      <c r="X77" s="25">
        <v>5</v>
      </c>
      <c r="Y77" s="31" t="s">
        <v>40</v>
      </c>
      <c r="Z77" s="33" t="s">
        <v>57</v>
      </c>
    </row>
    <row r="78" spans="1:26" ht="14.25" customHeight="1" x14ac:dyDescent="0.25">
      <c r="A78" s="7"/>
      <c r="B78" s="24">
        <f t="shared" si="6"/>
        <v>1045</v>
      </c>
      <c r="C78" s="25">
        <v>1</v>
      </c>
      <c r="D78" s="25">
        <v>2004</v>
      </c>
      <c r="E78" s="26">
        <v>10</v>
      </c>
      <c r="F78" s="27" t="s">
        <v>29</v>
      </c>
      <c r="G78" s="28">
        <v>45</v>
      </c>
      <c r="H78" s="29">
        <v>756.21280000000002</v>
      </c>
      <c r="I78" s="127">
        <v>248525.11679999999</v>
      </c>
      <c r="J78" s="31" t="s">
        <v>30</v>
      </c>
      <c r="K78" s="27" t="s">
        <v>265</v>
      </c>
      <c r="L78" s="27" t="s">
        <v>32</v>
      </c>
      <c r="M78" s="34" t="s">
        <v>266</v>
      </c>
      <c r="N78" s="31" t="s">
        <v>267</v>
      </c>
      <c r="O78" s="26">
        <f t="shared" si="8"/>
        <v>42</v>
      </c>
      <c r="P78" s="31" t="str">
        <f t="shared" si="7"/>
        <v>36-45</v>
      </c>
      <c r="Q78" s="32">
        <v>1962</v>
      </c>
      <c r="R78" s="26">
        <v>11</v>
      </c>
      <c r="S78" s="26">
        <v>26</v>
      </c>
      <c r="T78" s="31" t="s">
        <v>20</v>
      </c>
      <c r="U78" s="31" t="s">
        <v>37</v>
      </c>
      <c r="V78" s="31" t="s">
        <v>38</v>
      </c>
      <c r="W78" s="31" t="s">
        <v>39</v>
      </c>
      <c r="X78" s="25">
        <v>1</v>
      </c>
      <c r="Y78" s="31" t="s">
        <v>40</v>
      </c>
      <c r="Z78" s="33" t="s">
        <v>41</v>
      </c>
    </row>
    <row r="79" spans="1:26" ht="14.25" customHeight="1" x14ac:dyDescent="0.25">
      <c r="A79" s="7"/>
      <c r="B79" s="24">
        <f t="shared" si="6"/>
        <v>2040</v>
      </c>
      <c r="C79" s="25">
        <v>2</v>
      </c>
      <c r="D79" s="25">
        <v>2006</v>
      </c>
      <c r="E79" s="26">
        <v>10</v>
      </c>
      <c r="F79" s="27" t="s">
        <v>29</v>
      </c>
      <c r="G79" s="28">
        <v>40</v>
      </c>
      <c r="H79" s="29">
        <v>649.79639999999995</v>
      </c>
      <c r="I79" s="127">
        <v>224463.86600000001</v>
      </c>
      <c r="J79" s="31" t="s">
        <v>30</v>
      </c>
      <c r="K79" s="27" t="s">
        <v>268</v>
      </c>
      <c r="L79" s="27" t="s">
        <v>32</v>
      </c>
      <c r="M79" s="34" t="s">
        <v>269</v>
      </c>
      <c r="N79" s="31" t="s">
        <v>270</v>
      </c>
      <c r="O79" s="26">
        <f t="shared" si="8"/>
        <v>42</v>
      </c>
      <c r="P79" s="31" t="str">
        <f t="shared" si="7"/>
        <v>36-45</v>
      </c>
      <c r="Q79" s="32">
        <v>1964</v>
      </c>
      <c r="R79" s="26">
        <v>12</v>
      </c>
      <c r="S79" s="26">
        <v>7</v>
      </c>
      <c r="T79" s="31" t="s">
        <v>20</v>
      </c>
      <c r="U79" s="31" t="s">
        <v>37</v>
      </c>
      <c r="V79" s="31" t="s">
        <v>76</v>
      </c>
      <c r="W79" s="31" t="s">
        <v>53</v>
      </c>
      <c r="X79" s="25">
        <v>5</v>
      </c>
      <c r="Y79" s="31" t="s">
        <v>40</v>
      </c>
      <c r="Z79" s="33" t="s">
        <v>57</v>
      </c>
    </row>
    <row r="80" spans="1:26" ht="14.25" customHeight="1" x14ac:dyDescent="0.25">
      <c r="A80" s="7"/>
      <c r="B80" s="24">
        <f t="shared" si="6"/>
        <v>2042</v>
      </c>
      <c r="C80" s="25">
        <v>2</v>
      </c>
      <c r="D80" s="25">
        <v>2006</v>
      </c>
      <c r="E80" s="26">
        <v>11</v>
      </c>
      <c r="F80" s="27" t="s">
        <v>29</v>
      </c>
      <c r="G80" s="28">
        <v>42</v>
      </c>
      <c r="H80" s="29">
        <v>785.48</v>
      </c>
      <c r="I80" s="127">
        <v>220606.28</v>
      </c>
      <c r="J80" s="31" t="s">
        <v>30</v>
      </c>
      <c r="K80" s="27" t="s">
        <v>271</v>
      </c>
      <c r="L80" s="27" t="s">
        <v>32</v>
      </c>
      <c r="M80" s="34" t="s">
        <v>272</v>
      </c>
      <c r="N80" s="31" t="s">
        <v>273</v>
      </c>
      <c r="O80" s="26">
        <f t="shared" si="8"/>
        <v>42</v>
      </c>
      <c r="P80" s="31" t="str">
        <f t="shared" si="7"/>
        <v>36-45</v>
      </c>
      <c r="Q80" s="32">
        <v>1964</v>
      </c>
      <c r="R80" s="26">
        <v>11</v>
      </c>
      <c r="S80" s="26">
        <v>30</v>
      </c>
      <c r="T80" s="31" t="s">
        <v>36</v>
      </c>
      <c r="U80" s="31" t="s">
        <v>37</v>
      </c>
      <c r="V80" s="31" t="s">
        <v>38</v>
      </c>
      <c r="W80" s="31" t="s">
        <v>39</v>
      </c>
      <c r="X80" s="25">
        <v>4</v>
      </c>
      <c r="Y80" s="31" t="s">
        <v>40</v>
      </c>
      <c r="Z80" s="33" t="s">
        <v>41</v>
      </c>
    </row>
    <row r="81" spans="1:26" ht="14.25" customHeight="1" x14ac:dyDescent="0.25">
      <c r="A81" s="7"/>
      <c r="B81" s="24">
        <f t="shared" si="6"/>
        <v>2048</v>
      </c>
      <c r="C81" s="25">
        <v>2</v>
      </c>
      <c r="D81" s="25">
        <v>2007</v>
      </c>
      <c r="E81" s="26">
        <v>3</v>
      </c>
      <c r="F81" s="27" t="s">
        <v>29</v>
      </c>
      <c r="G81" s="28">
        <v>48</v>
      </c>
      <c r="H81" s="29">
        <v>785.48</v>
      </c>
      <c r="I81" s="127">
        <v>220865</v>
      </c>
      <c r="J81" s="31" t="s">
        <v>30</v>
      </c>
      <c r="K81" s="27" t="s">
        <v>274</v>
      </c>
      <c r="L81" s="27" t="s">
        <v>32</v>
      </c>
      <c r="M81" s="34" t="s">
        <v>275</v>
      </c>
      <c r="N81" s="31" t="s">
        <v>276</v>
      </c>
      <c r="O81" s="26">
        <f t="shared" si="8"/>
        <v>42</v>
      </c>
      <c r="P81" s="31" t="str">
        <f t="shared" si="7"/>
        <v>36-45</v>
      </c>
      <c r="Q81" s="32">
        <v>1965</v>
      </c>
      <c r="R81" s="26">
        <v>4</v>
      </c>
      <c r="S81" s="26">
        <v>4</v>
      </c>
      <c r="T81" s="31" t="s">
        <v>20</v>
      </c>
      <c r="U81" s="31" t="s">
        <v>37</v>
      </c>
      <c r="V81" s="31" t="s">
        <v>83</v>
      </c>
      <c r="W81" s="31" t="s">
        <v>53</v>
      </c>
      <c r="X81" s="25">
        <v>3</v>
      </c>
      <c r="Y81" s="31" t="s">
        <v>48</v>
      </c>
      <c r="Z81" s="33" t="s">
        <v>41</v>
      </c>
    </row>
    <row r="82" spans="1:26" ht="14.25" customHeight="1" x14ac:dyDescent="0.25">
      <c r="A82" s="7"/>
      <c r="B82" s="24">
        <f t="shared" si="6"/>
        <v>3049</v>
      </c>
      <c r="C82" s="25">
        <v>3</v>
      </c>
      <c r="D82" s="25">
        <v>2007</v>
      </c>
      <c r="E82" s="26">
        <v>4</v>
      </c>
      <c r="F82" s="27" t="s">
        <v>29</v>
      </c>
      <c r="G82" s="25">
        <v>49</v>
      </c>
      <c r="H82" s="29">
        <v>1283.4528</v>
      </c>
      <c r="I82" s="127">
        <v>338181.18079999997</v>
      </c>
      <c r="J82" s="31" t="s">
        <v>30</v>
      </c>
      <c r="K82" s="27" t="s">
        <v>277</v>
      </c>
      <c r="L82" s="27" t="s">
        <v>32</v>
      </c>
      <c r="M82" s="31" t="s">
        <v>278</v>
      </c>
      <c r="N82" s="31" t="s">
        <v>279</v>
      </c>
      <c r="O82" s="26">
        <f t="shared" si="8"/>
        <v>42</v>
      </c>
      <c r="P82" s="31" t="str">
        <f t="shared" si="7"/>
        <v>36-45</v>
      </c>
      <c r="Q82" s="32">
        <v>1965</v>
      </c>
      <c r="R82" s="26">
        <v>5</v>
      </c>
      <c r="S82" s="26">
        <v>12</v>
      </c>
      <c r="T82" s="31" t="s">
        <v>20</v>
      </c>
      <c r="U82" s="31" t="s">
        <v>280</v>
      </c>
      <c r="V82" s="9"/>
      <c r="W82" s="31" t="s">
        <v>39</v>
      </c>
      <c r="X82" s="25">
        <v>3</v>
      </c>
      <c r="Y82" s="31" t="s">
        <v>40</v>
      </c>
      <c r="Z82" s="33" t="s">
        <v>57</v>
      </c>
    </row>
    <row r="83" spans="1:26" ht="14.25" customHeight="1" x14ac:dyDescent="0.25">
      <c r="A83" s="7"/>
      <c r="B83" s="24">
        <f t="shared" si="6"/>
        <v>1017</v>
      </c>
      <c r="C83" s="25">
        <v>1</v>
      </c>
      <c r="D83" s="25">
        <v>2005</v>
      </c>
      <c r="E83" s="26">
        <v>2</v>
      </c>
      <c r="F83" s="27" t="s">
        <v>29</v>
      </c>
      <c r="G83" s="28">
        <v>17</v>
      </c>
      <c r="H83" s="29">
        <v>1434.0927999999999</v>
      </c>
      <c r="I83" s="127">
        <v>432679.91200000001</v>
      </c>
      <c r="J83" s="31" t="s">
        <v>30</v>
      </c>
      <c r="K83" s="27" t="s">
        <v>281</v>
      </c>
      <c r="L83" s="27" t="s">
        <v>32</v>
      </c>
      <c r="M83" s="34" t="s">
        <v>282</v>
      </c>
      <c r="N83" s="31" t="s">
        <v>283</v>
      </c>
      <c r="O83" s="26">
        <f>D83-Q83</f>
        <v>43</v>
      </c>
      <c r="P83" s="31" t="str">
        <f t="shared" si="7"/>
        <v>36-45</v>
      </c>
      <c r="Q83" s="32">
        <v>1962</v>
      </c>
      <c r="R83" s="26">
        <v>8</v>
      </c>
      <c r="S83" s="26">
        <v>10</v>
      </c>
      <c r="T83" s="31" t="s">
        <v>20</v>
      </c>
      <c r="U83" s="31" t="s">
        <v>37</v>
      </c>
      <c r="V83" s="31" t="s">
        <v>38</v>
      </c>
      <c r="W83" s="31" t="s">
        <v>39</v>
      </c>
      <c r="X83" s="25">
        <v>1</v>
      </c>
      <c r="Y83" s="31" t="s">
        <v>48</v>
      </c>
      <c r="Z83" s="33" t="s">
        <v>41</v>
      </c>
    </row>
    <row r="84" spans="1:26" ht="14.25" customHeight="1" x14ac:dyDescent="0.25">
      <c r="A84" s="7"/>
      <c r="B84" s="24">
        <f t="shared" si="6"/>
        <v>1039</v>
      </c>
      <c r="C84" s="25">
        <v>1</v>
      </c>
      <c r="D84" s="25">
        <v>2006</v>
      </c>
      <c r="E84" s="26">
        <v>6</v>
      </c>
      <c r="F84" s="27" t="s">
        <v>29</v>
      </c>
      <c r="G84" s="28">
        <v>39</v>
      </c>
      <c r="H84" s="29">
        <v>782.25200000000007</v>
      </c>
      <c r="I84" s="127">
        <v>196220.04800000001</v>
      </c>
      <c r="J84" s="31" t="s">
        <v>30</v>
      </c>
      <c r="K84" s="27" t="s">
        <v>284</v>
      </c>
      <c r="L84" s="27" t="s">
        <v>32</v>
      </c>
      <c r="M84" s="34" t="s">
        <v>285</v>
      </c>
      <c r="N84" s="31" t="s">
        <v>286</v>
      </c>
      <c r="O84" s="26">
        <f>D84-Q84</f>
        <v>49</v>
      </c>
      <c r="P84" s="31" t="str">
        <f t="shared" si="7"/>
        <v>46-55</v>
      </c>
      <c r="Q84" s="32">
        <v>1957</v>
      </c>
      <c r="R84" s="26">
        <v>10</v>
      </c>
      <c r="S84" s="26">
        <v>29</v>
      </c>
      <c r="T84" s="31" t="s">
        <v>36</v>
      </c>
      <c r="U84" s="31" t="s">
        <v>37</v>
      </c>
      <c r="V84" s="31" t="s">
        <v>38</v>
      </c>
      <c r="W84" s="31" t="s">
        <v>39</v>
      </c>
      <c r="X84" s="25">
        <v>3</v>
      </c>
      <c r="Y84" s="31" t="s">
        <v>48</v>
      </c>
      <c r="Z84" s="33" t="s">
        <v>41</v>
      </c>
    </row>
    <row r="85" spans="1:26" ht="14.25" customHeight="1" x14ac:dyDescent="0.25">
      <c r="A85" s="7"/>
      <c r="B85" s="24">
        <f t="shared" si="6"/>
        <v>2049</v>
      </c>
      <c r="C85" s="25">
        <v>2</v>
      </c>
      <c r="D85" s="25">
        <v>2006</v>
      </c>
      <c r="E85" s="26">
        <v>11</v>
      </c>
      <c r="F85" s="27" t="s">
        <v>29</v>
      </c>
      <c r="G85" s="28">
        <v>49</v>
      </c>
      <c r="H85" s="29">
        <v>1288.6176</v>
      </c>
      <c r="I85" s="127">
        <v>323915.8112</v>
      </c>
      <c r="J85" s="31" t="s">
        <v>30</v>
      </c>
      <c r="K85" s="27" t="s">
        <v>288</v>
      </c>
      <c r="L85" s="27" t="s">
        <v>32</v>
      </c>
      <c r="M85" s="34" t="s">
        <v>289</v>
      </c>
      <c r="N85" s="31" t="s">
        <v>290</v>
      </c>
      <c r="O85" s="26">
        <f t="shared" ref="O85:O116" si="9">IF((D85-Q85)=0," ",D85-Q85)</f>
        <v>43</v>
      </c>
      <c r="P85" s="31" t="str">
        <f t="shared" si="7"/>
        <v>36-45</v>
      </c>
      <c r="Q85" s="32">
        <v>1963</v>
      </c>
      <c r="R85" s="26">
        <v>7.0000000000000009</v>
      </c>
      <c r="S85" s="26">
        <v>15</v>
      </c>
      <c r="T85" s="31" t="s">
        <v>36</v>
      </c>
      <c r="U85" s="31" t="s">
        <v>37</v>
      </c>
      <c r="V85" s="31" t="s">
        <v>38</v>
      </c>
      <c r="W85" s="31" t="s">
        <v>39</v>
      </c>
      <c r="X85" s="25">
        <v>4</v>
      </c>
      <c r="Y85" s="31" t="s">
        <v>40</v>
      </c>
      <c r="Z85" s="33" t="s">
        <v>57</v>
      </c>
    </row>
    <row r="86" spans="1:26" ht="14.25" customHeight="1" x14ac:dyDescent="0.25">
      <c r="A86" s="7"/>
      <c r="B86" s="24">
        <f t="shared" si="6"/>
        <v>3054</v>
      </c>
      <c r="C86" s="25">
        <v>3</v>
      </c>
      <c r="D86" s="25">
        <v>2007</v>
      </c>
      <c r="E86" s="26">
        <v>5</v>
      </c>
      <c r="F86" s="27" t="s">
        <v>29</v>
      </c>
      <c r="G86" s="25">
        <v>54</v>
      </c>
      <c r="H86" s="29">
        <v>781.0684</v>
      </c>
      <c r="I86" s="127">
        <v>200719.01519999999</v>
      </c>
      <c r="J86" s="31" t="s">
        <v>30</v>
      </c>
      <c r="K86" s="27" t="s">
        <v>291</v>
      </c>
      <c r="L86" s="27" t="s">
        <v>32</v>
      </c>
      <c r="M86" s="34" t="s">
        <v>292</v>
      </c>
      <c r="N86" s="31" t="s">
        <v>293</v>
      </c>
      <c r="O86" s="26">
        <f t="shared" si="9"/>
        <v>43</v>
      </c>
      <c r="P86" s="31" t="str">
        <f t="shared" si="7"/>
        <v>36-45</v>
      </c>
      <c r="Q86" s="32">
        <v>1964</v>
      </c>
      <c r="R86" s="26">
        <v>3</v>
      </c>
      <c r="S86" s="26">
        <v>16</v>
      </c>
      <c r="T86" s="31" t="s">
        <v>20</v>
      </c>
      <c r="U86" s="31" t="s">
        <v>37</v>
      </c>
      <c r="V86" s="31" t="s">
        <v>38</v>
      </c>
      <c r="W86" s="31" t="s">
        <v>39</v>
      </c>
      <c r="X86" s="25">
        <v>2</v>
      </c>
      <c r="Y86" s="31" t="s">
        <v>40</v>
      </c>
      <c r="Z86" s="33" t="s">
        <v>57</v>
      </c>
    </row>
    <row r="87" spans="1:26" ht="14.25" customHeight="1" x14ac:dyDescent="0.25">
      <c r="A87" s="7"/>
      <c r="B87" s="24">
        <f t="shared" si="6"/>
        <v>3055</v>
      </c>
      <c r="C87" s="25">
        <v>3</v>
      </c>
      <c r="D87" s="25">
        <v>2007</v>
      </c>
      <c r="E87" s="26">
        <v>5</v>
      </c>
      <c r="F87" s="27" t="s">
        <v>29</v>
      </c>
      <c r="G87" s="25">
        <v>55</v>
      </c>
      <c r="H87" s="29">
        <v>1222.336</v>
      </c>
      <c r="I87" s="127">
        <v>380809.52</v>
      </c>
      <c r="J87" s="31" t="s">
        <v>30</v>
      </c>
      <c r="K87" s="27" t="s">
        <v>291</v>
      </c>
      <c r="L87" s="27" t="s">
        <v>32</v>
      </c>
      <c r="M87" s="34" t="s">
        <v>292</v>
      </c>
      <c r="N87" s="31" t="s">
        <v>293</v>
      </c>
      <c r="O87" s="26">
        <f t="shared" si="9"/>
        <v>43</v>
      </c>
      <c r="P87" s="31" t="str">
        <f t="shared" si="7"/>
        <v>36-45</v>
      </c>
      <c r="Q87" s="32">
        <v>1964</v>
      </c>
      <c r="R87" s="26">
        <v>3</v>
      </c>
      <c r="S87" s="26">
        <v>16</v>
      </c>
      <c r="T87" s="31" t="s">
        <v>20</v>
      </c>
      <c r="U87" s="31" t="s">
        <v>37</v>
      </c>
      <c r="V87" s="31" t="s">
        <v>38</v>
      </c>
      <c r="W87" s="31" t="s">
        <v>39</v>
      </c>
      <c r="X87" s="25">
        <v>3</v>
      </c>
      <c r="Y87" s="31" t="s">
        <v>48</v>
      </c>
      <c r="Z87" s="33" t="s">
        <v>57</v>
      </c>
    </row>
    <row r="88" spans="1:26" ht="14.25" customHeight="1" x14ac:dyDescent="0.25">
      <c r="A88" s="7"/>
      <c r="B88" s="24">
        <f t="shared" si="6"/>
        <v>3042</v>
      </c>
      <c r="C88" s="25">
        <v>3</v>
      </c>
      <c r="D88" s="25">
        <v>2007</v>
      </c>
      <c r="E88" s="26">
        <v>7</v>
      </c>
      <c r="F88" s="27" t="s">
        <v>29</v>
      </c>
      <c r="G88" s="25">
        <v>42</v>
      </c>
      <c r="H88" s="29">
        <v>781.0684</v>
      </c>
      <c r="I88" s="127">
        <v>213942.5624</v>
      </c>
      <c r="J88" s="31" t="s">
        <v>30</v>
      </c>
      <c r="K88" s="27" t="s">
        <v>294</v>
      </c>
      <c r="L88" s="27" t="s">
        <v>32</v>
      </c>
      <c r="M88" s="34" t="s">
        <v>295</v>
      </c>
      <c r="N88" s="31" t="s">
        <v>296</v>
      </c>
      <c r="O88" s="26">
        <f t="shared" si="9"/>
        <v>43</v>
      </c>
      <c r="P88" s="31" t="str">
        <f t="shared" si="7"/>
        <v>36-45</v>
      </c>
      <c r="Q88" s="32">
        <v>1964</v>
      </c>
      <c r="R88" s="26">
        <v>10</v>
      </c>
      <c r="S88" s="26">
        <v>5.9999999999999991</v>
      </c>
      <c r="T88" s="31" t="s">
        <v>20</v>
      </c>
      <c r="U88" s="31" t="s">
        <v>140</v>
      </c>
      <c r="V88" s="31" t="s">
        <v>38</v>
      </c>
      <c r="W88" s="31" t="s">
        <v>53</v>
      </c>
      <c r="X88" s="25">
        <v>4</v>
      </c>
      <c r="Y88" s="31" t="s">
        <v>40</v>
      </c>
      <c r="Z88" s="33" t="s">
        <v>57</v>
      </c>
    </row>
    <row r="89" spans="1:26" ht="14.25" customHeight="1" x14ac:dyDescent="0.25">
      <c r="A89" s="7"/>
      <c r="B89" s="24">
        <f t="shared" si="6"/>
        <v>1038</v>
      </c>
      <c r="C89" s="25">
        <v>1</v>
      </c>
      <c r="D89" s="25">
        <v>2004</v>
      </c>
      <c r="E89" s="26">
        <v>8</v>
      </c>
      <c r="F89" s="27" t="s">
        <v>29</v>
      </c>
      <c r="G89" s="28">
        <v>38</v>
      </c>
      <c r="H89" s="29">
        <v>743.0856</v>
      </c>
      <c r="I89" s="127">
        <v>207581.42720000001</v>
      </c>
      <c r="J89" s="31" t="s">
        <v>30</v>
      </c>
      <c r="K89" s="27" t="s">
        <v>297</v>
      </c>
      <c r="L89" s="27" t="s">
        <v>32</v>
      </c>
      <c r="M89" s="34" t="s">
        <v>298</v>
      </c>
      <c r="N89" s="31" t="s">
        <v>299</v>
      </c>
      <c r="O89" s="26">
        <f t="shared" si="9"/>
        <v>48</v>
      </c>
      <c r="P89" s="31" t="str">
        <f t="shared" si="7"/>
        <v>46-55</v>
      </c>
      <c r="Q89" s="32">
        <v>1956</v>
      </c>
      <c r="R89" s="26">
        <v>6</v>
      </c>
      <c r="S89" s="26">
        <v>17</v>
      </c>
      <c r="T89" s="31" t="s">
        <v>36</v>
      </c>
      <c r="U89" s="31" t="s">
        <v>37</v>
      </c>
      <c r="V89" s="31" t="s">
        <v>38</v>
      </c>
      <c r="W89" s="31" t="s">
        <v>39</v>
      </c>
      <c r="X89" s="25">
        <v>2</v>
      </c>
      <c r="Y89" s="31" t="s">
        <v>48</v>
      </c>
      <c r="Z89" s="33" t="s">
        <v>41</v>
      </c>
    </row>
    <row r="90" spans="1:26" ht="14.25" customHeight="1" x14ac:dyDescent="0.25">
      <c r="A90" s="7"/>
      <c r="B90" s="24">
        <f t="shared" si="6"/>
        <v>2020</v>
      </c>
      <c r="C90" s="25">
        <v>2</v>
      </c>
      <c r="D90" s="25">
        <v>2006</v>
      </c>
      <c r="E90" s="26">
        <v>10</v>
      </c>
      <c r="F90" s="27" t="s">
        <v>29</v>
      </c>
      <c r="G90" s="28">
        <v>20</v>
      </c>
      <c r="H90" s="29">
        <v>785.48</v>
      </c>
      <c r="I90" s="127">
        <v>241671.52</v>
      </c>
      <c r="J90" s="31" t="s">
        <v>30</v>
      </c>
      <c r="K90" s="27" t="s">
        <v>300</v>
      </c>
      <c r="L90" s="27" t="s">
        <v>32</v>
      </c>
      <c r="M90" s="34" t="s">
        <v>301</v>
      </c>
      <c r="N90" s="31" t="s">
        <v>302</v>
      </c>
      <c r="O90" s="26">
        <f t="shared" si="9"/>
        <v>44</v>
      </c>
      <c r="P90" s="31" t="str">
        <f t="shared" si="7"/>
        <v>36-45</v>
      </c>
      <c r="Q90" s="32">
        <v>1962</v>
      </c>
      <c r="R90" s="26">
        <v>1</v>
      </c>
      <c r="S90" s="26">
        <v>20</v>
      </c>
      <c r="T90" s="31" t="s">
        <v>36</v>
      </c>
      <c r="U90" s="31" t="s">
        <v>37</v>
      </c>
      <c r="V90" s="31" t="s">
        <v>38</v>
      </c>
      <c r="W90" s="31" t="s">
        <v>39</v>
      </c>
      <c r="X90" s="25">
        <v>5</v>
      </c>
      <c r="Y90" s="31" t="s">
        <v>48</v>
      </c>
      <c r="Z90" s="33" t="s">
        <v>41</v>
      </c>
    </row>
    <row r="91" spans="1:26" ht="14.25" customHeight="1" x14ac:dyDescent="0.25">
      <c r="A91" s="7"/>
      <c r="B91" s="24">
        <f t="shared" si="6"/>
        <v>2014</v>
      </c>
      <c r="C91" s="25">
        <v>2</v>
      </c>
      <c r="D91" s="25">
        <v>2007</v>
      </c>
      <c r="E91" s="26">
        <v>2</v>
      </c>
      <c r="F91" s="27" t="s">
        <v>29</v>
      </c>
      <c r="G91" s="28">
        <v>14</v>
      </c>
      <c r="H91" s="29">
        <v>1109.2483999999999</v>
      </c>
      <c r="I91" s="127">
        <v>336695.2524</v>
      </c>
      <c r="J91" s="31" t="s">
        <v>30</v>
      </c>
      <c r="K91" s="27" t="s">
        <v>303</v>
      </c>
      <c r="L91" s="27" t="s">
        <v>32</v>
      </c>
      <c r="M91" s="34" t="s">
        <v>304</v>
      </c>
      <c r="N91" s="31" t="s">
        <v>305</v>
      </c>
      <c r="O91" s="26">
        <f t="shared" si="9"/>
        <v>44</v>
      </c>
      <c r="P91" s="31" t="str">
        <f t="shared" si="7"/>
        <v>36-45</v>
      </c>
      <c r="Q91" s="32">
        <v>1963</v>
      </c>
      <c r="R91" s="26">
        <v>11</v>
      </c>
      <c r="S91" s="26">
        <v>5</v>
      </c>
      <c r="T91" s="31" t="s">
        <v>20</v>
      </c>
      <c r="U91" s="31" t="s">
        <v>37</v>
      </c>
      <c r="V91" s="31" t="s">
        <v>38</v>
      </c>
      <c r="W91" s="31" t="s">
        <v>53</v>
      </c>
      <c r="X91" s="25">
        <v>4</v>
      </c>
      <c r="Y91" s="31" t="s">
        <v>40</v>
      </c>
      <c r="Z91" s="33" t="s">
        <v>41</v>
      </c>
    </row>
    <row r="92" spans="1:26" ht="14.25" customHeight="1" x14ac:dyDescent="0.25">
      <c r="A92" s="7"/>
      <c r="B92" s="24">
        <f t="shared" si="6"/>
        <v>3001</v>
      </c>
      <c r="C92" s="25">
        <v>3</v>
      </c>
      <c r="D92" s="28">
        <v>2007</v>
      </c>
      <c r="E92" s="26">
        <v>8</v>
      </c>
      <c r="F92" s="27" t="s">
        <v>29</v>
      </c>
      <c r="G92" s="25">
        <v>1</v>
      </c>
      <c r="H92" s="29">
        <v>579.74879999999996</v>
      </c>
      <c r="I92" s="127">
        <v>171262.6544</v>
      </c>
      <c r="J92" s="31" t="s">
        <v>30</v>
      </c>
      <c r="K92" s="27" t="s">
        <v>303</v>
      </c>
      <c r="L92" s="27" t="s">
        <v>32</v>
      </c>
      <c r="M92" s="34" t="s">
        <v>304</v>
      </c>
      <c r="N92" s="31" t="s">
        <v>305</v>
      </c>
      <c r="O92" s="26">
        <f t="shared" si="9"/>
        <v>44</v>
      </c>
      <c r="P92" s="31" t="str">
        <f t="shared" si="7"/>
        <v>36-45</v>
      </c>
      <c r="Q92" s="32">
        <v>1963</v>
      </c>
      <c r="R92" s="26">
        <v>11</v>
      </c>
      <c r="S92" s="26">
        <v>5</v>
      </c>
      <c r="T92" s="31" t="s">
        <v>20</v>
      </c>
      <c r="U92" s="31" t="s">
        <v>37</v>
      </c>
      <c r="V92" s="31" t="s">
        <v>38</v>
      </c>
      <c r="W92" s="31" t="s">
        <v>53</v>
      </c>
      <c r="X92" s="25">
        <v>5</v>
      </c>
      <c r="Y92" s="31" t="s">
        <v>40</v>
      </c>
      <c r="Z92" s="33" t="s">
        <v>41</v>
      </c>
    </row>
    <row r="93" spans="1:26" ht="14.25" customHeight="1" x14ac:dyDescent="0.25">
      <c r="A93" s="7"/>
      <c r="B93" s="24">
        <f t="shared" si="6"/>
        <v>3043</v>
      </c>
      <c r="C93" s="25">
        <v>3</v>
      </c>
      <c r="D93" s="25">
        <v>2007</v>
      </c>
      <c r="E93" s="26">
        <v>11</v>
      </c>
      <c r="F93" s="27" t="s">
        <v>29</v>
      </c>
      <c r="G93" s="25">
        <v>43</v>
      </c>
      <c r="H93" s="29">
        <v>1128.4012</v>
      </c>
      <c r="I93" s="127">
        <v>299159.1384</v>
      </c>
      <c r="J93" s="31" t="s">
        <v>30</v>
      </c>
      <c r="K93" s="27" t="s">
        <v>303</v>
      </c>
      <c r="L93" s="27" t="s">
        <v>32</v>
      </c>
      <c r="M93" s="34" t="s">
        <v>304</v>
      </c>
      <c r="N93" s="31" t="s">
        <v>305</v>
      </c>
      <c r="O93" s="26">
        <f t="shared" si="9"/>
        <v>44</v>
      </c>
      <c r="P93" s="31" t="str">
        <f t="shared" si="7"/>
        <v>36-45</v>
      </c>
      <c r="Q93" s="32">
        <v>1963</v>
      </c>
      <c r="R93" s="26">
        <v>11</v>
      </c>
      <c r="S93" s="26">
        <v>5</v>
      </c>
      <c r="T93" s="31" t="s">
        <v>20</v>
      </c>
      <c r="U93" s="31" t="s">
        <v>37</v>
      </c>
      <c r="V93" s="31" t="s">
        <v>38</v>
      </c>
      <c r="W93" s="31" t="s">
        <v>39</v>
      </c>
      <c r="X93" s="25">
        <v>5</v>
      </c>
      <c r="Y93" s="31" t="s">
        <v>40</v>
      </c>
      <c r="Z93" s="33" t="s">
        <v>41</v>
      </c>
    </row>
    <row r="94" spans="1:26" ht="14.25" customHeight="1" x14ac:dyDescent="0.25">
      <c r="A94" s="7"/>
      <c r="B94" s="24">
        <f t="shared" si="6"/>
        <v>2016</v>
      </c>
      <c r="C94" s="25">
        <v>2</v>
      </c>
      <c r="D94" s="25">
        <v>2007</v>
      </c>
      <c r="E94" s="26">
        <v>3</v>
      </c>
      <c r="F94" s="27" t="s">
        <v>29</v>
      </c>
      <c r="G94" s="28">
        <v>16</v>
      </c>
      <c r="H94" s="29">
        <v>701.65959999999995</v>
      </c>
      <c r="I94" s="127">
        <v>212265.66800000001</v>
      </c>
      <c r="J94" s="31" t="s">
        <v>30</v>
      </c>
      <c r="K94" s="27" t="s">
        <v>306</v>
      </c>
      <c r="L94" s="27" t="s">
        <v>32</v>
      </c>
      <c r="M94" s="34" t="s">
        <v>307</v>
      </c>
      <c r="N94" s="31" t="s">
        <v>308</v>
      </c>
      <c r="O94" s="26">
        <f t="shared" si="9"/>
        <v>44</v>
      </c>
      <c r="P94" s="31" t="str">
        <f t="shared" si="7"/>
        <v>36-45</v>
      </c>
      <c r="Q94" s="32">
        <v>1963</v>
      </c>
      <c r="R94" s="26">
        <v>2</v>
      </c>
      <c r="S94" s="26">
        <v>1</v>
      </c>
      <c r="T94" s="31" t="s">
        <v>20</v>
      </c>
      <c r="U94" s="31" t="s">
        <v>37</v>
      </c>
      <c r="V94" s="31" t="s">
        <v>99</v>
      </c>
      <c r="W94" s="31" t="s">
        <v>39</v>
      </c>
      <c r="X94" s="25">
        <v>2</v>
      </c>
      <c r="Y94" s="31" t="s">
        <v>40</v>
      </c>
      <c r="Z94" s="33" t="s">
        <v>41</v>
      </c>
    </row>
    <row r="95" spans="1:26" ht="14.25" customHeight="1" x14ac:dyDescent="0.25">
      <c r="A95" s="7"/>
      <c r="B95" s="24">
        <f t="shared" si="6"/>
        <v>4049</v>
      </c>
      <c r="C95" s="25">
        <v>4</v>
      </c>
      <c r="D95" s="25">
        <v>2008</v>
      </c>
      <c r="E95" s="26">
        <v>1</v>
      </c>
      <c r="F95" s="27" t="s">
        <v>29</v>
      </c>
      <c r="G95" s="28">
        <v>49</v>
      </c>
      <c r="H95" s="29">
        <v>1336.93</v>
      </c>
      <c r="I95" s="127">
        <v>388515.14</v>
      </c>
      <c r="J95" s="31" t="s">
        <v>30</v>
      </c>
      <c r="K95" s="27" t="s">
        <v>309</v>
      </c>
      <c r="L95" s="27" t="s">
        <v>32</v>
      </c>
      <c r="M95" s="34" t="s">
        <v>310</v>
      </c>
      <c r="N95" s="31" t="s">
        <v>311</v>
      </c>
      <c r="O95" s="26">
        <f t="shared" si="9"/>
        <v>44</v>
      </c>
      <c r="P95" s="31" t="str">
        <f t="shared" si="7"/>
        <v>36-45</v>
      </c>
      <c r="Q95" s="32">
        <v>1964</v>
      </c>
      <c r="R95" s="26">
        <v>9</v>
      </c>
      <c r="S95" s="26">
        <v>24</v>
      </c>
      <c r="T95" s="31" t="s">
        <v>36</v>
      </c>
      <c r="U95" s="31" t="s">
        <v>37</v>
      </c>
      <c r="V95" s="31" t="s">
        <v>38</v>
      </c>
      <c r="W95" s="31" t="s">
        <v>39</v>
      </c>
      <c r="X95" s="25">
        <v>5</v>
      </c>
      <c r="Y95" s="31" t="s">
        <v>40</v>
      </c>
      <c r="Z95" s="33" t="s">
        <v>49</v>
      </c>
    </row>
    <row r="96" spans="1:26" ht="14.25" customHeight="1" x14ac:dyDescent="0.25">
      <c r="A96" s="7"/>
      <c r="B96" s="24">
        <f t="shared" si="6"/>
        <v>4022</v>
      </c>
      <c r="C96" s="25">
        <v>4</v>
      </c>
      <c r="D96" s="25">
        <v>2007</v>
      </c>
      <c r="E96" s="26">
        <v>8</v>
      </c>
      <c r="F96" s="27" t="s">
        <v>29</v>
      </c>
      <c r="G96" s="28">
        <v>22</v>
      </c>
      <c r="H96" s="29">
        <v>794.51840000000004</v>
      </c>
      <c r="I96" s="127">
        <v>263790.81439999997</v>
      </c>
      <c r="J96" s="31" t="s">
        <v>30</v>
      </c>
      <c r="K96" s="27" t="s">
        <v>312</v>
      </c>
      <c r="L96" s="27" t="s">
        <v>32</v>
      </c>
      <c r="M96" s="34" t="s">
        <v>313</v>
      </c>
      <c r="N96" s="31" t="s">
        <v>314</v>
      </c>
      <c r="O96" s="26">
        <f t="shared" si="9"/>
        <v>45</v>
      </c>
      <c r="P96" s="31" t="str">
        <f t="shared" si="7"/>
        <v>36-45</v>
      </c>
      <c r="Q96" s="32">
        <v>1962</v>
      </c>
      <c r="R96" s="26">
        <v>8</v>
      </c>
      <c r="S96" s="26">
        <v>25</v>
      </c>
      <c r="T96" s="31" t="s">
        <v>36</v>
      </c>
      <c r="U96" s="31" t="s">
        <v>37</v>
      </c>
      <c r="V96" s="31" t="s">
        <v>38</v>
      </c>
      <c r="W96" s="31" t="s">
        <v>39</v>
      </c>
      <c r="X96" s="25">
        <v>4</v>
      </c>
      <c r="Y96" s="31" t="s">
        <v>48</v>
      </c>
      <c r="Z96" s="33" t="s">
        <v>41</v>
      </c>
    </row>
    <row r="97" spans="1:26" ht="14.25" customHeight="1" x14ac:dyDescent="0.25">
      <c r="A97" s="7"/>
      <c r="B97" s="24">
        <f t="shared" si="6"/>
        <v>3059</v>
      </c>
      <c r="C97" s="25">
        <v>3</v>
      </c>
      <c r="D97" s="25">
        <v>2007</v>
      </c>
      <c r="E97" s="26">
        <v>6</v>
      </c>
      <c r="F97" s="27" t="s">
        <v>29</v>
      </c>
      <c r="G97" s="25">
        <v>59</v>
      </c>
      <c r="H97" s="29">
        <v>1171.5488</v>
      </c>
      <c r="I97" s="127">
        <v>367976.45760000002</v>
      </c>
      <c r="J97" s="31" t="s">
        <v>30</v>
      </c>
      <c r="K97" s="27" t="s">
        <v>315</v>
      </c>
      <c r="L97" s="27" t="s">
        <v>32</v>
      </c>
      <c r="M97" s="34" t="s">
        <v>316</v>
      </c>
      <c r="N97" s="31" t="s">
        <v>317</v>
      </c>
      <c r="O97" s="26">
        <f t="shared" si="9"/>
        <v>45</v>
      </c>
      <c r="P97" s="31" t="str">
        <f t="shared" si="7"/>
        <v>36-45</v>
      </c>
      <c r="Q97" s="32">
        <v>1962</v>
      </c>
      <c r="R97" s="26">
        <v>9</v>
      </c>
      <c r="S97" s="26">
        <v>11</v>
      </c>
      <c r="T97" s="31" t="s">
        <v>20</v>
      </c>
      <c r="U97" s="31" t="s">
        <v>37</v>
      </c>
      <c r="V97" s="31" t="s">
        <v>38</v>
      </c>
      <c r="W97" s="31" t="s">
        <v>39</v>
      </c>
      <c r="X97" s="25">
        <v>2</v>
      </c>
      <c r="Y97" s="31" t="s">
        <v>40</v>
      </c>
      <c r="Z97" s="33" t="s">
        <v>57</v>
      </c>
    </row>
    <row r="98" spans="1:26" ht="14.25" customHeight="1" x14ac:dyDescent="0.25">
      <c r="A98" s="7"/>
      <c r="B98" s="24">
        <f t="shared" si="6"/>
        <v>4034</v>
      </c>
      <c r="C98" s="25">
        <v>4</v>
      </c>
      <c r="D98" s="25">
        <v>2007</v>
      </c>
      <c r="E98" s="26">
        <v>10</v>
      </c>
      <c r="F98" s="27" t="s">
        <v>29</v>
      </c>
      <c r="G98" s="28">
        <v>34</v>
      </c>
      <c r="H98" s="29">
        <v>794.51840000000004</v>
      </c>
      <c r="I98" s="127">
        <v>243052.59039999999</v>
      </c>
      <c r="J98" s="31" t="s">
        <v>30</v>
      </c>
      <c r="K98" s="27" t="s">
        <v>318</v>
      </c>
      <c r="L98" s="27" t="s">
        <v>32</v>
      </c>
      <c r="M98" s="34" t="s">
        <v>319</v>
      </c>
      <c r="N98" s="31" t="s">
        <v>320</v>
      </c>
      <c r="O98" s="26">
        <f t="shared" si="9"/>
        <v>45</v>
      </c>
      <c r="P98" s="31" t="str">
        <f t="shared" si="7"/>
        <v>36-45</v>
      </c>
      <c r="Q98" s="32">
        <v>1962</v>
      </c>
      <c r="R98" s="26">
        <v>1</v>
      </c>
      <c r="S98" s="26">
        <v>21</v>
      </c>
      <c r="T98" s="31" t="s">
        <v>36</v>
      </c>
      <c r="U98" s="31" t="s">
        <v>37</v>
      </c>
      <c r="V98" s="31" t="s">
        <v>38</v>
      </c>
      <c r="W98" s="31" t="s">
        <v>39</v>
      </c>
      <c r="X98" s="25">
        <v>1</v>
      </c>
      <c r="Y98" s="31" t="s">
        <v>48</v>
      </c>
      <c r="Z98" s="33" t="s">
        <v>41</v>
      </c>
    </row>
    <row r="99" spans="1:26" ht="14.25" customHeight="1" x14ac:dyDescent="0.25">
      <c r="A99" s="7"/>
      <c r="B99" s="24">
        <f t="shared" si="6"/>
        <v>5027</v>
      </c>
      <c r="C99" s="25">
        <v>5</v>
      </c>
      <c r="D99" s="25">
        <v>2007</v>
      </c>
      <c r="E99" s="26">
        <v>11</v>
      </c>
      <c r="F99" s="27" t="s">
        <v>29</v>
      </c>
      <c r="G99" s="28">
        <v>27</v>
      </c>
      <c r="H99" s="29">
        <v>798.28440000000001</v>
      </c>
      <c r="I99" s="127">
        <v>269075.30160000001</v>
      </c>
      <c r="J99" s="31" t="s">
        <v>30</v>
      </c>
      <c r="K99" s="27" t="s">
        <v>321</v>
      </c>
      <c r="L99" s="27" t="s">
        <v>32</v>
      </c>
      <c r="M99" s="34" t="s">
        <v>322</v>
      </c>
      <c r="N99" s="31" t="s">
        <v>323</v>
      </c>
      <c r="O99" s="26">
        <f t="shared" si="9"/>
        <v>45</v>
      </c>
      <c r="P99" s="31" t="str">
        <f t="shared" si="7"/>
        <v>36-45</v>
      </c>
      <c r="Q99" s="32">
        <v>1962</v>
      </c>
      <c r="R99" s="26">
        <v>9</v>
      </c>
      <c r="S99" s="26">
        <v>23</v>
      </c>
      <c r="T99" s="31" t="s">
        <v>20</v>
      </c>
      <c r="U99" s="31" t="s">
        <v>37</v>
      </c>
      <c r="V99" s="31" t="s">
        <v>38</v>
      </c>
      <c r="W99" s="31" t="s">
        <v>53</v>
      </c>
      <c r="X99" s="25">
        <v>5</v>
      </c>
      <c r="Y99" s="31" t="s">
        <v>40</v>
      </c>
      <c r="Z99" s="33" t="s">
        <v>41</v>
      </c>
    </row>
    <row r="100" spans="1:26" ht="14.25" customHeight="1" x14ac:dyDescent="0.25">
      <c r="A100" s="7"/>
      <c r="B100" s="24">
        <f t="shared" si="6"/>
        <v>5028</v>
      </c>
      <c r="C100" s="25">
        <v>5</v>
      </c>
      <c r="D100" s="25">
        <v>2007</v>
      </c>
      <c r="E100" s="26">
        <v>11</v>
      </c>
      <c r="F100" s="27" t="s">
        <v>29</v>
      </c>
      <c r="G100" s="28">
        <v>28</v>
      </c>
      <c r="H100" s="29">
        <v>798.28440000000001</v>
      </c>
      <c r="I100" s="127">
        <v>223577.32</v>
      </c>
      <c r="J100" s="31" t="s">
        <v>30</v>
      </c>
      <c r="K100" s="27" t="s">
        <v>321</v>
      </c>
      <c r="L100" s="27" t="s">
        <v>32</v>
      </c>
      <c r="M100" s="34" t="s">
        <v>322</v>
      </c>
      <c r="N100" s="31" t="s">
        <v>323</v>
      </c>
      <c r="O100" s="26">
        <f t="shared" si="9"/>
        <v>45</v>
      </c>
      <c r="P100" s="31" t="str">
        <f t="shared" si="7"/>
        <v>36-45</v>
      </c>
      <c r="Q100" s="32">
        <v>1962</v>
      </c>
      <c r="R100" s="26">
        <v>9</v>
      </c>
      <c r="S100" s="26">
        <v>23</v>
      </c>
      <c r="T100" s="31" t="s">
        <v>20</v>
      </c>
      <c r="U100" s="31" t="s">
        <v>37</v>
      </c>
      <c r="V100" s="31" t="s">
        <v>38</v>
      </c>
      <c r="W100" s="31" t="s">
        <v>53</v>
      </c>
      <c r="X100" s="25">
        <v>5</v>
      </c>
      <c r="Y100" s="31" t="s">
        <v>40</v>
      </c>
      <c r="Z100" s="33" t="s">
        <v>41</v>
      </c>
    </row>
    <row r="101" spans="1:26" ht="14.25" customHeight="1" x14ac:dyDescent="0.25">
      <c r="A101" s="7"/>
      <c r="B101" s="24">
        <f t="shared" si="6"/>
        <v>2026</v>
      </c>
      <c r="C101" s="25">
        <v>2</v>
      </c>
      <c r="D101" s="25">
        <v>2006</v>
      </c>
      <c r="E101" s="26">
        <v>9</v>
      </c>
      <c r="F101" s="27" t="s">
        <v>29</v>
      </c>
      <c r="G101" s="28">
        <v>26</v>
      </c>
      <c r="H101" s="29">
        <v>649.79639999999995</v>
      </c>
      <c r="I101" s="127">
        <v>198075.992</v>
      </c>
      <c r="J101" s="31" t="s">
        <v>30</v>
      </c>
      <c r="K101" s="27" t="s">
        <v>144</v>
      </c>
      <c r="L101" s="27" t="s">
        <v>32</v>
      </c>
      <c r="M101" s="34" t="s">
        <v>145</v>
      </c>
      <c r="N101" s="31" t="s">
        <v>146</v>
      </c>
      <c r="O101" s="26">
        <f t="shared" si="9"/>
        <v>47</v>
      </c>
      <c r="P101" s="31" t="str">
        <f t="shared" si="7"/>
        <v>46-55</v>
      </c>
      <c r="Q101" s="32">
        <v>1959</v>
      </c>
      <c r="R101" s="26">
        <v>9</v>
      </c>
      <c r="S101" s="26">
        <v>28</v>
      </c>
      <c r="T101" s="31" t="s">
        <v>36</v>
      </c>
      <c r="U101" s="31" t="s">
        <v>37</v>
      </c>
      <c r="V101" s="31" t="s">
        <v>121</v>
      </c>
      <c r="W101" s="31" t="s">
        <v>53</v>
      </c>
      <c r="X101" s="25">
        <v>1</v>
      </c>
      <c r="Y101" s="31" t="s">
        <v>40</v>
      </c>
      <c r="Z101" s="33" t="s">
        <v>49</v>
      </c>
    </row>
    <row r="102" spans="1:26" ht="14.25" customHeight="1" x14ac:dyDescent="0.25">
      <c r="A102" s="7"/>
      <c r="B102" s="24">
        <f t="shared" ref="B102:B133" si="10">C102*1000+G102</f>
        <v>3022</v>
      </c>
      <c r="C102" s="25">
        <v>3</v>
      </c>
      <c r="D102" s="25">
        <v>2007</v>
      </c>
      <c r="E102" s="26">
        <v>5</v>
      </c>
      <c r="F102" s="27" t="s">
        <v>29</v>
      </c>
      <c r="G102" s="25">
        <v>22</v>
      </c>
      <c r="H102" s="29">
        <v>1137.4395999999999</v>
      </c>
      <c r="I102" s="127">
        <v>354553.23239999998</v>
      </c>
      <c r="J102" s="31" t="s">
        <v>30</v>
      </c>
      <c r="K102" s="27" t="s">
        <v>324</v>
      </c>
      <c r="L102" s="27" t="s">
        <v>32</v>
      </c>
      <c r="M102" s="34" t="s">
        <v>325</v>
      </c>
      <c r="N102" s="31" t="s">
        <v>326</v>
      </c>
      <c r="O102" s="26">
        <f t="shared" si="9"/>
        <v>47</v>
      </c>
      <c r="P102" s="31" t="str">
        <f t="shared" ref="P102:P133" si="11">IF(O102&lt;26,"18-25",IF(O102&lt;36,"26-35",IF(O102&lt;46,"36-45",IF(O102&lt;56,"46-55",IF(O102&lt;66,"56-65","65+")))))</f>
        <v>46-55</v>
      </c>
      <c r="Q102" s="32">
        <v>1960</v>
      </c>
      <c r="R102" s="26">
        <v>6</v>
      </c>
      <c r="S102" s="26">
        <v>16</v>
      </c>
      <c r="T102" s="31" t="s">
        <v>20</v>
      </c>
      <c r="U102" s="31" t="s">
        <v>37</v>
      </c>
      <c r="V102" s="31" t="s">
        <v>38</v>
      </c>
      <c r="W102" s="31" t="s">
        <v>39</v>
      </c>
      <c r="X102" s="25">
        <v>2</v>
      </c>
      <c r="Y102" s="31" t="s">
        <v>40</v>
      </c>
      <c r="Z102" s="33" t="s">
        <v>41</v>
      </c>
    </row>
    <row r="103" spans="1:26" ht="14.25" customHeight="1" x14ac:dyDescent="0.25">
      <c r="A103" s="7"/>
      <c r="B103" s="24">
        <f t="shared" si="10"/>
        <v>2024</v>
      </c>
      <c r="C103" s="25">
        <v>2</v>
      </c>
      <c r="D103" s="25">
        <v>2005</v>
      </c>
      <c r="E103" s="26">
        <v>6</v>
      </c>
      <c r="F103" s="27" t="s">
        <v>29</v>
      </c>
      <c r="G103" s="28">
        <v>24</v>
      </c>
      <c r="H103" s="29">
        <v>1604.7464</v>
      </c>
      <c r="I103" s="127">
        <v>456919.45599999989</v>
      </c>
      <c r="J103" s="31" t="s">
        <v>30</v>
      </c>
      <c r="K103" s="27" t="s">
        <v>327</v>
      </c>
      <c r="L103" s="27" t="s">
        <v>32</v>
      </c>
      <c r="M103" s="34" t="s">
        <v>328</v>
      </c>
      <c r="N103" s="31" t="s">
        <v>329</v>
      </c>
      <c r="O103" s="26">
        <f t="shared" si="9"/>
        <v>47</v>
      </c>
      <c r="P103" s="31" t="str">
        <f t="shared" si="11"/>
        <v>46-55</v>
      </c>
      <c r="Q103" s="32">
        <v>1958</v>
      </c>
      <c r="R103" s="26">
        <v>2</v>
      </c>
      <c r="S103" s="26">
        <v>24</v>
      </c>
      <c r="T103" s="31" t="s">
        <v>20</v>
      </c>
      <c r="U103" s="31" t="s">
        <v>37</v>
      </c>
      <c r="V103" s="31" t="s">
        <v>38</v>
      </c>
      <c r="W103" s="31" t="s">
        <v>39</v>
      </c>
      <c r="X103" s="25">
        <v>1</v>
      </c>
      <c r="Y103" s="31" t="s">
        <v>40</v>
      </c>
      <c r="Z103" s="33" t="s">
        <v>41</v>
      </c>
    </row>
    <row r="104" spans="1:26" ht="14.25" customHeight="1" x14ac:dyDescent="0.25">
      <c r="A104" s="7"/>
      <c r="B104" s="24">
        <f t="shared" si="10"/>
        <v>3003</v>
      </c>
      <c r="C104" s="25">
        <v>3</v>
      </c>
      <c r="D104" s="25">
        <v>2007</v>
      </c>
      <c r="E104" s="26">
        <v>11</v>
      </c>
      <c r="F104" s="27" t="s">
        <v>29</v>
      </c>
      <c r="G104" s="25">
        <v>3</v>
      </c>
      <c r="H104" s="29">
        <v>675.18999999999994</v>
      </c>
      <c r="I104" s="127">
        <v>233142.8</v>
      </c>
      <c r="J104" s="31" t="s">
        <v>30</v>
      </c>
      <c r="K104" s="27" t="s">
        <v>330</v>
      </c>
      <c r="L104" s="27" t="s">
        <v>32</v>
      </c>
      <c r="M104" s="34" t="s">
        <v>331</v>
      </c>
      <c r="N104" s="31" t="s">
        <v>332</v>
      </c>
      <c r="O104" s="26">
        <f t="shared" si="9"/>
        <v>47</v>
      </c>
      <c r="P104" s="31" t="str">
        <f t="shared" si="11"/>
        <v>46-55</v>
      </c>
      <c r="Q104" s="32">
        <v>1960</v>
      </c>
      <c r="R104" s="26">
        <v>10</v>
      </c>
      <c r="S104" s="26">
        <v>1</v>
      </c>
      <c r="T104" s="31" t="s">
        <v>36</v>
      </c>
      <c r="U104" s="31" t="s">
        <v>37</v>
      </c>
      <c r="V104" s="31" t="s">
        <v>38</v>
      </c>
      <c r="W104" s="31" t="s">
        <v>53</v>
      </c>
      <c r="X104" s="25">
        <v>1</v>
      </c>
      <c r="Y104" s="31" t="s">
        <v>48</v>
      </c>
      <c r="Z104" s="33" t="s">
        <v>57</v>
      </c>
    </row>
    <row r="105" spans="1:26" ht="14.25" customHeight="1" x14ac:dyDescent="0.25">
      <c r="A105" s="7"/>
      <c r="B105" s="24">
        <f t="shared" si="10"/>
        <v>2011</v>
      </c>
      <c r="C105" s="25">
        <v>2</v>
      </c>
      <c r="D105" s="25">
        <v>2007</v>
      </c>
      <c r="E105" s="26">
        <v>1</v>
      </c>
      <c r="F105" s="27" t="s">
        <v>29</v>
      </c>
      <c r="G105" s="28">
        <v>11</v>
      </c>
      <c r="H105" s="29">
        <v>649.68880000000001</v>
      </c>
      <c r="I105" s="127">
        <v>225401.6152</v>
      </c>
      <c r="J105" s="31" t="s">
        <v>30</v>
      </c>
      <c r="K105" s="27" t="s">
        <v>333</v>
      </c>
      <c r="L105" s="27" t="s">
        <v>32</v>
      </c>
      <c r="M105" s="34" t="s">
        <v>334</v>
      </c>
      <c r="N105" s="31" t="s">
        <v>178</v>
      </c>
      <c r="O105" s="26">
        <f t="shared" si="9"/>
        <v>48</v>
      </c>
      <c r="P105" s="31" t="str">
        <f t="shared" si="11"/>
        <v>46-55</v>
      </c>
      <c r="Q105" s="32">
        <v>1959</v>
      </c>
      <c r="R105" s="26">
        <v>11</v>
      </c>
      <c r="S105" s="26">
        <v>13</v>
      </c>
      <c r="T105" s="31" t="s">
        <v>36</v>
      </c>
      <c r="U105" s="31" t="s">
        <v>37</v>
      </c>
      <c r="V105" s="31" t="s">
        <v>38</v>
      </c>
      <c r="W105" s="31" t="s">
        <v>39</v>
      </c>
      <c r="X105" s="25">
        <v>4</v>
      </c>
      <c r="Y105" s="31" t="s">
        <v>40</v>
      </c>
      <c r="Z105" s="33" t="s">
        <v>41</v>
      </c>
    </row>
    <row r="106" spans="1:26" ht="14.25" customHeight="1" x14ac:dyDescent="0.25">
      <c r="A106" s="7"/>
      <c r="B106" s="24">
        <f t="shared" si="10"/>
        <v>2028</v>
      </c>
      <c r="C106" s="25">
        <v>2</v>
      </c>
      <c r="D106" s="25">
        <v>2007</v>
      </c>
      <c r="E106" s="26">
        <v>4</v>
      </c>
      <c r="F106" s="27" t="s">
        <v>29</v>
      </c>
      <c r="G106" s="28">
        <v>28</v>
      </c>
      <c r="H106" s="29">
        <v>785.48</v>
      </c>
      <c r="I106" s="127">
        <v>195153.16</v>
      </c>
      <c r="J106" s="31" t="s">
        <v>30</v>
      </c>
      <c r="K106" s="27" t="s">
        <v>335</v>
      </c>
      <c r="L106" s="27" t="s">
        <v>32</v>
      </c>
      <c r="M106" s="34" t="s">
        <v>336</v>
      </c>
      <c r="N106" s="31" t="s">
        <v>337</v>
      </c>
      <c r="O106" s="26">
        <f t="shared" si="9"/>
        <v>48</v>
      </c>
      <c r="P106" s="31" t="str">
        <f t="shared" si="11"/>
        <v>46-55</v>
      </c>
      <c r="Q106" s="32">
        <v>1959</v>
      </c>
      <c r="R106" s="26">
        <v>1</v>
      </c>
      <c r="S106" s="26">
        <v>1</v>
      </c>
      <c r="T106" s="31" t="s">
        <v>36</v>
      </c>
      <c r="U106" s="31" t="s">
        <v>37</v>
      </c>
      <c r="V106" s="31" t="s">
        <v>76</v>
      </c>
      <c r="W106" s="31" t="s">
        <v>53</v>
      </c>
      <c r="X106" s="25">
        <v>5</v>
      </c>
      <c r="Y106" s="31" t="s">
        <v>40</v>
      </c>
      <c r="Z106" s="33" t="s">
        <v>49</v>
      </c>
    </row>
    <row r="107" spans="1:26" ht="14.25" customHeight="1" x14ac:dyDescent="0.25">
      <c r="A107" s="7"/>
      <c r="B107" s="24">
        <f t="shared" si="10"/>
        <v>3028</v>
      </c>
      <c r="C107" s="25">
        <v>3</v>
      </c>
      <c r="D107" s="25">
        <v>2007</v>
      </c>
      <c r="E107" s="26">
        <v>7</v>
      </c>
      <c r="F107" s="27" t="s">
        <v>29</v>
      </c>
      <c r="G107" s="25">
        <v>28</v>
      </c>
      <c r="H107" s="29">
        <v>781.0684</v>
      </c>
      <c r="I107" s="127">
        <v>206631.81</v>
      </c>
      <c r="J107" s="31" t="s">
        <v>30</v>
      </c>
      <c r="K107" s="27" t="s">
        <v>338</v>
      </c>
      <c r="L107" s="27" t="s">
        <v>32</v>
      </c>
      <c r="M107" s="34" t="s">
        <v>339</v>
      </c>
      <c r="N107" s="31" t="s">
        <v>340</v>
      </c>
      <c r="O107" s="26">
        <f t="shared" si="9"/>
        <v>48</v>
      </c>
      <c r="P107" s="31" t="str">
        <f t="shared" si="11"/>
        <v>46-55</v>
      </c>
      <c r="Q107" s="32">
        <v>1959</v>
      </c>
      <c r="R107" s="26">
        <v>6</v>
      </c>
      <c r="S107" s="26">
        <v>11</v>
      </c>
      <c r="T107" s="31" t="s">
        <v>36</v>
      </c>
      <c r="U107" s="31" t="s">
        <v>37</v>
      </c>
      <c r="V107" s="31" t="s">
        <v>38</v>
      </c>
      <c r="W107" s="31" t="s">
        <v>39</v>
      </c>
      <c r="X107" s="25">
        <v>4</v>
      </c>
      <c r="Y107" s="31" t="s">
        <v>40</v>
      </c>
      <c r="Z107" s="33" t="s">
        <v>41</v>
      </c>
    </row>
    <row r="108" spans="1:26" ht="14.25" customHeight="1" x14ac:dyDescent="0.25">
      <c r="A108" s="7"/>
      <c r="B108" s="24">
        <f t="shared" si="10"/>
        <v>3036</v>
      </c>
      <c r="C108" s="25">
        <v>3</v>
      </c>
      <c r="D108" s="25">
        <v>2007</v>
      </c>
      <c r="E108" s="26">
        <v>10</v>
      </c>
      <c r="F108" s="27" t="s">
        <v>29</v>
      </c>
      <c r="G108" s="25">
        <v>36</v>
      </c>
      <c r="H108" s="29">
        <v>1127.7556</v>
      </c>
      <c r="I108" s="127">
        <v>358525.59240000002</v>
      </c>
      <c r="J108" s="31" t="s">
        <v>30</v>
      </c>
      <c r="K108" s="27" t="s">
        <v>341</v>
      </c>
      <c r="L108" s="27" t="s">
        <v>32</v>
      </c>
      <c r="M108" s="34" t="s">
        <v>342</v>
      </c>
      <c r="N108" s="31" t="s">
        <v>343</v>
      </c>
      <c r="O108" s="26">
        <f t="shared" si="9"/>
        <v>48</v>
      </c>
      <c r="P108" s="31" t="str">
        <f t="shared" si="11"/>
        <v>46-55</v>
      </c>
      <c r="Q108" s="32">
        <v>1959</v>
      </c>
      <c r="R108" s="26">
        <v>4</v>
      </c>
      <c r="S108" s="26">
        <v>7</v>
      </c>
      <c r="T108" s="31" t="s">
        <v>20</v>
      </c>
      <c r="U108" s="31" t="s">
        <v>37</v>
      </c>
      <c r="V108" s="31" t="s">
        <v>38</v>
      </c>
      <c r="W108" s="31" t="s">
        <v>39</v>
      </c>
      <c r="X108" s="25">
        <v>4</v>
      </c>
      <c r="Y108" s="31" t="s">
        <v>48</v>
      </c>
      <c r="Z108" s="33" t="s">
        <v>57</v>
      </c>
    </row>
    <row r="109" spans="1:26" ht="14.25" customHeight="1" x14ac:dyDescent="0.25">
      <c r="A109" s="7"/>
      <c r="B109" s="24">
        <f t="shared" si="10"/>
        <v>4010</v>
      </c>
      <c r="C109" s="25">
        <v>4</v>
      </c>
      <c r="D109" s="25">
        <v>2007</v>
      </c>
      <c r="E109" s="26">
        <v>11</v>
      </c>
      <c r="F109" s="27" t="s">
        <v>29</v>
      </c>
      <c r="G109" s="28">
        <v>10</v>
      </c>
      <c r="H109" s="29">
        <v>794.51840000000004</v>
      </c>
      <c r="I109" s="127">
        <v>223917.33600000001</v>
      </c>
      <c r="J109" s="31" t="s">
        <v>30</v>
      </c>
      <c r="K109" s="27" t="s">
        <v>344</v>
      </c>
      <c r="L109" s="27" t="s">
        <v>32</v>
      </c>
      <c r="M109" s="34" t="s">
        <v>345</v>
      </c>
      <c r="N109" s="31" t="s">
        <v>346</v>
      </c>
      <c r="O109" s="26">
        <f t="shared" si="9"/>
        <v>48</v>
      </c>
      <c r="P109" s="31" t="str">
        <f t="shared" si="11"/>
        <v>46-55</v>
      </c>
      <c r="Q109" s="32">
        <v>1959</v>
      </c>
      <c r="R109" s="26">
        <v>11</v>
      </c>
      <c r="S109" s="26">
        <v>25</v>
      </c>
      <c r="T109" s="31" t="s">
        <v>20</v>
      </c>
      <c r="U109" s="31" t="s">
        <v>37</v>
      </c>
      <c r="V109" s="31" t="s">
        <v>38</v>
      </c>
      <c r="W109" s="31" t="s">
        <v>39</v>
      </c>
      <c r="X109" s="25">
        <v>5</v>
      </c>
      <c r="Y109" s="31" t="s">
        <v>40</v>
      </c>
      <c r="Z109" s="33" t="s">
        <v>41</v>
      </c>
    </row>
    <row r="110" spans="1:26" ht="14.25" customHeight="1" x14ac:dyDescent="0.25">
      <c r="A110" s="7"/>
      <c r="B110" s="24">
        <f t="shared" si="10"/>
        <v>4011</v>
      </c>
      <c r="C110" s="25">
        <v>4</v>
      </c>
      <c r="D110" s="25">
        <v>2007</v>
      </c>
      <c r="E110" s="26">
        <v>11</v>
      </c>
      <c r="F110" s="27" t="s">
        <v>29</v>
      </c>
      <c r="G110" s="28">
        <v>11</v>
      </c>
      <c r="H110" s="29">
        <v>794.51840000000004</v>
      </c>
      <c r="I110" s="127">
        <v>201518.89439999999</v>
      </c>
      <c r="J110" s="31" t="s">
        <v>30</v>
      </c>
      <c r="K110" s="27" t="s">
        <v>344</v>
      </c>
      <c r="L110" s="27" t="s">
        <v>32</v>
      </c>
      <c r="M110" s="34" t="s">
        <v>345</v>
      </c>
      <c r="N110" s="31" t="s">
        <v>346</v>
      </c>
      <c r="O110" s="26">
        <f t="shared" si="9"/>
        <v>48</v>
      </c>
      <c r="P110" s="31" t="str">
        <f t="shared" si="11"/>
        <v>46-55</v>
      </c>
      <c r="Q110" s="32">
        <v>1959</v>
      </c>
      <c r="R110" s="26">
        <v>11</v>
      </c>
      <c r="S110" s="26">
        <v>25</v>
      </c>
      <c r="T110" s="31" t="s">
        <v>20</v>
      </c>
      <c r="U110" s="31" t="s">
        <v>37</v>
      </c>
      <c r="V110" s="31" t="s">
        <v>38</v>
      </c>
      <c r="W110" s="31" t="s">
        <v>39</v>
      </c>
      <c r="X110" s="25">
        <v>5</v>
      </c>
      <c r="Y110" s="31" t="s">
        <v>40</v>
      </c>
      <c r="Z110" s="33" t="s">
        <v>41</v>
      </c>
    </row>
    <row r="111" spans="1:26" ht="14.25" customHeight="1" x14ac:dyDescent="0.25">
      <c r="A111" s="7"/>
      <c r="B111" s="24">
        <f t="shared" si="10"/>
        <v>3035</v>
      </c>
      <c r="C111" s="25">
        <v>3</v>
      </c>
      <c r="D111" s="25">
        <v>2007</v>
      </c>
      <c r="E111" s="26">
        <v>12</v>
      </c>
      <c r="F111" s="27" t="s">
        <v>29</v>
      </c>
      <c r="G111" s="25">
        <v>35</v>
      </c>
      <c r="H111" s="29">
        <v>781.0684</v>
      </c>
      <c r="I111" s="127">
        <v>269278.57199999999</v>
      </c>
      <c r="J111" s="31" t="s">
        <v>30</v>
      </c>
      <c r="K111" s="27" t="s">
        <v>347</v>
      </c>
      <c r="L111" s="27" t="s">
        <v>32</v>
      </c>
      <c r="M111" s="34" t="s">
        <v>348</v>
      </c>
      <c r="N111" s="31" t="s">
        <v>349</v>
      </c>
      <c r="O111" s="26">
        <f t="shared" si="9"/>
        <v>48</v>
      </c>
      <c r="P111" s="31" t="str">
        <f t="shared" si="11"/>
        <v>46-55</v>
      </c>
      <c r="Q111" s="32">
        <v>1959</v>
      </c>
      <c r="R111" s="26">
        <v>8</v>
      </c>
      <c r="S111" s="26">
        <v>5.9999999999999991</v>
      </c>
      <c r="T111" s="31" t="s">
        <v>20</v>
      </c>
      <c r="U111" s="31" t="s">
        <v>37</v>
      </c>
      <c r="V111" s="31" t="s">
        <v>38</v>
      </c>
      <c r="W111" s="31" t="s">
        <v>39</v>
      </c>
      <c r="X111" s="25">
        <v>4</v>
      </c>
      <c r="Y111" s="31" t="s">
        <v>48</v>
      </c>
      <c r="Z111" s="33" t="s">
        <v>57</v>
      </c>
    </row>
    <row r="112" spans="1:26" ht="14.25" customHeight="1" x14ac:dyDescent="0.25">
      <c r="A112" s="7"/>
      <c r="B112" s="24">
        <f t="shared" si="10"/>
        <v>3037</v>
      </c>
      <c r="C112" s="25">
        <v>3</v>
      </c>
      <c r="D112" s="25">
        <v>2007</v>
      </c>
      <c r="E112" s="26">
        <v>12</v>
      </c>
      <c r="F112" s="27" t="s">
        <v>29</v>
      </c>
      <c r="G112" s="25">
        <v>37</v>
      </c>
      <c r="H112" s="29">
        <v>720.81239999999991</v>
      </c>
      <c r="I112" s="127">
        <v>204808.16039999999</v>
      </c>
      <c r="J112" s="31" t="s">
        <v>30</v>
      </c>
      <c r="K112" s="27" t="s">
        <v>350</v>
      </c>
      <c r="L112" s="27" t="s">
        <v>32</v>
      </c>
      <c r="M112" s="34" t="s">
        <v>351</v>
      </c>
      <c r="N112" s="31" t="s">
        <v>352</v>
      </c>
      <c r="O112" s="26">
        <f t="shared" si="9"/>
        <v>48</v>
      </c>
      <c r="P112" s="31" t="str">
        <f t="shared" si="11"/>
        <v>46-55</v>
      </c>
      <c r="Q112" s="32">
        <v>1959</v>
      </c>
      <c r="R112" s="26">
        <v>11</v>
      </c>
      <c r="S112" s="26">
        <v>3</v>
      </c>
      <c r="T112" s="31" t="s">
        <v>36</v>
      </c>
      <c r="U112" s="31" t="s">
        <v>37</v>
      </c>
      <c r="V112" s="31" t="s">
        <v>38</v>
      </c>
      <c r="W112" s="31" t="s">
        <v>53</v>
      </c>
      <c r="X112" s="25">
        <v>2</v>
      </c>
      <c r="Y112" s="31" t="s">
        <v>48</v>
      </c>
      <c r="Z112" s="33" t="s">
        <v>41</v>
      </c>
    </row>
    <row r="113" spans="1:26" ht="14.25" customHeight="1" x14ac:dyDescent="0.25">
      <c r="A113" s="7"/>
      <c r="B113" s="24">
        <f t="shared" si="10"/>
        <v>2032</v>
      </c>
      <c r="C113" s="25">
        <v>2</v>
      </c>
      <c r="D113" s="25">
        <v>2006</v>
      </c>
      <c r="E113" s="26">
        <v>8</v>
      </c>
      <c r="F113" s="27" t="s">
        <v>29</v>
      </c>
      <c r="G113" s="28">
        <v>32</v>
      </c>
      <c r="H113" s="29">
        <v>927.83479999999997</v>
      </c>
      <c r="I113" s="127">
        <v>306878.45760000002</v>
      </c>
      <c r="J113" s="31" t="s">
        <v>30</v>
      </c>
      <c r="K113" s="27" t="s">
        <v>353</v>
      </c>
      <c r="L113" s="27" t="s">
        <v>32</v>
      </c>
      <c r="M113" s="34" t="s">
        <v>354</v>
      </c>
      <c r="N113" s="31" t="s">
        <v>355</v>
      </c>
      <c r="O113" s="26">
        <f t="shared" si="9"/>
        <v>49</v>
      </c>
      <c r="P113" s="31" t="str">
        <f t="shared" si="11"/>
        <v>46-55</v>
      </c>
      <c r="Q113" s="32">
        <v>1957</v>
      </c>
      <c r="R113" s="26">
        <v>3</v>
      </c>
      <c r="S113" s="26">
        <v>20</v>
      </c>
      <c r="T113" s="31" t="s">
        <v>20</v>
      </c>
      <c r="U113" s="31" t="s">
        <v>37</v>
      </c>
      <c r="V113" s="31" t="s">
        <v>38</v>
      </c>
      <c r="W113" s="31" t="s">
        <v>39</v>
      </c>
      <c r="X113" s="25">
        <v>3</v>
      </c>
      <c r="Y113" s="31" t="s">
        <v>48</v>
      </c>
      <c r="Z113" s="33" t="s">
        <v>57</v>
      </c>
    </row>
    <row r="114" spans="1:26" ht="14.25" customHeight="1" x14ac:dyDescent="0.25">
      <c r="A114" s="7"/>
      <c r="B114" s="24">
        <f t="shared" si="10"/>
        <v>2018</v>
      </c>
      <c r="C114" s="25">
        <v>2</v>
      </c>
      <c r="D114" s="25">
        <v>2007</v>
      </c>
      <c r="E114" s="26">
        <v>2</v>
      </c>
      <c r="F114" s="27" t="s">
        <v>29</v>
      </c>
      <c r="G114" s="28">
        <v>18</v>
      </c>
      <c r="H114" s="29">
        <v>927.83479999999997</v>
      </c>
      <c r="I114" s="127">
        <v>275394.24839999998</v>
      </c>
      <c r="J114" s="31" t="s">
        <v>30</v>
      </c>
      <c r="K114" s="27" t="s">
        <v>356</v>
      </c>
      <c r="L114" s="27" t="s">
        <v>32</v>
      </c>
      <c r="M114" s="34" t="s">
        <v>357</v>
      </c>
      <c r="N114" s="31" t="s">
        <v>358</v>
      </c>
      <c r="O114" s="26">
        <f t="shared" si="9"/>
        <v>49</v>
      </c>
      <c r="P114" s="31" t="str">
        <f t="shared" si="11"/>
        <v>46-55</v>
      </c>
      <c r="Q114" s="32">
        <v>1958</v>
      </c>
      <c r="R114" s="26">
        <v>12</v>
      </c>
      <c r="S114" s="26">
        <v>5.9999999999999991</v>
      </c>
      <c r="T114" s="31" t="s">
        <v>20</v>
      </c>
      <c r="U114" s="31" t="s">
        <v>37</v>
      </c>
      <c r="V114" s="31" t="s">
        <v>38</v>
      </c>
      <c r="W114" s="31" t="s">
        <v>39</v>
      </c>
      <c r="X114" s="25">
        <v>3</v>
      </c>
      <c r="Y114" s="31" t="s">
        <v>48</v>
      </c>
      <c r="Z114" s="33" t="s">
        <v>41</v>
      </c>
    </row>
    <row r="115" spans="1:26" ht="14.25" customHeight="1" x14ac:dyDescent="0.25">
      <c r="A115" s="7"/>
      <c r="B115" s="24">
        <f t="shared" si="10"/>
        <v>2035</v>
      </c>
      <c r="C115" s="25">
        <v>2</v>
      </c>
      <c r="D115" s="25">
        <v>2007</v>
      </c>
      <c r="E115" s="26">
        <v>5</v>
      </c>
      <c r="F115" s="27" t="s">
        <v>29</v>
      </c>
      <c r="G115" s="28">
        <v>35</v>
      </c>
      <c r="H115" s="29">
        <v>785.48</v>
      </c>
      <c r="I115" s="127">
        <v>192092.24</v>
      </c>
      <c r="J115" s="31" t="s">
        <v>30</v>
      </c>
      <c r="K115" s="27" t="s">
        <v>359</v>
      </c>
      <c r="L115" s="27" t="s">
        <v>32</v>
      </c>
      <c r="M115" s="34" t="s">
        <v>360</v>
      </c>
      <c r="N115" s="31" t="s">
        <v>361</v>
      </c>
      <c r="O115" s="26">
        <f t="shared" si="9"/>
        <v>49</v>
      </c>
      <c r="P115" s="31" t="str">
        <f t="shared" si="11"/>
        <v>46-55</v>
      </c>
      <c r="Q115" s="32">
        <v>1958</v>
      </c>
      <c r="R115" s="26">
        <v>4</v>
      </c>
      <c r="S115" s="26">
        <v>15</v>
      </c>
      <c r="T115" s="31" t="s">
        <v>36</v>
      </c>
      <c r="U115" s="31" t="s">
        <v>37</v>
      </c>
      <c r="V115" s="31" t="s">
        <v>38</v>
      </c>
      <c r="W115" s="31" t="s">
        <v>39</v>
      </c>
      <c r="X115" s="25">
        <v>3</v>
      </c>
      <c r="Y115" s="31" t="s">
        <v>40</v>
      </c>
      <c r="Z115" s="33" t="s">
        <v>49</v>
      </c>
    </row>
    <row r="116" spans="1:26" ht="14.25" customHeight="1" x14ac:dyDescent="0.25">
      <c r="A116" s="7"/>
      <c r="B116" s="24">
        <f t="shared" si="10"/>
        <v>5025</v>
      </c>
      <c r="C116" s="25">
        <v>5</v>
      </c>
      <c r="D116" s="25">
        <v>2008</v>
      </c>
      <c r="E116" s="26">
        <v>12</v>
      </c>
      <c r="F116" s="27" t="s">
        <v>29</v>
      </c>
      <c r="G116" s="28">
        <v>25</v>
      </c>
      <c r="H116" s="29">
        <v>618.16200000000003</v>
      </c>
      <c r="I116" s="127">
        <v>165430.28200000001</v>
      </c>
      <c r="J116" s="31" t="s">
        <v>30</v>
      </c>
      <c r="K116" s="27" t="s">
        <v>362</v>
      </c>
      <c r="L116" s="27" t="s">
        <v>32</v>
      </c>
      <c r="M116" s="34" t="s">
        <v>363</v>
      </c>
      <c r="N116" s="31" t="s">
        <v>364</v>
      </c>
      <c r="O116" s="26">
        <f t="shared" si="9"/>
        <v>49</v>
      </c>
      <c r="P116" s="31" t="str">
        <f t="shared" si="11"/>
        <v>46-55</v>
      </c>
      <c r="Q116" s="32">
        <v>1959</v>
      </c>
      <c r="R116" s="26">
        <v>6</v>
      </c>
      <c r="S116" s="26">
        <v>5</v>
      </c>
      <c r="T116" s="31" t="s">
        <v>36</v>
      </c>
      <c r="U116" s="31" t="s">
        <v>37</v>
      </c>
      <c r="V116" s="31" t="s">
        <v>38</v>
      </c>
      <c r="W116" s="31" t="s">
        <v>53</v>
      </c>
      <c r="X116" s="25">
        <v>5</v>
      </c>
      <c r="Y116" s="31" t="s">
        <v>48</v>
      </c>
      <c r="Z116" s="33" t="s">
        <v>57</v>
      </c>
    </row>
    <row r="117" spans="1:26" ht="14.25" customHeight="1" x14ac:dyDescent="0.25">
      <c r="A117" s="7"/>
      <c r="B117" s="24">
        <f t="shared" si="10"/>
        <v>2029</v>
      </c>
      <c r="C117" s="25">
        <v>2</v>
      </c>
      <c r="D117" s="25">
        <v>2006</v>
      </c>
      <c r="E117" s="26">
        <v>9</v>
      </c>
      <c r="F117" s="27" t="s">
        <v>29</v>
      </c>
      <c r="G117" s="28">
        <v>29</v>
      </c>
      <c r="H117" s="29">
        <v>1109.2483999999999</v>
      </c>
      <c r="I117" s="127">
        <v>310223.29080000002</v>
      </c>
      <c r="J117" s="31" t="s">
        <v>30</v>
      </c>
      <c r="K117" s="27" t="s">
        <v>103</v>
      </c>
      <c r="L117" s="27" t="s">
        <v>32</v>
      </c>
      <c r="M117" s="34" t="s">
        <v>104</v>
      </c>
      <c r="N117" s="31" t="s">
        <v>105</v>
      </c>
      <c r="O117" s="26">
        <f t="shared" ref="O117:O148" si="12">IF((D117-Q117)=0," ",D117-Q117)</f>
        <v>50</v>
      </c>
      <c r="P117" s="31" t="str">
        <f t="shared" si="11"/>
        <v>46-55</v>
      </c>
      <c r="Q117" s="32">
        <v>1956</v>
      </c>
      <c r="R117" s="26">
        <v>3</v>
      </c>
      <c r="S117" s="26">
        <v>13</v>
      </c>
      <c r="T117" s="31" t="s">
        <v>20</v>
      </c>
      <c r="U117" s="31" t="s">
        <v>37</v>
      </c>
      <c r="V117" s="31" t="s">
        <v>38</v>
      </c>
      <c r="W117" s="31" t="s">
        <v>39</v>
      </c>
      <c r="X117" s="25">
        <v>5</v>
      </c>
      <c r="Y117" s="31" t="s">
        <v>40</v>
      </c>
      <c r="Z117" s="33" t="s">
        <v>41</v>
      </c>
    </row>
    <row r="118" spans="1:26" ht="14.25" customHeight="1" x14ac:dyDescent="0.25">
      <c r="A118" s="7"/>
      <c r="B118" s="24">
        <f t="shared" si="10"/>
        <v>3007</v>
      </c>
      <c r="C118" s="25">
        <v>3</v>
      </c>
      <c r="D118" s="25">
        <v>2006</v>
      </c>
      <c r="E118" s="26">
        <v>10</v>
      </c>
      <c r="F118" s="27" t="s">
        <v>29</v>
      </c>
      <c r="G118" s="25">
        <v>7</v>
      </c>
      <c r="H118" s="29">
        <v>720.70479999999998</v>
      </c>
      <c r="I118" s="127">
        <v>231552.32560000001</v>
      </c>
      <c r="J118" s="31" t="s">
        <v>30</v>
      </c>
      <c r="K118" s="27" t="s">
        <v>365</v>
      </c>
      <c r="L118" s="27" t="s">
        <v>32</v>
      </c>
      <c r="M118" s="34" t="s">
        <v>366</v>
      </c>
      <c r="N118" s="31" t="s">
        <v>367</v>
      </c>
      <c r="O118" s="26">
        <f t="shared" si="12"/>
        <v>50</v>
      </c>
      <c r="P118" s="31" t="str">
        <f t="shared" si="11"/>
        <v>46-55</v>
      </c>
      <c r="Q118" s="32">
        <v>1956</v>
      </c>
      <c r="R118" s="26">
        <v>3</v>
      </c>
      <c r="S118" s="26">
        <v>13</v>
      </c>
      <c r="T118" s="31" t="s">
        <v>20</v>
      </c>
      <c r="U118" s="31" t="s">
        <v>37</v>
      </c>
      <c r="V118" s="31" t="s">
        <v>38</v>
      </c>
      <c r="W118" s="31" t="s">
        <v>53</v>
      </c>
      <c r="X118" s="25">
        <v>5</v>
      </c>
      <c r="Y118" s="31" t="s">
        <v>40</v>
      </c>
      <c r="Z118" s="33" t="s">
        <v>57</v>
      </c>
    </row>
    <row r="119" spans="1:26" ht="14.25" customHeight="1" x14ac:dyDescent="0.25">
      <c r="A119" s="7"/>
      <c r="B119" s="24">
        <f t="shared" si="10"/>
        <v>3030</v>
      </c>
      <c r="C119" s="25">
        <v>3</v>
      </c>
      <c r="D119" s="25">
        <v>2006</v>
      </c>
      <c r="E119" s="26">
        <v>10</v>
      </c>
      <c r="F119" s="27" t="s">
        <v>29</v>
      </c>
      <c r="G119" s="25">
        <v>30</v>
      </c>
      <c r="H119" s="29">
        <v>720.81239999999991</v>
      </c>
      <c r="I119" s="127">
        <v>215774.2844</v>
      </c>
      <c r="J119" s="31" t="s">
        <v>30</v>
      </c>
      <c r="K119" s="27" t="s">
        <v>365</v>
      </c>
      <c r="L119" s="27" t="s">
        <v>32</v>
      </c>
      <c r="M119" s="34" t="s">
        <v>366</v>
      </c>
      <c r="N119" s="31" t="s">
        <v>367</v>
      </c>
      <c r="O119" s="26">
        <f t="shared" si="12"/>
        <v>50</v>
      </c>
      <c r="P119" s="31" t="str">
        <f t="shared" si="11"/>
        <v>46-55</v>
      </c>
      <c r="Q119" s="32">
        <v>1956</v>
      </c>
      <c r="R119" s="26">
        <v>3</v>
      </c>
      <c r="S119" s="26">
        <v>13</v>
      </c>
      <c r="T119" s="31" t="s">
        <v>20</v>
      </c>
      <c r="U119" s="31" t="s">
        <v>37</v>
      </c>
      <c r="V119" s="31" t="s">
        <v>38</v>
      </c>
      <c r="W119" s="31" t="s">
        <v>39</v>
      </c>
      <c r="X119" s="25">
        <v>5</v>
      </c>
      <c r="Y119" s="31" t="s">
        <v>40</v>
      </c>
      <c r="Z119" s="33" t="s">
        <v>57</v>
      </c>
    </row>
    <row r="120" spans="1:26" ht="14.25" customHeight="1" x14ac:dyDescent="0.25">
      <c r="A120" s="7"/>
      <c r="B120" s="24">
        <f t="shared" si="10"/>
        <v>2003</v>
      </c>
      <c r="C120" s="25">
        <v>2</v>
      </c>
      <c r="D120" s="25">
        <v>2006</v>
      </c>
      <c r="E120" s="26">
        <v>12</v>
      </c>
      <c r="F120" s="27" t="s">
        <v>29</v>
      </c>
      <c r="G120" s="28">
        <v>3</v>
      </c>
      <c r="H120" s="29">
        <v>927.08159999999998</v>
      </c>
      <c r="I120" s="127">
        <v>289727.99040000001</v>
      </c>
      <c r="J120" s="31" t="s">
        <v>30</v>
      </c>
      <c r="K120" s="27" t="s">
        <v>368</v>
      </c>
      <c r="L120" s="27" t="s">
        <v>32</v>
      </c>
      <c r="M120" s="31" t="s">
        <v>369</v>
      </c>
      <c r="N120" s="31" t="s">
        <v>370</v>
      </c>
      <c r="O120" s="26">
        <f t="shared" si="12"/>
        <v>51</v>
      </c>
      <c r="P120" s="31" t="str">
        <f t="shared" si="11"/>
        <v>46-55</v>
      </c>
      <c r="Q120" s="32">
        <v>1955</v>
      </c>
      <c r="R120" s="26">
        <v>12</v>
      </c>
      <c r="S120" s="26">
        <v>2</v>
      </c>
      <c r="T120" s="31" t="s">
        <v>20</v>
      </c>
      <c r="U120" s="31" t="s">
        <v>224</v>
      </c>
      <c r="V120" s="9"/>
      <c r="W120" s="31" t="s">
        <v>53</v>
      </c>
      <c r="X120" s="25">
        <v>3</v>
      </c>
      <c r="Y120" s="31" t="s">
        <v>40</v>
      </c>
      <c r="Z120" s="33" t="s">
        <v>57</v>
      </c>
    </row>
    <row r="121" spans="1:26" ht="14.25" customHeight="1" x14ac:dyDescent="0.25">
      <c r="A121" s="7"/>
      <c r="B121" s="24">
        <f t="shared" si="10"/>
        <v>5039</v>
      </c>
      <c r="C121" s="25">
        <v>5</v>
      </c>
      <c r="D121" s="25">
        <v>2008</v>
      </c>
      <c r="E121" s="26">
        <v>5</v>
      </c>
      <c r="F121" s="27" t="s">
        <v>29</v>
      </c>
      <c r="G121" s="28">
        <v>39</v>
      </c>
      <c r="H121" s="29">
        <v>798.28440000000001</v>
      </c>
      <c r="I121" s="127">
        <v>195874.94399999999</v>
      </c>
      <c r="J121" s="31" t="s">
        <v>30</v>
      </c>
      <c r="K121" s="27" t="s">
        <v>371</v>
      </c>
      <c r="L121" s="27" t="s">
        <v>32</v>
      </c>
      <c r="M121" s="34" t="s">
        <v>372</v>
      </c>
      <c r="N121" s="31" t="s">
        <v>373</v>
      </c>
      <c r="O121" s="26">
        <f t="shared" si="12"/>
        <v>51</v>
      </c>
      <c r="P121" s="31" t="str">
        <f t="shared" si="11"/>
        <v>46-55</v>
      </c>
      <c r="Q121" s="32">
        <v>1957</v>
      </c>
      <c r="R121" s="26">
        <v>3</v>
      </c>
      <c r="S121" s="26">
        <v>6</v>
      </c>
      <c r="T121" s="31" t="s">
        <v>20</v>
      </c>
      <c r="U121" s="31" t="s">
        <v>37</v>
      </c>
      <c r="V121" s="31" t="s">
        <v>38</v>
      </c>
      <c r="W121" s="31" t="s">
        <v>39</v>
      </c>
      <c r="X121" s="25">
        <v>3</v>
      </c>
      <c r="Y121" s="31" t="s">
        <v>48</v>
      </c>
      <c r="Z121" s="33" t="s">
        <v>41</v>
      </c>
    </row>
    <row r="122" spans="1:26" ht="14.25" customHeight="1" x14ac:dyDescent="0.25">
      <c r="A122" s="7"/>
      <c r="B122" s="24">
        <f t="shared" si="10"/>
        <v>5030</v>
      </c>
      <c r="C122" s="25">
        <v>5</v>
      </c>
      <c r="D122" s="25">
        <v>2010</v>
      </c>
      <c r="E122" s="26">
        <v>5</v>
      </c>
      <c r="F122" s="27" t="s">
        <v>29</v>
      </c>
      <c r="G122" s="28">
        <v>30</v>
      </c>
      <c r="H122" s="29">
        <v>1057.9232</v>
      </c>
      <c r="I122" s="127">
        <v>357538.19520000002</v>
      </c>
      <c r="J122" s="31" t="s">
        <v>30</v>
      </c>
      <c r="K122" s="27" t="s">
        <v>374</v>
      </c>
      <c r="L122" s="27" t="s">
        <v>32</v>
      </c>
      <c r="M122" s="34" t="s">
        <v>375</v>
      </c>
      <c r="N122" s="31" t="s">
        <v>376</v>
      </c>
      <c r="O122" s="26">
        <f t="shared" si="12"/>
        <v>51</v>
      </c>
      <c r="P122" s="31" t="str">
        <f t="shared" si="11"/>
        <v>46-55</v>
      </c>
      <c r="Q122" s="32">
        <v>1959</v>
      </c>
      <c r="R122" s="26">
        <v>4</v>
      </c>
      <c r="S122" s="26">
        <v>20</v>
      </c>
      <c r="T122" s="31" t="s">
        <v>20</v>
      </c>
      <c r="U122" s="31" t="s">
        <v>37</v>
      </c>
      <c r="V122" s="31" t="s">
        <v>83</v>
      </c>
      <c r="W122" s="31" t="s">
        <v>39</v>
      </c>
      <c r="X122" s="25">
        <v>3</v>
      </c>
      <c r="Y122" s="31" t="s">
        <v>48</v>
      </c>
      <c r="Z122" s="33" t="s">
        <v>41</v>
      </c>
    </row>
    <row r="123" spans="1:26" ht="14.25" customHeight="1" x14ac:dyDescent="0.25">
      <c r="A123" s="7"/>
      <c r="B123" s="24">
        <f t="shared" si="10"/>
        <v>3041</v>
      </c>
      <c r="C123" s="25">
        <v>3</v>
      </c>
      <c r="D123" s="25">
        <v>2008</v>
      </c>
      <c r="E123" s="26">
        <v>1</v>
      </c>
      <c r="F123" s="27" t="s">
        <v>29</v>
      </c>
      <c r="G123" s="25">
        <v>41</v>
      </c>
      <c r="H123" s="29">
        <v>781.0684</v>
      </c>
      <c r="I123" s="127">
        <v>239248.7512</v>
      </c>
      <c r="J123" s="31" t="s">
        <v>30</v>
      </c>
      <c r="K123" s="27" t="s">
        <v>377</v>
      </c>
      <c r="L123" s="27" t="s">
        <v>32</v>
      </c>
      <c r="M123" s="34" t="s">
        <v>378</v>
      </c>
      <c r="N123" s="31" t="s">
        <v>379</v>
      </c>
      <c r="O123" s="26">
        <f t="shared" si="12"/>
        <v>51</v>
      </c>
      <c r="P123" s="31" t="str">
        <f t="shared" si="11"/>
        <v>46-55</v>
      </c>
      <c r="Q123" s="32">
        <v>1957</v>
      </c>
      <c r="R123" s="26">
        <v>9</v>
      </c>
      <c r="S123" s="26">
        <v>9</v>
      </c>
      <c r="T123" s="31" t="s">
        <v>20</v>
      </c>
      <c r="U123" s="31" t="s">
        <v>37</v>
      </c>
      <c r="V123" s="31" t="s">
        <v>38</v>
      </c>
      <c r="W123" s="31" t="s">
        <v>39</v>
      </c>
      <c r="X123" s="25">
        <v>5</v>
      </c>
      <c r="Y123" s="31" t="s">
        <v>48</v>
      </c>
      <c r="Z123" s="33" t="s">
        <v>49</v>
      </c>
    </row>
    <row r="124" spans="1:26" ht="14.25" customHeight="1" x14ac:dyDescent="0.25">
      <c r="A124" s="7"/>
      <c r="B124" s="24">
        <f t="shared" si="10"/>
        <v>2057</v>
      </c>
      <c r="C124" s="25">
        <v>2</v>
      </c>
      <c r="D124" s="25">
        <v>2006</v>
      </c>
      <c r="E124" s="26">
        <v>9</v>
      </c>
      <c r="F124" s="27" t="s">
        <v>29</v>
      </c>
      <c r="G124" s="28">
        <v>57</v>
      </c>
      <c r="H124" s="29">
        <v>1396.8632</v>
      </c>
      <c r="I124" s="127">
        <v>382277.14880000002</v>
      </c>
      <c r="J124" s="31" t="s">
        <v>30</v>
      </c>
      <c r="K124" s="27" t="s">
        <v>380</v>
      </c>
      <c r="L124" s="27" t="s">
        <v>32</v>
      </c>
      <c r="M124" s="34" t="s">
        <v>381</v>
      </c>
      <c r="N124" s="31" t="s">
        <v>382</v>
      </c>
      <c r="O124" s="26">
        <f t="shared" si="12"/>
        <v>52</v>
      </c>
      <c r="P124" s="31" t="str">
        <f t="shared" si="11"/>
        <v>46-55</v>
      </c>
      <c r="Q124" s="32">
        <v>1954</v>
      </c>
      <c r="R124" s="26">
        <v>9</v>
      </c>
      <c r="S124" s="26">
        <v>29</v>
      </c>
      <c r="T124" s="31" t="s">
        <v>20</v>
      </c>
      <c r="U124" s="31" t="s">
        <v>37</v>
      </c>
      <c r="V124" s="31" t="s">
        <v>38</v>
      </c>
      <c r="W124" s="31" t="s">
        <v>39</v>
      </c>
      <c r="X124" s="25">
        <v>4</v>
      </c>
      <c r="Y124" s="31" t="s">
        <v>40</v>
      </c>
      <c r="Z124" s="33" t="s">
        <v>57</v>
      </c>
    </row>
    <row r="125" spans="1:26" ht="14.25" customHeight="1" x14ac:dyDescent="0.25">
      <c r="A125" s="7"/>
      <c r="B125" s="24">
        <f t="shared" si="10"/>
        <v>4028</v>
      </c>
      <c r="C125" s="25">
        <v>4</v>
      </c>
      <c r="D125" s="25">
        <v>2007</v>
      </c>
      <c r="E125" s="26">
        <v>2</v>
      </c>
      <c r="F125" s="27" t="s">
        <v>29</v>
      </c>
      <c r="G125" s="28">
        <v>28</v>
      </c>
      <c r="H125" s="29">
        <v>794.51840000000004</v>
      </c>
      <c r="I125" s="127">
        <v>248422.66399999999</v>
      </c>
      <c r="J125" s="31" t="s">
        <v>30</v>
      </c>
      <c r="K125" s="27" t="s">
        <v>383</v>
      </c>
      <c r="L125" s="27" t="s">
        <v>32</v>
      </c>
      <c r="M125" s="27" t="s">
        <v>384</v>
      </c>
      <c r="N125" s="27" t="s">
        <v>385</v>
      </c>
      <c r="O125" s="26">
        <f t="shared" si="12"/>
        <v>52</v>
      </c>
      <c r="P125" s="31" t="str">
        <f t="shared" si="11"/>
        <v>46-55</v>
      </c>
      <c r="Q125" s="32">
        <v>1955</v>
      </c>
      <c r="R125" s="26">
        <v>8</v>
      </c>
      <c r="S125" s="26">
        <v>7</v>
      </c>
      <c r="T125" s="31" t="s">
        <v>36</v>
      </c>
      <c r="U125" s="31" t="s">
        <v>37</v>
      </c>
      <c r="V125" s="31" t="s">
        <v>38</v>
      </c>
      <c r="W125" s="31" t="s">
        <v>53</v>
      </c>
      <c r="X125" s="25">
        <v>4</v>
      </c>
      <c r="Y125" s="31" t="s">
        <v>40</v>
      </c>
      <c r="Z125" s="33" t="s">
        <v>41</v>
      </c>
    </row>
    <row r="126" spans="1:26" ht="14.25" customHeight="1" x14ac:dyDescent="0.25">
      <c r="A126" s="7"/>
      <c r="B126" s="24">
        <f t="shared" si="10"/>
        <v>3032</v>
      </c>
      <c r="C126" s="25">
        <v>3</v>
      </c>
      <c r="D126" s="25">
        <v>2007</v>
      </c>
      <c r="E126" s="26">
        <v>8</v>
      </c>
      <c r="F126" s="27" t="s">
        <v>29</v>
      </c>
      <c r="G126" s="25">
        <v>32</v>
      </c>
      <c r="H126" s="29">
        <v>923.20799999999997</v>
      </c>
      <c r="I126" s="127">
        <v>242740.65599999999</v>
      </c>
      <c r="J126" s="31" t="s">
        <v>30</v>
      </c>
      <c r="K126" s="27" t="s">
        <v>386</v>
      </c>
      <c r="L126" s="27" t="s">
        <v>32</v>
      </c>
      <c r="M126" s="34" t="s">
        <v>387</v>
      </c>
      <c r="N126" s="31" t="s">
        <v>388</v>
      </c>
      <c r="O126" s="26">
        <f t="shared" si="12"/>
        <v>53</v>
      </c>
      <c r="P126" s="31" t="str">
        <f t="shared" si="11"/>
        <v>46-55</v>
      </c>
      <c r="Q126" s="32">
        <v>1954</v>
      </c>
      <c r="R126" s="26">
        <v>2</v>
      </c>
      <c r="S126" s="26">
        <v>27</v>
      </c>
      <c r="T126" s="31" t="s">
        <v>20</v>
      </c>
      <c r="U126" s="31" t="s">
        <v>169</v>
      </c>
      <c r="V126" s="31" t="s">
        <v>69</v>
      </c>
      <c r="W126" s="31" t="s">
        <v>53</v>
      </c>
      <c r="X126" s="25">
        <v>4</v>
      </c>
      <c r="Y126" s="31" t="s">
        <v>40</v>
      </c>
      <c r="Z126" s="33" t="s">
        <v>41</v>
      </c>
    </row>
    <row r="127" spans="1:26" ht="14.25" customHeight="1" x14ac:dyDescent="0.25">
      <c r="A127" s="7"/>
      <c r="B127" s="24">
        <f t="shared" si="10"/>
        <v>3013</v>
      </c>
      <c r="C127" s="25">
        <v>3</v>
      </c>
      <c r="D127" s="25">
        <v>2007</v>
      </c>
      <c r="E127" s="26">
        <v>8</v>
      </c>
      <c r="F127" s="27" t="s">
        <v>29</v>
      </c>
      <c r="G127" s="25">
        <v>13</v>
      </c>
      <c r="H127" s="29">
        <v>781.0684</v>
      </c>
      <c r="I127" s="127">
        <v>253025.77720000001</v>
      </c>
      <c r="J127" s="31" t="s">
        <v>30</v>
      </c>
      <c r="K127" s="27" t="s">
        <v>389</v>
      </c>
      <c r="L127" s="27" t="s">
        <v>32</v>
      </c>
      <c r="M127" s="34" t="s">
        <v>390</v>
      </c>
      <c r="N127" s="31" t="s">
        <v>391</v>
      </c>
      <c r="O127" s="26">
        <f t="shared" si="12"/>
        <v>53</v>
      </c>
      <c r="P127" s="31" t="str">
        <f t="shared" si="11"/>
        <v>46-55</v>
      </c>
      <c r="Q127" s="32">
        <v>1954</v>
      </c>
      <c r="R127" s="26">
        <v>1</v>
      </c>
      <c r="S127" s="26">
        <v>7</v>
      </c>
      <c r="T127" s="31" t="s">
        <v>20</v>
      </c>
      <c r="U127" s="31" t="s">
        <v>37</v>
      </c>
      <c r="V127" s="31" t="s">
        <v>69</v>
      </c>
      <c r="W127" s="31" t="s">
        <v>39</v>
      </c>
      <c r="X127" s="25">
        <v>4</v>
      </c>
      <c r="Y127" s="31" t="s">
        <v>40</v>
      </c>
      <c r="Z127" s="33" t="s">
        <v>57</v>
      </c>
    </row>
    <row r="128" spans="1:26" ht="14.25" customHeight="1" x14ac:dyDescent="0.25">
      <c r="A128" s="7"/>
      <c r="B128" s="24">
        <f t="shared" si="10"/>
        <v>1040</v>
      </c>
      <c r="C128" s="25">
        <v>1</v>
      </c>
      <c r="D128" s="25">
        <v>2006</v>
      </c>
      <c r="E128" s="26">
        <v>4</v>
      </c>
      <c r="F128" s="27" t="s">
        <v>29</v>
      </c>
      <c r="G128" s="28">
        <v>40</v>
      </c>
      <c r="H128" s="29">
        <v>782.25200000000007</v>
      </c>
      <c r="I128" s="127">
        <v>234172.38800000001</v>
      </c>
      <c r="J128" s="31" t="s">
        <v>30</v>
      </c>
      <c r="K128" s="27" t="s">
        <v>392</v>
      </c>
      <c r="L128" s="27" t="s">
        <v>32</v>
      </c>
      <c r="M128" s="34" t="s">
        <v>393</v>
      </c>
      <c r="N128" s="31" t="s">
        <v>394</v>
      </c>
      <c r="O128" s="26">
        <f t="shared" si="12"/>
        <v>54</v>
      </c>
      <c r="P128" s="31" t="str">
        <f t="shared" si="11"/>
        <v>46-55</v>
      </c>
      <c r="Q128" s="32">
        <v>1952</v>
      </c>
      <c r="R128" s="26">
        <v>6</v>
      </c>
      <c r="S128" s="26">
        <v>19</v>
      </c>
      <c r="T128" s="31" t="s">
        <v>36</v>
      </c>
      <c r="U128" s="31" t="s">
        <v>37</v>
      </c>
      <c r="V128" s="31" t="s">
        <v>83</v>
      </c>
      <c r="W128" s="31" t="s">
        <v>39</v>
      </c>
      <c r="X128" s="25">
        <v>3</v>
      </c>
      <c r="Y128" s="31" t="s">
        <v>40</v>
      </c>
      <c r="Z128" s="33" t="s">
        <v>41</v>
      </c>
    </row>
    <row r="129" spans="1:26" ht="14.25" customHeight="1" x14ac:dyDescent="0.25">
      <c r="A129" s="7"/>
      <c r="B129" s="24">
        <f t="shared" si="10"/>
        <v>4031</v>
      </c>
      <c r="C129" s="25">
        <v>4</v>
      </c>
      <c r="D129" s="25">
        <v>2007</v>
      </c>
      <c r="E129" s="26">
        <v>6</v>
      </c>
      <c r="F129" s="27" t="s">
        <v>29</v>
      </c>
      <c r="G129" s="28">
        <v>31</v>
      </c>
      <c r="H129" s="29">
        <v>733.18639999999994</v>
      </c>
      <c r="I129" s="127">
        <v>200678.7512</v>
      </c>
      <c r="J129" s="31" t="s">
        <v>30</v>
      </c>
      <c r="K129" s="27" t="s">
        <v>395</v>
      </c>
      <c r="L129" s="27" t="s">
        <v>32</v>
      </c>
      <c r="M129" s="34" t="s">
        <v>89</v>
      </c>
      <c r="N129" s="31" t="s">
        <v>396</v>
      </c>
      <c r="O129" s="26">
        <f t="shared" si="12"/>
        <v>54</v>
      </c>
      <c r="P129" s="31" t="str">
        <f t="shared" si="11"/>
        <v>46-55</v>
      </c>
      <c r="Q129" s="32">
        <v>1953</v>
      </c>
      <c r="R129" s="26">
        <v>6</v>
      </c>
      <c r="S129" s="26">
        <v>9</v>
      </c>
      <c r="T129" s="31" t="s">
        <v>20</v>
      </c>
      <c r="U129" s="31" t="s">
        <v>37</v>
      </c>
      <c r="V129" s="31" t="s">
        <v>99</v>
      </c>
      <c r="W129" s="31" t="s">
        <v>39</v>
      </c>
      <c r="X129" s="25">
        <v>4</v>
      </c>
      <c r="Y129" s="31" t="s">
        <v>40</v>
      </c>
      <c r="Z129" s="33" t="s">
        <v>41</v>
      </c>
    </row>
    <row r="130" spans="1:26" ht="14.25" customHeight="1" x14ac:dyDescent="0.25">
      <c r="A130" s="7"/>
      <c r="B130" s="24">
        <f t="shared" si="10"/>
        <v>4019</v>
      </c>
      <c r="C130" s="25">
        <v>4</v>
      </c>
      <c r="D130" s="25">
        <v>2007</v>
      </c>
      <c r="E130" s="26">
        <v>12</v>
      </c>
      <c r="F130" s="27" t="s">
        <v>29</v>
      </c>
      <c r="G130" s="28">
        <v>19</v>
      </c>
      <c r="H130" s="29">
        <v>733.18639999999994</v>
      </c>
      <c r="I130" s="127">
        <v>226578.51199999999</v>
      </c>
      <c r="J130" s="31" t="s">
        <v>30</v>
      </c>
      <c r="K130" s="27" t="s">
        <v>397</v>
      </c>
      <c r="L130" s="27" t="s">
        <v>32</v>
      </c>
      <c r="M130" s="34" t="s">
        <v>398</v>
      </c>
      <c r="N130" s="31" t="s">
        <v>399</v>
      </c>
      <c r="O130" s="26">
        <f t="shared" si="12"/>
        <v>54</v>
      </c>
      <c r="P130" s="31" t="str">
        <f t="shared" si="11"/>
        <v>46-55</v>
      </c>
      <c r="Q130" s="32">
        <v>1953</v>
      </c>
      <c r="R130" s="26">
        <v>9</v>
      </c>
      <c r="S130" s="26">
        <v>15</v>
      </c>
      <c r="T130" s="31" t="s">
        <v>20</v>
      </c>
      <c r="U130" s="31" t="s">
        <v>37</v>
      </c>
      <c r="V130" s="31" t="s">
        <v>38</v>
      </c>
      <c r="W130" s="31" t="s">
        <v>39</v>
      </c>
      <c r="X130" s="25">
        <v>4</v>
      </c>
      <c r="Y130" s="31" t="s">
        <v>40</v>
      </c>
      <c r="Z130" s="33" t="s">
        <v>41</v>
      </c>
    </row>
    <row r="131" spans="1:26" ht="14.25" customHeight="1" x14ac:dyDescent="0.25">
      <c r="A131" s="7"/>
      <c r="B131" s="24">
        <f t="shared" si="10"/>
        <v>4029</v>
      </c>
      <c r="C131" s="25">
        <v>4</v>
      </c>
      <c r="D131" s="25">
        <v>2007</v>
      </c>
      <c r="E131" s="26">
        <v>11</v>
      </c>
      <c r="F131" s="27" t="s">
        <v>29</v>
      </c>
      <c r="G131" s="28">
        <v>29</v>
      </c>
      <c r="H131" s="29">
        <v>794.51840000000004</v>
      </c>
      <c r="I131" s="127">
        <v>200148.89439999999</v>
      </c>
      <c r="J131" s="31" t="s">
        <v>30</v>
      </c>
      <c r="K131" s="27" t="s">
        <v>400</v>
      </c>
      <c r="L131" s="27" t="s">
        <v>32</v>
      </c>
      <c r="M131" s="34" t="s">
        <v>401</v>
      </c>
      <c r="N131" s="31" t="s">
        <v>97</v>
      </c>
      <c r="O131" s="26">
        <f t="shared" si="12"/>
        <v>54</v>
      </c>
      <c r="P131" s="31" t="str">
        <f t="shared" si="11"/>
        <v>46-55</v>
      </c>
      <c r="Q131" s="32">
        <v>1953</v>
      </c>
      <c r="R131" s="26">
        <v>7</v>
      </c>
      <c r="S131" s="26">
        <v>30</v>
      </c>
      <c r="T131" s="31" t="s">
        <v>36</v>
      </c>
      <c r="U131" s="31" t="s">
        <v>37</v>
      </c>
      <c r="V131" s="31" t="s">
        <v>38</v>
      </c>
      <c r="W131" s="31" t="s">
        <v>39</v>
      </c>
      <c r="X131" s="25">
        <v>4</v>
      </c>
      <c r="Y131" s="31" t="s">
        <v>48</v>
      </c>
      <c r="Z131" s="33" t="s">
        <v>41</v>
      </c>
    </row>
    <row r="132" spans="1:26" ht="14.25" customHeight="1" x14ac:dyDescent="0.25">
      <c r="A132" s="7"/>
      <c r="B132" s="24">
        <f t="shared" si="10"/>
        <v>1021</v>
      </c>
      <c r="C132" s="25">
        <v>1</v>
      </c>
      <c r="D132" s="25">
        <v>2004</v>
      </c>
      <c r="E132" s="26">
        <v>10</v>
      </c>
      <c r="F132" s="27" t="s">
        <v>29</v>
      </c>
      <c r="G132" s="28">
        <v>21</v>
      </c>
      <c r="H132" s="29">
        <v>756.21280000000002</v>
      </c>
      <c r="I132" s="127">
        <v>218585.92480000001</v>
      </c>
      <c r="J132" s="31" t="s">
        <v>30</v>
      </c>
      <c r="K132" s="27" t="s">
        <v>402</v>
      </c>
      <c r="L132" s="27" t="s">
        <v>32</v>
      </c>
      <c r="M132" s="34" t="s">
        <v>403</v>
      </c>
      <c r="N132" s="31" t="s">
        <v>404</v>
      </c>
      <c r="O132" s="26">
        <f t="shared" si="12"/>
        <v>55</v>
      </c>
      <c r="P132" s="31" t="str">
        <f t="shared" si="11"/>
        <v>46-55</v>
      </c>
      <c r="Q132" s="32">
        <v>1949</v>
      </c>
      <c r="R132" s="26">
        <v>7.0000000000000009</v>
      </c>
      <c r="S132" s="26">
        <v>14</v>
      </c>
      <c r="T132" s="31" t="s">
        <v>20</v>
      </c>
      <c r="U132" s="31" t="s">
        <v>37</v>
      </c>
      <c r="V132" s="31" t="s">
        <v>121</v>
      </c>
      <c r="W132" s="31" t="s">
        <v>53</v>
      </c>
      <c r="X132" s="25">
        <v>4</v>
      </c>
      <c r="Y132" s="31" t="s">
        <v>40</v>
      </c>
      <c r="Z132" s="33" t="s">
        <v>57</v>
      </c>
    </row>
    <row r="133" spans="1:26" ht="14.25" customHeight="1" x14ac:dyDescent="0.25">
      <c r="A133" s="7"/>
      <c r="B133" s="24">
        <f t="shared" si="10"/>
        <v>1006</v>
      </c>
      <c r="C133" s="25">
        <v>1</v>
      </c>
      <c r="D133" s="25">
        <v>2005</v>
      </c>
      <c r="E133" s="26">
        <v>8</v>
      </c>
      <c r="F133" s="27" t="s">
        <v>29</v>
      </c>
      <c r="G133" s="28">
        <v>6</v>
      </c>
      <c r="H133" s="29">
        <v>736.62959999999987</v>
      </c>
      <c r="I133" s="127">
        <v>198841.69519999999</v>
      </c>
      <c r="J133" s="31" t="s">
        <v>30</v>
      </c>
      <c r="K133" s="27" t="s">
        <v>405</v>
      </c>
      <c r="L133" s="27" t="s">
        <v>32</v>
      </c>
      <c r="M133" s="34" t="s">
        <v>396</v>
      </c>
      <c r="N133" s="31" t="s">
        <v>406</v>
      </c>
      <c r="O133" s="26">
        <f t="shared" si="12"/>
        <v>55</v>
      </c>
      <c r="P133" s="31" t="str">
        <f t="shared" si="11"/>
        <v>46-55</v>
      </c>
      <c r="Q133" s="32">
        <v>1950</v>
      </c>
      <c r="R133" s="26">
        <v>7.0000000000000009</v>
      </c>
      <c r="S133" s="26">
        <v>18</v>
      </c>
      <c r="T133" s="31" t="s">
        <v>20</v>
      </c>
      <c r="U133" s="31" t="s">
        <v>37</v>
      </c>
      <c r="V133" s="31" t="s">
        <v>83</v>
      </c>
      <c r="W133" s="31" t="s">
        <v>39</v>
      </c>
      <c r="X133" s="25">
        <v>2</v>
      </c>
      <c r="Y133" s="31" t="s">
        <v>40</v>
      </c>
      <c r="Z133" s="33" t="s">
        <v>41</v>
      </c>
    </row>
    <row r="134" spans="1:26" ht="14.25" customHeight="1" x14ac:dyDescent="0.25">
      <c r="A134" s="7"/>
      <c r="B134" s="24">
        <f t="shared" ref="B134:B165" si="13">C134*1000+G134</f>
        <v>2034</v>
      </c>
      <c r="C134" s="25">
        <v>2</v>
      </c>
      <c r="D134" s="25">
        <v>2007</v>
      </c>
      <c r="E134" s="26">
        <v>7</v>
      </c>
      <c r="F134" s="27" t="s">
        <v>29</v>
      </c>
      <c r="G134" s="28">
        <v>34</v>
      </c>
      <c r="H134" s="29">
        <v>785.48</v>
      </c>
      <c r="I134" s="127">
        <v>252927.84</v>
      </c>
      <c r="J134" s="31" t="s">
        <v>30</v>
      </c>
      <c r="K134" s="27" t="s">
        <v>407</v>
      </c>
      <c r="L134" s="27" t="s">
        <v>32</v>
      </c>
      <c r="M134" s="34" t="s">
        <v>408</v>
      </c>
      <c r="N134" s="31" t="s">
        <v>409</v>
      </c>
      <c r="O134" s="26">
        <f t="shared" si="12"/>
        <v>55</v>
      </c>
      <c r="P134" s="31" t="str">
        <f t="shared" ref="P134:P165" si="14">IF(O134&lt;26,"18-25",IF(O134&lt;36,"26-35",IF(O134&lt;46,"36-45",IF(O134&lt;56,"46-55",IF(O134&lt;66,"56-65","65+")))))</f>
        <v>46-55</v>
      </c>
      <c r="Q134" s="32">
        <v>1952</v>
      </c>
      <c r="R134" s="26">
        <v>5</v>
      </c>
      <c r="S134" s="26">
        <v>15</v>
      </c>
      <c r="T134" s="31" t="s">
        <v>20</v>
      </c>
      <c r="U134" s="31" t="s">
        <v>37</v>
      </c>
      <c r="V134" s="31" t="s">
        <v>99</v>
      </c>
      <c r="W134" s="31" t="s">
        <v>39</v>
      </c>
      <c r="X134" s="25">
        <v>2</v>
      </c>
      <c r="Y134" s="31" t="s">
        <v>48</v>
      </c>
      <c r="Z134" s="33" t="s">
        <v>49</v>
      </c>
    </row>
    <row r="135" spans="1:26" ht="14.25" customHeight="1" x14ac:dyDescent="0.25">
      <c r="A135" s="7"/>
      <c r="B135" s="24">
        <f t="shared" si="13"/>
        <v>3021</v>
      </c>
      <c r="C135" s="25">
        <v>3</v>
      </c>
      <c r="D135" s="25">
        <v>2007</v>
      </c>
      <c r="E135" s="26">
        <v>7</v>
      </c>
      <c r="F135" s="27" t="s">
        <v>29</v>
      </c>
      <c r="G135" s="25">
        <v>21</v>
      </c>
      <c r="H135" s="29">
        <v>781.0684</v>
      </c>
      <c r="I135" s="127">
        <v>225290.22039999999</v>
      </c>
      <c r="J135" s="31" t="s">
        <v>30</v>
      </c>
      <c r="K135" s="27" t="s">
        <v>410</v>
      </c>
      <c r="L135" s="27" t="s">
        <v>32</v>
      </c>
      <c r="M135" s="34" t="s">
        <v>411</v>
      </c>
      <c r="N135" s="31" t="s">
        <v>412</v>
      </c>
      <c r="O135" s="26">
        <f t="shared" si="12"/>
        <v>55</v>
      </c>
      <c r="P135" s="31" t="str">
        <f t="shared" si="14"/>
        <v>46-55</v>
      </c>
      <c r="Q135" s="32">
        <v>1952</v>
      </c>
      <c r="R135" s="26">
        <v>6</v>
      </c>
      <c r="S135" s="26">
        <v>18</v>
      </c>
      <c r="T135" s="31" t="s">
        <v>36</v>
      </c>
      <c r="U135" s="31" t="s">
        <v>37</v>
      </c>
      <c r="V135" s="31" t="s">
        <v>38</v>
      </c>
      <c r="W135" s="31" t="s">
        <v>39</v>
      </c>
      <c r="X135" s="25">
        <v>3</v>
      </c>
      <c r="Y135" s="31" t="s">
        <v>40</v>
      </c>
      <c r="Z135" s="33" t="s">
        <v>41</v>
      </c>
    </row>
    <row r="136" spans="1:26" ht="14.25" customHeight="1" x14ac:dyDescent="0.25">
      <c r="A136" s="7"/>
      <c r="B136" s="24">
        <f t="shared" si="13"/>
        <v>5021</v>
      </c>
      <c r="C136" s="25">
        <v>5</v>
      </c>
      <c r="D136" s="25">
        <v>2008</v>
      </c>
      <c r="E136" s="26">
        <v>12</v>
      </c>
      <c r="F136" s="27" t="s">
        <v>29</v>
      </c>
      <c r="G136" s="28">
        <v>21</v>
      </c>
      <c r="H136" s="29">
        <v>798.28440000000001</v>
      </c>
      <c r="I136" s="127">
        <v>234750.58600000001</v>
      </c>
      <c r="J136" s="31" t="s">
        <v>30</v>
      </c>
      <c r="K136" s="27" t="s">
        <v>413</v>
      </c>
      <c r="L136" s="27" t="s">
        <v>32</v>
      </c>
      <c r="M136" s="34" t="s">
        <v>414</v>
      </c>
      <c r="N136" s="31" t="s">
        <v>415</v>
      </c>
      <c r="O136" s="26">
        <f t="shared" si="12"/>
        <v>55</v>
      </c>
      <c r="P136" s="31" t="str">
        <f t="shared" si="14"/>
        <v>46-55</v>
      </c>
      <c r="Q136" s="32">
        <v>1953</v>
      </c>
      <c r="R136" s="26">
        <v>2</v>
      </c>
      <c r="S136" s="26">
        <v>3</v>
      </c>
      <c r="T136" s="31" t="s">
        <v>20</v>
      </c>
      <c r="U136" s="31" t="s">
        <v>37</v>
      </c>
      <c r="V136" s="31" t="s">
        <v>83</v>
      </c>
      <c r="W136" s="31" t="s">
        <v>53</v>
      </c>
      <c r="X136" s="25">
        <v>2</v>
      </c>
      <c r="Y136" s="31" t="s">
        <v>40</v>
      </c>
      <c r="Z136" s="33" t="s">
        <v>41</v>
      </c>
    </row>
    <row r="137" spans="1:26" ht="14.25" customHeight="1" x14ac:dyDescent="0.25">
      <c r="A137" s="7"/>
      <c r="B137" s="24">
        <f t="shared" si="13"/>
        <v>5022</v>
      </c>
      <c r="C137" s="25">
        <v>5</v>
      </c>
      <c r="D137" s="25">
        <v>2008</v>
      </c>
      <c r="E137" s="26">
        <v>12</v>
      </c>
      <c r="F137" s="27" t="s">
        <v>29</v>
      </c>
      <c r="G137" s="28">
        <v>22</v>
      </c>
      <c r="H137" s="29">
        <v>798.28440000000001</v>
      </c>
      <c r="I137" s="127">
        <v>287466.41159999999</v>
      </c>
      <c r="J137" s="31" t="s">
        <v>30</v>
      </c>
      <c r="K137" s="27" t="s">
        <v>413</v>
      </c>
      <c r="L137" s="27" t="s">
        <v>32</v>
      </c>
      <c r="M137" s="34" t="s">
        <v>414</v>
      </c>
      <c r="N137" s="31" t="s">
        <v>415</v>
      </c>
      <c r="O137" s="26">
        <f t="shared" si="12"/>
        <v>55</v>
      </c>
      <c r="P137" s="31" t="str">
        <f t="shared" si="14"/>
        <v>46-55</v>
      </c>
      <c r="Q137" s="32">
        <v>1953</v>
      </c>
      <c r="R137" s="26">
        <v>2</v>
      </c>
      <c r="S137" s="26">
        <v>3</v>
      </c>
      <c r="T137" s="31" t="s">
        <v>20</v>
      </c>
      <c r="U137" s="31" t="s">
        <v>37</v>
      </c>
      <c r="V137" s="31" t="s">
        <v>83</v>
      </c>
      <c r="W137" s="31" t="s">
        <v>53</v>
      </c>
      <c r="X137" s="25">
        <v>2</v>
      </c>
      <c r="Y137" s="31" t="s">
        <v>40</v>
      </c>
      <c r="Z137" s="33" t="s">
        <v>41</v>
      </c>
    </row>
    <row r="138" spans="1:26" ht="14.25" customHeight="1" x14ac:dyDescent="0.25">
      <c r="A138" s="7"/>
      <c r="B138" s="24">
        <f t="shared" si="13"/>
        <v>1044</v>
      </c>
      <c r="C138" s="25">
        <v>1</v>
      </c>
      <c r="D138" s="25">
        <v>2004</v>
      </c>
      <c r="E138" s="26">
        <v>6</v>
      </c>
      <c r="F138" s="27" t="s">
        <v>29</v>
      </c>
      <c r="G138" s="28">
        <v>44</v>
      </c>
      <c r="H138" s="29">
        <v>827.87439999999992</v>
      </c>
      <c r="I138" s="127">
        <v>229464.71119999999</v>
      </c>
      <c r="J138" s="31" t="s">
        <v>30</v>
      </c>
      <c r="K138" s="27" t="s">
        <v>416</v>
      </c>
      <c r="L138" s="27" t="s">
        <v>32</v>
      </c>
      <c r="M138" s="34" t="s">
        <v>417</v>
      </c>
      <c r="N138" s="31" t="s">
        <v>418</v>
      </c>
      <c r="O138" s="26">
        <f t="shared" si="12"/>
        <v>56</v>
      </c>
      <c r="P138" s="31" t="str">
        <f t="shared" si="14"/>
        <v>56-65</v>
      </c>
      <c r="Q138" s="32">
        <v>1948</v>
      </c>
      <c r="R138" s="26">
        <v>4</v>
      </c>
      <c r="S138" s="26">
        <v>23</v>
      </c>
      <c r="T138" s="31" t="s">
        <v>36</v>
      </c>
      <c r="U138" s="31" t="s">
        <v>37</v>
      </c>
      <c r="V138" s="31" t="s">
        <v>38</v>
      </c>
      <c r="W138" s="31" t="s">
        <v>39</v>
      </c>
      <c r="X138" s="25">
        <v>5</v>
      </c>
      <c r="Y138" s="31" t="s">
        <v>40</v>
      </c>
      <c r="Z138" s="33" t="s">
        <v>41</v>
      </c>
    </row>
    <row r="139" spans="1:26" ht="14.25" customHeight="1" x14ac:dyDescent="0.25">
      <c r="A139" s="7"/>
      <c r="B139" s="24">
        <f t="shared" si="13"/>
        <v>1043</v>
      </c>
      <c r="C139" s="25">
        <v>1</v>
      </c>
      <c r="D139" s="25">
        <v>2004</v>
      </c>
      <c r="E139" s="26">
        <v>6</v>
      </c>
      <c r="F139" s="27" t="s">
        <v>29</v>
      </c>
      <c r="G139" s="28">
        <v>43</v>
      </c>
      <c r="H139" s="29">
        <v>1160.3584000000001</v>
      </c>
      <c r="I139" s="127">
        <v>377313.5552</v>
      </c>
      <c r="J139" s="31" t="s">
        <v>30</v>
      </c>
      <c r="K139" s="27" t="s">
        <v>420</v>
      </c>
      <c r="L139" s="27" t="s">
        <v>32</v>
      </c>
      <c r="M139" s="34" t="s">
        <v>421</v>
      </c>
      <c r="N139" s="31" t="s">
        <v>422</v>
      </c>
      <c r="O139" s="26">
        <f t="shared" si="12"/>
        <v>56</v>
      </c>
      <c r="P139" s="31" t="str">
        <f t="shared" si="14"/>
        <v>56-65</v>
      </c>
      <c r="Q139" s="32">
        <v>1948</v>
      </c>
      <c r="R139" s="26">
        <v>4</v>
      </c>
      <c r="S139" s="26">
        <v>23</v>
      </c>
      <c r="T139" s="31" t="s">
        <v>36</v>
      </c>
      <c r="U139" s="31" t="s">
        <v>37</v>
      </c>
      <c r="V139" s="31" t="s">
        <v>38</v>
      </c>
      <c r="W139" s="31" t="s">
        <v>39</v>
      </c>
      <c r="X139" s="25">
        <v>5</v>
      </c>
      <c r="Y139" s="31" t="s">
        <v>40</v>
      </c>
      <c r="Z139" s="33" t="s">
        <v>41</v>
      </c>
    </row>
    <row r="140" spans="1:26" ht="14.25" customHeight="1" x14ac:dyDescent="0.25">
      <c r="A140" s="7"/>
      <c r="B140" s="24">
        <f t="shared" si="13"/>
        <v>1027</v>
      </c>
      <c r="C140" s="25">
        <v>1</v>
      </c>
      <c r="D140" s="25">
        <v>2005</v>
      </c>
      <c r="E140" s="26">
        <v>8</v>
      </c>
      <c r="F140" s="27" t="s">
        <v>29</v>
      </c>
      <c r="G140" s="28">
        <v>27</v>
      </c>
      <c r="H140" s="29">
        <v>827.87439999999992</v>
      </c>
      <c r="I140" s="127">
        <v>276759.18</v>
      </c>
      <c r="J140" s="31" t="s">
        <v>30</v>
      </c>
      <c r="K140" s="27" t="s">
        <v>423</v>
      </c>
      <c r="L140" s="27" t="s">
        <v>32</v>
      </c>
      <c r="M140" s="34" t="s">
        <v>424</v>
      </c>
      <c r="N140" s="31" t="s">
        <v>425</v>
      </c>
      <c r="O140" s="26">
        <f t="shared" si="12"/>
        <v>56</v>
      </c>
      <c r="P140" s="31" t="str">
        <f t="shared" si="14"/>
        <v>56-65</v>
      </c>
      <c r="Q140" s="32">
        <v>1949</v>
      </c>
      <c r="R140" s="26">
        <v>11</v>
      </c>
      <c r="S140" s="26">
        <v>14</v>
      </c>
      <c r="T140" s="31" t="s">
        <v>20</v>
      </c>
      <c r="U140" s="31" t="s">
        <v>37</v>
      </c>
      <c r="V140" s="31" t="s">
        <v>38</v>
      </c>
      <c r="W140" s="31" t="s">
        <v>39</v>
      </c>
      <c r="X140" s="25">
        <v>3</v>
      </c>
      <c r="Y140" s="31" t="s">
        <v>40</v>
      </c>
      <c r="Z140" s="33" t="s">
        <v>57</v>
      </c>
    </row>
    <row r="141" spans="1:26" ht="14.25" customHeight="1" x14ac:dyDescent="0.25">
      <c r="A141" s="7"/>
      <c r="B141" s="24">
        <f t="shared" si="13"/>
        <v>2023</v>
      </c>
      <c r="C141" s="25">
        <v>2</v>
      </c>
      <c r="D141" s="25">
        <v>2005</v>
      </c>
      <c r="E141" s="26">
        <v>12</v>
      </c>
      <c r="F141" s="27" t="s">
        <v>29</v>
      </c>
      <c r="G141" s="28">
        <v>23</v>
      </c>
      <c r="H141" s="29">
        <v>723.8252</v>
      </c>
      <c r="I141" s="127">
        <v>219373.4056</v>
      </c>
      <c r="J141" s="31" t="s">
        <v>30</v>
      </c>
      <c r="K141" s="27" t="s">
        <v>426</v>
      </c>
      <c r="L141" s="27" t="s">
        <v>32</v>
      </c>
      <c r="M141" s="34" t="s">
        <v>427</v>
      </c>
      <c r="N141" s="31" t="s">
        <v>428</v>
      </c>
      <c r="O141" s="26">
        <f t="shared" si="12"/>
        <v>56</v>
      </c>
      <c r="P141" s="31" t="str">
        <f t="shared" si="14"/>
        <v>56-65</v>
      </c>
      <c r="Q141" s="32">
        <v>1949</v>
      </c>
      <c r="R141" s="26">
        <v>1</v>
      </c>
      <c r="S141" s="26">
        <v>16</v>
      </c>
      <c r="T141" s="31" t="s">
        <v>36</v>
      </c>
      <c r="U141" s="31" t="s">
        <v>37</v>
      </c>
      <c r="V141" s="31" t="s">
        <v>38</v>
      </c>
      <c r="W141" s="31" t="s">
        <v>53</v>
      </c>
      <c r="X141" s="25">
        <v>3</v>
      </c>
      <c r="Y141" s="31" t="s">
        <v>40</v>
      </c>
      <c r="Z141" s="33" t="s">
        <v>41</v>
      </c>
    </row>
    <row r="142" spans="1:26" ht="14.25" customHeight="1" x14ac:dyDescent="0.25">
      <c r="A142" s="7"/>
      <c r="B142" s="24">
        <f t="shared" si="13"/>
        <v>5046</v>
      </c>
      <c r="C142" s="25">
        <v>5</v>
      </c>
      <c r="D142" s="25">
        <v>2007</v>
      </c>
      <c r="E142" s="26">
        <v>11</v>
      </c>
      <c r="F142" s="27" t="s">
        <v>29</v>
      </c>
      <c r="G142" s="28">
        <v>46</v>
      </c>
      <c r="H142" s="29">
        <v>798.28440000000001</v>
      </c>
      <c r="I142" s="127">
        <v>230216.21919999999</v>
      </c>
      <c r="J142" s="31" t="s">
        <v>30</v>
      </c>
      <c r="K142" s="27" t="s">
        <v>429</v>
      </c>
      <c r="L142" s="27" t="s">
        <v>32</v>
      </c>
      <c r="M142" s="34" t="s">
        <v>430</v>
      </c>
      <c r="N142" s="31" t="s">
        <v>431</v>
      </c>
      <c r="O142" s="26">
        <f t="shared" si="12"/>
        <v>56</v>
      </c>
      <c r="P142" s="31" t="str">
        <f t="shared" si="14"/>
        <v>56-65</v>
      </c>
      <c r="Q142" s="32">
        <v>1951</v>
      </c>
      <c r="R142" s="26">
        <v>11</v>
      </c>
      <c r="S142" s="26">
        <v>10</v>
      </c>
      <c r="T142" s="31" t="s">
        <v>20</v>
      </c>
      <c r="U142" s="31" t="s">
        <v>37</v>
      </c>
      <c r="V142" s="31" t="s">
        <v>38</v>
      </c>
      <c r="W142" s="31" t="s">
        <v>39</v>
      </c>
      <c r="X142" s="25">
        <v>5</v>
      </c>
      <c r="Y142" s="31" t="s">
        <v>40</v>
      </c>
      <c r="Z142" s="33" t="s">
        <v>41</v>
      </c>
    </row>
    <row r="143" spans="1:26" ht="14.25" customHeight="1" x14ac:dyDescent="0.25">
      <c r="A143" s="7"/>
      <c r="B143" s="24">
        <f t="shared" si="13"/>
        <v>1002</v>
      </c>
      <c r="C143" s="25">
        <v>1</v>
      </c>
      <c r="D143" s="25">
        <v>2004</v>
      </c>
      <c r="E143" s="26">
        <v>3</v>
      </c>
      <c r="F143" s="27" t="s">
        <v>193</v>
      </c>
      <c r="G143" s="28">
        <v>2</v>
      </c>
      <c r="H143" s="29">
        <v>1238.5835999999999</v>
      </c>
      <c r="I143" s="127">
        <v>410932.67320000002</v>
      </c>
      <c r="J143" s="31" t="s">
        <v>30</v>
      </c>
      <c r="K143" s="27" t="s">
        <v>432</v>
      </c>
      <c r="L143" s="27" t="s">
        <v>32</v>
      </c>
      <c r="M143" s="31" t="s">
        <v>433</v>
      </c>
      <c r="N143" s="31" t="s">
        <v>434</v>
      </c>
      <c r="O143" s="26">
        <f t="shared" si="12"/>
        <v>57</v>
      </c>
      <c r="P143" s="31" t="str">
        <f t="shared" si="14"/>
        <v>56-65</v>
      </c>
      <c r="Q143" s="32">
        <v>1947</v>
      </c>
      <c r="R143" s="26">
        <v>2</v>
      </c>
      <c r="S143" s="26">
        <v>13</v>
      </c>
      <c r="T143" s="31" t="s">
        <v>20</v>
      </c>
      <c r="U143" s="31" t="s">
        <v>37</v>
      </c>
      <c r="V143" s="31" t="s">
        <v>38</v>
      </c>
      <c r="W143" s="31" t="s">
        <v>53</v>
      </c>
      <c r="X143" s="25">
        <v>5</v>
      </c>
      <c r="Y143" s="31" t="s">
        <v>48</v>
      </c>
      <c r="Z143" s="33" t="s">
        <v>41</v>
      </c>
    </row>
    <row r="144" spans="1:26" ht="14.25" customHeight="1" x14ac:dyDescent="0.25">
      <c r="A144" s="7"/>
      <c r="B144" s="24">
        <f t="shared" si="13"/>
        <v>2030</v>
      </c>
      <c r="C144" s="25">
        <v>2</v>
      </c>
      <c r="D144" s="25">
        <v>2005</v>
      </c>
      <c r="E144" s="26">
        <v>12</v>
      </c>
      <c r="F144" s="27" t="s">
        <v>29</v>
      </c>
      <c r="G144" s="28">
        <v>30</v>
      </c>
      <c r="H144" s="29">
        <v>723.8252</v>
      </c>
      <c r="I144" s="127">
        <v>214341.3364</v>
      </c>
      <c r="J144" s="31" t="s">
        <v>30</v>
      </c>
      <c r="K144" s="27" t="s">
        <v>435</v>
      </c>
      <c r="L144" s="27" t="s">
        <v>32</v>
      </c>
      <c r="M144" s="31" t="s">
        <v>436</v>
      </c>
      <c r="N144" s="31" t="s">
        <v>437</v>
      </c>
      <c r="O144" s="26">
        <f t="shared" si="12"/>
        <v>57</v>
      </c>
      <c r="P144" s="31" t="str">
        <f t="shared" si="14"/>
        <v>56-65</v>
      </c>
      <c r="Q144" s="32">
        <v>1948</v>
      </c>
      <c r="R144" s="26">
        <v>2</v>
      </c>
      <c r="S144" s="26">
        <v>20</v>
      </c>
      <c r="T144" s="31" t="s">
        <v>20</v>
      </c>
      <c r="U144" s="31" t="s">
        <v>37</v>
      </c>
      <c r="V144" s="31" t="s">
        <v>121</v>
      </c>
      <c r="W144" s="31" t="s">
        <v>39</v>
      </c>
      <c r="X144" s="25">
        <v>4</v>
      </c>
      <c r="Y144" s="31" t="s">
        <v>40</v>
      </c>
      <c r="Z144" s="33" t="s">
        <v>49</v>
      </c>
    </row>
    <row r="145" spans="1:26" ht="14.25" customHeight="1" x14ac:dyDescent="0.25">
      <c r="A145" s="7"/>
      <c r="B145" s="24">
        <f t="shared" si="13"/>
        <v>3050</v>
      </c>
      <c r="C145" s="25">
        <v>3</v>
      </c>
      <c r="D145" s="25">
        <v>2006</v>
      </c>
      <c r="E145" s="26">
        <v>11</v>
      </c>
      <c r="F145" s="27" t="s">
        <v>29</v>
      </c>
      <c r="G145" s="25">
        <v>50</v>
      </c>
      <c r="H145" s="29">
        <v>977.86879999999996</v>
      </c>
      <c r="I145" s="127">
        <v>248274.31359999999</v>
      </c>
      <c r="J145" s="31" t="s">
        <v>30</v>
      </c>
      <c r="K145" s="27" t="s">
        <v>438</v>
      </c>
      <c r="L145" s="27" t="s">
        <v>32</v>
      </c>
      <c r="M145" s="31" t="s">
        <v>439</v>
      </c>
      <c r="N145" s="31" t="s">
        <v>440</v>
      </c>
      <c r="O145" s="26">
        <f t="shared" si="12"/>
        <v>57</v>
      </c>
      <c r="P145" s="31" t="str">
        <f t="shared" si="14"/>
        <v>56-65</v>
      </c>
      <c r="Q145" s="32">
        <v>1949</v>
      </c>
      <c r="R145" s="26">
        <v>6</v>
      </c>
      <c r="S145" s="26">
        <v>22</v>
      </c>
      <c r="T145" s="31" t="s">
        <v>36</v>
      </c>
      <c r="U145" s="31" t="s">
        <v>224</v>
      </c>
      <c r="V145" s="9"/>
      <c r="W145" s="31" t="s">
        <v>39</v>
      </c>
      <c r="X145" s="25">
        <v>3</v>
      </c>
      <c r="Y145" s="31" t="s">
        <v>48</v>
      </c>
      <c r="Z145" s="33" t="s">
        <v>57</v>
      </c>
    </row>
    <row r="146" spans="1:26" ht="14.25" customHeight="1" x14ac:dyDescent="0.25">
      <c r="A146" s="7"/>
      <c r="B146" s="24">
        <f t="shared" si="13"/>
        <v>5050</v>
      </c>
      <c r="C146" s="25">
        <v>5</v>
      </c>
      <c r="D146" s="25">
        <v>2007</v>
      </c>
      <c r="E146" s="26">
        <v>11</v>
      </c>
      <c r="F146" s="27" t="s">
        <v>29</v>
      </c>
      <c r="G146" s="28">
        <v>50</v>
      </c>
      <c r="H146" s="29">
        <v>1093.0008</v>
      </c>
      <c r="I146" s="127">
        <v>390494.27120000002</v>
      </c>
      <c r="J146" s="31" t="s">
        <v>30</v>
      </c>
      <c r="K146" s="27" t="s">
        <v>441</v>
      </c>
      <c r="L146" s="27" t="s">
        <v>32</v>
      </c>
      <c r="M146" s="34" t="s">
        <v>442</v>
      </c>
      <c r="N146" s="31" t="s">
        <v>443</v>
      </c>
      <c r="O146" s="26">
        <f t="shared" si="12"/>
        <v>57</v>
      </c>
      <c r="P146" s="31" t="str">
        <f t="shared" si="14"/>
        <v>56-65</v>
      </c>
      <c r="Q146" s="32">
        <v>1950</v>
      </c>
      <c r="R146" s="26">
        <v>15</v>
      </c>
      <c r="S146" s="26">
        <v>2</v>
      </c>
      <c r="T146" s="31" t="s">
        <v>36</v>
      </c>
      <c r="U146" s="31" t="s">
        <v>37</v>
      </c>
      <c r="V146" s="31" t="s">
        <v>83</v>
      </c>
      <c r="W146" s="31" t="s">
        <v>39</v>
      </c>
      <c r="X146" s="25">
        <v>3</v>
      </c>
      <c r="Y146" s="31" t="s">
        <v>40</v>
      </c>
      <c r="Z146" s="33" t="s">
        <v>41</v>
      </c>
    </row>
    <row r="147" spans="1:26" ht="14.25" customHeight="1" x14ac:dyDescent="0.25">
      <c r="A147" s="7"/>
      <c r="B147" s="24">
        <f t="shared" si="13"/>
        <v>2039</v>
      </c>
      <c r="C147" s="25">
        <v>2</v>
      </c>
      <c r="D147" s="25">
        <v>2006</v>
      </c>
      <c r="E147" s="26">
        <v>8</v>
      </c>
      <c r="F147" s="27" t="s">
        <v>29</v>
      </c>
      <c r="G147" s="28">
        <v>39</v>
      </c>
      <c r="H147" s="29">
        <v>927.83479999999997</v>
      </c>
      <c r="I147" s="127">
        <v>293876.27480000001</v>
      </c>
      <c r="J147" s="31" t="s">
        <v>30</v>
      </c>
      <c r="K147" s="27" t="s">
        <v>444</v>
      </c>
      <c r="L147" s="27" t="s">
        <v>32</v>
      </c>
      <c r="M147" s="34" t="s">
        <v>445</v>
      </c>
      <c r="N147" s="31" t="s">
        <v>446</v>
      </c>
      <c r="O147" s="26">
        <f t="shared" si="12"/>
        <v>59</v>
      </c>
      <c r="P147" s="31" t="str">
        <f t="shared" si="14"/>
        <v>56-65</v>
      </c>
      <c r="Q147" s="32">
        <v>1947</v>
      </c>
      <c r="R147" s="26">
        <v>4</v>
      </c>
      <c r="S147" s="26">
        <v>27</v>
      </c>
      <c r="T147" s="31" t="s">
        <v>36</v>
      </c>
      <c r="U147" s="31" t="s">
        <v>37</v>
      </c>
      <c r="V147" s="31" t="s">
        <v>69</v>
      </c>
      <c r="W147" s="31" t="s">
        <v>39</v>
      </c>
      <c r="X147" s="25">
        <v>4</v>
      </c>
      <c r="Y147" s="31" t="s">
        <v>48</v>
      </c>
      <c r="Z147" s="33" t="s">
        <v>41</v>
      </c>
    </row>
    <row r="148" spans="1:26" ht="14.25" customHeight="1" x14ac:dyDescent="0.25">
      <c r="A148" s="7"/>
      <c r="B148" s="24">
        <f t="shared" si="13"/>
        <v>2008</v>
      </c>
      <c r="C148" s="25">
        <v>2</v>
      </c>
      <c r="D148" s="25">
        <v>2007</v>
      </c>
      <c r="E148" s="26">
        <v>3</v>
      </c>
      <c r="F148" s="27" t="s">
        <v>29</v>
      </c>
      <c r="G148" s="28">
        <v>8</v>
      </c>
      <c r="H148" s="29">
        <v>701.65959999999995</v>
      </c>
      <c r="I148" s="127">
        <v>204286.66680000001</v>
      </c>
      <c r="J148" s="31" t="s">
        <v>30</v>
      </c>
      <c r="K148" s="27" t="s">
        <v>447</v>
      </c>
      <c r="L148" s="27" t="s">
        <v>32</v>
      </c>
      <c r="M148" s="34" t="s">
        <v>448</v>
      </c>
      <c r="N148" s="31" t="s">
        <v>449</v>
      </c>
      <c r="O148" s="26">
        <f t="shared" si="12"/>
        <v>59</v>
      </c>
      <c r="P148" s="31" t="str">
        <f t="shared" si="14"/>
        <v>56-65</v>
      </c>
      <c r="Q148" s="32">
        <v>1948</v>
      </c>
      <c r="R148" s="26">
        <v>2</v>
      </c>
      <c r="S148" s="26">
        <v>23</v>
      </c>
      <c r="T148" s="31" t="s">
        <v>20</v>
      </c>
      <c r="U148" s="31" t="s">
        <v>37</v>
      </c>
      <c r="V148" s="31" t="s">
        <v>450</v>
      </c>
      <c r="W148" s="31" t="s">
        <v>39</v>
      </c>
      <c r="X148" s="25">
        <v>3</v>
      </c>
      <c r="Y148" s="31" t="s">
        <v>40</v>
      </c>
      <c r="Z148" s="33" t="s">
        <v>57</v>
      </c>
    </row>
    <row r="149" spans="1:26" ht="14.25" customHeight="1" x14ac:dyDescent="0.25">
      <c r="A149" s="7"/>
      <c r="B149" s="24">
        <f t="shared" si="13"/>
        <v>3019</v>
      </c>
      <c r="C149" s="25">
        <v>3</v>
      </c>
      <c r="D149" s="25">
        <v>2007</v>
      </c>
      <c r="E149" s="26">
        <v>9</v>
      </c>
      <c r="F149" s="27" t="s">
        <v>29</v>
      </c>
      <c r="G149" s="25">
        <v>19</v>
      </c>
      <c r="H149" s="29">
        <v>680.56999999999994</v>
      </c>
      <c r="I149" s="127">
        <v>230154.53</v>
      </c>
      <c r="J149" s="31" t="s">
        <v>30</v>
      </c>
      <c r="K149" s="27" t="s">
        <v>451</v>
      </c>
      <c r="L149" s="27" t="s">
        <v>32</v>
      </c>
      <c r="M149" s="34" t="s">
        <v>452</v>
      </c>
      <c r="N149" s="31" t="s">
        <v>453</v>
      </c>
      <c r="O149" s="26">
        <f t="shared" ref="O149:O183" si="15">IF((D149-Q149)=0," ",D149-Q149)</f>
        <v>59</v>
      </c>
      <c r="P149" s="31" t="str">
        <f t="shared" si="14"/>
        <v>56-65</v>
      </c>
      <c r="Q149" s="32">
        <v>1948</v>
      </c>
      <c r="R149" s="26">
        <v>11</v>
      </c>
      <c r="S149" s="26">
        <v>9</v>
      </c>
      <c r="T149" s="31" t="s">
        <v>36</v>
      </c>
      <c r="U149" s="31" t="s">
        <v>37</v>
      </c>
      <c r="V149" s="31" t="s">
        <v>76</v>
      </c>
      <c r="W149" s="31" t="s">
        <v>53</v>
      </c>
      <c r="X149" s="25">
        <v>5</v>
      </c>
      <c r="Y149" s="31" t="s">
        <v>40</v>
      </c>
      <c r="Z149" s="33" t="s">
        <v>57</v>
      </c>
    </row>
    <row r="150" spans="1:26" ht="14.25" customHeight="1" x14ac:dyDescent="0.25">
      <c r="A150" s="7"/>
      <c r="B150" s="24">
        <f t="shared" si="13"/>
        <v>2015</v>
      </c>
      <c r="C150" s="25">
        <v>2</v>
      </c>
      <c r="D150" s="25">
        <v>2006</v>
      </c>
      <c r="E150" s="26">
        <v>9</v>
      </c>
      <c r="F150" s="27" t="s">
        <v>29</v>
      </c>
      <c r="G150" s="28">
        <v>15</v>
      </c>
      <c r="H150" s="29">
        <v>723.93280000000004</v>
      </c>
      <c r="I150" s="127">
        <v>228170.02559999999</v>
      </c>
      <c r="J150" s="31" t="s">
        <v>30</v>
      </c>
      <c r="K150" s="27" t="s">
        <v>454</v>
      </c>
      <c r="L150" s="27" t="s">
        <v>32</v>
      </c>
      <c r="M150" s="34" t="s">
        <v>455</v>
      </c>
      <c r="N150" s="31" t="s">
        <v>456</v>
      </c>
      <c r="O150" s="26">
        <f t="shared" si="15"/>
        <v>48</v>
      </c>
      <c r="P150" s="31" t="str">
        <f t="shared" si="14"/>
        <v>46-55</v>
      </c>
      <c r="Q150" s="32">
        <v>1958</v>
      </c>
      <c r="R150" s="26">
        <v>12</v>
      </c>
      <c r="S150" s="26">
        <v>20</v>
      </c>
      <c r="T150" s="31" t="s">
        <v>20</v>
      </c>
      <c r="U150" s="31" t="s">
        <v>37</v>
      </c>
      <c r="V150" s="31" t="s">
        <v>38</v>
      </c>
      <c r="W150" s="31" t="s">
        <v>39</v>
      </c>
      <c r="X150" s="25">
        <v>4</v>
      </c>
      <c r="Y150" s="31" t="s">
        <v>40</v>
      </c>
      <c r="Z150" s="33" t="s">
        <v>57</v>
      </c>
    </row>
    <row r="151" spans="1:26" ht="14.25" customHeight="1" x14ac:dyDescent="0.25">
      <c r="A151" s="7"/>
      <c r="B151" s="24">
        <f t="shared" si="13"/>
        <v>2033</v>
      </c>
      <c r="C151" s="25">
        <v>2</v>
      </c>
      <c r="D151" s="25">
        <v>2006</v>
      </c>
      <c r="E151" s="26">
        <v>9</v>
      </c>
      <c r="F151" s="27" t="s">
        <v>29</v>
      </c>
      <c r="G151" s="28">
        <v>33</v>
      </c>
      <c r="H151" s="29">
        <v>649.79639999999995</v>
      </c>
      <c r="I151" s="127">
        <v>205085.40479999999</v>
      </c>
      <c r="J151" s="31" t="s">
        <v>30</v>
      </c>
      <c r="K151" s="27" t="s">
        <v>454</v>
      </c>
      <c r="L151" s="27" t="s">
        <v>32</v>
      </c>
      <c r="M151" s="34" t="s">
        <v>455</v>
      </c>
      <c r="N151" s="31" t="s">
        <v>456</v>
      </c>
      <c r="O151" s="26">
        <f t="shared" si="15"/>
        <v>48</v>
      </c>
      <c r="P151" s="31" t="str">
        <f t="shared" si="14"/>
        <v>46-55</v>
      </c>
      <c r="Q151" s="32">
        <v>1958</v>
      </c>
      <c r="R151" s="26">
        <v>12</v>
      </c>
      <c r="S151" s="26">
        <v>20</v>
      </c>
      <c r="T151" s="31" t="s">
        <v>20</v>
      </c>
      <c r="U151" s="31" t="s">
        <v>37</v>
      </c>
      <c r="V151" s="31" t="s">
        <v>38</v>
      </c>
      <c r="W151" s="31" t="s">
        <v>39</v>
      </c>
      <c r="X151" s="25">
        <v>3</v>
      </c>
      <c r="Y151" s="31" t="s">
        <v>40</v>
      </c>
      <c r="Z151" s="33" t="s">
        <v>57</v>
      </c>
    </row>
    <row r="152" spans="1:26" ht="14.25" customHeight="1" x14ac:dyDescent="0.25">
      <c r="A152" s="7"/>
      <c r="B152" s="24">
        <f t="shared" si="13"/>
        <v>2019</v>
      </c>
      <c r="C152" s="25">
        <v>2</v>
      </c>
      <c r="D152" s="25">
        <v>2007</v>
      </c>
      <c r="E152" s="26">
        <v>3</v>
      </c>
      <c r="F152" s="27" t="s">
        <v>29</v>
      </c>
      <c r="G152" s="28">
        <v>19</v>
      </c>
      <c r="H152" s="29">
        <v>649.79639999999995</v>
      </c>
      <c r="I152" s="127">
        <v>177555.06400000001</v>
      </c>
      <c r="J152" s="31" t="s">
        <v>30</v>
      </c>
      <c r="K152" s="27" t="s">
        <v>457</v>
      </c>
      <c r="L152" s="27" t="s">
        <v>32</v>
      </c>
      <c r="M152" s="34" t="s">
        <v>458</v>
      </c>
      <c r="N152" s="31" t="s">
        <v>459</v>
      </c>
      <c r="O152" s="26">
        <f t="shared" si="15"/>
        <v>60</v>
      </c>
      <c r="P152" s="31" t="str">
        <f t="shared" si="14"/>
        <v>56-65</v>
      </c>
      <c r="Q152" s="32">
        <v>1947</v>
      </c>
      <c r="R152" s="26">
        <v>5</v>
      </c>
      <c r="S152" s="26">
        <v>24</v>
      </c>
      <c r="T152" s="31" t="s">
        <v>20</v>
      </c>
      <c r="U152" s="31" t="s">
        <v>460</v>
      </c>
      <c r="V152" s="9"/>
      <c r="W152" s="31" t="s">
        <v>53</v>
      </c>
      <c r="X152" s="25">
        <v>5</v>
      </c>
      <c r="Y152" s="31" t="s">
        <v>40</v>
      </c>
      <c r="Z152" s="33" t="s">
        <v>41</v>
      </c>
    </row>
    <row r="153" spans="1:26" ht="14.25" customHeight="1" x14ac:dyDescent="0.25">
      <c r="A153" s="7"/>
      <c r="B153" s="24">
        <f t="shared" si="13"/>
        <v>2021</v>
      </c>
      <c r="C153" s="25">
        <v>2</v>
      </c>
      <c r="D153" s="25">
        <v>2007</v>
      </c>
      <c r="E153" s="26">
        <v>4</v>
      </c>
      <c r="F153" s="27" t="s">
        <v>29</v>
      </c>
      <c r="G153" s="28">
        <v>21</v>
      </c>
      <c r="H153" s="29">
        <v>785.48</v>
      </c>
      <c r="I153" s="127">
        <v>217748.48000000001</v>
      </c>
      <c r="J153" s="31" t="s">
        <v>30</v>
      </c>
      <c r="K153" s="27" t="s">
        <v>457</v>
      </c>
      <c r="L153" s="27" t="s">
        <v>32</v>
      </c>
      <c r="M153" s="34" t="s">
        <v>458</v>
      </c>
      <c r="N153" s="31" t="s">
        <v>459</v>
      </c>
      <c r="O153" s="26">
        <f t="shared" si="15"/>
        <v>60</v>
      </c>
      <c r="P153" s="31" t="str">
        <f t="shared" si="14"/>
        <v>56-65</v>
      </c>
      <c r="Q153" s="32">
        <v>1947</v>
      </c>
      <c r="R153" s="26">
        <v>5</v>
      </c>
      <c r="S153" s="26">
        <v>24</v>
      </c>
      <c r="T153" s="31" t="s">
        <v>20</v>
      </c>
      <c r="U153" s="31" t="s">
        <v>460</v>
      </c>
      <c r="V153" s="9"/>
      <c r="W153" s="31" t="s">
        <v>53</v>
      </c>
      <c r="X153" s="25">
        <v>5</v>
      </c>
      <c r="Y153" s="31" t="s">
        <v>40</v>
      </c>
      <c r="Z153" s="33" t="s">
        <v>41</v>
      </c>
    </row>
    <row r="154" spans="1:26" ht="14.25" customHeight="1" x14ac:dyDescent="0.25">
      <c r="A154" s="7"/>
      <c r="B154" s="24">
        <f t="shared" si="13"/>
        <v>2027</v>
      </c>
      <c r="C154" s="25">
        <v>2</v>
      </c>
      <c r="D154" s="25">
        <v>2007</v>
      </c>
      <c r="E154" s="26">
        <v>4</v>
      </c>
      <c r="F154" s="27" t="s">
        <v>29</v>
      </c>
      <c r="G154" s="28">
        <v>27</v>
      </c>
      <c r="H154" s="29">
        <v>785.48</v>
      </c>
      <c r="I154" s="127">
        <v>247739.44</v>
      </c>
      <c r="J154" s="31" t="s">
        <v>30</v>
      </c>
      <c r="K154" s="27" t="s">
        <v>457</v>
      </c>
      <c r="L154" s="27" t="s">
        <v>32</v>
      </c>
      <c r="M154" s="34" t="s">
        <v>458</v>
      </c>
      <c r="N154" s="31" t="s">
        <v>459</v>
      </c>
      <c r="O154" s="26">
        <f t="shared" si="15"/>
        <v>60</v>
      </c>
      <c r="P154" s="31" t="str">
        <f t="shared" si="14"/>
        <v>56-65</v>
      </c>
      <c r="Q154" s="32">
        <v>1947</v>
      </c>
      <c r="R154" s="26">
        <v>5</v>
      </c>
      <c r="S154" s="26">
        <v>24</v>
      </c>
      <c r="T154" s="31" t="s">
        <v>20</v>
      </c>
      <c r="U154" s="31" t="s">
        <v>460</v>
      </c>
      <c r="V154" s="9"/>
      <c r="W154" s="31" t="s">
        <v>53</v>
      </c>
      <c r="X154" s="25">
        <v>5</v>
      </c>
      <c r="Y154" s="31" t="s">
        <v>40</v>
      </c>
      <c r="Z154" s="33" t="s">
        <v>41</v>
      </c>
    </row>
    <row r="155" spans="1:26" ht="14.25" customHeight="1" x14ac:dyDescent="0.25">
      <c r="A155" s="7"/>
      <c r="B155" s="24">
        <f t="shared" si="13"/>
        <v>2052</v>
      </c>
      <c r="C155" s="25">
        <v>2</v>
      </c>
      <c r="D155" s="25">
        <v>2007</v>
      </c>
      <c r="E155" s="26">
        <v>3</v>
      </c>
      <c r="F155" s="27" t="s">
        <v>29</v>
      </c>
      <c r="G155" s="28">
        <v>52</v>
      </c>
      <c r="H155" s="29">
        <v>1615.2911999999999</v>
      </c>
      <c r="I155" s="127">
        <v>484458.03039999999</v>
      </c>
      <c r="J155" s="31" t="s">
        <v>30</v>
      </c>
      <c r="K155" s="27" t="s">
        <v>457</v>
      </c>
      <c r="L155" s="27" t="s">
        <v>32</v>
      </c>
      <c r="M155" s="34" t="s">
        <v>458</v>
      </c>
      <c r="N155" s="31" t="s">
        <v>459</v>
      </c>
      <c r="O155" s="26">
        <f t="shared" si="15"/>
        <v>60</v>
      </c>
      <c r="P155" s="31" t="str">
        <f t="shared" si="14"/>
        <v>56-65</v>
      </c>
      <c r="Q155" s="32">
        <v>1947</v>
      </c>
      <c r="R155" s="26">
        <v>5</v>
      </c>
      <c r="S155" s="26">
        <v>24</v>
      </c>
      <c r="T155" s="31" t="s">
        <v>20</v>
      </c>
      <c r="U155" s="31" t="s">
        <v>460</v>
      </c>
      <c r="V155" s="9"/>
      <c r="W155" s="31" t="s">
        <v>53</v>
      </c>
      <c r="X155" s="25">
        <v>5</v>
      </c>
      <c r="Y155" s="31" t="s">
        <v>40</v>
      </c>
      <c r="Z155" s="33" t="s">
        <v>41</v>
      </c>
    </row>
    <row r="156" spans="1:26" ht="14.25" customHeight="1" x14ac:dyDescent="0.25">
      <c r="A156" s="7"/>
      <c r="B156" s="24">
        <f t="shared" si="13"/>
        <v>3006</v>
      </c>
      <c r="C156" s="25">
        <v>3</v>
      </c>
      <c r="D156" s="25">
        <v>2007</v>
      </c>
      <c r="E156" s="26">
        <v>2</v>
      </c>
      <c r="F156" s="27" t="s">
        <v>29</v>
      </c>
      <c r="G156" s="25">
        <v>6</v>
      </c>
      <c r="H156" s="29">
        <v>1132.0596</v>
      </c>
      <c r="I156" s="127">
        <v>356506.36999999988</v>
      </c>
      <c r="J156" s="31" t="s">
        <v>30</v>
      </c>
      <c r="K156" s="27" t="s">
        <v>457</v>
      </c>
      <c r="L156" s="27" t="s">
        <v>32</v>
      </c>
      <c r="M156" s="34" t="s">
        <v>458</v>
      </c>
      <c r="N156" s="31" t="s">
        <v>459</v>
      </c>
      <c r="O156" s="26">
        <f t="shared" si="15"/>
        <v>60</v>
      </c>
      <c r="P156" s="31" t="str">
        <f t="shared" si="14"/>
        <v>56-65</v>
      </c>
      <c r="Q156" s="32">
        <v>1947</v>
      </c>
      <c r="R156" s="26">
        <v>5</v>
      </c>
      <c r="S156" s="26">
        <v>24</v>
      </c>
      <c r="T156" s="31" t="s">
        <v>20</v>
      </c>
      <c r="U156" s="31" t="s">
        <v>460</v>
      </c>
      <c r="V156" s="9"/>
      <c r="W156" s="31" t="s">
        <v>53</v>
      </c>
      <c r="X156" s="25">
        <v>5</v>
      </c>
      <c r="Y156" s="31" t="s">
        <v>40</v>
      </c>
      <c r="Z156" s="33" t="s">
        <v>41</v>
      </c>
    </row>
    <row r="157" spans="1:26" ht="14.25" customHeight="1" x14ac:dyDescent="0.25">
      <c r="A157" s="7"/>
      <c r="B157" s="24">
        <f t="shared" si="13"/>
        <v>3044</v>
      </c>
      <c r="C157" s="25">
        <v>3</v>
      </c>
      <c r="D157" s="25">
        <v>2007</v>
      </c>
      <c r="E157" s="26">
        <v>3</v>
      </c>
      <c r="F157" s="27" t="s">
        <v>29</v>
      </c>
      <c r="G157" s="25">
        <v>44</v>
      </c>
      <c r="H157" s="29">
        <v>720.38200000000006</v>
      </c>
      <c r="I157" s="127">
        <v>197869.364</v>
      </c>
      <c r="J157" s="31" t="s">
        <v>30</v>
      </c>
      <c r="K157" s="27" t="s">
        <v>457</v>
      </c>
      <c r="L157" s="27" t="s">
        <v>32</v>
      </c>
      <c r="M157" s="34" t="s">
        <v>458</v>
      </c>
      <c r="N157" s="31" t="s">
        <v>459</v>
      </c>
      <c r="O157" s="26">
        <f t="shared" si="15"/>
        <v>60</v>
      </c>
      <c r="P157" s="31" t="str">
        <f t="shared" si="14"/>
        <v>56-65</v>
      </c>
      <c r="Q157" s="32">
        <v>1947</v>
      </c>
      <c r="R157" s="26">
        <v>5</v>
      </c>
      <c r="S157" s="26">
        <v>24</v>
      </c>
      <c r="T157" s="31" t="s">
        <v>20</v>
      </c>
      <c r="U157" s="31" t="s">
        <v>460</v>
      </c>
      <c r="V157" s="9"/>
      <c r="W157" s="31" t="s">
        <v>53</v>
      </c>
      <c r="X157" s="25">
        <v>5</v>
      </c>
      <c r="Y157" s="31" t="s">
        <v>40</v>
      </c>
      <c r="Z157" s="33" t="s">
        <v>41</v>
      </c>
    </row>
    <row r="158" spans="1:26" ht="14.25" customHeight="1" x14ac:dyDescent="0.25">
      <c r="A158" s="7"/>
      <c r="B158" s="24">
        <f t="shared" si="13"/>
        <v>4025</v>
      </c>
      <c r="C158" s="25">
        <v>4</v>
      </c>
      <c r="D158" s="25">
        <v>2007</v>
      </c>
      <c r="E158" s="26">
        <v>12</v>
      </c>
      <c r="F158" s="27" t="s">
        <v>29</v>
      </c>
      <c r="G158" s="28">
        <v>25</v>
      </c>
      <c r="H158" s="29">
        <v>733.18639999999994</v>
      </c>
      <c r="I158" s="127">
        <v>236608.9528</v>
      </c>
      <c r="J158" s="31" t="s">
        <v>30</v>
      </c>
      <c r="K158" s="27" t="s">
        <v>457</v>
      </c>
      <c r="L158" s="27" t="s">
        <v>32</v>
      </c>
      <c r="M158" s="34" t="s">
        <v>458</v>
      </c>
      <c r="N158" s="31" t="s">
        <v>459</v>
      </c>
      <c r="O158" s="26">
        <f t="shared" si="15"/>
        <v>60</v>
      </c>
      <c r="P158" s="31" t="str">
        <f t="shared" si="14"/>
        <v>56-65</v>
      </c>
      <c r="Q158" s="32">
        <v>1947</v>
      </c>
      <c r="R158" s="26">
        <v>5</v>
      </c>
      <c r="S158" s="26">
        <v>24</v>
      </c>
      <c r="T158" s="31" t="s">
        <v>20</v>
      </c>
      <c r="U158" s="31" t="s">
        <v>460</v>
      </c>
      <c r="V158" s="9"/>
      <c r="W158" s="31" t="s">
        <v>53</v>
      </c>
      <c r="X158" s="25">
        <v>5</v>
      </c>
      <c r="Y158" s="31" t="s">
        <v>40</v>
      </c>
      <c r="Z158" s="33" t="s">
        <v>41</v>
      </c>
    </row>
    <row r="159" spans="1:26" ht="14.25" customHeight="1" x14ac:dyDescent="0.25">
      <c r="A159" s="7"/>
      <c r="B159" s="24">
        <f t="shared" si="13"/>
        <v>1015</v>
      </c>
      <c r="C159" s="25">
        <v>1</v>
      </c>
      <c r="D159" s="25">
        <v>2004</v>
      </c>
      <c r="E159" s="26">
        <v>11</v>
      </c>
      <c r="F159" s="27" t="s">
        <v>29</v>
      </c>
      <c r="G159" s="28">
        <v>15</v>
      </c>
      <c r="H159" s="29">
        <v>782.25200000000007</v>
      </c>
      <c r="I159" s="127">
        <v>208930.81200000001</v>
      </c>
      <c r="J159" s="31" t="s">
        <v>30</v>
      </c>
      <c r="K159" s="27" t="s">
        <v>461</v>
      </c>
      <c r="L159" s="27" t="s">
        <v>32</v>
      </c>
      <c r="M159" s="34" t="s">
        <v>462</v>
      </c>
      <c r="N159" s="31" t="s">
        <v>463</v>
      </c>
      <c r="O159" s="26">
        <f t="shared" si="15"/>
        <v>61</v>
      </c>
      <c r="P159" s="31" t="str">
        <f t="shared" si="14"/>
        <v>56-65</v>
      </c>
      <c r="Q159" s="32">
        <v>1943</v>
      </c>
      <c r="R159" s="26">
        <v>6</v>
      </c>
      <c r="S159" s="26">
        <v>18</v>
      </c>
      <c r="T159" s="31" t="s">
        <v>20</v>
      </c>
      <c r="U159" s="31" t="s">
        <v>37</v>
      </c>
      <c r="V159" s="31" t="s">
        <v>62</v>
      </c>
      <c r="W159" s="31" t="s">
        <v>39</v>
      </c>
      <c r="X159" s="25">
        <v>5</v>
      </c>
      <c r="Y159" s="31" t="s">
        <v>48</v>
      </c>
      <c r="Z159" s="33" t="s">
        <v>41</v>
      </c>
    </row>
    <row r="160" spans="1:26" ht="14.25" customHeight="1" x14ac:dyDescent="0.25">
      <c r="A160" s="7"/>
      <c r="B160" s="24">
        <f t="shared" si="13"/>
        <v>5041</v>
      </c>
      <c r="C160" s="25">
        <v>5</v>
      </c>
      <c r="D160" s="25">
        <v>2007</v>
      </c>
      <c r="E160" s="26">
        <v>11</v>
      </c>
      <c r="F160" s="27" t="s">
        <v>29</v>
      </c>
      <c r="G160" s="28">
        <v>41</v>
      </c>
      <c r="H160" s="29">
        <v>798.28440000000001</v>
      </c>
      <c r="I160" s="127">
        <v>263123.42080000002</v>
      </c>
      <c r="J160" s="31" t="s">
        <v>30</v>
      </c>
      <c r="K160" s="27" t="s">
        <v>464</v>
      </c>
      <c r="L160" s="27" t="s">
        <v>32</v>
      </c>
      <c r="M160" s="34" t="s">
        <v>465</v>
      </c>
      <c r="N160" s="31" t="s">
        <v>466</v>
      </c>
      <c r="O160" s="26">
        <f t="shared" si="15"/>
        <v>61</v>
      </c>
      <c r="P160" s="31" t="str">
        <f t="shared" si="14"/>
        <v>56-65</v>
      </c>
      <c r="Q160" s="32">
        <v>1946</v>
      </c>
      <c r="R160" s="26">
        <v>9</v>
      </c>
      <c r="S160" s="26">
        <v>14</v>
      </c>
      <c r="T160" s="31" t="s">
        <v>20</v>
      </c>
      <c r="U160" s="31" t="s">
        <v>37</v>
      </c>
      <c r="V160" s="31" t="s">
        <v>38</v>
      </c>
      <c r="W160" s="31" t="s">
        <v>53</v>
      </c>
      <c r="X160" s="25">
        <v>4</v>
      </c>
      <c r="Y160" s="31" t="s">
        <v>40</v>
      </c>
      <c r="Z160" s="33" t="s">
        <v>57</v>
      </c>
    </row>
    <row r="161" spans="1:26" ht="14.25" customHeight="1" x14ac:dyDescent="0.25">
      <c r="A161" s="7"/>
      <c r="B161" s="24">
        <f t="shared" si="13"/>
        <v>5036</v>
      </c>
      <c r="C161" s="25">
        <v>5</v>
      </c>
      <c r="D161" s="25">
        <v>2007</v>
      </c>
      <c r="E161" s="26">
        <v>11</v>
      </c>
      <c r="F161" s="27" t="s">
        <v>29</v>
      </c>
      <c r="G161" s="28">
        <v>36</v>
      </c>
      <c r="H161" s="29">
        <v>1057.9232</v>
      </c>
      <c r="I161" s="127">
        <v>286433.57280000002</v>
      </c>
      <c r="J161" s="31" t="s">
        <v>30</v>
      </c>
      <c r="K161" s="27" t="s">
        <v>467</v>
      </c>
      <c r="L161" s="27" t="s">
        <v>32</v>
      </c>
      <c r="M161" s="34" t="s">
        <v>468</v>
      </c>
      <c r="N161" s="31" t="s">
        <v>469</v>
      </c>
      <c r="O161" s="26">
        <f t="shared" si="15"/>
        <v>64</v>
      </c>
      <c r="P161" s="31" t="str">
        <f t="shared" si="14"/>
        <v>56-65</v>
      </c>
      <c r="Q161" s="32">
        <v>1943</v>
      </c>
      <c r="R161" s="26">
        <v>7</v>
      </c>
      <c r="S161" s="26">
        <v>24</v>
      </c>
      <c r="T161" s="31" t="s">
        <v>36</v>
      </c>
      <c r="U161" s="31" t="s">
        <v>37</v>
      </c>
      <c r="V161" s="31" t="s">
        <v>38</v>
      </c>
      <c r="W161" s="31" t="s">
        <v>39</v>
      </c>
      <c r="X161" s="25">
        <v>4</v>
      </c>
      <c r="Y161" s="31" t="s">
        <v>48</v>
      </c>
      <c r="Z161" s="33" t="s">
        <v>41</v>
      </c>
    </row>
    <row r="162" spans="1:26" ht="14.25" customHeight="1" x14ac:dyDescent="0.25">
      <c r="A162" s="7"/>
      <c r="B162" s="24">
        <f t="shared" si="13"/>
        <v>2037</v>
      </c>
      <c r="C162" s="25">
        <v>2</v>
      </c>
      <c r="D162" s="25">
        <v>2006</v>
      </c>
      <c r="E162" s="26">
        <v>9</v>
      </c>
      <c r="F162" s="27" t="s">
        <v>29</v>
      </c>
      <c r="G162" s="28">
        <v>37</v>
      </c>
      <c r="H162" s="29">
        <v>723.8252</v>
      </c>
      <c r="I162" s="127">
        <v>229581.7836</v>
      </c>
      <c r="J162" s="31" t="s">
        <v>30</v>
      </c>
      <c r="K162" s="27" t="s">
        <v>470</v>
      </c>
      <c r="L162" s="27" t="s">
        <v>32</v>
      </c>
      <c r="M162" s="34" t="s">
        <v>471</v>
      </c>
      <c r="N162" s="31" t="s">
        <v>472</v>
      </c>
      <c r="O162" s="26">
        <f t="shared" si="15"/>
        <v>65</v>
      </c>
      <c r="P162" s="31" t="str">
        <f t="shared" si="14"/>
        <v>56-65</v>
      </c>
      <c r="Q162" s="32">
        <v>1941</v>
      </c>
      <c r="R162" s="26">
        <v>3</v>
      </c>
      <c r="S162" s="26">
        <v>3</v>
      </c>
      <c r="T162" s="31" t="s">
        <v>36</v>
      </c>
      <c r="U162" s="31" t="s">
        <v>37</v>
      </c>
      <c r="V162" s="31" t="s">
        <v>99</v>
      </c>
      <c r="W162" s="31" t="s">
        <v>39</v>
      </c>
      <c r="X162" s="25">
        <v>3</v>
      </c>
      <c r="Y162" s="31" t="s">
        <v>40</v>
      </c>
      <c r="Z162" s="33" t="s">
        <v>57</v>
      </c>
    </row>
    <row r="163" spans="1:26" ht="14.25" customHeight="1" x14ac:dyDescent="0.25">
      <c r="A163" s="7"/>
      <c r="B163" s="24">
        <f t="shared" si="13"/>
        <v>5034</v>
      </c>
      <c r="C163" s="25">
        <v>5</v>
      </c>
      <c r="D163" s="25">
        <v>2007</v>
      </c>
      <c r="E163" s="26">
        <v>10</v>
      </c>
      <c r="F163" s="27" t="s">
        <v>29</v>
      </c>
      <c r="G163" s="28">
        <v>34</v>
      </c>
      <c r="H163" s="29">
        <v>798.28440000000001</v>
      </c>
      <c r="I163" s="127">
        <v>252053.0264</v>
      </c>
      <c r="J163" s="31" t="s">
        <v>30</v>
      </c>
      <c r="K163" s="27" t="s">
        <v>473</v>
      </c>
      <c r="L163" s="27" t="s">
        <v>32</v>
      </c>
      <c r="M163" s="34" t="s">
        <v>474</v>
      </c>
      <c r="N163" s="31" t="s">
        <v>475</v>
      </c>
      <c r="O163" s="26">
        <f t="shared" si="15"/>
        <v>65</v>
      </c>
      <c r="P163" s="31" t="str">
        <f t="shared" si="14"/>
        <v>56-65</v>
      </c>
      <c r="Q163" s="32">
        <v>1942</v>
      </c>
      <c r="R163" s="26">
        <v>7.0000000000000009</v>
      </c>
      <c r="S163" s="26">
        <v>23</v>
      </c>
      <c r="T163" s="31" t="s">
        <v>36</v>
      </c>
      <c r="U163" s="31" t="s">
        <v>37</v>
      </c>
      <c r="V163" s="31" t="s">
        <v>69</v>
      </c>
      <c r="W163" s="31" t="s">
        <v>39</v>
      </c>
      <c r="X163" s="25">
        <v>4</v>
      </c>
      <c r="Y163" s="31" t="s">
        <v>40</v>
      </c>
      <c r="Z163" s="33" t="s">
        <v>41</v>
      </c>
    </row>
    <row r="164" spans="1:26" ht="14.25" customHeight="1" x14ac:dyDescent="0.25">
      <c r="A164" s="7"/>
      <c r="B164" s="24">
        <f t="shared" si="13"/>
        <v>4016</v>
      </c>
      <c r="C164" s="25">
        <v>4</v>
      </c>
      <c r="D164" s="25">
        <v>2007</v>
      </c>
      <c r="E164" s="26">
        <v>11</v>
      </c>
      <c r="F164" s="27" t="s">
        <v>29</v>
      </c>
      <c r="G164" s="28">
        <v>16</v>
      </c>
      <c r="H164" s="29">
        <v>794.51840000000004</v>
      </c>
      <c r="I164" s="127">
        <v>244820.6672</v>
      </c>
      <c r="J164" s="31" t="s">
        <v>30</v>
      </c>
      <c r="K164" s="27" t="s">
        <v>476</v>
      </c>
      <c r="L164" s="27" t="s">
        <v>32</v>
      </c>
      <c r="M164" s="34" t="s">
        <v>477</v>
      </c>
      <c r="N164" s="31" t="s">
        <v>478</v>
      </c>
      <c r="O164" s="26">
        <f t="shared" si="15"/>
        <v>65</v>
      </c>
      <c r="P164" s="31" t="str">
        <f t="shared" si="14"/>
        <v>56-65</v>
      </c>
      <c r="Q164" s="32">
        <v>1942</v>
      </c>
      <c r="R164" s="26">
        <v>4</v>
      </c>
      <c r="S164" s="26">
        <v>14</v>
      </c>
      <c r="T164" s="31" t="s">
        <v>20</v>
      </c>
      <c r="U164" s="31" t="s">
        <v>37</v>
      </c>
      <c r="V164" s="31" t="s">
        <v>38</v>
      </c>
      <c r="W164" s="31" t="s">
        <v>39</v>
      </c>
      <c r="X164" s="25">
        <v>3</v>
      </c>
      <c r="Y164" s="31" t="s">
        <v>40</v>
      </c>
      <c r="Z164" s="33" t="s">
        <v>41</v>
      </c>
    </row>
    <row r="165" spans="1:26" ht="14.25" customHeight="1" x14ac:dyDescent="0.25">
      <c r="A165" s="7"/>
      <c r="B165" s="24">
        <f t="shared" si="13"/>
        <v>4040</v>
      </c>
      <c r="C165" s="25">
        <v>4</v>
      </c>
      <c r="D165" s="25">
        <v>2007</v>
      </c>
      <c r="E165" s="26">
        <v>12</v>
      </c>
      <c r="F165" s="27" t="s">
        <v>29</v>
      </c>
      <c r="G165" s="28">
        <v>40</v>
      </c>
      <c r="H165" s="29">
        <v>794.51840000000004</v>
      </c>
      <c r="I165" s="127">
        <v>241620.48319999999</v>
      </c>
      <c r="J165" s="31" t="s">
        <v>30</v>
      </c>
      <c r="K165" s="27" t="s">
        <v>479</v>
      </c>
      <c r="L165" s="27" t="s">
        <v>32</v>
      </c>
      <c r="M165" s="34" t="s">
        <v>384</v>
      </c>
      <c r="N165" s="31" t="s">
        <v>480</v>
      </c>
      <c r="O165" s="26">
        <f t="shared" si="15"/>
        <v>65</v>
      </c>
      <c r="P165" s="31" t="str">
        <f t="shared" si="14"/>
        <v>56-65</v>
      </c>
      <c r="Q165" s="32">
        <v>1942</v>
      </c>
      <c r="R165" s="26">
        <v>7.0000000000000009</v>
      </c>
      <c r="S165" s="26">
        <v>19</v>
      </c>
      <c r="T165" s="31" t="s">
        <v>36</v>
      </c>
      <c r="U165" s="31" t="s">
        <v>37</v>
      </c>
      <c r="V165" s="31" t="s">
        <v>38</v>
      </c>
      <c r="W165" s="31" t="s">
        <v>39</v>
      </c>
      <c r="X165" s="25">
        <v>1</v>
      </c>
      <c r="Y165" s="31" t="s">
        <v>48</v>
      </c>
      <c r="Z165" s="33" t="s">
        <v>41</v>
      </c>
    </row>
    <row r="166" spans="1:26" ht="14.25" customHeight="1" x14ac:dyDescent="0.25">
      <c r="A166" s="7"/>
      <c r="B166" s="24">
        <f t="shared" ref="B166:B183" si="16">C166*1000+G166</f>
        <v>1024</v>
      </c>
      <c r="C166" s="25">
        <v>1</v>
      </c>
      <c r="D166" s="25">
        <v>2006</v>
      </c>
      <c r="E166" s="26">
        <v>6</v>
      </c>
      <c r="F166" s="27" t="s">
        <v>29</v>
      </c>
      <c r="G166" s="28">
        <v>24</v>
      </c>
      <c r="H166" s="29">
        <v>782.25200000000007</v>
      </c>
      <c r="I166" s="127">
        <v>235762.34</v>
      </c>
      <c r="J166" s="31" t="s">
        <v>30</v>
      </c>
      <c r="K166" s="27" t="s">
        <v>481</v>
      </c>
      <c r="L166" s="27" t="s">
        <v>32</v>
      </c>
      <c r="M166" s="34" t="s">
        <v>482</v>
      </c>
      <c r="N166" s="31" t="s">
        <v>483</v>
      </c>
      <c r="O166" s="26">
        <f t="shared" si="15"/>
        <v>66</v>
      </c>
      <c r="P166" s="31" t="str">
        <f t="shared" ref="P166:P183" si="17">IF(O166&lt;26,"18-25",IF(O166&lt;36,"26-35",IF(O166&lt;46,"36-45",IF(O166&lt;56,"46-55",IF(O166&lt;66,"56-65","65+")))))</f>
        <v>65+</v>
      </c>
      <c r="Q166" s="32">
        <v>1940</v>
      </c>
      <c r="R166" s="26">
        <v>3</v>
      </c>
      <c r="S166" s="26">
        <v>5</v>
      </c>
      <c r="T166" s="31" t="s">
        <v>20</v>
      </c>
      <c r="U166" s="31" t="s">
        <v>37</v>
      </c>
      <c r="V166" s="31" t="s">
        <v>38</v>
      </c>
      <c r="W166" s="31" t="s">
        <v>39</v>
      </c>
      <c r="X166" s="25">
        <v>5</v>
      </c>
      <c r="Y166" s="31" t="s">
        <v>40</v>
      </c>
      <c r="Z166" s="33" t="s">
        <v>41</v>
      </c>
    </row>
    <row r="167" spans="1:26" ht="14.25" customHeight="1" x14ac:dyDescent="0.25">
      <c r="A167" s="7"/>
      <c r="B167" s="24">
        <f t="shared" si="16"/>
        <v>2013</v>
      </c>
      <c r="C167" s="25">
        <v>2</v>
      </c>
      <c r="D167" s="25">
        <v>2007</v>
      </c>
      <c r="E167" s="26">
        <v>3</v>
      </c>
      <c r="F167" s="27" t="s">
        <v>29</v>
      </c>
      <c r="G167" s="28">
        <v>13</v>
      </c>
      <c r="H167" s="29">
        <v>785.48</v>
      </c>
      <c r="I167" s="127">
        <v>236639.56</v>
      </c>
      <c r="J167" s="31" t="s">
        <v>30</v>
      </c>
      <c r="K167" s="27" t="s">
        <v>485</v>
      </c>
      <c r="L167" s="27" t="s">
        <v>32</v>
      </c>
      <c r="M167" s="34" t="s">
        <v>486</v>
      </c>
      <c r="N167" s="31" t="s">
        <v>487</v>
      </c>
      <c r="O167" s="26">
        <f t="shared" si="15"/>
        <v>66</v>
      </c>
      <c r="P167" s="31" t="str">
        <f t="shared" si="17"/>
        <v>65+</v>
      </c>
      <c r="Q167" s="32">
        <v>1941</v>
      </c>
      <c r="R167" s="26">
        <v>8</v>
      </c>
      <c r="S167" s="26">
        <v>19</v>
      </c>
      <c r="T167" s="31" t="s">
        <v>36</v>
      </c>
      <c r="U167" s="31" t="s">
        <v>37</v>
      </c>
      <c r="V167" s="31" t="s">
        <v>38</v>
      </c>
      <c r="W167" s="31" t="s">
        <v>39</v>
      </c>
      <c r="X167" s="25">
        <v>5</v>
      </c>
      <c r="Y167" s="31" t="s">
        <v>40</v>
      </c>
      <c r="Z167" s="33" t="s">
        <v>49</v>
      </c>
    </row>
    <row r="168" spans="1:26" ht="14.25" customHeight="1" x14ac:dyDescent="0.25">
      <c r="A168" s="7"/>
      <c r="B168" s="24">
        <f t="shared" si="16"/>
        <v>3010</v>
      </c>
      <c r="C168" s="25">
        <v>3</v>
      </c>
      <c r="D168" s="25">
        <v>2007</v>
      </c>
      <c r="E168" s="26">
        <v>8</v>
      </c>
      <c r="F168" s="27" t="s">
        <v>29</v>
      </c>
      <c r="G168" s="25">
        <v>10</v>
      </c>
      <c r="H168" s="29">
        <v>923.20799999999997</v>
      </c>
      <c r="I168" s="127">
        <v>294807.64799999999</v>
      </c>
      <c r="J168" s="31" t="s">
        <v>30</v>
      </c>
      <c r="K168" s="27" t="s">
        <v>488</v>
      </c>
      <c r="L168" s="27" t="s">
        <v>32</v>
      </c>
      <c r="M168" s="34" t="s">
        <v>433</v>
      </c>
      <c r="N168" s="31" t="s">
        <v>489</v>
      </c>
      <c r="O168" s="26">
        <f t="shared" si="15"/>
        <v>66</v>
      </c>
      <c r="P168" s="31" t="str">
        <f t="shared" si="17"/>
        <v>65+</v>
      </c>
      <c r="Q168" s="32">
        <v>1941</v>
      </c>
      <c r="R168" s="26">
        <v>12</v>
      </c>
      <c r="S168" s="26">
        <v>1</v>
      </c>
      <c r="T168" s="31" t="s">
        <v>20</v>
      </c>
      <c r="U168" s="31" t="s">
        <v>37</v>
      </c>
      <c r="V168" s="31" t="s">
        <v>38</v>
      </c>
      <c r="W168" s="31" t="s">
        <v>53</v>
      </c>
      <c r="X168" s="25">
        <v>4</v>
      </c>
      <c r="Y168" s="31" t="s">
        <v>40</v>
      </c>
      <c r="Z168" s="33" t="s">
        <v>41</v>
      </c>
    </row>
    <row r="169" spans="1:26" ht="14.25" customHeight="1" x14ac:dyDescent="0.25">
      <c r="A169" s="7"/>
      <c r="B169" s="24">
        <f t="shared" si="16"/>
        <v>3018</v>
      </c>
      <c r="C169" s="25">
        <v>3</v>
      </c>
      <c r="D169" s="25">
        <v>2007</v>
      </c>
      <c r="E169" s="26">
        <v>8</v>
      </c>
      <c r="F169" s="27" t="s">
        <v>29</v>
      </c>
      <c r="G169" s="25">
        <v>18</v>
      </c>
      <c r="H169" s="29">
        <v>923.20799999999997</v>
      </c>
      <c r="I169" s="127">
        <v>293828.68800000002</v>
      </c>
      <c r="J169" s="31" t="s">
        <v>30</v>
      </c>
      <c r="K169" s="27" t="s">
        <v>488</v>
      </c>
      <c r="L169" s="27" t="s">
        <v>32</v>
      </c>
      <c r="M169" s="34" t="s">
        <v>433</v>
      </c>
      <c r="N169" s="31" t="s">
        <v>489</v>
      </c>
      <c r="O169" s="26">
        <f t="shared" si="15"/>
        <v>66</v>
      </c>
      <c r="P169" s="31" t="str">
        <f t="shared" si="17"/>
        <v>65+</v>
      </c>
      <c r="Q169" s="32">
        <v>1941</v>
      </c>
      <c r="R169" s="26">
        <v>12</v>
      </c>
      <c r="S169" s="26">
        <v>1</v>
      </c>
      <c r="T169" s="31" t="s">
        <v>20</v>
      </c>
      <c r="U169" s="31" t="s">
        <v>37</v>
      </c>
      <c r="V169" s="31" t="s">
        <v>38</v>
      </c>
      <c r="W169" s="31" t="s">
        <v>53</v>
      </c>
      <c r="X169" s="25">
        <v>5</v>
      </c>
      <c r="Y169" s="31" t="s">
        <v>40</v>
      </c>
      <c r="Z169" s="33" t="s">
        <v>41</v>
      </c>
    </row>
    <row r="170" spans="1:26" ht="14.25" customHeight="1" x14ac:dyDescent="0.25">
      <c r="A170" s="7"/>
      <c r="B170" s="24">
        <f t="shared" si="16"/>
        <v>1033</v>
      </c>
      <c r="C170" s="25">
        <v>1</v>
      </c>
      <c r="D170" s="25">
        <v>2004</v>
      </c>
      <c r="E170" s="26">
        <v>8</v>
      </c>
      <c r="F170" s="27" t="s">
        <v>29</v>
      </c>
      <c r="G170" s="28">
        <v>33</v>
      </c>
      <c r="H170" s="29">
        <v>1434.0927999999999</v>
      </c>
      <c r="I170" s="127">
        <v>412856.56160000002</v>
      </c>
      <c r="J170" s="31" t="s">
        <v>30</v>
      </c>
      <c r="K170" s="27" t="s">
        <v>490</v>
      </c>
      <c r="L170" s="27" t="s">
        <v>32</v>
      </c>
      <c r="M170" s="34" t="s">
        <v>491</v>
      </c>
      <c r="N170" s="31" t="s">
        <v>492</v>
      </c>
      <c r="O170" s="26">
        <f t="shared" si="15"/>
        <v>67</v>
      </c>
      <c r="P170" s="31" t="str">
        <f t="shared" si="17"/>
        <v>65+</v>
      </c>
      <c r="Q170" s="32">
        <v>1937</v>
      </c>
      <c r="R170" s="26">
        <v>1</v>
      </c>
      <c r="S170" s="26">
        <v>20</v>
      </c>
      <c r="T170" s="31" t="s">
        <v>20</v>
      </c>
      <c r="U170" s="31" t="s">
        <v>37</v>
      </c>
      <c r="V170" s="31" t="s">
        <v>83</v>
      </c>
      <c r="W170" s="31" t="s">
        <v>39</v>
      </c>
      <c r="X170" s="25">
        <v>2</v>
      </c>
      <c r="Y170" s="31" t="s">
        <v>48</v>
      </c>
      <c r="Z170" s="33" t="s">
        <v>41</v>
      </c>
    </row>
    <row r="171" spans="1:26" ht="14.25" customHeight="1" x14ac:dyDescent="0.25">
      <c r="A171" s="7"/>
      <c r="B171" s="24">
        <f t="shared" si="16"/>
        <v>1016</v>
      </c>
      <c r="C171" s="25">
        <v>1</v>
      </c>
      <c r="D171" s="25">
        <v>2006</v>
      </c>
      <c r="E171" s="26">
        <v>2</v>
      </c>
      <c r="F171" s="27" t="s">
        <v>29</v>
      </c>
      <c r="G171" s="28">
        <v>16</v>
      </c>
      <c r="H171" s="29">
        <v>782.25200000000007</v>
      </c>
      <c r="I171" s="127">
        <v>224076.83600000001</v>
      </c>
      <c r="J171" s="31" t="s">
        <v>30</v>
      </c>
      <c r="K171" s="27" t="s">
        <v>493</v>
      </c>
      <c r="L171" s="27" t="s">
        <v>32</v>
      </c>
      <c r="M171" s="34" t="s">
        <v>494</v>
      </c>
      <c r="N171" s="31" t="s">
        <v>495</v>
      </c>
      <c r="O171" s="26">
        <f t="shared" si="15"/>
        <v>67</v>
      </c>
      <c r="P171" s="31" t="str">
        <f t="shared" si="17"/>
        <v>65+</v>
      </c>
      <c r="Q171" s="32">
        <v>1939</v>
      </c>
      <c r="R171" s="26">
        <v>9</v>
      </c>
      <c r="S171" s="26">
        <v>3</v>
      </c>
      <c r="T171" s="31" t="s">
        <v>36</v>
      </c>
      <c r="U171" s="31" t="s">
        <v>37</v>
      </c>
      <c r="V171" s="31" t="s">
        <v>38</v>
      </c>
      <c r="W171" s="31" t="s">
        <v>53</v>
      </c>
      <c r="X171" s="25">
        <v>5</v>
      </c>
      <c r="Y171" s="31" t="s">
        <v>40</v>
      </c>
      <c r="Z171" s="33" t="s">
        <v>41</v>
      </c>
    </row>
    <row r="172" spans="1:26" ht="14.25" customHeight="1" x14ac:dyDescent="0.25">
      <c r="A172" s="7"/>
      <c r="B172" s="24">
        <f t="shared" si="16"/>
        <v>3005</v>
      </c>
      <c r="C172" s="25">
        <v>3</v>
      </c>
      <c r="D172" s="25">
        <v>2006</v>
      </c>
      <c r="E172" s="26">
        <v>3</v>
      </c>
      <c r="F172" s="27" t="s">
        <v>29</v>
      </c>
      <c r="G172" s="25">
        <v>5</v>
      </c>
      <c r="H172" s="29">
        <v>781.0684</v>
      </c>
      <c r="I172" s="127">
        <v>258015.61439999999</v>
      </c>
      <c r="J172" s="31" t="s">
        <v>30</v>
      </c>
      <c r="K172" s="27" t="s">
        <v>496</v>
      </c>
      <c r="L172" s="27" t="s">
        <v>32</v>
      </c>
      <c r="M172" s="34" t="s">
        <v>497</v>
      </c>
      <c r="N172" s="31" t="s">
        <v>498</v>
      </c>
      <c r="O172" s="26">
        <f t="shared" si="15"/>
        <v>67</v>
      </c>
      <c r="P172" s="31" t="str">
        <f t="shared" si="17"/>
        <v>65+</v>
      </c>
      <c r="Q172" s="32">
        <v>1939</v>
      </c>
      <c r="R172" s="26">
        <v>6</v>
      </c>
      <c r="S172" s="26">
        <v>30</v>
      </c>
      <c r="T172" s="31" t="s">
        <v>36</v>
      </c>
      <c r="U172" s="31" t="s">
        <v>37</v>
      </c>
      <c r="V172" s="31" t="s">
        <v>76</v>
      </c>
      <c r="W172" s="31" t="s">
        <v>53</v>
      </c>
      <c r="X172" s="25">
        <v>3</v>
      </c>
      <c r="Y172" s="31" t="s">
        <v>48</v>
      </c>
      <c r="Z172" s="33" t="s">
        <v>41</v>
      </c>
    </row>
    <row r="173" spans="1:26" ht="14.25" customHeight="1" x14ac:dyDescent="0.25">
      <c r="A173" s="7"/>
      <c r="B173" s="24">
        <f t="shared" si="16"/>
        <v>5019</v>
      </c>
      <c r="C173" s="25">
        <v>5</v>
      </c>
      <c r="D173" s="25">
        <v>2007</v>
      </c>
      <c r="E173" s="26">
        <v>6</v>
      </c>
      <c r="F173" s="27" t="s">
        <v>29</v>
      </c>
      <c r="G173" s="28">
        <v>19</v>
      </c>
      <c r="H173" s="29">
        <v>618.37720000000002</v>
      </c>
      <c r="I173" s="127">
        <v>153466.71239999999</v>
      </c>
      <c r="J173" s="31" t="s">
        <v>30</v>
      </c>
      <c r="K173" s="27" t="s">
        <v>499</v>
      </c>
      <c r="L173" s="27" t="s">
        <v>32</v>
      </c>
      <c r="M173" s="34" t="s">
        <v>500</v>
      </c>
      <c r="N173" s="31" t="s">
        <v>501</v>
      </c>
      <c r="O173" s="26">
        <f t="shared" si="15"/>
        <v>68</v>
      </c>
      <c r="P173" s="31" t="str">
        <f t="shared" si="17"/>
        <v>65+</v>
      </c>
      <c r="Q173" s="32">
        <v>1939</v>
      </c>
      <c r="R173" s="26">
        <v>3</v>
      </c>
      <c r="S173" s="26">
        <v>5</v>
      </c>
      <c r="T173" s="31" t="s">
        <v>20</v>
      </c>
      <c r="U173" s="31" t="s">
        <v>37</v>
      </c>
      <c r="V173" s="31" t="s">
        <v>121</v>
      </c>
      <c r="W173" s="31" t="s">
        <v>53</v>
      </c>
      <c r="X173" s="25">
        <v>2</v>
      </c>
      <c r="Y173" s="31" t="s">
        <v>40</v>
      </c>
      <c r="Z173" s="33" t="s">
        <v>57</v>
      </c>
    </row>
    <row r="174" spans="1:26" ht="14.25" customHeight="1" x14ac:dyDescent="0.25">
      <c r="A174" s="7"/>
      <c r="B174" s="24">
        <f t="shared" si="16"/>
        <v>3002</v>
      </c>
      <c r="C174" s="25">
        <v>3</v>
      </c>
      <c r="D174" s="25">
        <v>2007</v>
      </c>
      <c r="E174" s="26">
        <v>8</v>
      </c>
      <c r="F174" s="27" t="s">
        <v>29</v>
      </c>
      <c r="G174" s="25">
        <v>2</v>
      </c>
      <c r="H174" s="29">
        <v>923.20799999999997</v>
      </c>
      <c r="I174" s="127">
        <v>261871.696</v>
      </c>
      <c r="J174" s="31" t="s">
        <v>30</v>
      </c>
      <c r="K174" s="27" t="s">
        <v>502</v>
      </c>
      <c r="L174" s="27" t="s">
        <v>32</v>
      </c>
      <c r="M174" s="34" t="s">
        <v>503</v>
      </c>
      <c r="N174" s="31" t="s">
        <v>504</v>
      </c>
      <c r="O174" s="26">
        <f t="shared" si="15"/>
        <v>69</v>
      </c>
      <c r="P174" s="31" t="str">
        <f t="shared" si="17"/>
        <v>65+</v>
      </c>
      <c r="Q174" s="32">
        <v>1938</v>
      </c>
      <c r="R174" s="26">
        <v>10</v>
      </c>
      <c r="S174" s="26">
        <v>29</v>
      </c>
      <c r="T174" s="31" t="s">
        <v>20</v>
      </c>
      <c r="U174" s="31" t="s">
        <v>37</v>
      </c>
      <c r="V174" s="31" t="s">
        <v>38</v>
      </c>
      <c r="W174" s="31" t="s">
        <v>39</v>
      </c>
      <c r="X174" s="25">
        <v>5</v>
      </c>
      <c r="Y174" s="31" t="s">
        <v>40</v>
      </c>
      <c r="Z174" s="33" t="s">
        <v>41</v>
      </c>
    </row>
    <row r="175" spans="1:26" ht="14.25" customHeight="1" x14ac:dyDescent="0.25">
      <c r="A175" s="7"/>
      <c r="B175" s="24">
        <f t="shared" si="16"/>
        <v>3004</v>
      </c>
      <c r="C175" s="25">
        <v>3</v>
      </c>
      <c r="D175" s="25">
        <v>2007</v>
      </c>
      <c r="E175" s="26">
        <v>8</v>
      </c>
      <c r="F175" s="27" t="s">
        <v>29</v>
      </c>
      <c r="G175" s="25">
        <v>4</v>
      </c>
      <c r="H175" s="29">
        <v>781.0684</v>
      </c>
      <c r="I175" s="127">
        <v>210038.6992</v>
      </c>
      <c r="J175" s="31" t="s">
        <v>30</v>
      </c>
      <c r="K175" s="27" t="s">
        <v>502</v>
      </c>
      <c r="L175" s="27" t="s">
        <v>32</v>
      </c>
      <c r="M175" s="34" t="s">
        <v>503</v>
      </c>
      <c r="N175" s="31" t="s">
        <v>504</v>
      </c>
      <c r="O175" s="26">
        <f t="shared" si="15"/>
        <v>69</v>
      </c>
      <c r="P175" s="31" t="str">
        <f t="shared" si="17"/>
        <v>65+</v>
      </c>
      <c r="Q175" s="32">
        <v>1938</v>
      </c>
      <c r="R175" s="26">
        <v>10</v>
      </c>
      <c r="S175" s="26">
        <v>29</v>
      </c>
      <c r="T175" s="31" t="s">
        <v>20</v>
      </c>
      <c r="U175" s="31" t="s">
        <v>37</v>
      </c>
      <c r="V175" s="31" t="s">
        <v>38</v>
      </c>
      <c r="W175" s="31" t="s">
        <v>39</v>
      </c>
      <c r="X175" s="25">
        <v>5</v>
      </c>
      <c r="Y175" s="31" t="s">
        <v>40</v>
      </c>
      <c r="Z175" s="33" t="s">
        <v>41</v>
      </c>
    </row>
    <row r="176" spans="1:26" ht="14.25" customHeight="1" x14ac:dyDescent="0.25">
      <c r="A176" s="7"/>
      <c r="B176" s="24">
        <f t="shared" si="16"/>
        <v>3012</v>
      </c>
      <c r="C176" s="25">
        <v>3</v>
      </c>
      <c r="D176" s="25">
        <v>2007</v>
      </c>
      <c r="E176" s="26">
        <v>10</v>
      </c>
      <c r="F176" s="27" t="s">
        <v>29</v>
      </c>
      <c r="G176" s="25">
        <v>12</v>
      </c>
      <c r="H176" s="29">
        <v>781.0684</v>
      </c>
      <c r="I176" s="127">
        <v>210824.0576</v>
      </c>
      <c r="J176" s="31" t="s">
        <v>30</v>
      </c>
      <c r="K176" s="27" t="s">
        <v>505</v>
      </c>
      <c r="L176" s="27" t="s">
        <v>32</v>
      </c>
      <c r="M176" s="34" t="s">
        <v>506</v>
      </c>
      <c r="N176" s="31" t="s">
        <v>507</v>
      </c>
      <c r="O176" s="26">
        <f t="shared" si="15"/>
        <v>69</v>
      </c>
      <c r="P176" s="31" t="str">
        <f t="shared" si="17"/>
        <v>65+</v>
      </c>
      <c r="Q176" s="32">
        <v>1938</v>
      </c>
      <c r="R176" s="26">
        <v>6</v>
      </c>
      <c r="S176" s="26">
        <v>9</v>
      </c>
      <c r="T176" s="31" t="s">
        <v>20</v>
      </c>
      <c r="U176" s="31" t="s">
        <v>37</v>
      </c>
      <c r="V176" s="31" t="s">
        <v>76</v>
      </c>
      <c r="W176" s="31" t="s">
        <v>53</v>
      </c>
      <c r="X176" s="25">
        <v>3</v>
      </c>
      <c r="Y176" s="31" t="s">
        <v>40</v>
      </c>
      <c r="Z176" s="33" t="s">
        <v>41</v>
      </c>
    </row>
    <row r="177" spans="1:26" ht="14.25" customHeight="1" x14ac:dyDescent="0.25">
      <c r="A177" s="7"/>
      <c r="B177" s="24">
        <f t="shared" si="16"/>
        <v>3048</v>
      </c>
      <c r="C177" s="25">
        <v>3</v>
      </c>
      <c r="D177" s="25">
        <v>2007</v>
      </c>
      <c r="E177" s="26">
        <v>10</v>
      </c>
      <c r="F177" s="27" t="s">
        <v>29</v>
      </c>
      <c r="G177" s="25">
        <v>48</v>
      </c>
      <c r="H177" s="29">
        <v>781.0684</v>
      </c>
      <c r="I177" s="127">
        <v>249075.6568</v>
      </c>
      <c r="J177" s="31" t="s">
        <v>30</v>
      </c>
      <c r="K177" s="27" t="s">
        <v>505</v>
      </c>
      <c r="L177" s="27" t="s">
        <v>32</v>
      </c>
      <c r="M177" s="34" t="s">
        <v>506</v>
      </c>
      <c r="N177" s="31" t="s">
        <v>507</v>
      </c>
      <c r="O177" s="26">
        <f t="shared" si="15"/>
        <v>69</v>
      </c>
      <c r="P177" s="31" t="str">
        <f t="shared" si="17"/>
        <v>65+</v>
      </c>
      <c r="Q177" s="32">
        <v>1938</v>
      </c>
      <c r="R177" s="26">
        <v>6</v>
      </c>
      <c r="S177" s="26">
        <v>9</v>
      </c>
      <c r="T177" s="31" t="s">
        <v>20</v>
      </c>
      <c r="U177" s="31" t="s">
        <v>37</v>
      </c>
      <c r="V177" s="31" t="s">
        <v>76</v>
      </c>
      <c r="W177" s="31" t="s">
        <v>53</v>
      </c>
      <c r="X177" s="25">
        <v>3</v>
      </c>
      <c r="Y177" s="31" t="s">
        <v>40</v>
      </c>
      <c r="Z177" s="33" t="s">
        <v>41</v>
      </c>
    </row>
    <row r="178" spans="1:26" ht="14.25" customHeight="1" x14ac:dyDescent="0.25">
      <c r="A178" s="7"/>
      <c r="B178" s="24">
        <f t="shared" si="16"/>
        <v>3008</v>
      </c>
      <c r="C178" s="25">
        <v>3</v>
      </c>
      <c r="D178" s="25">
        <v>2007</v>
      </c>
      <c r="E178" s="26">
        <v>6</v>
      </c>
      <c r="F178" s="27" t="s">
        <v>29</v>
      </c>
      <c r="G178" s="25">
        <v>8</v>
      </c>
      <c r="H178" s="29">
        <v>697.89359999999999</v>
      </c>
      <c r="I178" s="127">
        <v>219865.76079999999</v>
      </c>
      <c r="J178" s="31" t="s">
        <v>30</v>
      </c>
      <c r="K178" s="27" t="s">
        <v>508</v>
      </c>
      <c r="L178" s="27" t="s">
        <v>32</v>
      </c>
      <c r="M178" s="34" t="s">
        <v>509</v>
      </c>
      <c r="N178" s="31" t="s">
        <v>510</v>
      </c>
      <c r="O178" s="26">
        <f t="shared" si="15"/>
        <v>71</v>
      </c>
      <c r="P178" s="31" t="str">
        <f t="shared" si="17"/>
        <v>65+</v>
      </c>
      <c r="Q178" s="32">
        <v>1936</v>
      </c>
      <c r="R178" s="26">
        <v>8</v>
      </c>
      <c r="S178" s="26">
        <v>13</v>
      </c>
      <c r="T178" s="31" t="s">
        <v>20</v>
      </c>
      <c r="U178" s="31" t="s">
        <v>37</v>
      </c>
      <c r="V178" s="31" t="s">
        <v>76</v>
      </c>
      <c r="W178" s="31" t="s">
        <v>53</v>
      </c>
      <c r="X178" s="25">
        <v>2</v>
      </c>
      <c r="Y178" s="31" t="s">
        <v>40</v>
      </c>
      <c r="Z178" s="33" t="s">
        <v>41</v>
      </c>
    </row>
    <row r="179" spans="1:26" ht="14.25" customHeight="1" x14ac:dyDescent="0.25">
      <c r="A179" s="7"/>
      <c r="B179" s="24">
        <f t="shared" si="16"/>
        <v>3040</v>
      </c>
      <c r="C179" s="25">
        <v>3</v>
      </c>
      <c r="D179" s="25">
        <v>2007</v>
      </c>
      <c r="E179" s="26">
        <v>6</v>
      </c>
      <c r="F179" s="27" t="s">
        <v>29</v>
      </c>
      <c r="G179" s="25">
        <v>40</v>
      </c>
      <c r="H179" s="29">
        <v>670.88599999999997</v>
      </c>
      <c r="I179" s="127">
        <v>204292.49400000001</v>
      </c>
      <c r="J179" s="31" t="s">
        <v>30</v>
      </c>
      <c r="K179" s="27" t="s">
        <v>508</v>
      </c>
      <c r="L179" s="27" t="s">
        <v>32</v>
      </c>
      <c r="M179" s="34" t="s">
        <v>509</v>
      </c>
      <c r="N179" s="31" t="s">
        <v>510</v>
      </c>
      <c r="O179" s="26">
        <f t="shared" si="15"/>
        <v>71</v>
      </c>
      <c r="P179" s="31" t="str">
        <f t="shared" si="17"/>
        <v>65+</v>
      </c>
      <c r="Q179" s="32">
        <v>1936</v>
      </c>
      <c r="R179" s="26">
        <v>8</v>
      </c>
      <c r="S179" s="26">
        <v>13</v>
      </c>
      <c r="T179" s="31" t="s">
        <v>20</v>
      </c>
      <c r="U179" s="31" t="s">
        <v>37</v>
      </c>
      <c r="V179" s="31" t="s">
        <v>76</v>
      </c>
      <c r="W179" s="31" t="s">
        <v>53</v>
      </c>
      <c r="X179" s="25">
        <v>2</v>
      </c>
      <c r="Y179" s="31" t="s">
        <v>40</v>
      </c>
      <c r="Z179" s="33" t="s">
        <v>41</v>
      </c>
    </row>
    <row r="180" spans="1:26" ht="14.25" customHeight="1" x14ac:dyDescent="0.25">
      <c r="A180" s="7"/>
      <c r="B180" s="24">
        <f t="shared" si="16"/>
        <v>1023</v>
      </c>
      <c r="C180" s="25">
        <v>1</v>
      </c>
      <c r="D180" s="25">
        <v>2005</v>
      </c>
      <c r="E180" s="26">
        <v>4</v>
      </c>
      <c r="F180" s="27" t="s">
        <v>29</v>
      </c>
      <c r="G180" s="28">
        <v>23</v>
      </c>
      <c r="H180" s="29">
        <v>782.25200000000007</v>
      </c>
      <c r="I180" s="127">
        <v>261579.89199999999</v>
      </c>
      <c r="J180" s="31" t="s">
        <v>30</v>
      </c>
      <c r="K180" s="27" t="s">
        <v>511</v>
      </c>
      <c r="L180" s="27" t="s">
        <v>32</v>
      </c>
      <c r="M180" s="34" t="s">
        <v>512</v>
      </c>
      <c r="N180" s="31" t="s">
        <v>513</v>
      </c>
      <c r="O180" s="26">
        <f t="shared" si="15"/>
        <v>73</v>
      </c>
      <c r="P180" s="31" t="str">
        <f t="shared" si="17"/>
        <v>65+</v>
      </c>
      <c r="Q180" s="32">
        <v>1932</v>
      </c>
      <c r="R180" s="26">
        <v>6</v>
      </c>
      <c r="S180" s="26">
        <v>13</v>
      </c>
      <c r="T180" s="31" t="s">
        <v>36</v>
      </c>
      <c r="U180" s="31" t="s">
        <v>224</v>
      </c>
      <c r="V180" s="9"/>
      <c r="W180" s="31" t="s">
        <v>53</v>
      </c>
      <c r="X180" s="25">
        <v>3</v>
      </c>
      <c r="Y180" s="31" t="s">
        <v>40</v>
      </c>
      <c r="Z180" s="33" t="s">
        <v>41</v>
      </c>
    </row>
    <row r="181" spans="1:26" ht="14.25" customHeight="1" x14ac:dyDescent="0.25">
      <c r="A181" s="7"/>
      <c r="B181" s="24">
        <f t="shared" si="16"/>
        <v>3009</v>
      </c>
      <c r="C181" s="25">
        <v>3</v>
      </c>
      <c r="D181" s="25">
        <v>2006</v>
      </c>
      <c r="E181" s="26">
        <v>5</v>
      </c>
      <c r="F181" s="27" t="s">
        <v>29</v>
      </c>
      <c r="G181" s="25">
        <v>9</v>
      </c>
      <c r="H181" s="29">
        <v>743.40840000000003</v>
      </c>
      <c r="I181" s="127">
        <v>222867.42079999999</v>
      </c>
      <c r="J181" s="31" t="s">
        <v>30</v>
      </c>
      <c r="K181" s="27" t="s">
        <v>514</v>
      </c>
      <c r="L181" s="27" t="s">
        <v>32</v>
      </c>
      <c r="M181" s="34" t="s">
        <v>515</v>
      </c>
      <c r="N181" s="31" t="s">
        <v>516</v>
      </c>
      <c r="O181" s="26">
        <f t="shared" si="15"/>
        <v>73</v>
      </c>
      <c r="P181" s="31" t="str">
        <f t="shared" si="17"/>
        <v>65+</v>
      </c>
      <c r="Q181" s="32">
        <v>1933</v>
      </c>
      <c r="R181" s="26">
        <v>5</v>
      </c>
      <c r="S181" s="26">
        <v>5</v>
      </c>
      <c r="T181" s="31" t="s">
        <v>36</v>
      </c>
      <c r="U181" s="31" t="s">
        <v>37</v>
      </c>
      <c r="V181" s="31" t="s">
        <v>38</v>
      </c>
      <c r="W181" s="31" t="s">
        <v>53</v>
      </c>
      <c r="X181" s="25">
        <v>5</v>
      </c>
      <c r="Y181" s="31" t="s">
        <v>48</v>
      </c>
      <c r="Z181" s="33" t="s">
        <v>57</v>
      </c>
    </row>
    <row r="182" spans="1:26" ht="14.25" customHeight="1" x14ac:dyDescent="0.25">
      <c r="A182" s="7"/>
      <c r="B182" s="24">
        <f t="shared" si="16"/>
        <v>3052</v>
      </c>
      <c r="C182" s="25">
        <v>3</v>
      </c>
      <c r="D182" s="25">
        <v>2006</v>
      </c>
      <c r="E182" s="26">
        <v>3</v>
      </c>
      <c r="F182" s="27" t="s">
        <v>29</v>
      </c>
      <c r="G182" s="25">
        <v>52</v>
      </c>
      <c r="H182" s="29">
        <v>923.20799999999997</v>
      </c>
      <c r="I182" s="127">
        <v>291494.36</v>
      </c>
      <c r="J182" s="31" t="s">
        <v>30</v>
      </c>
      <c r="K182" s="27" t="s">
        <v>517</v>
      </c>
      <c r="L182" s="27" t="s">
        <v>32</v>
      </c>
      <c r="M182" s="34" t="s">
        <v>518</v>
      </c>
      <c r="N182" s="31" t="s">
        <v>519</v>
      </c>
      <c r="O182" s="26">
        <f t="shared" si="15"/>
        <v>73</v>
      </c>
      <c r="P182" s="31" t="str">
        <f t="shared" si="17"/>
        <v>65+</v>
      </c>
      <c r="Q182" s="32">
        <v>1933</v>
      </c>
      <c r="R182" s="26">
        <v>6</v>
      </c>
      <c r="S182" s="26">
        <v>8</v>
      </c>
      <c r="T182" s="31" t="s">
        <v>20</v>
      </c>
      <c r="U182" s="31" t="s">
        <v>37</v>
      </c>
      <c r="V182" s="31" t="s">
        <v>38</v>
      </c>
      <c r="W182" s="31" t="s">
        <v>39</v>
      </c>
      <c r="X182" s="25">
        <v>4</v>
      </c>
      <c r="Y182" s="31" t="s">
        <v>48</v>
      </c>
      <c r="Z182" s="33" t="s">
        <v>57</v>
      </c>
    </row>
    <row r="183" spans="1:26" ht="14.25" customHeight="1" x14ac:dyDescent="0.25">
      <c r="A183" s="7"/>
      <c r="B183" s="24">
        <f t="shared" si="16"/>
        <v>3025</v>
      </c>
      <c r="C183" s="25">
        <v>3</v>
      </c>
      <c r="D183" s="25">
        <v>2007</v>
      </c>
      <c r="E183" s="26">
        <v>6</v>
      </c>
      <c r="F183" s="27" t="s">
        <v>29</v>
      </c>
      <c r="G183" s="25">
        <v>25</v>
      </c>
      <c r="H183" s="29">
        <v>923.20799999999997</v>
      </c>
      <c r="I183" s="127">
        <v>296483.14399999997</v>
      </c>
      <c r="J183" s="31" t="s">
        <v>30</v>
      </c>
      <c r="K183" s="27" t="s">
        <v>520</v>
      </c>
      <c r="L183" s="27" t="s">
        <v>32</v>
      </c>
      <c r="M183" s="34" t="s">
        <v>521</v>
      </c>
      <c r="N183" s="31" t="s">
        <v>522</v>
      </c>
      <c r="O183" s="26">
        <f t="shared" si="15"/>
        <v>76</v>
      </c>
      <c r="P183" s="31" t="str">
        <f t="shared" si="17"/>
        <v>65+</v>
      </c>
      <c r="Q183" s="32">
        <v>1931</v>
      </c>
      <c r="R183" s="26">
        <v>2</v>
      </c>
      <c r="S183" s="26">
        <v>13</v>
      </c>
      <c r="T183" s="31" t="s">
        <v>36</v>
      </c>
      <c r="U183" s="31" t="s">
        <v>37</v>
      </c>
      <c r="V183" s="31" t="s">
        <v>69</v>
      </c>
      <c r="W183" s="31" t="s">
        <v>39</v>
      </c>
      <c r="X183" s="25">
        <v>3</v>
      </c>
      <c r="Y183" s="31" t="s">
        <v>40</v>
      </c>
      <c r="Z183" s="33" t="s">
        <v>41</v>
      </c>
    </row>
    <row r="184" spans="1:26" ht="14.25" customHeight="1" x14ac:dyDescent="0.25">
      <c r="A184" s="7"/>
      <c r="B184" s="24">
        <f>C184*1000+G184</f>
        <v>1005</v>
      </c>
      <c r="C184" s="25">
        <v>1</v>
      </c>
      <c r="D184" s="25">
        <v>2004</v>
      </c>
      <c r="E184" s="26">
        <v>3</v>
      </c>
      <c r="F184" s="27" t="s">
        <v>193</v>
      </c>
      <c r="G184" s="28">
        <v>5</v>
      </c>
      <c r="H184" s="29">
        <v>410.70920000000001</v>
      </c>
      <c r="I184" s="127">
        <v>117564.0716</v>
      </c>
      <c r="J184" s="31" t="s">
        <v>30</v>
      </c>
      <c r="K184" s="27" t="s">
        <v>524</v>
      </c>
      <c r="L184" s="27" t="s">
        <v>525</v>
      </c>
      <c r="M184" s="31" t="s">
        <v>526</v>
      </c>
      <c r="N184" s="31" t="s">
        <v>527</v>
      </c>
      <c r="O184" s="38" t="s">
        <v>528</v>
      </c>
      <c r="P184" s="38" t="s">
        <v>528</v>
      </c>
      <c r="Q184" s="38" t="s">
        <v>528</v>
      </c>
      <c r="R184" s="39"/>
      <c r="S184" s="39"/>
      <c r="T184" s="38" t="s">
        <v>528</v>
      </c>
      <c r="U184" s="31" t="s">
        <v>37</v>
      </c>
      <c r="V184" s="31" t="s">
        <v>38</v>
      </c>
      <c r="W184" s="31" t="s">
        <v>53</v>
      </c>
      <c r="X184" s="25">
        <v>5</v>
      </c>
      <c r="Y184" s="31" t="s">
        <v>40</v>
      </c>
      <c r="Z184" s="33" t="s">
        <v>57</v>
      </c>
    </row>
    <row r="185" spans="1:26" ht="14.25" customHeight="1" x14ac:dyDescent="0.25">
      <c r="A185" s="7"/>
      <c r="B185" s="24">
        <v>1009</v>
      </c>
      <c r="C185" s="25">
        <v>1</v>
      </c>
      <c r="D185" s="25">
        <v>2004</v>
      </c>
      <c r="E185" s="26">
        <v>11</v>
      </c>
      <c r="F185" s="27" t="s">
        <v>193</v>
      </c>
      <c r="G185" s="28">
        <v>9</v>
      </c>
      <c r="H185" s="29">
        <v>1200.82</v>
      </c>
      <c r="I185" s="127">
        <v>317196.40000000002</v>
      </c>
      <c r="J185" s="31" t="s">
        <v>30</v>
      </c>
      <c r="K185" s="27" t="s">
        <v>529</v>
      </c>
      <c r="L185" s="27" t="s">
        <v>525</v>
      </c>
      <c r="M185" s="34" t="s">
        <v>530</v>
      </c>
      <c r="N185" s="31" t="s">
        <v>527</v>
      </c>
      <c r="O185" s="38" t="s">
        <v>528</v>
      </c>
      <c r="P185" s="38" t="s">
        <v>528</v>
      </c>
      <c r="Q185" s="38" t="s">
        <v>528</v>
      </c>
      <c r="R185" s="40"/>
      <c r="S185" s="40"/>
      <c r="T185" s="38" t="s">
        <v>528</v>
      </c>
      <c r="U185" s="31" t="s">
        <v>37</v>
      </c>
      <c r="V185" s="31" t="s">
        <v>83</v>
      </c>
      <c r="W185" s="31" t="s">
        <v>53</v>
      </c>
      <c r="X185" s="25">
        <v>5</v>
      </c>
      <c r="Y185" s="31" t="s">
        <v>40</v>
      </c>
      <c r="Z185" s="33" t="s">
        <v>41</v>
      </c>
    </row>
    <row r="186" spans="1:26" ht="14.25" customHeight="1" x14ac:dyDescent="0.25">
      <c r="A186" s="7"/>
      <c r="B186" s="24">
        <v>1009</v>
      </c>
      <c r="C186" s="25">
        <v>1</v>
      </c>
      <c r="D186" s="25">
        <v>2004</v>
      </c>
      <c r="E186" s="26">
        <v>11</v>
      </c>
      <c r="F186" s="27" t="s">
        <v>193</v>
      </c>
      <c r="G186" s="28">
        <v>10</v>
      </c>
      <c r="H186" s="29">
        <v>800.96</v>
      </c>
      <c r="I186" s="127">
        <v>264142.15999999997</v>
      </c>
      <c r="J186" s="31" t="s">
        <v>30</v>
      </c>
      <c r="K186" s="27" t="s">
        <v>529</v>
      </c>
      <c r="L186" s="27" t="s">
        <v>525</v>
      </c>
      <c r="M186" s="34" t="s">
        <v>530</v>
      </c>
      <c r="N186" s="31" t="s">
        <v>527</v>
      </c>
      <c r="O186" s="38" t="s">
        <v>528</v>
      </c>
      <c r="P186" s="38" t="s">
        <v>528</v>
      </c>
      <c r="Q186" s="38" t="s">
        <v>528</v>
      </c>
      <c r="R186" s="40"/>
      <c r="S186" s="40"/>
      <c r="T186" s="38" t="s">
        <v>528</v>
      </c>
      <c r="U186" s="31" t="s">
        <v>37</v>
      </c>
      <c r="V186" s="31" t="s">
        <v>83</v>
      </c>
      <c r="W186" s="31" t="s">
        <v>53</v>
      </c>
      <c r="X186" s="25">
        <v>4</v>
      </c>
      <c r="Y186" s="31" t="s">
        <v>40</v>
      </c>
      <c r="Z186" s="33" t="s">
        <v>41</v>
      </c>
    </row>
    <row r="187" spans="1:26" ht="14.25" customHeight="1" x14ac:dyDescent="0.25">
      <c r="A187" s="7"/>
      <c r="B187" s="24">
        <f t="shared" ref="B187:B200" si="18">C187*1000+G187</f>
        <v>1011</v>
      </c>
      <c r="C187" s="25">
        <v>1</v>
      </c>
      <c r="D187" s="25">
        <v>2005</v>
      </c>
      <c r="E187" s="26">
        <v>9</v>
      </c>
      <c r="F187" s="27" t="s">
        <v>193</v>
      </c>
      <c r="G187" s="28">
        <v>11</v>
      </c>
      <c r="H187" s="29">
        <v>827.87439999999992</v>
      </c>
      <c r="I187" s="127">
        <v>222947.20879999999</v>
      </c>
      <c r="J187" s="31" t="s">
        <v>30</v>
      </c>
      <c r="K187" s="27" t="s">
        <v>531</v>
      </c>
      <c r="L187" s="27" t="s">
        <v>525</v>
      </c>
      <c r="M187" s="31" t="s">
        <v>532</v>
      </c>
      <c r="N187" s="31" t="s">
        <v>527</v>
      </c>
      <c r="O187" s="38" t="s">
        <v>528</v>
      </c>
      <c r="P187" s="38" t="s">
        <v>528</v>
      </c>
      <c r="Q187" s="38" t="s">
        <v>528</v>
      </c>
      <c r="R187" s="40"/>
      <c r="S187" s="40"/>
      <c r="T187" s="38" t="s">
        <v>528</v>
      </c>
      <c r="U187" s="31" t="s">
        <v>37</v>
      </c>
      <c r="V187" s="31" t="s">
        <v>83</v>
      </c>
      <c r="W187" s="31" t="s">
        <v>53</v>
      </c>
      <c r="X187" s="25">
        <v>5</v>
      </c>
      <c r="Y187" s="31" t="s">
        <v>48</v>
      </c>
      <c r="Z187" s="33" t="s">
        <v>41</v>
      </c>
    </row>
    <row r="188" spans="1:26" ht="14.25" customHeight="1" x14ac:dyDescent="0.25">
      <c r="A188" s="7"/>
      <c r="B188" s="24">
        <f t="shared" si="18"/>
        <v>1007</v>
      </c>
      <c r="C188" s="25">
        <v>1</v>
      </c>
      <c r="D188" s="25">
        <v>2005</v>
      </c>
      <c r="E188" s="26">
        <v>12</v>
      </c>
      <c r="F188" s="27" t="s">
        <v>29</v>
      </c>
      <c r="G188" s="28">
        <v>7</v>
      </c>
      <c r="H188" s="29">
        <v>775.6884</v>
      </c>
      <c r="I188" s="127">
        <v>250312.5344</v>
      </c>
      <c r="J188" s="31" t="s">
        <v>30</v>
      </c>
      <c r="K188" s="27" t="s">
        <v>533</v>
      </c>
      <c r="L188" s="27" t="s">
        <v>525</v>
      </c>
      <c r="M188" s="31" t="s">
        <v>534</v>
      </c>
      <c r="N188" s="31" t="s">
        <v>527</v>
      </c>
      <c r="O188" s="38" t="s">
        <v>528</v>
      </c>
      <c r="P188" s="38" t="s">
        <v>528</v>
      </c>
      <c r="Q188" s="38" t="s">
        <v>528</v>
      </c>
      <c r="R188" s="40"/>
      <c r="S188" s="40"/>
      <c r="T188" s="38" t="s">
        <v>528</v>
      </c>
      <c r="U188" s="31" t="s">
        <v>37</v>
      </c>
      <c r="V188" s="31" t="s">
        <v>83</v>
      </c>
      <c r="W188" s="31" t="s">
        <v>53</v>
      </c>
      <c r="X188" s="25">
        <v>1</v>
      </c>
      <c r="Y188" s="31" t="s">
        <v>48</v>
      </c>
      <c r="Z188" s="33" t="s">
        <v>41</v>
      </c>
    </row>
    <row r="189" spans="1:26" ht="14.25" customHeight="1" x14ac:dyDescent="0.25">
      <c r="A189" s="7"/>
      <c r="B189" s="24">
        <f t="shared" si="18"/>
        <v>1008</v>
      </c>
      <c r="C189" s="25">
        <v>1</v>
      </c>
      <c r="D189" s="25">
        <v>2005</v>
      </c>
      <c r="E189" s="26">
        <v>12</v>
      </c>
      <c r="F189" s="27" t="s">
        <v>193</v>
      </c>
      <c r="G189" s="28">
        <v>8</v>
      </c>
      <c r="H189" s="29">
        <v>775.6884</v>
      </c>
      <c r="I189" s="127">
        <v>246050.40400000001</v>
      </c>
      <c r="J189" s="31" t="s">
        <v>30</v>
      </c>
      <c r="K189" s="27" t="s">
        <v>533</v>
      </c>
      <c r="L189" s="27" t="s">
        <v>525</v>
      </c>
      <c r="M189" s="31" t="s">
        <v>534</v>
      </c>
      <c r="N189" s="31" t="s">
        <v>527</v>
      </c>
      <c r="O189" s="38" t="s">
        <v>528</v>
      </c>
      <c r="P189" s="38" t="s">
        <v>528</v>
      </c>
      <c r="Q189" s="38" t="s">
        <v>528</v>
      </c>
      <c r="R189" s="40"/>
      <c r="S189" s="40"/>
      <c r="T189" s="38" t="s">
        <v>528</v>
      </c>
      <c r="U189" s="31" t="s">
        <v>37</v>
      </c>
      <c r="V189" s="31" t="s">
        <v>38</v>
      </c>
      <c r="W189" s="31" t="s">
        <v>53</v>
      </c>
      <c r="X189" s="25">
        <v>1</v>
      </c>
      <c r="Y189" s="31" t="s">
        <v>48</v>
      </c>
      <c r="Z189" s="33" t="s">
        <v>41</v>
      </c>
    </row>
    <row r="190" spans="1:26" ht="14.25" customHeight="1" x14ac:dyDescent="0.25">
      <c r="A190" s="7"/>
      <c r="B190" s="24">
        <f t="shared" si="18"/>
        <v>2038</v>
      </c>
      <c r="C190" s="25">
        <v>2</v>
      </c>
      <c r="D190" s="25">
        <v>2006</v>
      </c>
      <c r="E190" s="26">
        <v>10</v>
      </c>
      <c r="F190" s="27" t="s">
        <v>29</v>
      </c>
      <c r="G190" s="28">
        <v>38</v>
      </c>
      <c r="H190" s="29">
        <v>1604.7464</v>
      </c>
      <c r="I190" s="127">
        <v>529317.28319999995</v>
      </c>
      <c r="J190" s="31" t="s">
        <v>30</v>
      </c>
      <c r="K190" s="27" t="s">
        <v>535</v>
      </c>
      <c r="L190" s="27" t="s">
        <v>525</v>
      </c>
      <c r="M190" s="31" t="s">
        <v>536</v>
      </c>
      <c r="N190" s="31" t="s">
        <v>527</v>
      </c>
      <c r="O190" s="38" t="s">
        <v>528</v>
      </c>
      <c r="P190" s="38" t="s">
        <v>528</v>
      </c>
      <c r="Q190" s="38" t="s">
        <v>528</v>
      </c>
      <c r="R190" s="40"/>
      <c r="S190" s="40"/>
      <c r="T190" s="38" t="s">
        <v>528</v>
      </c>
      <c r="U190" s="31" t="s">
        <v>37</v>
      </c>
      <c r="V190" s="31" t="s">
        <v>38</v>
      </c>
      <c r="W190" s="31" t="s">
        <v>53</v>
      </c>
      <c r="X190" s="25">
        <v>5</v>
      </c>
      <c r="Y190" s="31" t="s">
        <v>40</v>
      </c>
      <c r="Z190" s="33" t="s">
        <v>41</v>
      </c>
    </row>
    <row r="191" spans="1:26" ht="14.25" customHeight="1" x14ac:dyDescent="0.25">
      <c r="A191" s="7"/>
      <c r="B191" s="24">
        <f t="shared" si="18"/>
        <v>2001</v>
      </c>
      <c r="C191" s="25">
        <v>2</v>
      </c>
      <c r="D191" s="25">
        <v>2004</v>
      </c>
      <c r="E191" s="26">
        <v>3</v>
      </c>
      <c r="F191" s="27" t="s">
        <v>29</v>
      </c>
      <c r="G191" s="28">
        <v>1</v>
      </c>
      <c r="H191" s="29">
        <v>587.2808</v>
      </c>
      <c r="I191" s="127">
        <v>169158.29440000001</v>
      </c>
      <c r="J191" s="31" t="s">
        <v>30</v>
      </c>
      <c r="K191" s="27" t="s">
        <v>537</v>
      </c>
      <c r="L191" s="27" t="s">
        <v>525</v>
      </c>
      <c r="M191" s="31" t="s">
        <v>538</v>
      </c>
      <c r="N191" s="31" t="s">
        <v>527</v>
      </c>
      <c r="O191" s="38" t="s">
        <v>528</v>
      </c>
      <c r="P191" s="38" t="s">
        <v>528</v>
      </c>
      <c r="Q191" s="38" t="s">
        <v>528</v>
      </c>
      <c r="R191" s="40"/>
      <c r="S191" s="40"/>
      <c r="T191" s="38" t="s">
        <v>528</v>
      </c>
      <c r="U191" s="31" t="s">
        <v>37</v>
      </c>
      <c r="V191" s="31" t="s">
        <v>38</v>
      </c>
      <c r="W191" s="31" t="s">
        <v>39</v>
      </c>
      <c r="X191" s="25">
        <v>3</v>
      </c>
      <c r="Y191" s="31" t="s">
        <v>48</v>
      </c>
      <c r="Z191" s="36" t="s">
        <v>41</v>
      </c>
    </row>
    <row r="192" spans="1:26" ht="14.25" customHeight="1" x14ac:dyDescent="0.25">
      <c r="A192" s="7"/>
      <c r="B192" s="24">
        <f t="shared" si="18"/>
        <v>1013</v>
      </c>
      <c r="C192" s="25">
        <v>1</v>
      </c>
      <c r="D192" s="25">
        <v>2005</v>
      </c>
      <c r="E192" s="26">
        <v>7</v>
      </c>
      <c r="F192" s="27" t="s">
        <v>29</v>
      </c>
      <c r="G192" s="28">
        <v>13</v>
      </c>
      <c r="H192" s="29">
        <v>756.21280000000002</v>
      </c>
      <c r="I192" s="127">
        <v>206958.712</v>
      </c>
      <c r="J192" s="31" t="s">
        <v>30</v>
      </c>
      <c r="K192" s="27" t="s">
        <v>539</v>
      </c>
      <c r="L192" s="27" t="s">
        <v>525</v>
      </c>
      <c r="M192" s="31" t="s">
        <v>540</v>
      </c>
      <c r="N192" s="31" t="s">
        <v>527</v>
      </c>
      <c r="O192" s="38" t="s">
        <v>528</v>
      </c>
      <c r="P192" s="38" t="s">
        <v>528</v>
      </c>
      <c r="Q192" s="38" t="s">
        <v>528</v>
      </c>
      <c r="R192" s="40"/>
      <c r="S192" s="40"/>
      <c r="T192" s="38" t="s">
        <v>528</v>
      </c>
      <c r="U192" s="31" t="s">
        <v>37</v>
      </c>
      <c r="V192" s="31" t="s">
        <v>38</v>
      </c>
      <c r="W192" s="31" t="s">
        <v>53</v>
      </c>
      <c r="X192" s="25">
        <v>5</v>
      </c>
      <c r="Y192" s="31" t="s">
        <v>40</v>
      </c>
      <c r="Z192" s="33" t="s">
        <v>41</v>
      </c>
    </row>
    <row r="193" spans="1:26" ht="14.25" customHeight="1" x14ac:dyDescent="0.25">
      <c r="A193" s="7"/>
      <c r="B193" s="24">
        <f t="shared" si="18"/>
        <v>1014</v>
      </c>
      <c r="C193" s="25">
        <v>1</v>
      </c>
      <c r="D193" s="25">
        <v>2005</v>
      </c>
      <c r="E193" s="26">
        <v>7</v>
      </c>
      <c r="F193" s="27" t="s">
        <v>29</v>
      </c>
      <c r="G193" s="28">
        <v>14</v>
      </c>
      <c r="H193" s="29">
        <v>743.0856</v>
      </c>
      <c r="I193" s="127">
        <v>206445.42319999999</v>
      </c>
      <c r="J193" s="31" t="s">
        <v>30</v>
      </c>
      <c r="K193" s="27" t="s">
        <v>539</v>
      </c>
      <c r="L193" s="27" t="s">
        <v>525</v>
      </c>
      <c r="M193" s="31" t="s">
        <v>540</v>
      </c>
      <c r="N193" s="31" t="s">
        <v>527</v>
      </c>
      <c r="O193" s="38" t="s">
        <v>528</v>
      </c>
      <c r="P193" s="38" t="s">
        <v>528</v>
      </c>
      <c r="Q193" s="38" t="s">
        <v>528</v>
      </c>
      <c r="R193" s="40"/>
      <c r="S193" s="40"/>
      <c r="T193" s="38" t="s">
        <v>528</v>
      </c>
      <c r="U193" s="31" t="s">
        <v>37</v>
      </c>
      <c r="V193" s="31" t="s">
        <v>38</v>
      </c>
      <c r="W193" s="31" t="s">
        <v>53</v>
      </c>
      <c r="X193" s="25">
        <v>5</v>
      </c>
      <c r="Y193" s="31" t="s">
        <v>40</v>
      </c>
      <c r="Z193" s="33" t="s">
        <v>41</v>
      </c>
    </row>
    <row r="194" spans="1:26" ht="14.25" customHeight="1" x14ac:dyDescent="0.25">
      <c r="A194" s="7"/>
      <c r="B194" s="24">
        <f t="shared" si="18"/>
        <v>1019</v>
      </c>
      <c r="C194" s="25">
        <v>1</v>
      </c>
      <c r="D194" s="25">
        <v>2005</v>
      </c>
      <c r="E194" s="26">
        <v>7</v>
      </c>
      <c r="F194" s="27" t="s">
        <v>29</v>
      </c>
      <c r="G194" s="28">
        <v>19</v>
      </c>
      <c r="H194" s="29">
        <v>827.87439999999992</v>
      </c>
      <c r="I194" s="127">
        <v>239341.5808</v>
      </c>
      <c r="J194" s="31" t="s">
        <v>30</v>
      </c>
      <c r="K194" s="27" t="s">
        <v>539</v>
      </c>
      <c r="L194" s="27" t="s">
        <v>525</v>
      </c>
      <c r="M194" s="31" t="s">
        <v>540</v>
      </c>
      <c r="N194" s="31" t="s">
        <v>527</v>
      </c>
      <c r="O194" s="38" t="s">
        <v>528</v>
      </c>
      <c r="P194" s="38" t="s">
        <v>528</v>
      </c>
      <c r="Q194" s="38" t="s">
        <v>528</v>
      </c>
      <c r="R194" s="40"/>
      <c r="S194" s="40"/>
      <c r="T194" s="38" t="s">
        <v>528</v>
      </c>
      <c r="U194" s="31" t="s">
        <v>37</v>
      </c>
      <c r="V194" s="31" t="s">
        <v>38</v>
      </c>
      <c r="W194" s="31" t="s">
        <v>53</v>
      </c>
      <c r="X194" s="25">
        <v>5</v>
      </c>
      <c r="Y194" s="31" t="s">
        <v>40</v>
      </c>
      <c r="Z194" s="33" t="s">
        <v>41</v>
      </c>
    </row>
    <row r="195" spans="1:26" ht="14.25" customHeight="1" x14ac:dyDescent="0.25">
      <c r="A195" s="7"/>
      <c r="B195" s="24">
        <f t="shared" si="18"/>
        <v>1020</v>
      </c>
      <c r="C195" s="25">
        <v>1</v>
      </c>
      <c r="D195" s="25">
        <v>2005</v>
      </c>
      <c r="E195" s="26">
        <v>7</v>
      </c>
      <c r="F195" s="27" t="s">
        <v>29</v>
      </c>
      <c r="G195" s="28">
        <v>20</v>
      </c>
      <c r="H195" s="29">
        <v>1160.3584000000001</v>
      </c>
      <c r="I195" s="127">
        <v>398903.42239999998</v>
      </c>
      <c r="J195" s="31" t="s">
        <v>30</v>
      </c>
      <c r="K195" s="27" t="s">
        <v>539</v>
      </c>
      <c r="L195" s="27" t="s">
        <v>525</v>
      </c>
      <c r="M195" s="31" t="s">
        <v>540</v>
      </c>
      <c r="N195" s="31" t="s">
        <v>527</v>
      </c>
      <c r="O195" s="38" t="s">
        <v>528</v>
      </c>
      <c r="P195" s="38" t="s">
        <v>528</v>
      </c>
      <c r="Q195" s="38" t="s">
        <v>528</v>
      </c>
      <c r="R195" s="40"/>
      <c r="S195" s="40"/>
      <c r="T195" s="38" t="s">
        <v>528</v>
      </c>
      <c r="U195" s="31" t="s">
        <v>37</v>
      </c>
      <c r="V195" s="31" t="s">
        <v>38</v>
      </c>
      <c r="W195" s="31" t="s">
        <v>53</v>
      </c>
      <c r="X195" s="25">
        <v>5</v>
      </c>
      <c r="Y195" s="31" t="s">
        <v>40</v>
      </c>
      <c r="Z195" s="33" t="s">
        <v>41</v>
      </c>
    </row>
    <row r="196" spans="1:26" ht="14.25" customHeight="1" x14ac:dyDescent="0.25">
      <c r="A196" s="7"/>
      <c r="B196" s="24">
        <f t="shared" si="18"/>
        <v>1022</v>
      </c>
      <c r="C196" s="25">
        <v>1</v>
      </c>
      <c r="D196" s="25">
        <v>2005</v>
      </c>
      <c r="E196" s="26">
        <v>7</v>
      </c>
      <c r="F196" s="27" t="s">
        <v>29</v>
      </c>
      <c r="G196" s="28">
        <v>22</v>
      </c>
      <c r="H196" s="29">
        <v>743.0856</v>
      </c>
      <c r="I196" s="127">
        <v>210745.16639999999</v>
      </c>
      <c r="J196" s="31" t="s">
        <v>30</v>
      </c>
      <c r="K196" s="27" t="s">
        <v>539</v>
      </c>
      <c r="L196" s="27" t="s">
        <v>525</v>
      </c>
      <c r="M196" s="31" t="s">
        <v>540</v>
      </c>
      <c r="N196" s="31" t="s">
        <v>527</v>
      </c>
      <c r="O196" s="38" t="s">
        <v>528</v>
      </c>
      <c r="P196" s="38" t="s">
        <v>528</v>
      </c>
      <c r="Q196" s="38" t="s">
        <v>528</v>
      </c>
      <c r="R196" s="40"/>
      <c r="S196" s="40"/>
      <c r="T196" s="38" t="s">
        <v>528</v>
      </c>
      <c r="U196" s="31" t="s">
        <v>37</v>
      </c>
      <c r="V196" s="31" t="s">
        <v>38</v>
      </c>
      <c r="W196" s="31" t="s">
        <v>53</v>
      </c>
      <c r="X196" s="25">
        <v>5</v>
      </c>
      <c r="Y196" s="31" t="s">
        <v>40</v>
      </c>
      <c r="Z196" s="33" t="s">
        <v>41</v>
      </c>
    </row>
    <row r="197" spans="1:26" ht="14.25" customHeight="1" x14ac:dyDescent="0.25">
      <c r="A197" s="7"/>
      <c r="B197" s="24">
        <f t="shared" si="18"/>
        <v>1028</v>
      </c>
      <c r="C197" s="25">
        <v>1</v>
      </c>
      <c r="D197" s="25">
        <v>2005</v>
      </c>
      <c r="E197" s="26">
        <v>7</v>
      </c>
      <c r="F197" s="27" t="s">
        <v>29</v>
      </c>
      <c r="G197" s="28">
        <v>28</v>
      </c>
      <c r="H197" s="29">
        <v>1160.3584000000001</v>
      </c>
      <c r="I197" s="127">
        <v>331154.87839999999</v>
      </c>
      <c r="J197" s="31" t="s">
        <v>30</v>
      </c>
      <c r="K197" s="27" t="s">
        <v>539</v>
      </c>
      <c r="L197" s="27" t="s">
        <v>525</v>
      </c>
      <c r="M197" s="31" t="s">
        <v>540</v>
      </c>
      <c r="N197" s="31" t="s">
        <v>527</v>
      </c>
      <c r="O197" s="38" t="s">
        <v>528</v>
      </c>
      <c r="P197" s="38" t="s">
        <v>528</v>
      </c>
      <c r="Q197" s="38" t="s">
        <v>528</v>
      </c>
      <c r="R197" s="40"/>
      <c r="S197" s="40"/>
      <c r="T197" s="38" t="s">
        <v>528</v>
      </c>
      <c r="U197" s="31" t="s">
        <v>37</v>
      </c>
      <c r="V197" s="31" t="s">
        <v>38</v>
      </c>
      <c r="W197" s="31" t="s">
        <v>53</v>
      </c>
      <c r="X197" s="25">
        <v>5</v>
      </c>
      <c r="Y197" s="31" t="s">
        <v>40</v>
      </c>
      <c r="Z197" s="33" t="s">
        <v>41</v>
      </c>
    </row>
    <row r="198" spans="1:26" ht="14.25" customHeight="1" x14ac:dyDescent="0.25">
      <c r="A198" s="7"/>
      <c r="B198" s="24">
        <f t="shared" si="18"/>
        <v>1034</v>
      </c>
      <c r="C198" s="25">
        <v>1</v>
      </c>
      <c r="D198" s="25">
        <v>2005</v>
      </c>
      <c r="E198" s="26">
        <v>7</v>
      </c>
      <c r="F198" s="27" t="s">
        <v>29</v>
      </c>
      <c r="G198" s="28">
        <v>34</v>
      </c>
      <c r="H198" s="29">
        <v>625.80160000000001</v>
      </c>
      <c r="I198" s="127">
        <v>204434.6784</v>
      </c>
      <c r="J198" s="31" t="s">
        <v>30</v>
      </c>
      <c r="K198" s="27" t="s">
        <v>539</v>
      </c>
      <c r="L198" s="27" t="s">
        <v>525</v>
      </c>
      <c r="M198" s="31" t="s">
        <v>540</v>
      </c>
      <c r="N198" s="31" t="s">
        <v>527</v>
      </c>
      <c r="O198" s="38" t="s">
        <v>528</v>
      </c>
      <c r="P198" s="38" t="s">
        <v>528</v>
      </c>
      <c r="Q198" s="38" t="s">
        <v>528</v>
      </c>
      <c r="R198" s="40"/>
      <c r="S198" s="40"/>
      <c r="T198" s="38" t="s">
        <v>528</v>
      </c>
      <c r="U198" s="31" t="s">
        <v>37</v>
      </c>
      <c r="V198" s="31" t="s">
        <v>38</v>
      </c>
      <c r="W198" s="31" t="s">
        <v>53</v>
      </c>
      <c r="X198" s="25">
        <v>5</v>
      </c>
      <c r="Y198" s="31" t="s">
        <v>40</v>
      </c>
      <c r="Z198" s="33" t="s">
        <v>41</v>
      </c>
    </row>
    <row r="199" spans="1:26" ht="14.25" customHeight="1" x14ac:dyDescent="0.25">
      <c r="A199" s="7"/>
      <c r="B199" s="24">
        <f t="shared" si="18"/>
        <v>1037</v>
      </c>
      <c r="C199" s="25">
        <v>1</v>
      </c>
      <c r="D199" s="25">
        <v>2005</v>
      </c>
      <c r="E199" s="26">
        <v>7</v>
      </c>
      <c r="F199" s="27" t="s">
        <v>29</v>
      </c>
      <c r="G199" s="28">
        <v>37</v>
      </c>
      <c r="H199" s="29">
        <v>756.21280000000002</v>
      </c>
      <c r="I199" s="127">
        <v>189194.30720000001</v>
      </c>
      <c r="J199" s="31" t="s">
        <v>30</v>
      </c>
      <c r="K199" s="27" t="s">
        <v>539</v>
      </c>
      <c r="L199" s="27" t="s">
        <v>525</v>
      </c>
      <c r="M199" s="31" t="s">
        <v>540</v>
      </c>
      <c r="N199" s="31" t="s">
        <v>527</v>
      </c>
      <c r="O199" s="38" t="s">
        <v>528</v>
      </c>
      <c r="P199" s="38" t="s">
        <v>528</v>
      </c>
      <c r="Q199" s="38" t="s">
        <v>528</v>
      </c>
      <c r="R199" s="40"/>
      <c r="S199" s="40"/>
      <c r="T199" s="38" t="s">
        <v>528</v>
      </c>
      <c r="U199" s="31" t="s">
        <v>37</v>
      </c>
      <c r="V199" s="31" t="s">
        <v>38</v>
      </c>
      <c r="W199" s="31" t="s">
        <v>53</v>
      </c>
      <c r="X199" s="25">
        <v>5</v>
      </c>
      <c r="Y199" s="31" t="s">
        <v>40</v>
      </c>
      <c r="Z199" s="33" t="s">
        <v>41</v>
      </c>
    </row>
    <row r="200" spans="1:26" ht="14.25" customHeight="1" x14ac:dyDescent="0.25">
      <c r="A200" s="7"/>
      <c r="B200" s="24">
        <f t="shared" si="18"/>
        <v>1042</v>
      </c>
      <c r="C200" s="25">
        <v>1</v>
      </c>
      <c r="D200" s="25">
        <v>2005</v>
      </c>
      <c r="E200" s="26">
        <v>7</v>
      </c>
      <c r="F200" s="27" t="s">
        <v>29</v>
      </c>
      <c r="G200" s="28">
        <v>42</v>
      </c>
      <c r="H200" s="29">
        <v>625.80160000000001</v>
      </c>
      <c r="I200" s="127">
        <v>204027.0912</v>
      </c>
      <c r="J200" s="31" t="s">
        <v>30</v>
      </c>
      <c r="K200" s="27" t="s">
        <v>539</v>
      </c>
      <c r="L200" s="27" t="s">
        <v>525</v>
      </c>
      <c r="M200" s="31" t="s">
        <v>540</v>
      </c>
      <c r="N200" s="31" t="s">
        <v>527</v>
      </c>
      <c r="O200" s="38" t="s">
        <v>528</v>
      </c>
      <c r="P200" s="38" t="s">
        <v>528</v>
      </c>
      <c r="Q200" s="38" t="s">
        <v>528</v>
      </c>
      <c r="R200" s="40"/>
      <c r="S200" s="40"/>
      <c r="T200" s="38" t="s">
        <v>528</v>
      </c>
      <c r="U200" s="31" t="s">
        <v>37</v>
      </c>
      <c r="V200" s="31" t="s">
        <v>38</v>
      </c>
      <c r="W200" s="31" t="s">
        <v>53</v>
      </c>
      <c r="X200" s="25">
        <v>5</v>
      </c>
      <c r="Y200" s="31" t="s">
        <v>40</v>
      </c>
      <c r="Z200" s="33" t="s">
        <v>41</v>
      </c>
    </row>
    <row r="201" spans="1:26" ht="14.25" customHeight="1" x14ac:dyDescent="0.25">
      <c r="A201" s="7"/>
      <c r="B201" s="24">
        <v>1002</v>
      </c>
      <c r="C201" s="25">
        <v>1</v>
      </c>
      <c r="D201" s="10"/>
      <c r="E201" s="9"/>
      <c r="F201" s="27" t="s">
        <v>29</v>
      </c>
      <c r="G201" s="28">
        <v>2</v>
      </c>
      <c r="H201" s="29">
        <v>1238.5835999999999</v>
      </c>
      <c r="I201" s="127">
        <v>400865.91600000003</v>
      </c>
      <c r="J201" s="30"/>
      <c r="K201" s="9"/>
      <c r="L201" s="9"/>
      <c r="M201" s="41"/>
      <c r="N201" s="42"/>
      <c r="O201" s="43"/>
      <c r="P201" s="9"/>
      <c r="Q201" s="44"/>
      <c r="R201" s="45"/>
      <c r="S201" s="9"/>
      <c r="T201" s="9"/>
      <c r="U201" s="9"/>
      <c r="V201" s="9"/>
      <c r="W201" s="9"/>
      <c r="X201" s="9"/>
      <c r="Y201" s="9"/>
      <c r="Z201" s="11"/>
    </row>
    <row r="202" spans="1:26" ht="14.25" customHeight="1" x14ac:dyDescent="0.25">
      <c r="A202" s="7"/>
      <c r="B202" s="24">
        <v>1003</v>
      </c>
      <c r="C202" s="25">
        <v>1</v>
      </c>
      <c r="D202" s="10"/>
      <c r="E202" s="9"/>
      <c r="F202" s="27" t="s">
        <v>193</v>
      </c>
      <c r="G202" s="28">
        <v>3</v>
      </c>
      <c r="H202" s="29">
        <v>713.71079999999995</v>
      </c>
      <c r="I202" s="127">
        <v>217787.71040000001</v>
      </c>
      <c r="J202" s="30"/>
      <c r="K202" s="9"/>
      <c r="L202" s="9"/>
      <c r="M202" s="41"/>
      <c r="N202" s="42"/>
      <c r="O202" s="43"/>
      <c r="P202" s="9"/>
      <c r="Q202" s="44"/>
      <c r="R202" s="45"/>
      <c r="S202" s="9"/>
      <c r="T202" s="9"/>
      <c r="U202" s="9"/>
      <c r="V202" s="9"/>
      <c r="W202" s="9"/>
      <c r="X202" s="9"/>
      <c r="Y202" s="9"/>
      <c r="Z202" s="11"/>
    </row>
    <row r="203" spans="1:26" ht="14.25" customHeight="1" x14ac:dyDescent="0.25">
      <c r="A203" s="7"/>
      <c r="B203" s="24">
        <v>1008</v>
      </c>
      <c r="C203" s="25">
        <v>1</v>
      </c>
      <c r="D203" s="10"/>
      <c r="E203" s="9"/>
      <c r="F203" s="27" t="s">
        <v>29</v>
      </c>
      <c r="G203" s="28">
        <v>8</v>
      </c>
      <c r="H203" s="29">
        <v>763.20680000000004</v>
      </c>
      <c r="I203" s="127">
        <v>219630.90119999999</v>
      </c>
      <c r="J203" s="30"/>
      <c r="K203" s="9"/>
      <c r="L203" s="9"/>
      <c r="M203" s="41"/>
      <c r="N203" s="42"/>
      <c r="O203" s="43"/>
      <c r="P203" s="9"/>
      <c r="Q203" s="44"/>
      <c r="R203" s="45"/>
      <c r="S203" s="9"/>
      <c r="T203" s="9"/>
      <c r="U203" s="9"/>
      <c r="V203" s="9"/>
      <c r="W203" s="9"/>
      <c r="X203" s="9"/>
      <c r="Y203" s="9"/>
      <c r="Z203" s="11"/>
    </row>
    <row r="204" spans="1:26" ht="14.25" customHeight="1" x14ac:dyDescent="0.25">
      <c r="A204" s="7"/>
      <c r="B204" s="24">
        <v>1019</v>
      </c>
      <c r="C204" s="25">
        <v>1</v>
      </c>
      <c r="D204" s="10"/>
      <c r="E204" s="9"/>
      <c r="F204" s="27" t="s">
        <v>29</v>
      </c>
      <c r="G204" s="37" t="s">
        <v>541</v>
      </c>
      <c r="H204" s="29">
        <v>798.49959999999987</v>
      </c>
      <c r="I204" s="127">
        <v>244624.872</v>
      </c>
      <c r="J204" s="30"/>
      <c r="K204" s="9"/>
      <c r="L204" s="9"/>
      <c r="M204" s="41"/>
      <c r="N204" s="42"/>
      <c r="O204" s="43"/>
      <c r="P204" s="9"/>
      <c r="Q204" s="44"/>
      <c r="R204" s="45"/>
      <c r="S204" s="9"/>
      <c r="T204" s="9"/>
      <c r="U204" s="9"/>
      <c r="V204" s="9"/>
      <c r="W204" s="9"/>
      <c r="X204" s="9"/>
      <c r="Y204" s="9"/>
      <c r="Z204" s="11"/>
    </row>
    <row r="205" spans="1:26" ht="14.25" customHeight="1" x14ac:dyDescent="0.25">
      <c r="A205" s="7"/>
      <c r="B205" s="24">
        <v>1042</v>
      </c>
      <c r="C205" s="25">
        <v>1</v>
      </c>
      <c r="D205" s="10"/>
      <c r="E205" s="9"/>
      <c r="F205" s="27" t="s">
        <v>29</v>
      </c>
      <c r="G205" s="37" t="s">
        <v>542</v>
      </c>
      <c r="H205" s="29">
        <v>618.37720000000002</v>
      </c>
      <c r="I205" s="127">
        <v>163162.8792</v>
      </c>
      <c r="J205" s="30"/>
      <c r="K205" s="9"/>
      <c r="L205" s="9"/>
      <c r="M205" s="41"/>
      <c r="N205" s="42"/>
      <c r="O205" s="43"/>
      <c r="P205" s="9"/>
      <c r="Q205" s="44"/>
      <c r="R205" s="45"/>
      <c r="S205" s="9"/>
      <c r="T205" s="9"/>
      <c r="U205" s="9"/>
      <c r="V205" s="9"/>
      <c r="W205" s="9"/>
      <c r="X205" s="9"/>
      <c r="Y205" s="9"/>
      <c r="Z205" s="11"/>
    </row>
    <row r="206" spans="1:26" ht="14.25" customHeight="1" x14ac:dyDescent="0.25">
      <c r="A206" s="7"/>
      <c r="B206" s="24">
        <v>1047</v>
      </c>
      <c r="C206" s="25">
        <v>1</v>
      </c>
      <c r="D206" s="10"/>
      <c r="E206" s="9"/>
      <c r="F206" s="27" t="s">
        <v>29</v>
      </c>
      <c r="G206" s="37" t="s">
        <v>543</v>
      </c>
      <c r="H206" s="29">
        <v>1479.7152000000001</v>
      </c>
      <c r="I206" s="127">
        <v>401302.81920000003</v>
      </c>
      <c r="J206" s="30"/>
      <c r="K206" s="9"/>
      <c r="L206" s="9"/>
      <c r="M206" s="9"/>
      <c r="N206" s="9"/>
      <c r="O206" s="43"/>
      <c r="P206" s="9"/>
      <c r="Q206" s="44"/>
      <c r="R206" s="45"/>
      <c r="S206" s="9"/>
      <c r="T206" s="9"/>
      <c r="U206" s="9"/>
      <c r="V206" s="9"/>
      <c r="W206" s="9"/>
      <c r="X206" s="9"/>
      <c r="Y206" s="9"/>
      <c r="Z206" s="11"/>
    </row>
    <row r="207" spans="1:26" ht="14.25" customHeight="1" x14ac:dyDescent="0.25">
      <c r="A207" s="7"/>
      <c r="B207" s="24">
        <v>2045</v>
      </c>
      <c r="C207" s="25">
        <v>2</v>
      </c>
      <c r="D207" s="10"/>
      <c r="E207" s="9"/>
      <c r="F207" s="27" t="s">
        <v>29</v>
      </c>
      <c r="G207" s="37" t="s">
        <v>544</v>
      </c>
      <c r="H207" s="29">
        <v>1603.9931999999999</v>
      </c>
      <c r="I207" s="127">
        <v>538271.73560000001</v>
      </c>
      <c r="J207" s="30"/>
      <c r="K207" s="9"/>
      <c r="L207" s="9"/>
      <c r="M207" s="9"/>
      <c r="N207" s="9"/>
      <c r="O207" s="43"/>
      <c r="P207" s="9"/>
      <c r="Q207" s="44"/>
      <c r="R207" s="45"/>
      <c r="S207" s="9"/>
      <c r="T207" s="9"/>
      <c r="U207" s="9"/>
      <c r="V207" s="9"/>
      <c r="W207" s="9"/>
      <c r="X207" s="9"/>
      <c r="Y207" s="9"/>
      <c r="Z207" s="11"/>
    </row>
    <row r="208" spans="1:26" ht="14.25" customHeight="1" x14ac:dyDescent="0.25">
      <c r="A208" s="7"/>
      <c r="B208" s="24">
        <v>2052</v>
      </c>
      <c r="C208" s="25">
        <v>2</v>
      </c>
      <c r="D208" s="10"/>
      <c r="E208" s="9"/>
      <c r="F208" s="27" t="s">
        <v>29</v>
      </c>
      <c r="G208" s="37" t="s">
        <v>523</v>
      </c>
      <c r="H208" s="29">
        <v>1615.2911999999999</v>
      </c>
      <c r="I208" s="127">
        <v>461464.99200000003</v>
      </c>
      <c r="J208" s="30"/>
      <c r="K208" s="9"/>
      <c r="L208" s="9"/>
      <c r="M208" s="9"/>
      <c r="N208" s="9"/>
      <c r="O208" s="9"/>
      <c r="P208" s="9"/>
      <c r="Q208" s="9"/>
      <c r="R208" s="9"/>
      <c r="S208" s="9"/>
      <c r="T208" s="9"/>
      <c r="U208" s="9"/>
      <c r="V208" s="9"/>
      <c r="W208" s="9"/>
      <c r="X208" s="9"/>
      <c r="Y208" s="9"/>
      <c r="Z208" s="11"/>
    </row>
    <row r="209" spans="1:26" ht="14.25" customHeight="1" x14ac:dyDescent="0.25">
      <c r="A209" s="7"/>
      <c r="B209" s="24">
        <v>2053</v>
      </c>
      <c r="C209" s="25">
        <v>2</v>
      </c>
      <c r="D209" s="10"/>
      <c r="E209" s="9"/>
      <c r="F209" s="27" t="s">
        <v>29</v>
      </c>
      <c r="G209" s="37" t="s">
        <v>545</v>
      </c>
      <c r="H209" s="29">
        <v>784.1887999999999</v>
      </c>
      <c r="I209" s="127">
        <v>275812.49280000001</v>
      </c>
      <c r="J209" s="30"/>
      <c r="K209" s="9"/>
      <c r="L209" s="9"/>
      <c r="M209" s="41"/>
      <c r="N209" s="42"/>
      <c r="O209" s="43"/>
      <c r="P209" s="9"/>
      <c r="Q209" s="44"/>
      <c r="R209" s="45"/>
      <c r="S209" s="9"/>
      <c r="T209" s="9"/>
      <c r="U209" s="9"/>
      <c r="V209" s="9"/>
      <c r="W209" s="9"/>
      <c r="X209" s="9"/>
      <c r="Y209" s="9"/>
      <c r="Z209" s="11"/>
    </row>
    <row r="210" spans="1:26" ht="14.25" customHeight="1" x14ac:dyDescent="0.25">
      <c r="A210" s="7"/>
      <c r="B210" s="24">
        <v>3007</v>
      </c>
      <c r="C210" s="25">
        <v>3</v>
      </c>
      <c r="D210" s="10"/>
      <c r="E210" s="9"/>
      <c r="F210" s="27" t="s">
        <v>29</v>
      </c>
      <c r="G210" s="28">
        <v>7</v>
      </c>
      <c r="H210" s="29">
        <v>720.38200000000006</v>
      </c>
      <c r="I210" s="127">
        <v>216552.712</v>
      </c>
      <c r="J210" s="30"/>
      <c r="K210" s="9"/>
      <c r="L210" s="9"/>
      <c r="M210" s="41"/>
      <c r="N210" s="42"/>
      <c r="O210" s="43"/>
      <c r="P210" s="9"/>
      <c r="Q210" s="44"/>
      <c r="R210" s="45"/>
      <c r="S210" s="9"/>
      <c r="T210" s="9"/>
      <c r="U210" s="9"/>
      <c r="V210" s="9"/>
      <c r="W210" s="9"/>
      <c r="X210" s="9"/>
      <c r="Y210" s="9"/>
      <c r="Z210" s="11"/>
    </row>
    <row r="211" spans="1:26" ht="14.25" customHeight="1" x14ac:dyDescent="0.25">
      <c r="A211" s="7"/>
      <c r="B211" s="24">
        <v>3024</v>
      </c>
      <c r="C211" s="25">
        <v>3</v>
      </c>
      <c r="D211" s="10"/>
      <c r="E211" s="9"/>
      <c r="F211" s="27" t="s">
        <v>29</v>
      </c>
      <c r="G211" s="37" t="s">
        <v>546</v>
      </c>
      <c r="H211" s="29">
        <v>1596.3535999999999</v>
      </c>
      <c r="I211" s="127">
        <v>495570.44480000011</v>
      </c>
      <c r="J211" s="30"/>
      <c r="K211" s="9"/>
      <c r="L211" s="9"/>
      <c r="M211" s="9"/>
      <c r="N211" s="9"/>
      <c r="O211" s="43"/>
      <c r="P211" s="9"/>
      <c r="Q211" s="44"/>
      <c r="R211" s="45"/>
      <c r="S211" s="9"/>
      <c r="T211" s="9"/>
      <c r="U211" s="9"/>
      <c r="V211" s="9"/>
      <c r="W211" s="9"/>
      <c r="X211" s="9"/>
      <c r="Y211" s="9"/>
      <c r="Z211" s="11"/>
    </row>
    <row r="212" spans="1:26" ht="14.25" customHeight="1" x14ac:dyDescent="0.25">
      <c r="A212" s="7"/>
      <c r="B212" s="24">
        <v>3029</v>
      </c>
      <c r="C212" s="25">
        <v>3</v>
      </c>
      <c r="D212" s="10"/>
      <c r="E212" s="9"/>
      <c r="F212" s="27" t="s">
        <v>29</v>
      </c>
      <c r="G212" s="37" t="s">
        <v>547</v>
      </c>
      <c r="H212" s="29">
        <v>1121.9452000000001</v>
      </c>
      <c r="I212" s="127">
        <v>388656.80639999988</v>
      </c>
      <c r="J212" s="30"/>
      <c r="K212" s="9"/>
      <c r="L212" s="9"/>
      <c r="M212" s="41"/>
      <c r="N212" s="42"/>
      <c r="O212" s="43"/>
      <c r="P212" s="9"/>
      <c r="Q212" s="44"/>
      <c r="R212" s="45"/>
      <c r="S212" s="9"/>
      <c r="T212" s="9"/>
      <c r="U212" s="9"/>
      <c r="V212" s="9"/>
      <c r="W212" s="9"/>
      <c r="X212" s="9"/>
      <c r="Y212" s="9"/>
      <c r="Z212" s="11"/>
    </row>
    <row r="213" spans="1:26" ht="14.25" customHeight="1" x14ac:dyDescent="0.25">
      <c r="A213" s="7"/>
      <c r="B213" s="24">
        <v>3031</v>
      </c>
      <c r="C213" s="25">
        <v>3</v>
      </c>
      <c r="D213" s="10"/>
      <c r="E213" s="9"/>
      <c r="F213" s="27" t="s">
        <v>29</v>
      </c>
      <c r="G213" s="37" t="s">
        <v>548</v>
      </c>
      <c r="H213" s="29">
        <v>1596.3535999999999</v>
      </c>
      <c r="I213" s="127">
        <v>495024.09120000002</v>
      </c>
      <c r="J213" s="30"/>
      <c r="K213" s="9"/>
      <c r="L213" s="9"/>
      <c r="M213" s="9"/>
      <c r="N213" s="9"/>
      <c r="O213" s="43"/>
      <c r="P213" s="9"/>
      <c r="Q213" s="44"/>
      <c r="R213" s="45"/>
      <c r="S213" s="9"/>
      <c r="T213" s="9"/>
      <c r="U213" s="9"/>
      <c r="V213" s="9"/>
      <c r="W213" s="9"/>
      <c r="X213" s="9"/>
      <c r="Y213" s="9"/>
      <c r="Z213" s="11"/>
    </row>
    <row r="214" spans="1:26" ht="14.25" customHeight="1" x14ac:dyDescent="0.25">
      <c r="A214" s="7"/>
      <c r="B214" s="24">
        <v>3038</v>
      </c>
      <c r="C214" s="25">
        <v>3</v>
      </c>
      <c r="D214" s="10"/>
      <c r="E214" s="9"/>
      <c r="F214" s="27" t="s">
        <v>29</v>
      </c>
      <c r="G214" s="37" t="s">
        <v>549</v>
      </c>
      <c r="H214" s="29">
        <v>1596.3535999999999</v>
      </c>
      <c r="I214" s="127">
        <v>526947.16320000007</v>
      </c>
      <c r="J214" s="30"/>
      <c r="K214" s="9"/>
      <c r="L214" s="9"/>
      <c r="M214" s="9"/>
      <c r="N214" s="9"/>
      <c r="O214" s="43"/>
      <c r="P214" s="9"/>
      <c r="Q214" s="44"/>
      <c r="R214" s="45"/>
      <c r="S214" s="9"/>
      <c r="T214" s="9"/>
      <c r="U214" s="9"/>
      <c r="V214" s="9"/>
      <c r="W214" s="9"/>
      <c r="X214" s="9"/>
      <c r="Y214" s="9"/>
      <c r="Z214" s="11"/>
    </row>
    <row r="215" spans="1:26" ht="14.25" customHeight="1" x14ac:dyDescent="0.25">
      <c r="A215" s="7"/>
      <c r="B215" s="24">
        <v>3049</v>
      </c>
      <c r="C215" s="25">
        <v>3</v>
      </c>
      <c r="D215" s="10"/>
      <c r="E215" s="9"/>
      <c r="F215" s="27" t="s">
        <v>29</v>
      </c>
      <c r="G215" s="37" t="s">
        <v>550</v>
      </c>
      <c r="H215" s="29">
        <v>1273.8764000000001</v>
      </c>
      <c r="I215" s="127">
        <v>427236.09960000002</v>
      </c>
      <c r="J215" s="30"/>
      <c r="K215" s="9"/>
      <c r="L215" s="9"/>
      <c r="M215" s="41"/>
      <c r="N215" s="42"/>
      <c r="O215" s="43"/>
      <c r="P215" s="9"/>
      <c r="Q215" s="44"/>
      <c r="R215" s="45"/>
      <c r="S215" s="9"/>
      <c r="T215" s="9"/>
      <c r="U215" s="9"/>
      <c r="V215" s="9"/>
      <c r="W215" s="9"/>
      <c r="X215" s="9"/>
      <c r="Y215" s="9"/>
      <c r="Z215" s="11"/>
    </row>
    <row r="216" spans="1:26" ht="14.25" customHeight="1" x14ac:dyDescent="0.25">
      <c r="A216" s="7"/>
      <c r="B216" s="24">
        <v>3050</v>
      </c>
      <c r="C216" s="25">
        <v>3</v>
      </c>
      <c r="D216" s="10"/>
      <c r="E216" s="9"/>
      <c r="F216" s="27" t="s">
        <v>29</v>
      </c>
      <c r="G216" s="37" t="s">
        <v>551</v>
      </c>
      <c r="H216" s="29">
        <v>966.57079999999996</v>
      </c>
      <c r="I216" s="127">
        <v>327044.36839999998</v>
      </c>
      <c r="J216" s="30"/>
      <c r="K216" s="9"/>
      <c r="L216" s="9"/>
      <c r="M216" s="41"/>
      <c r="N216" s="42"/>
      <c r="O216" s="43"/>
      <c r="P216" s="9"/>
      <c r="Q216" s="44"/>
      <c r="R216" s="45"/>
      <c r="S216" s="9"/>
      <c r="T216" s="9"/>
      <c r="U216" s="9"/>
      <c r="V216" s="9"/>
      <c r="W216" s="9"/>
      <c r="X216" s="9"/>
      <c r="Y216" s="9"/>
      <c r="Z216" s="11"/>
    </row>
    <row r="217" spans="1:26" ht="14.25" customHeight="1" x14ac:dyDescent="0.25">
      <c r="A217" s="7"/>
      <c r="B217" s="24">
        <v>3051</v>
      </c>
      <c r="C217" s="25">
        <v>3</v>
      </c>
      <c r="D217" s="10"/>
      <c r="E217" s="9"/>
      <c r="F217" s="27" t="s">
        <v>29</v>
      </c>
      <c r="G217" s="37" t="s">
        <v>552</v>
      </c>
      <c r="H217" s="29">
        <v>1357.1587999999999</v>
      </c>
      <c r="I217" s="127">
        <v>385447.68719999999</v>
      </c>
      <c r="J217" s="30"/>
      <c r="K217" s="9"/>
      <c r="L217" s="9"/>
      <c r="M217" s="41"/>
      <c r="N217" s="42"/>
      <c r="O217" s="43"/>
      <c r="P217" s="9"/>
      <c r="Q217" s="44"/>
      <c r="R217" s="45"/>
      <c r="S217" s="9"/>
      <c r="T217" s="9"/>
      <c r="U217" s="9"/>
      <c r="V217" s="9"/>
      <c r="W217" s="9"/>
      <c r="X217" s="9"/>
      <c r="Y217" s="9"/>
      <c r="Z217" s="11"/>
    </row>
    <row r="218" spans="1:26" ht="14.25" customHeight="1" x14ac:dyDescent="0.25">
      <c r="A218" s="7"/>
      <c r="B218" s="24">
        <v>3056</v>
      </c>
      <c r="C218" s="25">
        <v>3</v>
      </c>
      <c r="D218" s="10"/>
      <c r="E218" s="9"/>
      <c r="F218" s="27" t="s">
        <v>29</v>
      </c>
      <c r="G218" s="37" t="s">
        <v>553</v>
      </c>
      <c r="H218" s="29">
        <v>1343.386</v>
      </c>
      <c r="I218" s="127">
        <v>401894.81800000003</v>
      </c>
      <c r="J218" s="30"/>
      <c r="K218" s="9"/>
      <c r="L218" s="9"/>
      <c r="M218" s="41"/>
      <c r="N218" s="42"/>
      <c r="O218" s="43"/>
      <c r="P218" s="9"/>
      <c r="Q218" s="44"/>
      <c r="R218" s="45"/>
      <c r="S218" s="9"/>
      <c r="T218" s="9"/>
      <c r="U218" s="9"/>
      <c r="V218" s="9"/>
      <c r="W218" s="9"/>
      <c r="X218" s="9"/>
      <c r="Y218" s="9"/>
      <c r="Z218" s="11"/>
    </row>
    <row r="219" spans="1:26" ht="14.25" customHeight="1" x14ac:dyDescent="0.25">
      <c r="A219" s="7"/>
      <c r="B219" s="24">
        <v>3058</v>
      </c>
      <c r="C219" s="25">
        <v>3</v>
      </c>
      <c r="D219" s="10"/>
      <c r="E219" s="9"/>
      <c r="F219" s="27" t="s">
        <v>29</v>
      </c>
      <c r="G219" s="37" t="s">
        <v>554</v>
      </c>
      <c r="H219" s="29">
        <v>758.68760000000009</v>
      </c>
      <c r="I219" s="127">
        <v>264275.78240000003</v>
      </c>
      <c r="J219" s="30"/>
      <c r="K219" s="9"/>
      <c r="L219" s="9"/>
      <c r="M219" s="41"/>
      <c r="N219" s="42"/>
      <c r="O219" s="43"/>
      <c r="P219" s="9"/>
      <c r="Q219" s="44"/>
      <c r="R219" s="45"/>
      <c r="S219" s="9"/>
      <c r="T219" s="9"/>
      <c r="U219" s="9"/>
      <c r="V219" s="9"/>
      <c r="W219" s="9"/>
      <c r="X219" s="9"/>
      <c r="Y219" s="9"/>
      <c r="Z219" s="11"/>
    </row>
    <row r="220" spans="1:26" ht="14.25" customHeight="1" x14ac:dyDescent="0.25">
      <c r="A220" s="7"/>
      <c r="B220" s="24">
        <v>4002</v>
      </c>
      <c r="C220" s="25">
        <v>4</v>
      </c>
      <c r="D220" s="10"/>
      <c r="E220" s="9"/>
      <c r="F220" s="27" t="s">
        <v>29</v>
      </c>
      <c r="G220" s="28">
        <v>2</v>
      </c>
      <c r="H220" s="29">
        <v>789.24599999999987</v>
      </c>
      <c r="I220" s="127">
        <v>231348.92800000001</v>
      </c>
      <c r="J220" s="30"/>
      <c r="K220" s="9"/>
      <c r="L220" s="9"/>
      <c r="M220" s="41"/>
      <c r="N220" s="42"/>
      <c r="O220" s="43"/>
      <c r="P220" s="9"/>
      <c r="Q220" s="44"/>
      <c r="R220" s="45"/>
      <c r="S220" s="9"/>
      <c r="T220" s="9"/>
      <c r="U220" s="9"/>
      <c r="V220" s="9"/>
      <c r="W220" s="9"/>
      <c r="X220" s="9"/>
      <c r="Y220" s="9"/>
      <c r="Z220" s="11"/>
    </row>
    <row r="221" spans="1:26" ht="14.25" customHeight="1" x14ac:dyDescent="0.25">
      <c r="A221" s="7"/>
      <c r="B221" s="24">
        <v>4009</v>
      </c>
      <c r="C221" s="25">
        <v>4</v>
      </c>
      <c r="D221" s="10"/>
      <c r="E221" s="9"/>
      <c r="F221" s="27" t="s">
        <v>29</v>
      </c>
      <c r="G221" s="37" t="s">
        <v>555</v>
      </c>
      <c r="H221" s="29">
        <v>789.24599999999987</v>
      </c>
      <c r="I221" s="127">
        <v>264238.95</v>
      </c>
      <c r="J221" s="30"/>
      <c r="K221" s="9"/>
      <c r="L221" s="9"/>
      <c r="M221" s="41"/>
      <c r="N221" s="42"/>
      <c r="O221" s="43"/>
      <c r="P221" s="9"/>
      <c r="Q221" s="44"/>
      <c r="R221" s="45"/>
      <c r="S221" s="9"/>
      <c r="T221" s="9"/>
      <c r="U221" s="9"/>
      <c r="V221" s="9"/>
      <c r="W221" s="9"/>
      <c r="X221" s="9"/>
      <c r="Y221" s="9"/>
      <c r="Z221" s="11"/>
    </row>
    <row r="222" spans="1:26" ht="14.25" customHeight="1" x14ac:dyDescent="0.25">
      <c r="A222" s="7"/>
      <c r="B222" s="24">
        <v>4013</v>
      </c>
      <c r="C222" s="25">
        <v>4</v>
      </c>
      <c r="D222" s="10"/>
      <c r="E222" s="9"/>
      <c r="F222" s="27" t="s">
        <v>29</v>
      </c>
      <c r="G222" s="37" t="s">
        <v>556</v>
      </c>
      <c r="H222" s="29">
        <v>733.18639999999994</v>
      </c>
      <c r="I222" s="127">
        <v>217357.63279999999</v>
      </c>
      <c r="J222" s="30"/>
      <c r="K222" s="9"/>
      <c r="L222" s="9"/>
      <c r="M222" s="41"/>
      <c r="N222" s="42"/>
      <c r="O222" s="43"/>
      <c r="P222" s="9"/>
      <c r="Q222" s="44"/>
      <c r="R222" s="45"/>
      <c r="S222" s="9"/>
      <c r="T222" s="9"/>
      <c r="U222" s="9"/>
      <c r="V222" s="9"/>
      <c r="W222" s="9"/>
      <c r="X222" s="9"/>
      <c r="Y222" s="9"/>
      <c r="Z222" s="11"/>
    </row>
    <row r="223" spans="1:26" ht="14.25" customHeight="1" x14ac:dyDescent="0.25">
      <c r="A223" s="7"/>
      <c r="B223" s="24">
        <v>4014</v>
      </c>
      <c r="C223" s="25">
        <v>4</v>
      </c>
      <c r="D223" s="10"/>
      <c r="E223" s="9"/>
      <c r="F223" s="27" t="s">
        <v>29</v>
      </c>
      <c r="G223" s="37" t="s">
        <v>557</v>
      </c>
      <c r="H223" s="29">
        <v>1611.848</v>
      </c>
      <c r="I223" s="127">
        <v>482404.31199999998</v>
      </c>
      <c r="J223" s="30"/>
      <c r="K223" s="9"/>
      <c r="L223" s="9"/>
      <c r="M223" s="9"/>
      <c r="N223" s="9"/>
      <c r="O223" s="9"/>
      <c r="P223" s="9"/>
      <c r="Q223" s="9"/>
      <c r="R223" s="9"/>
      <c r="S223" s="9"/>
      <c r="T223" s="9"/>
      <c r="U223" s="9"/>
      <c r="V223" s="9"/>
      <c r="W223" s="9"/>
      <c r="X223" s="9"/>
      <c r="Y223" s="9"/>
      <c r="Z223" s="11"/>
    </row>
    <row r="224" spans="1:26" ht="14.25" customHeight="1" x14ac:dyDescent="0.25">
      <c r="A224" s="7"/>
      <c r="B224" s="24">
        <v>4015</v>
      </c>
      <c r="C224" s="25">
        <v>4</v>
      </c>
      <c r="D224" s="10"/>
      <c r="E224" s="9"/>
      <c r="F224" s="27" t="s">
        <v>29</v>
      </c>
      <c r="G224" s="37" t="s">
        <v>558</v>
      </c>
      <c r="H224" s="29">
        <v>789.24599999999987</v>
      </c>
      <c r="I224" s="127">
        <v>228937.89599999989</v>
      </c>
      <c r="J224" s="30"/>
      <c r="K224" s="9"/>
      <c r="L224" s="9"/>
      <c r="M224" s="41"/>
      <c r="N224" s="42"/>
      <c r="O224" s="43"/>
      <c r="P224" s="9"/>
      <c r="Q224" s="44"/>
      <c r="R224" s="45"/>
      <c r="S224" s="9"/>
      <c r="T224" s="9"/>
      <c r="U224" s="9"/>
      <c r="V224" s="9"/>
      <c r="W224" s="9"/>
      <c r="X224" s="9"/>
      <c r="Y224" s="9"/>
      <c r="Z224" s="11"/>
    </row>
    <row r="225" spans="1:26" ht="14.25" customHeight="1" x14ac:dyDescent="0.25">
      <c r="A225" s="7"/>
      <c r="B225" s="24">
        <v>4020</v>
      </c>
      <c r="C225" s="25">
        <v>4</v>
      </c>
      <c r="D225" s="10"/>
      <c r="E225" s="9"/>
      <c r="F225" s="27" t="s">
        <v>29</v>
      </c>
      <c r="G225" s="37" t="s">
        <v>559</v>
      </c>
      <c r="H225" s="29">
        <v>1611.848</v>
      </c>
      <c r="I225" s="127">
        <v>498994.03200000012</v>
      </c>
      <c r="J225" s="30"/>
      <c r="K225" s="9"/>
      <c r="L225" s="9"/>
      <c r="M225" s="9"/>
      <c r="N225" s="9"/>
      <c r="O225" s="9"/>
      <c r="P225" s="9"/>
      <c r="Q225" s="9"/>
      <c r="R225" s="9"/>
      <c r="S225" s="9"/>
      <c r="T225" s="9"/>
      <c r="U225" s="9"/>
      <c r="V225" s="9"/>
      <c r="W225" s="9"/>
      <c r="X225" s="9"/>
      <c r="Y225" s="9"/>
      <c r="Z225" s="11"/>
    </row>
    <row r="226" spans="1:26" ht="14.25" customHeight="1" x14ac:dyDescent="0.25">
      <c r="A226" s="7"/>
      <c r="B226" s="24">
        <v>4021</v>
      </c>
      <c r="C226" s="25">
        <v>4</v>
      </c>
      <c r="D226" s="10"/>
      <c r="E226" s="9"/>
      <c r="F226" s="27" t="s">
        <v>29</v>
      </c>
      <c r="G226" s="37" t="s">
        <v>560</v>
      </c>
      <c r="H226" s="29">
        <v>789.24599999999987</v>
      </c>
      <c r="I226" s="127">
        <v>256376.27600000001</v>
      </c>
      <c r="J226" s="30"/>
      <c r="K226" s="9"/>
      <c r="L226" s="9"/>
      <c r="M226" s="41"/>
      <c r="N226" s="42"/>
      <c r="O226" s="43"/>
      <c r="P226" s="9"/>
      <c r="Q226" s="44"/>
      <c r="R226" s="45"/>
      <c r="S226" s="9"/>
      <c r="T226" s="9"/>
      <c r="U226" s="9"/>
      <c r="V226" s="9"/>
      <c r="W226" s="9"/>
      <c r="X226" s="9"/>
      <c r="Y226" s="9"/>
      <c r="Z226" s="11"/>
    </row>
    <row r="227" spans="1:26" ht="14.25" customHeight="1" x14ac:dyDescent="0.25">
      <c r="A227" s="7"/>
      <c r="B227" s="24">
        <v>4023</v>
      </c>
      <c r="C227" s="25">
        <v>4</v>
      </c>
      <c r="D227" s="10"/>
      <c r="E227" s="9"/>
      <c r="F227" s="27" t="s">
        <v>29</v>
      </c>
      <c r="G227" s="37" t="s">
        <v>561</v>
      </c>
      <c r="H227" s="29">
        <v>794.51840000000004</v>
      </c>
      <c r="I227" s="127">
        <v>255243.10879999999</v>
      </c>
      <c r="J227" s="30"/>
      <c r="K227" s="9"/>
      <c r="L227" s="9"/>
      <c r="M227" s="41"/>
      <c r="N227" s="42"/>
      <c r="O227" s="43"/>
      <c r="P227" s="9"/>
      <c r="Q227" s="44"/>
      <c r="R227" s="45"/>
      <c r="S227" s="9"/>
      <c r="T227" s="9"/>
      <c r="U227" s="9"/>
      <c r="V227" s="9"/>
      <c r="W227" s="9"/>
      <c r="X227" s="9"/>
      <c r="Y227" s="9"/>
      <c r="Z227" s="11"/>
    </row>
    <row r="228" spans="1:26" ht="14.25" customHeight="1" x14ac:dyDescent="0.25">
      <c r="A228" s="7"/>
      <c r="B228" s="24">
        <v>4026</v>
      </c>
      <c r="C228" s="25">
        <v>4</v>
      </c>
      <c r="D228" s="10"/>
      <c r="E228" s="9"/>
      <c r="F228" s="27" t="s">
        <v>29</v>
      </c>
      <c r="G228" s="37" t="s">
        <v>562</v>
      </c>
      <c r="H228" s="29">
        <v>1611.848</v>
      </c>
      <c r="I228" s="127">
        <v>506786.66399999999</v>
      </c>
      <c r="J228" s="30"/>
      <c r="K228" s="9"/>
      <c r="L228" s="9"/>
      <c r="M228" s="9"/>
      <c r="N228" s="9"/>
      <c r="O228" s="43"/>
      <c r="P228" s="9"/>
      <c r="Q228" s="44"/>
      <c r="R228" s="45"/>
      <c r="S228" s="9"/>
      <c r="T228" s="9"/>
      <c r="U228" s="9"/>
      <c r="V228" s="9"/>
      <c r="W228" s="9"/>
      <c r="X228" s="9"/>
      <c r="Y228" s="9"/>
      <c r="Z228" s="11"/>
    </row>
    <row r="229" spans="1:26" ht="14.25" customHeight="1" x14ac:dyDescent="0.25">
      <c r="A229" s="7"/>
      <c r="B229" s="24">
        <v>4027</v>
      </c>
      <c r="C229" s="25">
        <v>4</v>
      </c>
      <c r="D229" s="10"/>
      <c r="E229" s="9"/>
      <c r="F229" s="27" t="s">
        <v>29</v>
      </c>
      <c r="G229" s="37" t="s">
        <v>563</v>
      </c>
      <c r="H229" s="29">
        <v>789.24599999999987</v>
      </c>
      <c r="I229" s="127">
        <v>233172.49</v>
      </c>
      <c r="J229" s="30"/>
      <c r="K229" s="9"/>
      <c r="L229" s="9"/>
      <c r="M229" s="41"/>
      <c r="N229" s="42"/>
      <c r="O229" s="43"/>
      <c r="P229" s="9"/>
      <c r="Q229" s="44"/>
      <c r="R229" s="45"/>
      <c r="S229" s="9"/>
      <c r="T229" s="9"/>
      <c r="U229" s="9"/>
      <c r="V229" s="9"/>
      <c r="W229" s="9"/>
      <c r="X229" s="9"/>
      <c r="Y229" s="9"/>
      <c r="Z229" s="11"/>
    </row>
    <row r="230" spans="1:26" ht="14.25" customHeight="1" x14ac:dyDescent="0.25">
      <c r="A230" s="7"/>
      <c r="B230" s="24">
        <v>4029</v>
      </c>
      <c r="C230" s="25">
        <v>4</v>
      </c>
      <c r="D230" s="10"/>
      <c r="E230" s="9"/>
      <c r="F230" s="27" t="s">
        <v>29</v>
      </c>
      <c r="G230" s="37" t="s">
        <v>547</v>
      </c>
      <c r="H230" s="29">
        <v>794.51840000000004</v>
      </c>
      <c r="I230" s="127">
        <v>233834.0048</v>
      </c>
      <c r="J230" s="30"/>
      <c r="K230" s="9"/>
      <c r="L230" s="9"/>
      <c r="M230" s="41"/>
      <c r="N230" s="42"/>
      <c r="O230" s="43"/>
      <c r="P230" s="9"/>
      <c r="Q230" s="44"/>
      <c r="R230" s="45"/>
      <c r="S230" s="9"/>
      <c r="T230" s="9"/>
      <c r="U230" s="9"/>
      <c r="V230" s="9"/>
      <c r="W230" s="9"/>
      <c r="X230" s="9"/>
      <c r="Y230" s="9"/>
      <c r="Z230" s="11"/>
    </row>
    <row r="231" spans="1:26" ht="14.25" customHeight="1" x14ac:dyDescent="0.25">
      <c r="A231" s="7"/>
      <c r="B231" s="24">
        <v>4032</v>
      </c>
      <c r="C231" s="25">
        <v>4</v>
      </c>
      <c r="D231" s="10"/>
      <c r="E231" s="9"/>
      <c r="F231" s="27" t="s">
        <v>29</v>
      </c>
      <c r="G231" s="37" t="s">
        <v>564</v>
      </c>
      <c r="H231" s="29">
        <v>1611.848</v>
      </c>
      <c r="I231" s="127">
        <v>523373.44800000009</v>
      </c>
      <c r="J231" s="30"/>
      <c r="K231" s="9"/>
      <c r="L231" s="9"/>
      <c r="M231" s="9"/>
      <c r="N231" s="9"/>
      <c r="O231" s="43"/>
      <c r="P231" s="9"/>
      <c r="Q231" s="44"/>
      <c r="R231" s="45"/>
      <c r="S231" s="9"/>
      <c r="T231" s="9"/>
      <c r="U231" s="9"/>
      <c r="V231" s="9"/>
      <c r="W231" s="9"/>
      <c r="X231" s="9"/>
      <c r="Y231" s="9"/>
      <c r="Z231" s="11"/>
    </row>
    <row r="232" spans="1:26" ht="14.25" customHeight="1" x14ac:dyDescent="0.25">
      <c r="A232" s="7"/>
      <c r="B232" s="24">
        <v>4033</v>
      </c>
      <c r="C232" s="25">
        <v>4</v>
      </c>
      <c r="D232" s="10"/>
      <c r="E232" s="9"/>
      <c r="F232" s="27" t="s">
        <v>29</v>
      </c>
      <c r="G232" s="37" t="s">
        <v>565</v>
      </c>
      <c r="H232" s="29">
        <v>789.24599999999987</v>
      </c>
      <c r="I232" s="127">
        <v>228872.91200000001</v>
      </c>
      <c r="J232" s="30"/>
      <c r="K232" s="9"/>
      <c r="L232" s="9"/>
      <c r="M232" s="41"/>
      <c r="N232" s="42"/>
      <c r="O232" s="43"/>
      <c r="P232" s="9"/>
      <c r="Q232" s="44"/>
      <c r="R232" s="45"/>
      <c r="S232" s="9"/>
      <c r="T232" s="9"/>
      <c r="U232" s="9"/>
      <c r="V232" s="9"/>
      <c r="W232" s="9"/>
      <c r="X232" s="9"/>
      <c r="Y232" s="9"/>
      <c r="Z232" s="11"/>
    </row>
    <row r="233" spans="1:26" ht="14.25" customHeight="1" x14ac:dyDescent="0.25">
      <c r="A233" s="7"/>
      <c r="B233" s="24">
        <v>4034</v>
      </c>
      <c r="C233" s="25">
        <v>4</v>
      </c>
      <c r="D233" s="10"/>
      <c r="E233" s="9"/>
      <c r="F233" s="27" t="s">
        <v>29</v>
      </c>
      <c r="G233" s="37" t="s">
        <v>566</v>
      </c>
      <c r="H233" s="29">
        <v>794.51840000000004</v>
      </c>
      <c r="I233" s="127">
        <v>208655.6704</v>
      </c>
      <c r="J233" s="30"/>
      <c r="K233" s="9"/>
      <c r="L233" s="9"/>
      <c r="M233" s="41"/>
      <c r="N233" s="42"/>
      <c r="O233" s="43"/>
      <c r="P233" s="9"/>
      <c r="Q233" s="44"/>
      <c r="R233" s="45"/>
      <c r="S233" s="9"/>
      <c r="T233" s="9"/>
      <c r="U233" s="9"/>
      <c r="V233" s="9"/>
      <c r="W233" s="9"/>
      <c r="X233" s="9"/>
      <c r="Y233" s="9"/>
      <c r="Z233" s="11"/>
    </row>
    <row r="234" spans="1:26" ht="14.25" customHeight="1" x14ac:dyDescent="0.25">
      <c r="A234" s="7"/>
      <c r="B234" s="24">
        <v>4036</v>
      </c>
      <c r="C234" s="25">
        <v>4</v>
      </c>
      <c r="D234" s="10"/>
      <c r="E234" s="9"/>
      <c r="F234" s="27" t="s">
        <v>29</v>
      </c>
      <c r="G234" s="37" t="s">
        <v>567</v>
      </c>
      <c r="H234" s="29">
        <v>1111.7231999999999</v>
      </c>
      <c r="I234" s="127">
        <v>322952.55839999998</v>
      </c>
      <c r="J234" s="30"/>
      <c r="K234" s="9"/>
      <c r="L234" s="9"/>
      <c r="M234" s="41"/>
      <c r="N234" s="42"/>
      <c r="O234" s="43"/>
      <c r="P234" s="9"/>
      <c r="Q234" s="44"/>
      <c r="R234" s="45"/>
      <c r="S234" s="9"/>
      <c r="T234" s="9"/>
      <c r="U234" s="9"/>
      <c r="V234" s="9"/>
      <c r="W234" s="9"/>
      <c r="X234" s="9"/>
      <c r="Y234" s="9"/>
      <c r="Z234" s="11"/>
    </row>
    <row r="235" spans="1:26" ht="14.25" customHeight="1" x14ac:dyDescent="0.25">
      <c r="A235" s="7"/>
      <c r="B235" s="24">
        <v>4039</v>
      </c>
      <c r="C235" s="25">
        <v>4</v>
      </c>
      <c r="D235" s="10"/>
      <c r="E235" s="9"/>
      <c r="F235" s="27" t="s">
        <v>29</v>
      </c>
      <c r="G235" s="37" t="s">
        <v>568</v>
      </c>
      <c r="H235" s="29">
        <v>785.48</v>
      </c>
      <c r="I235" s="127">
        <v>216826</v>
      </c>
      <c r="J235" s="30"/>
      <c r="K235" s="9"/>
      <c r="L235" s="9"/>
      <c r="M235" s="41"/>
      <c r="N235" s="42"/>
      <c r="O235" s="43"/>
      <c r="P235" s="9"/>
      <c r="Q235" s="44"/>
      <c r="R235" s="45"/>
      <c r="S235" s="9"/>
      <c r="T235" s="9"/>
      <c r="U235" s="9"/>
      <c r="V235" s="9"/>
      <c r="W235" s="9"/>
      <c r="X235" s="9"/>
      <c r="Y235" s="9"/>
      <c r="Z235" s="11"/>
    </row>
    <row r="236" spans="1:26" ht="14.25" customHeight="1" x14ac:dyDescent="0.25">
      <c r="A236" s="7"/>
      <c r="B236" s="24">
        <v>4044</v>
      </c>
      <c r="C236" s="25">
        <v>4</v>
      </c>
      <c r="D236" s="10"/>
      <c r="E236" s="9"/>
      <c r="F236" s="27" t="s">
        <v>29</v>
      </c>
      <c r="G236" s="37" t="s">
        <v>569</v>
      </c>
      <c r="H236" s="29">
        <v>1058.2460000000001</v>
      </c>
      <c r="I236" s="127">
        <v>298730.40399999998</v>
      </c>
      <c r="J236" s="30"/>
      <c r="K236" s="9"/>
      <c r="L236" s="9"/>
      <c r="M236" s="41"/>
      <c r="N236" s="42"/>
      <c r="O236" s="43"/>
      <c r="P236" s="9"/>
      <c r="Q236" s="44"/>
      <c r="R236" s="45"/>
      <c r="S236" s="9"/>
      <c r="T236" s="9"/>
      <c r="U236" s="9"/>
      <c r="V236" s="9"/>
      <c r="W236" s="9"/>
      <c r="X236" s="9"/>
      <c r="Y236" s="9"/>
      <c r="Z236" s="11"/>
    </row>
    <row r="237" spans="1:26" ht="14.25" customHeight="1" x14ac:dyDescent="0.25">
      <c r="A237" s="7"/>
      <c r="B237" s="24">
        <v>4046</v>
      </c>
      <c r="C237" s="25">
        <v>4</v>
      </c>
      <c r="D237" s="10"/>
      <c r="E237" s="9"/>
      <c r="F237" s="27" t="s">
        <v>29</v>
      </c>
      <c r="G237" s="37" t="s">
        <v>570</v>
      </c>
      <c r="H237" s="29">
        <v>791.72079999999994</v>
      </c>
      <c r="I237" s="127">
        <v>230495.00640000001</v>
      </c>
      <c r="J237" s="30"/>
      <c r="K237" s="9"/>
      <c r="L237" s="9"/>
      <c r="M237" s="41"/>
      <c r="N237" s="42"/>
      <c r="O237" s="43"/>
      <c r="P237" s="9"/>
      <c r="Q237" s="44"/>
      <c r="R237" s="45"/>
      <c r="S237" s="9"/>
      <c r="T237" s="9"/>
      <c r="U237" s="9"/>
      <c r="V237" s="9"/>
      <c r="W237" s="9"/>
      <c r="X237" s="9"/>
      <c r="Y237" s="9"/>
      <c r="Z237" s="11"/>
    </row>
    <row r="238" spans="1:26" ht="14.25" customHeight="1" x14ac:dyDescent="0.25">
      <c r="A238" s="7"/>
      <c r="B238" s="24">
        <v>4048</v>
      </c>
      <c r="C238" s="25">
        <v>4</v>
      </c>
      <c r="D238" s="10"/>
      <c r="E238" s="9"/>
      <c r="F238" s="27" t="s">
        <v>29</v>
      </c>
      <c r="G238" s="37" t="s">
        <v>571</v>
      </c>
      <c r="H238" s="29">
        <v>1068.5755999999999</v>
      </c>
      <c r="I238" s="127">
        <v>346048.04080000002</v>
      </c>
      <c r="J238" s="30"/>
      <c r="K238" s="9"/>
      <c r="L238" s="9"/>
      <c r="M238" s="41"/>
      <c r="N238" s="42"/>
      <c r="O238" s="43"/>
      <c r="P238" s="9"/>
      <c r="Q238" s="44"/>
      <c r="R238" s="45"/>
      <c r="S238" s="9"/>
      <c r="T238" s="9"/>
      <c r="U238" s="9"/>
      <c r="V238" s="9"/>
      <c r="W238" s="9"/>
      <c r="X238" s="9"/>
      <c r="Y238" s="9"/>
      <c r="Z238" s="11"/>
    </row>
    <row r="239" spans="1:26" ht="14.25" customHeight="1" x14ac:dyDescent="0.25">
      <c r="A239" s="7"/>
      <c r="B239" s="24">
        <v>4049</v>
      </c>
      <c r="C239" s="25">
        <v>4</v>
      </c>
      <c r="D239" s="10"/>
      <c r="E239" s="9"/>
      <c r="F239" s="27" t="s">
        <v>29</v>
      </c>
      <c r="G239" s="37" t="s">
        <v>550</v>
      </c>
      <c r="H239" s="29">
        <v>1325.3091999999999</v>
      </c>
      <c r="I239" s="127">
        <v>377043.5956</v>
      </c>
      <c r="J239" s="30"/>
      <c r="K239" s="9"/>
      <c r="L239" s="9"/>
      <c r="M239" s="41"/>
      <c r="N239" s="42"/>
      <c r="O239" s="43"/>
      <c r="P239" s="9"/>
      <c r="Q239" s="44"/>
      <c r="R239" s="45"/>
      <c r="S239" s="9"/>
      <c r="T239" s="9"/>
      <c r="U239" s="9"/>
      <c r="V239" s="9"/>
      <c r="W239" s="9"/>
      <c r="X239" s="9"/>
      <c r="Y239" s="9"/>
      <c r="Z239" s="11"/>
    </row>
    <row r="240" spans="1:26" ht="14.25" customHeight="1" x14ac:dyDescent="0.25">
      <c r="A240" s="7"/>
      <c r="B240" s="24">
        <v>5002</v>
      </c>
      <c r="C240" s="25">
        <v>5</v>
      </c>
      <c r="D240" s="10"/>
      <c r="E240" s="9"/>
      <c r="F240" s="27" t="s">
        <v>29</v>
      </c>
      <c r="G240" s="28">
        <v>2</v>
      </c>
      <c r="H240" s="29">
        <v>1273.8764000000001</v>
      </c>
      <c r="I240" s="127">
        <v>413761.70640000002</v>
      </c>
      <c r="J240" s="30"/>
      <c r="K240" s="9"/>
      <c r="L240" s="9"/>
      <c r="M240" s="41"/>
      <c r="N240" s="42"/>
      <c r="O240" s="43"/>
      <c r="P240" s="9"/>
      <c r="Q240" s="44"/>
      <c r="R240" s="45"/>
      <c r="S240" s="9"/>
      <c r="T240" s="9"/>
      <c r="U240" s="9"/>
      <c r="V240" s="9"/>
      <c r="W240" s="9"/>
      <c r="X240" s="9"/>
      <c r="Y240" s="9"/>
      <c r="Z240" s="11"/>
    </row>
    <row r="241" spans="1:26" ht="14.25" customHeight="1" x14ac:dyDescent="0.25">
      <c r="A241" s="7"/>
      <c r="B241" s="24">
        <v>5003</v>
      </c>
      <c r="C241" s="25">
        <v>5</v>
      </c>
      <c r="D241" s="10"/>
      <c r="E241" s="9"/>
      <c r="F241" s="27" t="s">
        <v>29</v>
      </c>
      <c r="G241" s="28">
        <v>3</v>
      </c>
      <c r="H241" s="29">
        <v>798.49959999999987</v>
      </c>
      <c r="I241" s="127">
        <v>212644.39480000001</v>
      </c>
      <c r="J241" s="30"/>
      <c r="K241" s="9"/>
      <c r="L241" s="9"/>
      <c r="M241" s="41"/>
      <c r="N241" s="42"/>
      <c r="O241" s="43"/>
      <c r="P241" s="9"/>
      <c r="Q241" s="44"/>
      <c r="R241" s="45"/>
      <c r="S241" s="9"/>
      <c r="T241" s="9"/>
      <c r="U241" s="9"/>
      <c r="V241" s="9"/>
      <c r="W241" s="9"/>
      <c r="X241" s="9"/>
      <c r="Y241" s="9"/>
      <c r="Z241" s="11"/>
    </row>
    <row r="242" spans="1:26" ht="14.25" customHeight="1" x14ac:dyDescent="0.25">
      <c r="A242" s="7"/>
      <c r="B242" s="24">
        <v>5004</v>
      </c>
      <c r="C242" s="25">
        <v>5</v>
      </c>
      <c r="D242" s="10"/>
      <c r="E242" s="9"/>
      <c r="F242" s="27" t="s">
        <v>29</v>
      </c>
      <c r="G242" s="28">
        <v>4</v>
      </c>
      <c r="H242" s="29">
        <v>798.49959999999987</v>
      </c>
      <c r="I242" s="127">
        <v>250415.38200000001</v>
      </c>
      <c r="J242" s="30"/>
      <c r="K242" s="9"/>
      <c r="L242" s="9"/>
      <c r="M242" s="41"/>
      <c r="N242" s="42"/>
      <c r="O242" s="43"/>
      <c r="P242" s="9"/>
      <c r="Q242" s="44"/>
      <c r="R242" s="45"/>
      <c r="S242" s="9"/>
      <c r="T242" s="9"/>
      <c r="U242" s="9"/>
      <c r="V242" s="9"/>
      <c r="W242" s="9"/>
      <c r="X242" s="9"/>
      <c r="Y242" s="9"/>
      <c r="Z242" s="11"/>
    </row>
    <row r="243" spans="1:26" ht="14.25" customHeight="1" x14ac:dyDescent="0.25">
      <c r="A243" s="7"/>
      <c r="B243" s="24">
        <v>5005</v>
      </c>
      <c r="C243" s="25">
        <v>5</v>
      </c>
      <c r="D243" s="10"/>
      <c r="E243" s="9"/>
      <c r="F243" s="27" t="s">
        <v>29</v>
      </c>
      <c r="G243" s="28">
        <v>5</v>
      </c>
      <c r="H243" s="29">
        <v>798.49959999999987</v>
      </c>
      <c r="I243" s="127">
        <v>219252.89199999999</v>
      </c>
      <c r="J243" s="30"/>
      <c r="K243" s="9"/>
      <c r="L243" s="9"/>
      <c r="M243" s="41"/>
      <c r="N243" s="42"/>
      <c r="O243" s="43"/>
      <c r="P243" s="9"/>
      <c r="Q243" s="44"/>
      <c r="R243" s="45"/>
      <c r="S243" s="9"/>
      <c r="T243" s="9"/>
      <c r="U243" s="9"/>
      <c r="V243" s="9"/>
      <c r="W243" s="9"/>
      <c r="X243" s="9"/>
      <c r="Y243" s="9"/>
      <c r="Z243" s="11"/>
    </row>
    <row r="244" spans="1:26" ht="14.25" customHeight="1" x14ac:dyDescent="0.25">
      <c r="A244" s="7"/>
      <c r="B244" s="24">
        <v>5006</v>
      </c>
      <c r="C244" s="25">
        <v>5</v>
      </c>
      <c r="D244" s="10"/>
      <c r="E244" s="9"/>
      <c r="F244" s="27" t="s">
        <v>29</v>
      </c>
      <c r="G244" s="28">
        <v>6</v>
      </c>
      <c r="H244" s="29">
        <v>1058.2460000000001</v>
      </c>
      <c r="I244" s="127">
        <v>264011.69799999997</v>
      </c>
      <c r="J244" s="30"/>
      <c r="K244" s="9"/>
      <c r="L244" s="9"/>
      <c r="M244" s="41"/>
      <c r="N244" s="42"/>
      <c r="O244" s="43"/>
      <c r="P244" s="9"/>
      <c r="Q244" s="44"/>
      <c r="R244" s="45"/>
      <c r="S244" s="9"/>
      <c r="T244" s="9"/>
      <c r="U244" s="9"/>
      <c r="V244" s="9"/>
      <c r="W244" s="9"/>
      <c r="X244" s="9"/>
      <c r="Y244" s="9"/>
      <c r="Z244" s="11"/>
    </row>
    <row r="245" spans="1:26" ht="14.25" customHeight="1" x14ac:dyDescent="0.25">
      <c r="A245" s="7"/>
      <c r="B245" s="24">
        <v>5007</v>
      </c>
      <c r="C245" s="25">
        <v>5</v>
      </c>
      <c r="D245" s="10"/>
      <c r="E245" s="9"/>
      <c r="F245" s="27" t="s">
        <v>29</v>
      </c>
      <c r="G245" s="28">
        <v>7</v>
      </c>
      <c r="H245" s="29">
        <v>618.16200000000003</v>
      </c>
      <c r="I245" s="127">
        <v>211406.86799999999</v>
      </c>
      <c r="J245" s="30"/>
      <c r="K245" s="9"/>
      <c r="L245" s="9"/>
      <c r="M245" s="41"/>
      <c r="N245" s="42"/>
      <c r="O245" s="43"/>
      <c r="P245" s="9"/>
      <c r="Q245" s="44"/>
      <c r="R245" s="45"/>
      <c r="S245" s="9"/>
      <c r="T245" s="9"/>
      <c r="U245" s="9"/>
      <c r="V245" s="9"/>
      <c r="W245" s="9"/>
      <c r="X245" s="9"/>
      <c r="Y245" s="9"/>
      <c r="Z245" s="11"/>
    </row>
    <row r="246" spans="1:26" ht="14.25" customHeight="1" x14ac:dyDescent="0.25">
      <c r="A246" s="7"/>
      <c r="B246" s="24">
        <v>5008</v>
      </c>
      <c r="C246" s="25">
        <v>5</v>
      </c>
      <c r="D246" s="10"/>
      <c r="E246" s="9"/>
      <c r="F246" s="27" t="s">
        <v>29</v>
      </c>
      <c r="G246" s="37" t="s">
        <v>572</v>
      </c>
      <c r="H246" s="29">
        <v>1273.8764000000001</v>
      </c>
      <c r="I246" s="127">
        <v>396330.29080000002</v>
      </c>
      <c r="J246" s="30"/>
      <c r="K246" s="9"/>
      <c r="L246" s="9"/>
      <c r="M246" s="41"/>
      <c r="N246" s="42"/>
      <c r="O246" s="43"/>
      <c r="P246" s="9"/>
      <c r="Q246" s="44"/>
      <c r="R246" s="45"/>
      <c r="S246" s="9"/>
      <c r="T246" s="9"/>
      <c r="U246" s="9"/>
      <c r="V246" s="9"/>
      <c r="W246" s="9"/>
      <c r="X246" s="9"/>
      <c r="Y246" s="9"/>
      <c r="Z246" s="11"/>
    </row>
    <row r="247" spans="1:26" ht="14.25" customHeight="1" x14ac:dyDescent="0.25">
      <c r="A247" s="7"/>
      <c r="B247" s="24">
        <v>5009</v>
      </c>
      <c r="C247" s="25">
        <v>5</v>
      </c>
      <c r="D247" s="10"/>
      <c r="E247" s="9"/>
      <c r="F247" s="27" t="s">
        <v>29</v>
      </c>
      <c r="G247" s="28">
        <v>9</v>
      </c>
      <c r="H247" s="29">
        <v>798.49959999999987</v>
      </c>
      <c r="I247" s="127">
        <v>227072.87839999999</v>
      </c>
      <c r="J247" s="30"/>
      <c r="K247" s="9"/>
      <c r="L247" s="9"/>
      <c r="M247" s="41"/>
      <c r="N247" s="42"/>
      <c r="O247" s="43"/>
      <c r="P247" s="9"/>
      <c r="Q247" s="44"/>
      <c r="R247" s="45"/>
      <c r="S247" s="9"/>
      <c r="T247" s="9"/>
      <c r="U247" s="9"/>
      <c r="V247" s="9"/>
      <c r="W247" s="9"/>
      <c r="X247" s="9"/>
      <c r="Y247" s="9"/>
      <c r="Z247" s="11"/>
    </row>
    <row r="248" spans="1:26" ht="14.25" customHeight="1" x14ac:dyDescent="0.25">
      <c r="A248" s="7"/>
      <c r="B248" s="24">
        <v>5010</v>
      </c>
      <c r="C248" s="25">
        <v>5</v>
      </c>
      <c r="D248" s="10"/>
      <c r="E248" s="9"/>
      <c r="F248" s="27" t="s">
        <v>29</v>
      </c>
      <c r="G248" s="37" t="s">
        <v>573</v>
      </c>
      <c r="H248" s="29">
        <v>798.49959999999987</v>
      </c>
      <c r="I248" s="127">
        <v>276323.86560000002</v>
      </c>
      <c r="J248" s="30"/>
      <c r="K248" s="9"/>
      <c r="L248" s="9"/>
      <c r="M248" s="41"/>
      <c r="N248" s="42"/>
      <c r="O248" s="43"/>
      <c r="P248" s="9"/>
      <c r="Q248" s="44"/>
      <c r="R248" s="45"/>
      <c r="S248" s="9"/>
      <c r="T248" s="9"/>
      <c r="U248" s="9"/>
      <c r="V248" s="9"/>
      <c r="W248" s="9"/>
      <c r="X248" s="9"/>
      <c r="Y248" s="9"/>
      <c r="Z248" s="11"/>
    </row>
    <row r="249" spans="1:26" ht="14.25" customHeight="1" x14ac:dyDescent="0.25">
      <c r="A249" s="7"/>
      <c r="B249" s="24">
        <v>5011</v>
      </c>
      <c r="C249" s="25">
        <v>5</v>
      </c>
      <c r="D249" s="10"/>
      <c r="E249" s="9"/>
      <c r="F249" s="27" t="s">
        <v>29</v>
      </c>
      <c r="G249" s="37" t="s">
        <v>574</v>
      </c>
      <c r="H249" s="29">
        <v>798.49959999999987</v>
      </c>
      <c r="I249" s="127">
        <v>230943.37959999999</v>
      </c>
      <c r="J249" s="30"/>
      <c r="K249" s="9"/>
      <c r="L249" s="9"/>
      <c r="M249" s="41"/>
      <c r="N249" s="42"/>
      <c r="O249" s="43"/>
      <c r="P249" s="9"/>
      <c r="Q249" s="44"/>
      <c r="R249" s="45"/>
      <c r="S249" s="9"/>
      <c r="T249" s="9"/>
      <c r="U249" s="9"/>
      <c r="V249" s="9"/>
      <c r="W249" s="9"/>
      <c r="X249" s="9"/>
      <c r="Y249" s="9"/>
      <c r="Z249" s="11"/>
    </row>
    <row r="250" spans="1:26" ht="14.25" customHeight="1" x14ac:dyDescent="0.25">
      <c r="A250" s="7"/>
      <c r="B250" s="24">
        <v>5012</v>
      </c>
      <c r="C250" s="25">
        <v>5</v>
      </c>
      <c r="D250" s="10"/>
      <c r="E250" s="9"/>
      <c r="F250" s="27" t="s">
        <v>29</v>
      </c>
      <c r="G250" s="37" t="s">
        <v>575</v>
      </c>
      <c r="H250" s="29">
        <v>1058.2460000000001</v>
      </c>
      <c r="I250" s="127">
        <v>315382.11</v>
      </c>
      <c r="J250" s="30"/>
      <c r="K250" s="9"/>
      <c r="L250" s="9"/>
      <c r="M250" s="41"/>
      <c r="N250" s="42"/>
      <c r="O250" s="43"/>
      <c r="P250" s="9"/>
      <c r="Q250" s="44"/>
      <c r="R250" s="45"/>
      <c r="S250" s="9"/>
      <c r="T250" s="9"/>
      <c r="U250" s="9"/>
      <c r="V250" s="9"/>
      <c r="W250" s="9"/>
      <c r="X250" s="9"/>
      <c r="Y250" s="9"/>
      <c r="Z250" s="11"/>
    </row>
    <row r="251" spans="1:26" ht="14.25" customHeight="1" x14ac:dyDescent="0.25">
      <c r="A251" s="7"/>
      <c r="B251" s="24">
        <v>5014</v>
      </c>
      <c r="C251" s="25">
        <v>5</v>
      </c>
      <c r="D251" s="10"/>
      <c r="E251" s="9"/>
      <c r="F251" s="27" t="s">
        <v>29</v>
      </c>
      <c r="G251" s="37" t="s">
        <v>557</v>
      </c>
      <c r="H251" s="29">
        <v>1273.5536</v>
      </c>
      <c r="I251" s="127">
        <v>372016.56160000002</v>
      </c>
      <c r="J251" s="30"/>
      <c r="K251" s="9"/>
      <c r="L251" s="9"/>
      <c r="M251" s="41"/>
      <c r="N251" s="42"/>
      <c r="O251" s="43"/>
      <c r="P251" s="9"/>
      <c r="Q251" s="44"/>
      <c r="R251" s="45"/>
      <c r="S251" s="9"/>
      <c r="T251" s="9"/>
      <c r="U251" s="9"/>
      <c r="V251" s="9"/>
      <c r="W251" s="9"/>
      <c r="X251" s="9"/>
      <c r="Y251" s="9"/>
      <c r="Z251" s="11"/>
    </row>
    <row r="252" spans="1:26" ht="14.25" customHeight="1" x14ac:dyDescent="0.25">
      <c r="A252" s="7"/>
      <c r="B252" s="24">
        <v>5015</v>
      </c>
      <c r="C252" s="25">
        <v>5</v>
      </c>
      <c r="D252" s="10"/>
      <c r="E252" s="9"/>
      <c r="F252" s="27" t="s">
        <v>29</v>
      </c>
      <c r="G252" s="37" t="s">
        <v>558</v>
      </c>
      <c r="H252" s="29">
        <v>798.49959999999987</v>
      </c>
      <c r="I252" s="127">
        <v>237680.87520000001</v>
      </c>
      <c r="J252" s="30"/>
      <c r="K252" s="9"/>
      <c r="L252" s="9"/>
      <c r="M252" s="41"/>
      <c r="N252" s="42"/>
      <c r="O252" s="43"/>
      <c r="P252" s="9"/>
      <c r="Q252" s="44"/>
      <c r="R252" s="45"/>
      <c r="S252" s="9"/>
      <c r="T252" s="9"/>
      <c r="U252" s="9"/>
      <c r="V252" s="9"/>
      <c r="W252" s="9"/>
      <c r="X252" s="9"/>
      <c r="Y252" s="9"/>
      <c r="Z252" s="11"/>
    </row>
    <row r="253" spans="1:26" ht="14.25" customHeight="1" x14ac:dyDescent="0.25">
      <c r="A253" s="7"/>
      <c r="B253" s="24">
        <v>5016</v>
      </c>
      <c r="C253" s="25">
        <v>5</v>
      </c>
      <c r="D253" s="10"/>
      <c r="E253" s="9"/>
      <c r="F253" s="27" t="s">
        <v>29</v>
      </c>
      <c r="G253" s="37" t="s">
        <v>576</v>
      </c>
      <c r="H253" s="29">
        <v>798.49959999999987</v>
      </c>
      <c r="I253" s="127">
        <v>234032.88399999999</v>
      </c>
      <c r="J253" s="30"/>
      <c r="K253" s="9"/>
      <c r="L253" s="9"/>
      <c r="M253" s="41"/>
      <c r="N253" s="42"/>
      <c r="O253" s="43"/>
      <c r="P253" s="9"/>
      <c r="Q253" s="44"/>
      <c r="R253" s="45"/>
      <c r="S253" s="9"/>
      <c r="T253" s="9"/>
      <c r="U253" s="9"/>
      <c r="V253" s="9"/>
      <c r="W253" s="9"/>
      <c r="X253" s="9"/>
      <c r="Y253" s="9"/>
      <c r="Z253" s="11"/>
    </row>
    <row r="254" spans="1:26" ht="14.25" customHeight="1" x14ac:dyDescent="0.25">
      <c r="A254" s="7"/>
      <c r="B254" s="24">
        <v>5017</v>
      </c>
      <c r="C254" s="25">
        <v>5</v>
      </c>
      <c r="D254" s="10"/>
      <c r="E254" s="9"/>
      <c r="F254" s="27" t="s">
        <v>29</v>
      </c>
      <c r="G254" s="37" t="s">
        <v>577</v>
      </c>
      <c r="H254" s="29">
        <v>798.28440000000001</v>
      </c>
      <c r="I254" s="127">
        <v>273165.57679999998</v>
      </c>
      <c r="J254" s="30"/>
      <c r="K254" s="9"/>
      <c r="L254" s="9"/>
      <c r="M254" s="41"/>
      <c r="N254" s="42"/>
      <c r="O254" s="43"/>
      <c r="P254" s="9"/>
      <c r="Q254" s="44"/>
      <c r="R254" s="45"/>
      <c r="S254" s="9"/>
      <c r="T254" s="9"/>
      <c r="U254" s="9"/>
      <c r="V254" s="9"/>
      <c r="W254" s="9"/>
      <c r="X254" s="9"/>
      <c r="Y254" s="9"/>
      <c r="Z254" s="11"/>
    </row>
    <row r="255" spans="1:26" ht="14.25" customHeight="1" x14ac:dyDescent="0.25">
      <c r="A255" s="7"/>
      <c r="B255" s="24">
        <v>5018</v>
      </c>
      <c r="C255" s="25">
        <v>5</v>
      </c>
      <c r="D255" s="10"/>
      <c r="E255" s="9"/>
      <c r="F255" s="27" t="s">
        <v>29</v>
      </c>
      <c r="G255" s="37" t="s">
        <v>578</v>
      </c>
      <c r="H255" s="29">
        <v>1057.9232</v>
      </c>
      <c r="I255" s="127">
        <v>271227.49440000003</v>
      </c>
      <c r="J255" s="30"/>
      <c r="K255" s="9"/>
      <c r="L255" s="9"/>
      <c r="M255" s="41"/>
      <c r="N255" s="42"/>
      <c r="O255" s="43"/>
      <c r="P255" s="9"/>
      <c r="Q255" s="44"/>
      <c r="R255" s="45"/>
      <c r="S255" s="9"/>
      <c r="T255" s="9"/>
      <c r="U255" s="9"/>
      <c r="V255" s="9"/>
      <c r="W255" s="9"/>
      <c r="X255" s="9"/>
      <c r="Y255" s="9"/>
      <c r="Z255" s="11"/>
    </row>
    <row r="256" spans="1:26" ht="14.25" customHeight="1" x14ac:dyDescent="0.25">
      <c r="A256" s="7"/>
      <c r="B256" s="24">
        <v>5020</v>
      </c>
      <c r="C256" s="25">
        <v>5</v>
      </c>
      <c r="D256" s="10"/>
      <c r="E256" s="9"/>
      <c r="F256" s="27" t="s">
        <v>29</v>
      </c>
      <c r="G256" s="37" t="s">
        <v>559</v>
      </c>
      <c r="H256" s="29">
        <v>1273.5536</v>
      </c>
      <c r="I256" s="127">
        <v>349865.22240000003</v>
      </c>
      <c r="J256" s="30"/>
      <c r="K256" s="9"/>
      <c r="L256" s="9"/>
      <c r="M256" s="41"/>
      <c r="N256" s="42"/>
      <c r="O256" s="43"/>
      <c r="P256" s="9"/>
      <c r="Q256" s="44"/>
      <c r="R256" s="45"/>
      <c r="S256" s="9"/>
      <c r="T256" s="9"/>
      <c r="U256" s="9"/>
      <c r="V256" s="9"/>
      <c r="W256" s="9"/>
      <c r="X256" s="9"/>
      <c r="Y256" s="9"/>
      <c r="Z256" s="11"/>
    </row>
    <row r="257" spans="1:26" ht="14.25" customHeight="1" x14ac:dyDescent="0.25">
      <c r="A257" s="7"/>
      <c r="B257" s="24">
        <v>5025</v>
      </c>
      <c r="C257" s="25">
        <v>5</v>
      </c>
      <c r="D257" s="10"/>
      <c r="E257" s="9"/>
      <c r="F257" s="27" t="s">
        <v>29</v>
      </c>
      <c r="G257" s="37" t="s">
        <v>579</v>
      </c>
      <c r="H257" s="29">
        <v>618.16200000000003</v>
      </c>
      <c r="I257" s="127">
        <v>199730.734</v>
      </c>
      <c r="J257" s="30"/>
      <c r="K257" s="9"/>
      <c r="L257" s="9"/>
      <c r="M257" s="41"/>
      <c r="N257" s="42"/>
      <c r="O257" s="43"/>
      <c r="P257" s="9"/>
      <c r="Q257" s="44"/>
      <c r="R257" s="45"/>
      <c r="S257" s="9"/>
      <c r="T257" s="9"/>
      <c r="U257" s="9"/>
      <c r="V257" s="9"/>
      <c r="W257" s="9"/>
      <c r="X257" s="9"/>
      <c r="Y257" s="9"/>
      <c r="Z257" s="11"/>
    </row>
    <row r="258" spans="1:26" ht="14.25" customHeight="1" x14ac:dyDescent="0.25">
      <c r="A258" s="7"/>
      <c r="B258" s="24">
        <v>5026</v>
      </c>
      <c r="C258" s="25">
        <v>5</v>
      </c>
      <c r="D258" s="10"/>
      <c r="E258" s="9"/>
      <c r="F258" s="27" t="s">
        <v>29</v>
      </c>
      <c r="G258" s="37" t="s">
        <v>562</v>
      </c>
      <c r="H258" s="29">
        <v>1273.5536</v>
      </c>
      <c r="I258" s="127">
        <v>338482.45439999999</v>
      </c>
      <c r="J258" s="30"/>
      <c r="K258" s="9"/>
      <c r="L258" s="9"/>
      <c r="M258" s="41"/>
      <c r="N258" s="42"/>
      <c r="O258" s="43"/>
      <c r="P258" s="9"/>
      <c r="Q258" s="44"/>
      <c r="R258" s="45"/>
      <c r="S258" s="9"/>
      <c r="T258" s="9"/>
      <c r="U258" s="9"/>
      <c r="V258" s="9"/>
      <c r="W258" s="9"/>
      <c r="X258" s="9"/>
      <c r="Y258" s="9"/>
      <c r="Z258" s="11"/>
    </row>
    <row r="259" spans="1:26" ht="14.25" customHeight="1" x14ac:dyDescent="0.25">
      <c r="A259" s="7"/>
      <c r="B259" s="24">
        <v>5030</v>
      </c>
      <c r="C259" s="25">
        <v>5</v>
      </c>
      <c r="D259" s="10"/>
      <c r="E259" s="9"/>
      <c r="F259" s="27" t="s">
        <v>29</v>
      </c>
      <c r="G259" s="37" t="s">
        <v>580</v>
      </c>
      <c r="H259" s="29">
        <v>1057.9232</v>
      </c>
      <c r="I259" s="127">
        <v>351304.57760000002</v>
      </c>
      <c r="J259" s="30"/>
      <c r="K259" s="9"/>
      <c r="L259" s="9"/>
      <c r="M259" s="41"/>
      <c r="N259" s="42"/>
      <c r="O259" s="43"/>
      <c r="P259" s="9"/>
      <c r="Q259" s="44"/>
      <c r="R259" s="45"/>
      <c r="S259" s="9"/>
      <c r="T259" s="9"/>
      <c r="U259" s="9"/>
      <c r="V259" s="9"/>
      <c r="W259" s="9"/>
      <c r="X259" s="9"/>
      <c r="Y259" s="9"/>
      <c r="Z259" s="11"/>
    </row>
    <row r="260" spans="1:26" ht="14.25" customHeight="1" x14ac:dyDescent="0.25">
      <c r="A260" s="7"/>
      <c r="B260" s="24">
        <v>5032</v>
      </c>
      <c r="C260" s="25">
        <v>5</v>
      </c>
      <c r="D260" s="10"/>
      <c r="E260" s="9"/>
      <c r="F260" s="27" t="s">
        <v>29</v>
      </c>
      <c r="G260" s="37" t="s">
        <v>564</v>
      </c>
      <c r="H260" s="29">
        <v>1273.5536</v>
      </c>
      <c r="I260" s="127">
        <v>338472.13280000002</v>
      </c>
      <c r="J260" s="30"/>
      <c r="K260" s="9"/>
      <c r="L260" s="9"/>
      <c r="M260" s="41"/>
      <c r="N260" s="42"/>
      <c r="O260" s="43"/>
      <c r="P260" s="9"/>
      <c r="Q260" s="44"/>
      <c r="R260" s="45"/>
      <c r="S260" s="9"/>
      <c r="T260" s="9"/>
      <c r="U260" s="9"/>
      <c r="V260" s="9"/>
      <c r="W260" s="9"/>
      <c r="X260" s="9"/>
      <c r="Y260" s="9"/>
      <c r="Z260" s="11"/>
    </row>
    <row r="261" spans="1:26" ht="14.25" customHeight="1" x14ac:dyDescent="0.25">
      <c r="A261" s="7"/>
      <c r="B261" s="24">
        <v>5034</v>
      </c>
      <c r="C261" s="25">
        <v>5</v>
      </c>
      <c r="D261" s="10"/>
      <c r="E261" s="9"/>
      <c r="F261" s="27" t="s">
        <v>29</v>
      </c>
      <c r="G261" s="37" t="s">
        <v>566</v>
      </c>
      <c r="H261" s="29">
        <v>798.28440000000001</v>
      </c>
      <c r="I261" s="127">
        <v>212916.35680000001</v>
      </c>
      <c r="J261" s="30"/>
      <c r="K261" s="9"/>
      <c r="L261" s="9"/>
      <c r="M261" s="41"/>
      <c r="N261" s="42"/>
      <c r="O261" s="43"/>
      <c r="P261" s="9"/>
      <c r="Q261" s="44"/>
      <c r="R261" s="45"/>
      <c r="S261" s="9"/>
      <c r="T261" s="9"/>
      <c r="U261" s="9"/>
      <c r="V261" s="9"/>
      <c r="W261" s="9"/>
      <c r="X261" s="9"/>
      <c r="Y261" s="9"/>
      <c r="Z261" s="11"/>
    </row>
    <row r="262" spans="1:26" ht="14.25" customHeight="1" x14ac:dyDescent="0.25">
      <c r="A262" s="7"/>
      <c r="B262" s="24">
        <v>5036</v>
      </c>
      <c r="C262" s="25">
        <v>5</v>
      </c>
      <c r="D262" s="10"/>
      <c r="E262" s="9"/>
      <c r="F262" s="27" t="s">
        <v>29</v>
      </c>
      <c r="G262" s="37" t="s">
        <v>567</v>
      </c>
      <c r="H262" s="29">
        <v>1057.9232</v>
      </c>
      <c r="I262" s="127">
        <v>308660.80320000002</v>
      </c>
      <c r="J262" s="30"/>
      <c r="K262" s="9"/>
      <c r="L262" s="9"/>
      <c r="M262" s="41"/>
      <c r="N262" s="42"/>
      <c r="O262" s="43"/>
      <c r="P262" s="9"/>
      <c r="Q262" s="44"/>
      <c r="R262" s="45"/>
      <c r="S262" s="9"/>
      <c r="T262" s="9"/>
      <c r="U262" s="9"/>
      <c r="V262" s="9"/>
      <c r="W262" s="9"/>
      <c r="X262" s="9"/>
      <c r="Y262" s="9"/>
      <c r="Z262" s="11"/>
    </row>
    <row r="263" spans="1:26" ht="14.25" customHeight="1" x14ac:dyDescent="0.25">
      <c r="A263" s="7"/>
      <c r="B263" s="24">
        <v>5037</v>
      </c>
      <c r="C263" s="25">
        <v>5</v>
      </c>
      <c r="D263" s="10"/>
      <c r="E263" s="9"/>
      <c r="F263" s="27" t="s">
        <v>29</v>
      </c>
      <c r="G263" s="37" t="s">
        <v>581</v>
      </c>
      <c r="H263" s="29">
        <v>606.32600000000002</v>
      </c>
      <c r="I263" s="127">
        <v>147343.69399999999</v>
      </c>
      <c r="J263" s="30"/>
      <c r="K263" s="9"/>
      <c r="L263" s="9"/>
      <c r="M263" s="41"/>
      <c r="N263" s="42"/>
      <c r="O263" s="43"/>
      <c r="P263" s="9"/>
      <c r="Q263" s="44"/>
      <c r="R263" s="45"/>
      <c r="S263" s="9"/>
      <c r="T263" s="9"/>
      <c r="U263" s="9"/>
      <c r="V263" s="9"/>
      <c r="W263" s="9"/>
      <c r="X263" s="9"/>
      <c r="Y263" s="9"/>
      <c r="Z263" s="11"/>
    </row>
    <row r="264" spans="1:26" ht="14.25" customHeight="1" x14ac:dyDescent="0.25">
      <c r="A264" s="7"/>
      <c r="B264" s="24">
        <v>5038</v>
      </c>
      <c r="C264" s="25">
        <v>5</v>
      </c>
      <c r="D264" s="10"/>
      <c r="E264" s="9"/>
      <c r="F264" s="27" t="s">
        <v>29</v>
      </c>
      <c r="G264" s="37" t="s">
        <v>549</v>
      </c>
      <c r="H264" s="29">
        <v>1273.5536</v>
      </c>
      <c r="I264" s="127">
        <v>448574.6704</v>
      </c>
      <c r="J264" s="30"/>
      <c r="K264" s="9"/>
      <c r="L264" s="9"/>
      <c r="M264" s="41"/>
      <c r="N264" s="42"/>
      <c r="O264" s="43"/>
      <c r="P264" s="9"/>
      <c r="Q264" s="44"/>
      <c r="R264" s="45"/>
      <c r="S264" s="9"/>
      <c r="T264" s="9"/>
      <c r="U264" s="9"/>
      <c r="V264" s="9"/>
      <c r="W264" s="9"/>
      <c r="X264" s="9"/>
      <c r="Y264" s="9"/>
      <c r="Z264" s="11"/>
    </row>
    <row r="265" spans="1:26" ht="14.25" customHeight="1" x14ac:dyDescent="0.25">
      <c r="A265" s="7"/>
      <c r="B265" s="24">
        <v>5041</v>
      </c>
      <c r="C265" s="25">
        <v>5</v>
      </c>
      <c r="D265" s="10"/>
      <c r="E265" s="9"/>
      <c r="F265" s="27" t="s">
        <v>29</v>
      </c>
      <c r="G265" s="37" t="s">
        <v>582</v>
      </c>
      <c r="H265" s="29">
        <v>798.28440000000001</v>
      </c>
      <c r="I265" s="127">
        <v>255337.89799999999</v>
      </c>
      <c r="J265" s="30"/>
      <c r="K265" s="9"/>
      <c r="L265" s="9"/>
      <c r="M265" s="41"/>
      <c r="N265" s="42"/>
      <c r="O265" s="43"/>
      <c r="P265" s="9"/>
      <c r="Q265" s="44"/>
      <c r="R265" s="45"/>
      <c r="S265" s="9"/>
      <c r="T265" s="9"/>
      <c r="U265" s="9"/>
      <c r="V265" s="9"/>
      <c r="W265" s="9"/>
      <c r="X265" s="9"/>
      <c r="Y265" s="9"/>
      <c r="Z265" s="11"/>
    </row>
    <row r="266" spans="1:26" ht="14.25" customHeight="1" x14ac:dyDescent="0.25">
      <c r="A266" s="7"/>
      <c r="B266" s="24">
        <v>5043</v>
      </c>
      <c r="C266" s="25">
        <v>5</v>
      </c>
      <c r="D266" s="10"/>
      <c r="E266" s="9"/>
      <c r="F266" s="27" t="s">
        <v>29</v>
      </c>
      <c r="G266" s="37" t="s">
        <v>583</v>
      </c>
      <c r="H266" s="29">
        <v>598.5788</v>
      </c>
      <c r="I266" s="127">
        <v>175773.58559999999</v>
      </c>
      <c r="J266" s="30"/>
      <c r="K266" s="9"/>
      <c r="L266" s="9"/>
      <c r="M266" s="41"/>
      <c r="N266" s="42"/>
      <c r="O266" s="43"/>
      <c r="P266" s="9"/>
      <c r="Q266" s="44"/>
      <c r="R266" s="45"/>
      <c r="S266" s="9"/>
      <c r="T266" s="9"/>
      <c r="U266" s="9"/>
      <c r="V266" s="9"/>
      <c r="W266" s="9"/>
      <c r="X266" s="9"/>
      <c r="Y266" s="9"/>
      <c r="Z266" s="11"/>
    </row>
    <row r="267" spans="1:26" ht="14.25" customHeight="1" x14ac:dyDescent="0.25">
      <c r="A267" s="7"/>
      <c r="B267" s="24">
        <v>5044</v>
      </c>
      <c r="C267" s="25">
        <v>5</v>
      </c>
      <c r="D267" s="10"/>
      <c r="E267" s="9"/>
      <c r="F267" s="27" t="s">
        <v>29</v>
      </c>
      <c r="G267" s="37" t="s">
        <v>569</v>
      </c>
      <c r="H267" s="29">
        <v>1238.5835999999999</v>
      </c>
      <c r="I267" s="127">
        <v>322610.73920000001</v>
      </c>
      <c r="J267" s="30"/>
      <c r="K267" s="9"/>
      <c r="L267" s="9"/>
      <c r="M267" s="41"/>
      <c r="N267" s="42"/>
      <c r="O267" s="43"/>
      <c r="P267" s="9"/>
      <c r="Q267" s="44"/>
      <c r="R267" s="45"/>
      <c r="S267" s="9"/>
      <c r="T267" s="9"/>
      <c r="U267" s="9"/>
      <c r="V267" s="9"/>
      <c r="W267" s="9"/>
      <c r="X267" s="9"/>
      <c r="Y267" s="9"/>
      <c r="Z267" s="11"/>
    </row>
    <row r="268" spans="1:26" ht="14.25" customHeight="1" x14ac:dyDescent="0.25">
      <c r="A268" s="7"/>
      <c r="B268" s="24">
        <v>5047</v>
      </c>
      <c r="C268" s="25">
        <v>5</v>
      </c>
      <c r="D268" s="10"/>
      <c r="E268" s="9"/>
      <c r="F268" s="27" t="s">
        <v>29</v>
      </c>
      <c r="G268" s="37" t="s">
        <v>543</v>
      </c>
      <c r="H268" s="29">
        <v>794.51840000000004</v>
      </c>
      <c r="I268" s="127">
        <v>279191.25599999999</v>
      </c>
      <c r="J268" s="30"/>
      <c r="K268" s="9"/>
      <c r="L268" s="9"/>
      <c r="M268" s="41"/>
      <c r="N268" s="42"/>
      <c r="O268" s="43"/>
      <c r="P268" s="9"/>
      <c r="Q268" s="44"/>
      <c r="R268" s="45"/>
      <c r="S268" s="9"/>
      <c r="T268" s="9"/>
      <c r="U268" s="9"/>
      <c r="V268" s="9"/>
      <c r="W268" s="9"/>
      <c r="X268" s="9"/>
      <c r="Y268" s="9"/>
      <c r="Z268" s="11"/>
    </row>
    <row r="269" spans="1:26" ht="14.25" customHeight="1" x14ac:dyDescent="0.25">
      <c r="A269" s="7"/>
      <c r="B269" s="24">
        <v>5048</v>
      </c>
      <c r="C269" s="25">
        <v>5</v>
      </c>
      <c r="D269" s="10"/>
      <c r="E269" s="9"/>
      <c r="F269" s="27" t="s">
        <v>29</v>
      </c>
      <c r="G269" s="37" t="s">
        <v>571</v>
      </c>
      <c r="H269" s="29">
        <v>1013.2692</v>
      </c>
      <c r="I269" s="127">
        <v>287996.52960000001</v>
      </c>
      <c r="J269" s="30"/>
      <c r="K269" s="9"/>
      <c r="L269" s="9"/>
      <c r="M269" s="41"/>
      <c r="N269" s="42"/>
      <c r="O269" s="43"/>
      <c r="P269" s="9"/>
      <c r="Q269" s="44"/>
      <c r="R269" s="45"/>
      <c r="S269" s="9"/>
      <c r="T269" s="9"/>
      <c r="U269" s="9"/>
      <c r="V269" s="9"/>
      <c r="W269" s="9"/>
      <c r="X269" s="9"/>
      <c r="Y269" s="9"/>
      <c r="Z269" s="11"/>
    </row>
    <row r="270" spans="1:26" ht="14.25" customHeight="1" x14ac:dyDescent="0.25">
      <c r="A270" s="7"/>
      <c r="B270" s="24">
        <v>5050</v>
      </c>
      <c r="C270" s="25">
        <v>5</v>
      </c>
      <c r="D270" s="10"/>
      <c r="E270" s="9"/>
      <c r="F270" s="27" t="s">
        <v>29</v>
      </c>
      <c r="G270" s="37" t="s">
        <v>551</v>
      </c>
      <c r="H270" s="29">
        <v>1074.7088000000001</v>
      </c>
      <c r="I270" s="127">
        <v>365868.77759999997</v>
      </c>
      <c r="J270" s="30"/>
      <c r="K270" s="9"/>
      <c r="L270" s="9"/>
      <c r="M270" s="41"/>
      <c r="N270" s="42"/>
      <c r="O270" s="43"/>
      <c r="P270" s="9"/>
      <c r="Q270" s="44"/>
      <c r="R270" s="45"/>
      <c r="S270" s="9"/>
      <c r="T270" s="9"/>
      <c r="U270" s="9"/>
      <c r="V270" s="9"/>
      <c r="W270" s="9"/>
      <c r="X270" s="9"/>
      <c r="Y270" s="9"/>
      <c r="Z270" s="11"/>
    </row>
    <row r="271" spans="1:26" ht="14.25" customHeight="1" x14ac:dyDescent="0.25">
      <c r="A271" s="7"/>
      <c r="B271" s="24">
        <v>5051</v>
      </c>
      <c r="C271" s="25">
        <v>5</v>
      </c>
      <c r="D271" s="10"/>
      <c r="E271" s="9"/>
      <c r="F271" s="27" t="s">
        <v>29</v>
      </c>
      <c r="G271" s="37" t="s">
        <v>552</v>
      </c>
      <c r="H271" s="29">
        <v>789.24599999999987</v>
      </c>
      <c r="I271" s="127">
        <v>199216.40400000001</v>
      </c>
      <c r="J271" s="30"/>
      <c r="K271" s="9"/>
      <c r="L271" s="9"/>
      <c r="M271" s="41"/>
      <c r="N271" s="42"/>
      <c r="O271" s="43"/>
      <c r="P271" s="9"/>
      <c r="Q271" s="44"/>
      <c r="R271" s="45"/>
      <c r="S271" s="9"/>
      <c r="T271" s="9"/>
      <c r="U271" s="9"/>
      <c r="V271" s="9"/>
      <c r="W271" s="9"/>
      <c r="X271" s="9"/>
      <c r="Y271" s="9"/>
      <c r="Z271" s="11"/>
    </row>
    <row r="272" spans="1:26" ht="14.25" customHeight="1" x14ac:dyDescent="0.25">
      <c r="A272" s="46"/>
      <c r="B272" s="40"/>
      <c r="C272" s="40"/>
      <c r="D272" s="40"/>
      <c r="E272" s="9"/>
      <c r="F272" s="40"/>
      <c r="G272" s="40"/>
      <c r="H272" s="41"/>
      <c r="I272" s="130"/>
      <c r="J272" s="41"/>
      <c r="K272" s="29"/>
      <c r="L272" s="29"/>
      <c r="M272" s="41"/>
      <c r="N272" s="42"/>
      <c r="O272" s="43"/>
      <c r="P272" s="43"/>
      <c r="Q272" s="44"/>
      <c r="R272" s="45"/>
      <c r="S272" s="9"/>
      <c r="T272" s="9"/>
      <c r="U272" s="9"/>
      <c r="V272" s="9"/>
      <c r="W272" s="9"/>
      <c r="X272" s="9"/>
      <c r="Y272" s="9"/>
      <c r="Z272" s="11"/>
    </row>
    <row r="273" spans="1:26" ht="14.25" customHeight="1" x14ac:dyDescent="0.25">
      <c r="A273" s="46"/>
      <c r="B273" s="40"/>
      <c r="C273" s="40"/>
      <c r="D273" s="40"/>
      <c r="E273" s="9"/>
      <c r="F273" s="40"/>
      <c r="G273" s="40"/>
      <c r="H273" s="41"/>
      <c r="I273" s="130"/>
      <c r="J273" s="41"/>
      <c r="K273" s="29"/>
      <c r="L273" s="29"/>
      <c r="M273" s="41"/>
      <c r="N273" s="42"/>
      <c r="O273" s="43"/>
      <c r="P273" s="43"/>
      <c r="Q273" s="44"/>
      <c r="R273" s="45"/>
      <c r="S273" s="9"/>
      <c r="T273" s="9"/>
      <c r="U273" s="9"/>
      <c r="V273" s="9"/>
      <c r="W273" s="9"/>
      <c r="X273" s="9"/>
      <c r="Y273" s="9"/>
      <c r="Z273" s="11"/>
    </row>
    <row r="274" spans="1:26" ht="14.25" customHeight="1" x14ac:dyDescent="0.25">
      <c r="A274" s="46"/>
      <c r="B274" s="47"/>
      <c r="C274" s="40"/>
      <c r="D274" s="40"/>
      <c r="E274" s="9"/>
      <c r="F274" s="40"/>
      <c r="G274" s="40"/>
      <c r="H274" s="41"/>
      <c r="I274" s="130"/>
      <c r="J274" s="41"/>
      <c r="K274" s="29"/>
      <c r="L274" s="29"/>
      <c r="M274" s="41"/>
      <c r="N274" s="42"/>
      <c r="O274" s="43"/>
      <c r="P274" s="43"/>
      <c r="Q274" s="44"/>
      <c r="R274" s="45"/>
      <c r="S274" s="9"/>
      <c r="T274" s="9"/>
      <c r="U274" s="9"/>
      <c r="V274" s="9"/>
      <c r="W274" s="9"/>
      <c r="X274" s="9"/>
      <c r="Y274" s="9"/>
      <c r="Z274" s="11"/>
    </row>
    <row r="275" spans="1:26" ht="14.25" customHeight="1" x14ac:dyDescent="0.25">
      <c r="A275" s="46"/>
      <c r="B275" s="40"/>
      <c r="C275" s="40"/>
      <c r="D275" s="40"/>
      <c r="E275" s="9"/>
      <c r="F275" s="40"/>
      <c r="G275" s="40"/>
      <c r="H275" s="41"/>
      <c r="I275" s="130"/>
      <c r="J275" s="41"/>
      <c r="K275" s="29"/>
      <c r="L275" s="29"/>
      <c r="M275" s="41"/>
      <c r="N275" s="42"/>
      <c r="O275" s="43"/>
      <c r="P275" s="43"/>
      <c r="Q275" s="44"/>
      <c r="R275" s="45"/>
      <c r="S275" s="9"/>
      <c r="T275" s="9"/>
      <c r="U275" s="9"/>
      <c r="V275" s="9"/>
      <c r="W275" s="9"/>
      <c r="X275" s="9"/>
      <c r="Y275" s="9"/>
      <c r="Z275" s="11"/>
    </row>
    <row r="276" spans="1:26" ht="14.25" customHeight="1" x14ac:dyDescent="0.25">
      <c r="A276" s="46"/>
      <c r="B276" s="40"/>
      <c r="C276" s="40"/>
      <c r="D276" s="40"/>
      <c r="E276" s="9"/>
      <c r="F276" s="40"/>
      <c r="G276" s="40"/>
      <c r="H276" s="41"/>
      <c r="I276" s="130"/>
      <c r="J276" s="41"/>
      <c r="K276" s="29"/>
      <c r="L276" s="29"/>
      <c r="M276" s="41"/>
      <c r="N276" s="42"/>
      <c r="O276" s="9"/>
      <c r="P276" s="9"/>
      <c r="Q276" s="9"/>
      <c r="R276" s="9"/>
      <c r="S276" s="9"/>
      <c r="T276" s="9"/>
      <c r="U276" s="9"/>
      <c r="V276" s="9"/>
      <c r="W276" s="9"/>
      <c r="X276" s="9"/>
      <c r="Y276" s="9"/>
      <c r="Z276" s="11"/>
    </row>
    <row r="277" spans="1:26" ht="14.25" customHeight="1" x14ac:dyDescent="0.25">
      <c r="A277" s="46"/>
      <c r="B277" s="40"/>
      <c r="C277" s="40"/>
      <c r="D277" s="40"/>
      <c r="E277" s="9"/>
      <c r="F277" s="40"/>
      <c r="G277" s="40"/>
      <c r="H277" s="41"/>
      <c r="I277" s="130"/>
      <c r="J277" s="41"/>
      <c r="K277" s="29"/>
      <c r="L277" s="29"/>
      <c r="M277" s="41"/>
      <c r="N277" s="42"/>
      <c r="O277" s="9"/>
      <c r="P277" s="9"/>
      <c r="Q277" s="9"/>
      <c r="R277" s="9"/>
      <c r="S277" s="9"/>
      <c r="T277" s="9"/>
      <c r="U277" s="9"/>
      <c r="V277" s="9"/>
      <c r="W277" s="9"/>
      <c r="X277" s="9"/>
      <c r="Y277" s="9"/>
      <c r="Z277" s="11"/>
    </row>
    <row r="278" spans="1:26" ht="14.25" customHeight="1" x14ac:dyDescent="0.25">
      <c r="A278" s="46"/>
      <c r="B278" s="40"/>
      <c r="C278" s="40"/>
      <c r="D278" s="40"/>
      <c r="E278" s="9"/>
      <c r="F278" s="40"/>
      <c r="G278" s="40"/>
      <c r="H278" s="41"/>
      <c r="I278" s="130"/>
      <c r="J278" s="41"/>
      <c r="K278" s="29"/>
      <c r="L278" s="29"/>
      <c r="M278" s="41"/>
      <c r="N278" s="42"/>
      <c r="O278" s="9"/>
      <c r="P278" s="9"/>
      <c r="Q278" s="9"/>
      <c r="R278" s="9"/>
      <c r="S278" s="9"/>
      <c r="T278" s="9"/>
      <c r="U278" s="9"/>
      <c r="V278" s="9"/>
      <c r="W278" s="9"/>
      <c r="X278" s="9"/>
      <c r="Y278" s="9"/>
      <c r="Z278" s="11"/>
    </row>
    <row r="279" spans="1:26" ht="14.25" customHeight="1" x14ac:dyDescent="0.25">
      <c r="A279" s="46"/>
      <c r="B279" s="40"/>
      <c r="C279" s="40"/>
      <c r="D279" s="40"/>
      <c r="E279" s="9"/>
      <c r="F279" s="40"/>
      <c r="G279" s="40"/>
      <c r="H279" s="41"/>
      <c r="I279" s="130"/>
      <c r="J279" s="41"/>
      <c r="K279" s="29"/>
      <c r="L279" s="29"/>
      <c r="M279" s="41"/>
      <c r="N279" s="42"/>
      <c r="O279" s="9"/>
      <c r="P279" s="9"/>
      <c r="Q279" s="9"/>
      <c r="R279" s="9"/>
      <c r="S279" s="9"/>
      <c r="T279" s="9"/>
      <c r="U279" s="9"/>
      <c r="V279" s="9"/>
      <c r="W279" s="9"/>
      <c r="X279" s="9"/>
      <c r="Y279" s="9"/>
      <c r="Z279" s="11"/>
    </row>
    <row r="280" spans="1:26" ht="14.25" customHeight="1" x14ac:dyDescent="0.25">
      <c r="A280" s="46"/>
      <c r="B280" s="40"/>
      <c r="C280" s="40"/>
      <c r="D280" s="40"/>
      <c r="E280" s="9"/>
      <c r="F280" s="40"/>
      <c r="G280" s="40"/>
      <c r="H280" s="41"/>
      <c r="I280" s="130"/>
      <c r="J280" s="41"/>
      <c r="K280" s="29"/>
      <c r="L280" s="29"/>
      <c r="M280" s="41"/>
      <c r="N280" s="42"/>
      <c r="O280" s="9"/>
      <c r="P280" s="9"/>
      <c r="Q280" s="9"/>
      <c r="R280" s="9"/>
      <c r="S280" s="9"/>
      <c r="T280" s="9"/>
      <c r="U280" s="9"/>
      <c r="V280" s="9"/>
      <c r="W280" s="9"/>
      <c r="X280" s="9"/>
      <c r="Y280" s="9"/>
      <c r="Z280" s="11"/>
    </row>
    <row r="281" spans="1:26" ht="14.25" customHeight="1" x14ac:dyDescent="0.25">
      <c r="A281" s="46"/>
      <c r="B281" s="40"/>
      <c r="C281" s="40"/>
      <c r="D281" s="40"/>
      <c r="E281" s="9"/>
      <c r="F281" s="40"/>
      <c r="G281" s="40"/>
      <c r="H281" s="41"/>
      <c r="I281" s="130"/>
      <c r="J281" s="41"/>
      <c r="K281" s="29"/>
      <c r="L281" s="29"/>
      <c r="M281" s="41"/>
      <c r="N281" s="42"/>
      <c r="O281" s="9"/>
      <c r="P281" s="9"/>
      <c r="Q281" s="9"/>
      <c r="R281" s="9"/>
      <c r="S281" s="9"/>
      <c r="T281" s="9"/>
      <c r="U281" s="9"/>
      <c r="V281" s="9"/>
      <c r="W281" s="9"/>
      <c r="X281" s="9"/>
      <c r="Y281" s="9"/>
      <c r="Z281" s="11"/>
    </row>
    <row r="282" spans="1:26" ht="14.25" customHeight="1" x14ac:dyDescent="0.25">
      <c r="A282" s="46"/>
      <c r="B282" s="40"/>
      <c r="C282" s="40"/>
      <c r="D282" s="40"/>
      <c r="E282" s="9"/>
      <c r="F282" s="40"/>
      <c r="G282" s="40"/>
      <c r="H282" s="41"/>
      <c r="I282" s="130"/>
      <c r="J282" s="41"/>
      <c r="K282" s="29"/>
      <c r="L282" s="29"/>
      <c r="M282" s="41"/>
      <c r="N282" s="42"/>
      <c r="O282" s="9"/>
      <c r="P282" s="9"/>
      <c r="Q282" s="9"/>
      <c r="R282" s="9"/>
      <c r="S282" s="9"/>
      <c r="T282" s="9"/>
      <c r="U282" s="9"/>
      <c r="V282" s="9"/>
      <c r="W282" s="9"/>
      <c r="X282" s="9"/>
      <c r="Y282" s="9"/>
      <c r="Z282" s="11"/>
    </row>
    <row r="283" spans="1:26" ht="14.25" customHeight="1" x14ac:dyDescent="0.25">
      <c r="A283" s="46"/>
      <c r="B283" s="40"/>
      <c r="C283" s="40"/>
      <c r="D283" s="40"/>
      <c r="E283" s="9"/>
      <c r="F283" s="40"/>
      <c r="G283" s="40"/>
      <c r="H283" s="41"/>
      <c r="I283" s="130"/>
      <c r="J283" s="41"/>
      <c r="K283" s="29"/>
      <c r="L283" s="29"/>
      <c r="M283" s="41"/>
      <c r="N283" s="42"/>
      <c r="O283" s="9"/>
      <c r="P283" s="9"/>
      <c r="Q283" s="9"/>
      <c r="R283" s="9"/>
      <c r="S283" s="9"/>
      <c r="T283" s="9"/>
      <c r="U283" s="9"/>
      <c r="V283" s="9"/>
      <c r="W283" s="9"/>
      <c r="X283" s="9"/>
      <c r="Y283" s="9"/>
      <c r="Z283" s="11"/>
    </row>
    <row r="284" spans="1:26" ht="14.25" customHeight="1" x14ac:dyDescent="0.25">
      <c r="A284" s="46"/>
      <c r="B284" s="40"/>
      <c r="C284" s="40"/>
      <c r="D284" s="40"/>
      <c r="E284" s="9"/>
      <c r="F284" s="40"/>
      <c r="G284" s="40"/>
      <c r="H284" s="41"/>
      <c r="I284" s="130"/>
      <c r="J284" s="41"/>
      <c r="K284" s="29"/>
      <c r="L284" s="29"/>
      <c r="M284" s="41"/>
      <c r="N284" s="42"/>
      <c r="O284" s="9"/>
      <c r="P284" s="9"/>
      <c r="Q284" s="9"/>
      <c r="R284" s="9"/>
      <c r="S284" s="9"/>
      <c r="T284" s="9"/>
      <c r="U284" s="9"/>
      <c r="V284" s="9"/>
      <c r="W284" s="9"/>
      <c r="X284" s="9"/>
      <c r="Y284" s="9"/>
      <c r="Z284" s="11"/>
    </row>
    <row r="285" spans="1:26" ht="14.25" customHeight="1" x14ac:dyDescent="0.25">
      <c r="A285" s="46"/>
      <c r="B285" s="40"/>
      <c r="C285" s="40"/>
      <c r="D285" s="40"/>
      <c r="E285" s="9"/>
      <c r="F285" s="40"/>
      <c r="G285" s="40"/>
      <c r="H285" s="41"/>
      <c r="I285" s="130"/>
      <c r="J285" s="41"/>
      <c r="K285" s="29"/>
      <c r="L285" s="29"/>
      <c r="M285" s="41"/>
      <c r="N285" s="42"/>
      <c r="O285" s="9"/>
      <c r="P285" s="9"/>
      <c r="Q285" s="9"/>
      <c r="R285" s="9"/>
      <c r="S285" s="9"/>
      <c r="T285" s="9"/>
      <c r="U285" s="9"/>
      <c r="V285" s="9"/>
      <c r="W285" s="9"/>
      <c r="X285" s="9"/>
      <c r="Y285" s="9"/>
      <c r="Z285" s="11"/>
    </row>
    <row r="286" spans="1:26" ht="14.25" customHeight="1" x14ac:dyDescent="0.25">
      <c r="A286" s="46"/>
      <c r="B286" s="40"/>
      <c r="C286" s="40"/>
      <c r="D286" s="40"/>
      <c r="E286" s="9"/>
      <c r="F286" s="40"/>
      <c r="G286" s="40"/>
      <c r="H286" s="41"/>
      <c r="I286" s="130"/>
      <c r="J286" s="41"/>
      <c r="K286" s="29"/>
      <c r="L286" s="29"/>
      <c r="M286" s="41"/>
      <c r="N286" s="42"/>
      <c r="O286" s="9"/>
      <c r="P286" s="9"/>
      <c r="Q286" s="9"/>
      <c r="R286" s="9"/>
      <c r="S286" s="9"/>
      <c r="T286" s="9"/>
      <c r="U286" s="9"/>
      <c r="V286" s="9"/>
      <c r="W286" s="9"/>
      <c r="X286" s="9"/>
      <c r="Y286" s="9"/>
      <c r="Z286" s="11"/>
    </row>
    <row r="287" spans="1:26" ht="14.25" customHeight="1" x14ac:dyDescent="0.25">
      <c r="A287" s="46"/>
      <c r="B287" s="40"/>
      <c r="C287" s="40"/>
      <c r="D287" s="40"/>
      <c r="E287" s="9"/>
      <c r="F287" s="40"/>
      <c r="G287" s="40"/>
      <c r="H287" s="41"/>
      <c r="I287" s="130"/>
      <c r="J287" s="41"/>
      <c r="K287" s="29"/>
      <c r="L287" s="29"/>
      <c r="M287" s="41"/>
      <c r="N287" s="42"/>
      <c r="O287" s="9"/>
      <c r="P287" s="9"/>
      <c r="Q287" s="9"/>
      <c r="R287" s="9"/>
      <c r="S287" s="9"/>
      <c r="T287" s="9"/>
      <c r="U287" s="9"/>
      <c r="V287" s="9"/>
      <c r="W287" s="9"/>
      <c r="X287" s="9"/>
      <c r="Y287" s="9"/>
      <c r="Z287" s="11"/>
    </row>
    <row r="288" spans="1:26" ht="14.25" customHeight="1" x14ac:dyDescent="0.25">
      <c r="A288" s="46"/>
      <c r="B288" s="40"/>
      <c r="C288" s="40"/>
      <c r="D288" s="40"/>
      <c r="E288" s="9"/>
      <c r="F288" s="40"/>
      <c r="G288" s="40"/>
      <c r="H288" s="41"/>
      <c r="I288" s="130"/>
      <c r="J288" s="41"/>
      <c r="K288" s="29"/>
      <c r="L288" s="29"/>
      <c r="M288" s="41"/>
      <c r="N288" s="42"/>
      <c r="O288" s="9"/>
      <c r="P288" s="9"/>
      <c r="Q288" s="9"/>
      <c r="R288" s="9"/>
      <c r="S288" s="9"/>
      <c r="T288" s="9"/>
      <c r="U288" s="9"/>
      <c r="V288" s="9"/>
      <c r="W288" s="9"/>
      <c r="X288" s="9"/>
      <c r="Y288" s="9"/>
      <c r="Z288" s="11"/>
    </row>
    <row r="289" spans="1:26" ht="14.25" customHeight="1" x14ac:dyDescent="0.25">
      <c r="A289" s="46"/>
      <c r="B289" s="40"/>
      <c r="C289" s="40"/>
      <c r="D289" s="40"/>
      <c r="E289" s="9"/>
      <c r="F289" s="40"/>
      <c r="G289" s="40"/>
      <c r="H289" s="41"/>
      <c r="I289" s="130"/>
      <c r="J289" s="41"/>
      <c r="K289" s="29"/>
      <c r="L289" s="29"/>
      <c r="M289" s="41"/>
      <c r="N289" s="42"/>
      <c r="O289" s="9"/>
      <c r="P289" s="9"/>
      <c r="Q289" s="9"/>
      <c r="R289" s="9"/>
      <c r="S289" s="9"/>
      <c r="T289" s="9"/>
      <c r="U289" s="9"/>
      <c r="V289" s="9"/>
      <c r="W289" s="9"/>
      <c r="X289" s="9"/>
      <c r="Y289" s="9"/>
      <c r="Z289" s="11"/>
    </row>
    <row r="290" spans="1:26" ht="14.25" customHeight="1" x14ac:dyDescent="0.25">
      <c r="A290" s="46"/>
      <c r="B290" s="40"/>
      <c r="C290" s="40"/>
      <c r="D290" s="40"/>
      <c r="E290" s="9"/>
      <c r="F290" s="40"/>
      <c r="G290" s="40"/>
      <c r="H290" s="41"/>
      <c r="I290" s="130"/>
      <c r="J290" s="41"/>
      <c r="K290" s="29"/>
      <c r="L290" s="29"/>
      <c r="M290" s="41"/>
      <c r="N290" s="42"/>
      <c r="O290" s="9"/>
      <c r="P290" s="9"/>
      <c r="Q290" s="9"/>
      <c r="R290" s="9"/>
      <c r="S290" s="9"/>
      <c r="T290" s="9"/>
      <c r="U290" s="9"/>
      <c r="V290" s="9"/>
      <c r="W290" s="9"/>
      <c r="X290" s="9"/>
      <c r="Y290" s="9"/>
      <c r="Z290" s="11"/>
    </row>
    <row r="291" spans="1:26" ht="14.25" customHeight="1" x14ac:dyDescent="0.25">
      <c r="A291" s="46"/>
      <c r="B291" s="40"/>
      <c r="C291" s="40"/>
      <c r="D291" s="40"/>
      <c r="E291" s="9"/>
      <c r="F291" s="40"/>
      <c r="G291" s="40"/>
      <c r="H291" s="41"/>
      <c r="I291" s="130"/>
      <c r="J291" s="41"/>
      <c r="K291" s="29"/>
      <c r="L291" s="29"/>
      <c r="M291" s="41"/>
      <c r="N291" s="42"/>
      <c r="O291" s="9"/>
      <c r="P291" s="9"/>
      <c r="Q291" s="9"/>
      <c r="R291" s="9"/>
      <c r="S291" s="9"/>
      <c r="T291" s="9"/>
      <c r="U291" s="9"/>
      <c r="V291" s="9"/>
      <c r="W291" s="9"/>
      <c r="X291" s="9"/>
      <c r="Y291" s="9"/>
      <c r="Z291" s="11"/>
    </row>
    <row r="292" spans="1:26" ht="14.25" customHeight="1" x14ac:dyDescent="0.25">
      <c r="A292" s="46"/>
      <c r="B292" s="40"/>
      <c r="C292" s="40"/>
      <c r="D292" s="40"/>
      <c r="E292" s="9"/>
      <c r="F292" s="40"/>
      <c r="G292" s="40"/>
      <c r="H292" s="41"/>
      <c r="I292" s="130"/>
      <c r="J292" s="41"/>
      <c r="K292" s="29"/>
      <c r="L292" s="29"/>
      <c r="M292" s="41"/>
      <c r="N292" s="42"/>
      <c r="O292" s="9"/>
      <c r="P292" s="9"/>
      <c r="Q292" s="9"/>
      <c r="R292" s="9"/>
      <c r="S292" s="9"/>
      <c r="T292" s="9"/>
      <c r="U292" s="9"/>
      <c r="V292" s="9"/>
      <c r="W292" s="9"/>
      <c r="X292" s="9"/>
      <c r="Y292" s="9"/>
      <c r="Z292" s="11"/>
    </row>
    <row r="293" spans="1:26" ht="14.25" customHeight="1" x14ac:dyDescent="0.25">
      <c r="A293" s="46"/>
      <c r="B293" s="40"/>
      <c r="C293" s="40"/>
      <c r="D293" s="40"/>
      <c r="E293" s="9"/>
      <c r="F293" s="40"/>
      <c r="G293" s="40"/>
      <c r="H293" s="41"/>
      <c r="I293" s="130"/>
      <c r="J293" s="41"/>
      <c r="K293" s="29"/>
      <c r="L293" s="29"/>
      <c r="M293" s="41"/>
      <c r="N293" s="42"/>
      <c r="O293" s="9"/>
      <c r="P293" s="9"/>
      <c r="Q293" s="9"/>
      <c r="R293" s="9"/>
      <c r="S293" s="9"/>
      <c r="T293" s="9"/>
      <c r="U293" s="9"/>
      <c r="V293" s="9"/>
      <c r="W293" s="9"/>
      <c r="X293" s="9"/>
      <c r="Y293" s="9"/>
      <c r="Z293" s="11"/>
    </row>
    <row r="294" spans="1:26" ht="14.25" customHeight="1" x14ac:dyDescent="0.25">
      <c r="A294" s="46"/>
      <c r="B294" s="40"/>
      <c r="C294" s="40"/>
      <c r="D294" s="40"/>
      <c r="E294" s="9"/>
      <c r="F294" s="40"/>
      <c r="G294" s="40"/>
      <c r="H294" s="41"/>
      <c r="I294" s="130"/>
      <c r="J294" s="41"/>
      <c r="K294" s="29"/>
      <c r="L294" s="29"/>
      <c r="M294" s="41"/>
      <c r="N294" s="42"/>
      <c r="O294" s="9"/>
      <c r="P294" s="9"/>
      <c r="Q294" s="9"/>
      <c r="R294" s="9"/>
      <c r="S294" s="9"/>
      <c r="T294" s="9"/>
      <c r="U294" s="9"/>
      <c r="V294" s="9"/>
      <c r="W294" s="9"/>
      <c r="X294" s="9"/>
      <c r="Y294" s="9"/>
      <c r="Z294" s="11"/>
    </row>
    <row r="295" spans="1:26" ht="14.25" customHeight="1" x14ac:dyDescent="0.25">
      <c r="A295" s="46"/>
      <c r="B295" s="40"/>
      <c r="C295" s="40"/>
      <c r="D295" s="40"/>
      <c r="E295" s="9"/>
      <c r="F295" s="40"/>
      <c r="G295" s="40"/>
      <c r="H295" s="41"/>
      <c r="I295" s="130"/>
      <c r="J295" s="41"/>
      <c r="K295" s="29"/>
      <c r="L295" s="29"/>
      <c r="M295" s="41"/>
      <c r="N295" s="42"/>
      <c r="O295" s="9"/>
      <c r="P295" s="9"/>
      <c r="Q295" s="9"/>
      <c r="R295" s="9"/>
      <c r="S295" s="9"/>
      <c r="T295" s="9"/>
      <c r="U295" s="9"/>
      <c r="V295" s="9"/>
      <c r="W295" s="9"/>
      <c r="X295" s="9"/>
      <c r="Y295" s="9"/>
      <c r="Z295" s="11"/>
    </row>
    <row r="296" spans="1:26" ht="14.25" customHeight="1" x14ac:dyDescent="0.25">
      <c r="A296" s="46"/>
      <c r="B296" s="40"/>
      <c r="C296" s="40"/>
      <c r="D296" s="40"/>
      <c r="E296" s="9"/>
      <c r="F296" s="40"/>
      <c r="G296" s="40"/>
      <c r="H296" s="41"/>
      <c r="I296" s="130"/>
      <c r="J296" s="41"/>
      <c r="K296" s="29"/>
      <c r="L296" s="29"/>
      <c r="M296" s="41"/>
      <c r="N296" s="42"/>
      <c r="O296" s="9"/>
      <c r="P296" s="9"/>
      <c r="Q296" s="9"/>
      <c r="R296" s="9"/>
      <c r="S296" s="9"/>
      <c r="T296" s="9"/>
      <c r="U296" s="9"/>
      <c r="V296" s="9"/>
      <c r="W296" s="9"/>
      <c r="X296" s="9"/>
      <c r="Y296" s="9"/>
      <c r="Z296" s="11"/>
    </row>
    <row r="297" spans="1:26" ht="14.25" customHeight="1" x14ac:dyDescent="0.25">
      <c r="A297" s="46"/>
      <c r="B297" s="40"/>
      <c r="C297" s="40"/>
      <c r="D297" s="40"/>
      <c r="E297" s="9"/>
      <c r="F297" s="40"/>
      <c r="G297" s="40"/>
      <c r="H297" s="41"/>
      <c r="I297" s="130"/>
      <c r="J297" s="41"/>
      <c r="K297" s="29"/>
      <c r="L297" s="29"/>
      <c r="M297" s="41"/>
      <c r="N297" s="42"/>
      <c r="O297" s="9"/>
      <c r="P297" s="9"/>
      <c r="Q297" s="9"/>
      <c r="R297" s="9"/>
      <c r="S297" s="9"/>
      <c r="T297" s="9"/>
      <c r="U297" s="9"/>
      <c r="V297" s="9"/>
      <c r="W297" s="9"/>
      <c r="X297" s="9"/>
      <c r="Y297" s="9"/>
      <c r="Z297" s="11"/>
    </row>
    <row r="298" spans="1:26" ht="14.25" customHeight="1" x14ac:dyDescent="0.25">
      <c r="A298" s="46"/>
      <c r="B298" s="40"/>
      <c r="C298" s="40"/>
      <c r="D298" s="40"/>
      <c r="E298" s="9"/>
      <c r="F298" s="40"/>
      <c r="G298" s="40"/>
      <c r="H298" s="41"/>
      <c r="I298" s="130"/>
      <c r="J298" s="41"/>
      <c r="K298" s="29"/>
      <c r="L298" s="29"/>
      <c r="M298" s="41"/>
      <c r="N298" s="42"/>
      <c r="O298" s="9"/>
      <c r="P298" s="9"/>
      <c r="Q298" s="9"/>
      <c r="R298" s="9"/>
      <c r="S298" s="9"/>
      <c r="T298" s="9"/>
      <c r="U298" s="9"/>
      <c r="V298" s="9"/>
      <c r="W298" s="9"/>
      <c r="X298" s="9"/>
      <c r="Y298" s="9"/>
      <c r="Z298" s="11"/>
    </row>
    <row r="299" spans="1:26" ht="14.25" customHeight="1" x14ac:dyDescent="0.25">
      <c r="A299" s="46"/>
      <c r="B299" s="40"/>
      <c r="C299" s="40"/>
      <c r="D299" s="40"/>
      <c r="E299" s="9"/>
      <c r="F299" s="40"/>
      <c r="G299" s="40"/>
      <c r="H299" s="41"/>
      <c r="I299" s="130"/>
      <c r="J299" s="41"/>
      <c r="K299" s="29"/>
      <c r="L299" s="29"/>
      <c r="M299" s="41"/>
      <c r="N299" s="42"/>
      <c r="O299" s="9"/>
      <c r="P299" s="9"/>
      <c r="Q299" s="9"/>
      <c r="R299" s="9"/>
      <c r="S299" s="9"/>
      <c r="T299" s="9"/>
      <c r="U299" s="9"/>
      <c r="V299" s="9"/>
      <c r="W299" s="9"/>
      <c r="X299" s="9"/>
      <c r="Y299" s="9"/>
      <c r="Z299" s="11"/>
    </row>
    <row r="300" spans="1:26" ht="14.25" customHeight="1" x14ac:dyDescent="0.25">
      <c r="A300" s="46"/>
      <c r="B300" s="40"/>
      <c r="C300" s="40"/>
      <c r="D300" s="40"/>
      <c r="E300" s="9"/>
      <c r="F300" s="40"/>
      <c r="G300" s="40"/>
      <c r="H300" s="41"/>
      <c r="I300" s="130"/>
      <c r="J300" s="41"/>
      <c r="K300" s="29"/>
      <c r="L300" s="29"/>
      <c r="M300" s="41"/>
      <c r="N300" s="42"/>
      <c r="O300" s="9"/>
      <c r="P300" s="9"/>
      <c r="Q300" s="9"/>
      <c r="R300" s="9"/>
      <c r="S300" s="9"/>
      <c r="T300" s="9"/>
      <c r="U300" s="9"/>
      <c r="V300" s="9"/>
      <c r="W300" s="9"/>
      <c r="X300" s="9"/>
      <c r="Y300" s="9"/>
      <c r="Z300" s="11"/>
    </row>
    <row r="301" spans="1:26" ht="14.25" customHeight="1" x14ac:dyDescent="0.25">
      <c r="A301" s="46"/>
      <c r="B301" s="40"/>
      <c r="C301" s="40"/>
      <c r="D301" s="40"/>
      <c r="E301" s="9"/>
      <c r="F301" s="40"/>
      <c r="G301" s="40"/>
      <c r="H301" s="41"/>
      <c r="I301" s="130"/>
      <c r="J301" s="41"/>
      <c r="K301" s="29"/>
      <c r="L301" s="29"/>
      <c r="M301" s="41"/>
      <c r="N301" s="42"/>
      <c r="O301" s="9"/>
      <c r="P301" s="9"/>
      <c r="Q301" s="9"/>
      <c r="R301" s="9"/>
      <c r="S301" s="9"/>
      <c r="T301" s="9"/>
      <c r="U301" s="9"/>
      <c r="V301" s="9"/>
      <c r="W301" s="9"/>
      <c r="X301" s="9"/>
      <c r="Y301" s="9"/>
      <c r="Z301" s="11"/>
    </row>
    <row r="302" spans="1:26" ht="14.25" customHeight="1" x14ac:dyDescent="0.25">
      <c r="A302" s="46"/>
      <c r="B302" s="40"/>
      <c r="C302" s="40"/>
      <c r="D302" s="40"/>
      <c r="E302" s="9"/>
      <c r="F302" s="40"/>
      <c r="G302" s="40"/>
      <c r="H302" s="41"/>
      <c r="I302" s="130"/>
      <c r="J302" s="41"/>
      <c r="K302" s="29"/>
      <c r="L302" s="29"/>
      <c r="M302" s="41"/>
      <c r="N302" s="42"/>
      <c r="O302" s="9"/>
      <c r="P302" s="9"/>
      <c r="Q302" s="9"/>
      <c r="R302" s="9"/>
      <c r="S302" s="9"/>
      <c r="T302" s="9"/>
      <c r="U302" s="9"/>
      <c r="V302" s="9"/>
      <c r="W302" s="9"/>
      <c r="X302" s="9"/>
      <c r="Y302" s="9"/>
      <c r="Z302" s="11"/>
    </row>
    <row r="303" spans="1:26" ht="14.25" customHeight="1" x14ac:dyDescent="0.25">
      <c r="A303" s="46"/>
      <c r="B303" s="40"/>
      <c r="C303" s="40"/>
      <c r="D303" s="40"/>
      <c r="E303" s="9"/>
      <c r="F303" s="40"/>
      <c r="G303" s="40"/>
      <c r="H303" s="41"/>
      <c r="I303" s="130"/>
      <c r="J303" s="41"/>
      <c r="K303" s="29"/>
      <c r="L303" s="29"/>
      <c r="M303" s="41"/>
      <c r="N303" s="42"/>
      <c r="O303" s="9"/>
      <c r="P303" s="9"/>
      <c r="Q303" s="9"/>
      <c r="R303" s="9"/>
      <c r="S303" s="9"/>
      <c r="T303" s="9"/>
      <c r="U303" s="9"/>
      <c r="V303" s="9"/>
      <c r="W303" s="9"/>
      <c r="X303" s="9"/>
      <c r="Y303" s="9"/>
      <c r="Z303" s="11"/>
    </row>
    <row r="304" spans="1:26" ht="14.25" customHeight="1" x14ac:dyDescent="0.25">
      <c r="A304" s="46"/>
      <c r="B304" s="40"/>
      <c r="C304" s="40"/>
      <c r="D304" s="40"/>
      <c r="E304" s="9"/>
      <c r="F304" s="40"/>
      <c r="G304" s="40"/>
      <c r="H304" s="41"/>
      <c r="I304" s="130"/>
      <c r="J304" s="41"/>
      <c r="K304" s="29"/>
      <c r="L304" s="29"/>
      <c r="M304" s="41"/>
      <c r="N304" s="42"/>
      <c r="O304" s="9"/>
      <c r="P304" s="9"/>
      <c r="Q304" s="9"/>
      <c r="R304" s="9"/>
      <c r="S304" s="9"/>
      <c r="T304" s="9"/>
      <c r="U304" s="9"/>
      <c r="V304" s="9"/>
      <c r="W304" s="9"/>
      <c r="X304" s="9"/>
      <c r="Y304" s="9"/>
      <c r="Z304" s="11"/>
    </row>
    <row r="305" spans="1:26" ht="14.25" customHeight="1" x14ac:dyDescent="0.25">
      <c r="A305" s="46"/>
      <c r="B305" s="40"/>
      <c r="C305" s="40"/>
      <c r="D305" s="40"/>
      <c r="E305" s="9"/>
      <c r="F305" s="40"/>
      <c r="G305" s="40"/>
      <c r="H305" s="41"/>
      <c r="I305" s="130"/>
      <c r="J305" s="41"/>
      <c r="K305" s="29"/>
      <c r="L305" s="29"/>
      <c r="M305" s="41"/>
      <c r="N305" s="42"/>
      <c r="O305" s="9"/>
      <c r="P305" s="9"/>
      <c r="Q305" s="9"/>
      <c r="R305" s="9"/>
      <c r="S305" s="9"/>
      <c r="T305" s="9"/>
      <c r="U305" s="9"/>
      <c r="V305" s="9"/>
      <c r="W305" s="9"/>
      <c r="X305" s="9"/>
      <c r="Y305" s="9"/>
      <c r="Z305" s="11"/>
    </row>
    <row r="306" spans="1:26" ht="14.25" customHeight="1" x14ac:dyDescent="0.25">
      <c r="A306" s="46"/>
      <c r="B306" s="40"/>
      <c r="C306" s="40"/>
      <c r="D306" s="40"/>
      <c r="E306" s="9"/>
      <c r="F306" s="40"/>
      <c r="G306" s="40"/>
      <c r="H306" s="41"/>
      <c r="I306" s="130"/>
      <c r="J306" s="41"/>
      <c r="K306" s="29"/>
      <c r="L306" s="29"/>
      <c r="M306" s="41"/>
      <c r="N306" s="42"/>
      <c r="O306" s="9"/>
      <c r="P306" s="9"/>
      <c r="Q306" s="9"/>
      <c r="R306" s="9"/>
      <c r="S306" s="9"/>
      <c r="T306" s="9"/>
      <c r="U306" s="9"/>
      <c r="V306" s="9"/>
      <c r="W306" s="9"/>
      <c r="X306" s="9"/>
      <c r="Y306" s="9"/>
      <c r="Z306" s="11"/>
    </row>
    <row r="307" spans="1:26" ht="14.25" customHeight="1" x14ac:dyDescent="0.25">
      <c r="A307" s="46"/>
      <c r="B307" s="40"/>
      <c r="C307" s="40"/>
      <c r="D307" s="40"/>
      <c r="E307" s="9"/>
      <c r="F307" s="40"/>
      <c r="G307" s="40"/>
      <c r="H307" s="41"/>
      <c r="I307" s="130"/>
      <c r="J307" s="41"/>
      <c r="K307" s="29"/>
      <c r="L307" s="29"/>
      <c r="M307" s="41"/>
      <c r="N307" s="42"/>
      <c r="O307" s="9"/>
      <c r="P307" s="9"/>
      <c r="Q307" s="9"/>
      <c r="R307" s="9"/>
      <c r="S307" s="9"/>
      <c r="T307" s="9"/>
      <c r="U307" s="9"/>
      <c r="V307" s="9"/>
      <c r="W307" s="9"/>
      <c r="X307" s="9"/>
      <c r="Y307" s="9"/>
      <c r="Z307" s="11"/>
    </row>
    <row r="308" spans="1:26" ht="14.25" customHeight="1" x14ac:dyDescent="0.25">
      <c r="A308" s="46"/>
      <c r="B308" s="40"/>
      <c r="C308" s="40"/>
      <c r="D308" s="40"/>
      <c r="E308" s="9"/>
      <c r="F308" s="40"/>
      <c r="G308" s="40"/>
      <c r="H308" s="41"/>
      <c r="I308" s="130"/>
      <c r="J308" s="41"/>
      <c r="K308" s="29"/>
      <c r="L308" s="29"/>
      <c r="M308" s="41"/>
      <c r="N308" s="42"/>
      <c r="O308" s="9"/>
      <c r="P308" s="9"/>
      <c r="Q308" s="9"/>
      <c r="R308" s="9"/>
      <c r="S308" s="9"/>
      <c r="T308" s="9"/>
      <c r="U308" s="9"/>
      <c r="V308" s="9"/>
      <c r="W308" s="9"/>
      <c r="X308" s="9"/>
      <c r="Y308" s="9"/>
      <c r="Z308" s="11"/>
    </row>
    <row r="309" spans="1:26" ht="14.25" customHeight="1" x14ac:dyDescent="0.25">
      <c r="A309" s="46"/>
      <c r="B309" s="40"/>
      <c r="C309" s="40"/>
      <c r="D309" s="40"/>
      <c r="E309" s="9"/>
      <c r="F309" s="40"/>
      <c r="G309" s="40"/>
      <c r="H309" s="41"/>
      <c r="I309" s="130"/>
      <c r="J309" s="41"/>
      <c r="K309" s="29"/>
      <c r="L309" s="29"/>
      <c r="M309" s="41"/>
      <c r="N309" s="42"/>
      <c r="O309" s="9"/>
      <c r="P309" s="9"/>
      <c r="Q309" s="9"/>
      <c r="R309" s="9"/>
      <c r="S309" s="9"/>
      <c r="T309" s="9"/>
      <c r="U309" s="9"/>
      <c r="V309" s="9"/>
      <c r="W309" s="9"/>
      <c r="X309" s="9"/>
      <c r="Y309" s="9"/>
      <c r="Z309" s="11"/>
    </row>
    <row r="310" spans="1:26" ht="14.25" customHeight="1" x14ac:dyDescent="0.25">
      <c r="A310" s="46"/>
      <c r="B310" s="40"/>
      <c r="C310" s="40"/>
      <c r="D310" s="40"/>
      <c r="E310" s="9"/>
      <c r="F310" s="40"/>
      <c r="G310" s="40"/>
      <c r="H310" s="41"/>
      <c r="I310" s="130"/>
      <c r="J310" s="41"/>
      <c r="K310" s="29"/>
      <c r="L310" s="29"/>
      <c r="M310" s="41"/>
      <c r="N310" s="42"/>
      <c r="O310" s="9"/>
      <c r="P310" s="9"/>
      <c r="Q310" s="9"/>
      <c r="R310" s="9"/>
      <c r="S310" s="9"/>
      <c r="T310" s="9"/>
      <c r="U310" s="9"/>
      <c r="V310" s="9"/>
      <c r="W310" s="9"/>
      <c r="X310" s="9"/>
      <c r="Y310" s="9"/>
      <c r="Z310" s="11"/>
    </row>
    <row r="311" spans="1:26" ht="14.25" customHeight="1" x14ac:dyDescent="0.25">
      <c r="A311" s="46"/>
      <c r="B311" s="40"/>
      <c r="C311" s="40"/>
      <c r="D311" s="40"/>
      <c r="E311" s="9"/>
      <c r="F311" s="40"/>
      <c r="G311" s="40"/>
      <c r="H311" s="41"/>
      <c r="I311" s="130"/>
      <c r="J311" s="41"/>
      <c r="K311" s="29"/>
      <c r="L311" s="29"/>
      <c r="M311" s="41"/>
      <c r="N311" s="42"/>
      <c r="O311" s="9"/>
      <c r="P311" s="9"/>
      <c r="Q311" s="9"/>
      <c r="R311" s="9"/>
      <c r="S311" s="9"/>
      <c r="T311" s="9"/>
      <c r="U311" s="9"/>
      <c r="V311" s="9"/>
      <c r="W311" s="9"/>
      <c r="X311" s="9"/>
      <c r="Y311" s="9"/>
      <c r="Z311" s="11"/>
    </row>
    <row r="312" spans="1:26" ht="14.25" customHeight="1" x14ac:dyDescent="0.25">
      <c r="A312" s="46"/>
      <c r="B312" s="40"/>
      <c r="C312" s="40"/>
      <c r="D312" s="40"/>
      <c r="E312" s="9"/>
      <c r="F312" s="40"/>
      <c r="G312" s="40"/>
      <c r="H312" s="41"/>
      <c r="I312" s="130"/>
      <c r="J312" s="41"/>
      <c r="K312" s="29"/>
      <c r="L312" s="29"/>
      <c r="M312" s="41"/>
      <c r="N312" s="42"/>
      <c r="O312" s="9"/>
      <c r="P312" s="9"/>
      <c r="Q312" s="9"/>
      <c r="R312" s="9"/>
      <c r="S312" s="9"/>
      <c r="T312" s="9"/>
      <c r="U312" s="9"/>
      <c r="V312" s="9"/>
      <c r="W312" s="9"/>
      <c r="X312" s="9"/>
      <c r="Y312" s="9"/>
      <c r="Z312" s="11"/>
    </row>
    <row r="313" spans="1:26" ht="14.25" customHeight="1" x14ac:dyDescent="0.25">
      <c r="A313" s="46"/>
      <c r="B313" s="40"/>
      <c r="C313" s="40"/>
      <c r="D313" s="40"/>
      <c r="E313" s="9"/>
      <c r="F313" s="40"/>
      <c r="G313" s="40"/>
      <c r="H313" s="41"/>
      <c r="I313" s="130"/>
      <c r="J313" s="41"/>
      <c r="K313" s="29"/>
      <c r="L313" s="29"/>
      <c r="M313" s="41"/>
      <c r="N313" s="42"/>
      <c r="O313" s="9"/>
      <c r="P313" s="9"/>
      <c r="Q313" s="9"/>
      <c r="R313" s="9"/>
      <c r="S313" s="9"/>
      <c r="T313" s="9"/>
      <c r="U313" s="9"/>
      <c r="V313" s="9"/>
      <c r="W313" s="9"/>
      <c r="X313" s="9"/>
      <c r="Y313" s="9"/>
      <c r="Z313" s="11"/>
    </row>
    <row r="314" spans="1:26" ht="14.25" customHeight="1" x14ac:dyDescent="0.25">
      <c r="A314" s="46"/>
      <c r="B314" s="40"/>
      <c r="C314" s="40"/>
      <c r="D314" s="40"/>
      <c r="E314" s="9"/>
      <c r="F314" s="40"/>
      <c r="G314" s="40"/>
      <c r="H314" s="41"/>
      <c r="I314" s="130"/>
      <c r="J314" s="41"/>
      <c r="K314" s="29"/>
      <c r="L314" s="29"/>
      <c r="M314" s="41"/>
      <c r="N314" s="42"/>
      <c r="O314" s="9"/>
      <c r="P314" s="9"/>
      <c r="Q314" s="9"/>
      <c r="R314" s="9"/>
      <c r="S314" s="9"/>
      <c r="T314" s="9"/>
      <c r="U314" s="9"/>
      <c r="V314" s="9"/>
      <c r="W314" s="9"/>
      <c r="X314" s="9"/>
      <c r="Y314" s="9"/>
      <c r="Z314" s="11"/>
    </row>
    <row r="315" spans="1:26" ht="14.25" customHeight="1" x14ac:dyDescent="0.25">
      <c r="A315" s="46"/>
      <c r="B315" s="40"/>
      <c r="C315" s="40"/>
      <c r="D315" s="40"/>
      <c r="E315" s="9"/>
      <c r="F315" s="40"/>
      <c r="G315" s="40"/>
      <c r="H315" s="41"/>
      <c r="I315" s="130"/>
      <c r="J315" s="41"/>
      <c r="K315" s="29"/>
      <c r="L315" s="29"/>
      <c r="M315" s="41"/>
      <c r="N315" s="42"/>
      <c r="O315" s="9"/>
      <c r="P315" s="9"/>
      <c r="Q315" s="9"/>
      <c r="R315" s="9"/>
      <c r="S315" s="9"/>
      <c r="T315" s="9"/>
      <c r="U315" s="9"/>
      <c r="V315" s="9"/>
      <c r="W315" s="9"/>
      <c r="X315" s="9"/>
      <c r="Y315" s="9"/>
      <c r="Z315" s="11"/>
    </row>
    <row r="316" spans="1:26" ht="14.25" customHeight="1" x14ac:dyDescent="0.25">
      <c r="A316" s="46"/>
      <c r="B316" s="40"/>
      <c r="C316" s="40"/>
      <c r="D316" s="40"/>
      <c r="E316" s="9"/>
      <c r="F316" s="40"/>
      <c r="G316" s="40"/>
      <c r="H316" s="41"/>
      <c r="I316" s="130"/>
      <c r="J316" s="41"/>
      <c r="K316" s="29"/>
      <c r="L316" s="29"/>
      <c r="M316" s="41"/>
      <c r="N316" s="42"/>
      <c r="O316" s="9"/>
      <c r="P316" s="9"/>
      <c r="Q316" s="9"/>
      <c r="R316" s="9"/>
      <c r="S316" s="9"/>
      <c r="T316" s="9"/>
      <c r="U316" s="9"/>
      <c r="V316" s="9"/>
      <c r="W316" s="9"/>
      <c r="X316" s="9"/>
      <c r="Y316" s="9"/>
      <c r="Z316" s="11"/>
    </row>
    <row r="317" spans="1:26" ht="14.25" customHeight="1" x14ac:dyDescent="0.25">
      <c r="A317" s="46"/>
      <c r="B317" s="40"/>
      <c r="C317" s="40"/>
      <c r="D317" s="40"/>
      <c r="E317" s="9"/>
      <c r="F317" s="40"/>
      <c r="G317" s="40"/>
      <c r="H317" s="41"/>
      <c r="I317" s="130"/>
      <c r="J317" s="41"/>
      <c r="K317" s="29"/>
      <c r="L317" s="29"/>
      <c r="M317" s="41"/>
      <c r="N317" s="42"/>
      <c r="O317" s="9"/>
      <c r="P317" s="9"/>
      <c r="Q317" s="9"/>
      <c r="R317" s="9"/>
      <c r="S317" s="9"/>
      <c r="T317" s="9"/>
      <c r="U317" s="9"/>
      <c r="V317" s="9"/>
      <c r="W317" s="9"/>
      <c r="X317" s="9"/>
      <c r="Y317" s="9"/>
      <c r="Z317" s="11"/>
    </row>
    <row r="318" spans="1:26" ht="14.25" customHeight="1" x14ac:dyDescent="0.25">
      <c r="A318" s="46"/>
      <c r="B318" s="40"/>
      <c r="C318" s="40"/>
      <c r="D318" s="40"/>
      <c r="E318" s="9"/>
      <c r="F318" s="40"/>
      <c r="G318" s="40"/>
      <c r="H318" s="41"/>
      <c r="I318" s="130"/>
      <c r="J318" s="41"/>
      <c r="K318" s="29"/>
      <c r="L318" s="29"/>
      <c r="M318" s="41"/>
      <c r="N318" s="42"/>
      <c r="O318" s="9"/>
      <c r="P318" s="9"/>
      <c r="Q318" s="9"/>
      <c r="R318" s="9"/>
      <c r="S318" s="9"/>
      <c r="T318" s="9"/>
      <c r="U318" s="9"/>
      <c r="V318" s="9"/>
      <c r="W318" s="9"/>
      <c r="X318" s="9"/>
      <c r="Y318" s="9"/>
      <c r="Z318" s="11"/>
    </row>
    <row r="319" spans="1:26" ht="14.25" customHeight="1" x14ac:dyDescent="0.25">
      <c r="A319" s="46"/>
      <c r="B319" s="40"/>
      <c r="C319" s="40"/>
      <c r="D319" s="40"/>
      <c r="E319" s="9"/>
      <c r="F319" s="40"/>
      <c r="G319" s="40"/>
      <c r="H319" s="41"/>
      <c r="I319" s="130"/>
      <c r="J319" s="41"/>
      <c r="K319" s="29"/>
      <c r="L319" s="29"/>
      <c r="M319" s="41"/>
      <c r="N319" s="42"/>
      <c r="O319" s="9"/>
      <c r="P319" s="9"/>
      <c r="Q319" s="9"/>
      <c r="R319" s="9"/>
      <c r="S319" s="9"/>
      <c r="T319" s="9"/>
      <c r="U319" s="9"/>
      <c r="V319" s="9"/>
      <c r="W319" s="9"/>
      <c r="X319" s="9"/>
      <c r="Y319" s="9"/>
      <c r="Z319" s="11"/>
    </row>
    <row r="320" spans="1:26" ht="14.25" customHeight="1" x14ac:dyDescent="0.25">
      <c r="A320" s="46"/>
      <c r="B320" s="40"/>
      <c r="C320" s="40"/>
      <c r="D320" s="40"/>
      <c r="E320" s="9"/>
      <c r="F320" s="40"/>
      <c r="G320" s="40"/>
      <c r="H320" s="41"/>
      <c r="I320" s="130"/>
      <c r="J320" s="41"/>
      <c r="K320" s="29"/>
      <c r="L320" s="29"/>
      <c r="M320" s="41"/>
      <c r="N320" s="42"/>
      <c r="O320" s="9"/>
      <c r="P320" s="9"/>
      <c r="Q320" s="9"/>
      <c r="R320" s="9"/>
      <c r="S320" s="9"/>
      <c r="T320" s="9"/>
      <c r="U320" s="9"/>
      <c r="V320" s="9"/>
      <c r="W320" s="9"/>
      <c r="X320" s="9"/>
      <c r="Y320" s="9"/>
      <c r="Z320" s="11"/>
    </row>
    <row r="321" spans="1:26" ht="14.25" customHeight="1" x14ac:dyDescent="0.25">
      <c r="A321" s="46"/>
      <c r="B321" s="40"/>
      <c r="C321" s="40"/>
      <c r="D321" s="40"/>
      <c r="E321" s="9"/>
      <c r="F321" s="40"/>
      <c r="G321" s="40"/>
      <c r="H321" s="41"/>
      <c r="I321" s="130"/>
      <c r="J321" s="41"/>
      <c r="K321" s="29"/>
      <c r="L321" s="29"/>
      <c r="M321" s="41"/>
      <c r="N321" s="42"/>
      <c r="O321" s="9"/>
      <c r="P321" s="9"/>
      <c r="Q321" s="9"/>
      <c r="R321" s="9"/>
      <c r="S321" s="9"/>
      <c r="T321" s="9"/>
      <c r="U321" s="9"/>
      <c r="V321" s="9"/>
      <c r="W321" s="9"/>
      <c r="X321" s="9"/>
      <c r="Y321" s="9"/>
      <c r="Z321" s="11"/>
    </row>
    <row r="322" spans="1:26" ht="14.25" customHeight="1" x14ac:dyDescent="0.25">
      <c r="A322" s="46"/>
      <c r="B322" s="40"/>
      <c r="C322" s="40"/>
      <c r="D322" s="40"/>
      <c r="E322" s="9"/>
      <c r="F322" s="40"/>
      <c r="G322" s="40"/>
      <c r="H322" s="41"/>
      <c r="I322" s="130"/>
      <c r="J322" s="41"/>
      <c r="K322" s="29"/>
      <c r="L322" s="29"/>
      <c r="M322" s="41"/>
      <c r="N322" s="42"/>
      <c r="O322" s="9"/>
      <c r="P322" s="9"/>
      <c r="Q322" s="9"/>
      <c r="R322" s="9"/>
      <c r="S322" s="9"/>
      <c r="T322" s="9"/>
      <c r="U322" s="9"/>
      <c r="V322" s="9"/>
      <c r="W322" s="9"/>
      <c r="X322" s="9"/>
      <c r="Y322" s="9"/>
      <c r="Z322" s="11"/>
    </row>
    <row r="323" spans="1:26" ht="14.25" customHeight="1" x14ac:dyDescent="0.25">
      <c r="A323" s="46"/>
      <c r="B323" s="40"/>
      <c r="C323" s="40"/>
      <c r="D323" s="40"/>
      <c r="E323" s="9"/>
      <c r="F323" s="40"/>
      <c r="G323" s="40"/>
      <c r="H323" s="41"/>
      <c r="I323" s="130"/>
      <c r="J323" s="41"/>
      <c r="K323" s="29"/>
      <c r="L323" s="29"/>
      <c r="M323" s="41"/>
      <c r="N323" s="42"/>
      <c r="O323" s="9"/>
      <c r="P323" s="9"/>
      <c r="Q323" s="9"/>
      <c r="R323" s="9"/>
      <c r="S323" s="9"/>
      <c r="T323" s="9"/>
      <c r="U323" s="9"/>
      <c r="V323" s="9"/>
      <c r="W323" s="9"/>
      <c r="X323" s="9"/>
      <c r="Y323" s="9"/>
      <c r="Z323" s="11"/>
    </row>
    <row r="324" spans="1:26" ht="14.25" customHeight="1" x14ac:dyDescent="0.25">
      <c r="A324" s="46"/>
      <c r="B324" s="40"/>
      <c r="C324" s="40"/>
      <c r="D324" s="40"/>
      <c r="E324" s="9"/>
      <c r="F324" s="40"/>
      <c r="G324" s="40"/>
      <c r="H324" s="41"/>
      <c r="I324" s="130"/>
      <c r="J324" s="41"/>
      <c r="K324" s="29"/>
      <c r="L324" s="29"/>
      <c r="M324" s="41"/>
      <c r="N324" s="42"/>
      <c r="O324" s="9"/>
      <c r="P324" s="9"/>
      <c r="Q324" s="9"/>
      <c r="R324" s="9"/>
      <c r="S324" s="9"/>
      <c r="T324" s="9"/>
      <c r="U324" s="9"/>
      <c r="V324" s="9"/>
      <c r="W324" s="9"/>
      <c r="X324" s="9"/>
      <c r="Y324" s="9"/>
      <c r="Z324" s="11"/>
    </row>
    <row r="325" spans="1:26" ht="14.25" customHeight="1" x14ac:dyDescent="0.25">
      <c r="A325" s="46"/>
      <c r="B325" s="40"/>
      <c r="C325" s="40"/>
      <c r="D325" s="40"/>
      <c r="E325" s="9"/>
      <c r="F325" s="40"/>
      <c r="G325" s="40"/>
      <c r="H325" s="41"/>
      <c r="I325" s="130"/>
      <c r="J325" s="41"/>
      <c r="K325" s="29"/>
      <c r="L325" s="29"/>
      <c r="M325" s="41"/>
      <c r="N325" s="42"/>
      <c r="O325" s="9"/>
      <c r="P325" s="9"/>
      <c r="Q325" s="9"/>
      <c r="R325" s="9"/>
      <c r="S325" s="9"/>
      <c r="T325" s="9"/>
      <c r="U325" s="9"/>
      <c r="V325" s="9"/>
      <c r="W325" s="9"/>
      <c r="X325" s="9"/>
      <c r="Y325" s="9"/>
      <c r="Z325" s="11"/>
    </row>
    <row r="326" spans="1:26" ht="14.25" customHeight="1" x14ac:dyDescent="0.25">
      <c r="A326" s="46"/>
      <c r="B326" s="40"/>
      <c r="C326" s="40"/>
      <c r="D326" s="40"/>
      <c r="E326" s="9"/>
      <c r="F326" s="40"/>
      <c r="G326" s="40"/>
      <c r="H326" s="41"/>
      <c r="I326" s="130"/>
      <c r="J326" s="41"/>
      <c r="K326" s="29"/>
      <c r="L326" s="29"/>
      <c r="M326" s="41"/>
      <c r="N326" s="42"/>
      <c r="O326" s="9"/>
      <c r="P326" s="9"/>
      <c r="Q326" s="9"/>
      <c r="R326" s="9"/>
      <c r="S326" s="9"/>
      <c r="T326" s="9"/>
      <c r="U326" s="9"/>
      <c r="V326" s="9"/>
      <c r="W326" s="9"/>
      <c r="X326" s="9"/>
      <c r="Y326" s="9"/>
      <c r="Z326" s="11"/>
    </row>
    <row r="327" spans="1:26" ht="14.25" customHeight="1" x14ac:dyDescent="0.25">
      <c r="A327" s="46"/>
      <c r="B327" s="40"/>
      <c r="C327" s="40"/>
      <c r="D327" s="40"/>
      <c r="E327" s="9"/>
      <c r="F327" s="40"/>
      <c r="G327" s="40"/>
      <c r="H327" s="41"/>
      <c r="I327" s="130"/>
      <c r="J327" s="41"/>
      <c r="K327" s="29"/>
      <c r="L327" s="29"/>
      <c r="M327" s="41"/>
      <c r="N327" s="42"/>
      <c r="O327" s="9"/>
      <c r="P327" s="9"/>
      <c r="Q327" s="9"/>
      <c r="R327" s="9"/>
      <c r="S327" s="9"/>
      <c r="T327" s="9"/>
      <c r="U327" s="9"/>
      <c r="V327" s="9"/>
      <c r="W327" s="9"/>
      <c r="X327" s="9"/>
      <c r="Y327" s="9"/>
      <c r="Z327" s="11"/>
    </row>
    <row r="328" spans="1:26" ht="14.25" customHeight="1" x14ac:dyDescent="0.25">
      <c r="A328" s="46"/>
      <c r="B328" s="40"/>
      <c r="C328" s="40"/>
      <c r="D328" s="40"/>
      <c r="E328" s="9"/>
      <c r="F328" s="40"/>
      <c r="G328" s="40"/>
      <c r="H328" s="41"/>
      <c r="I328" s="130"/>
      <c r="J328" s="41"/>
      <c r="K328" s="29"/>
      <c r="L328" s="29"/>
      <c r="M328" s="41"/>
      <c r="N328" s="42"/>
      <c r="O328" s="9"/>
      <c r="P328" s="9"/>
      <c r="Q328" s="9"/>
      <c r="R328" s="9"/>
      <c r="S328" s="9"/>
      <c r="T328" s="9"/>
      <c r="U328" s="9"/>
      <c r="V328" s="9"/>
      <c r="W328" s="9"/>
      <c r="X328" s="9"/>
      <c r="Y328" s="9"/>
      <c r="Z328" s="11"/>
    </row>
    <row r="329" spans="1:26" ht="14.25" customHeight="1" x14ac:dyDescent="0.25">
      <c r="A329" s="46"/>
      <c r="B329" s="40"/>
      <c r="C329" s="40"/>
      <c r="D329" s="40"/>
      <c r="E329" s="9"/>
      <c r="F329" s="40"/>
      <c r="G329" s="40"/>
      <c r="H329" s="41"/>
      <c r="I329" s="130"/>
      <c r="J329" s="41"/>
      <c r="K329" s="29"/>
      <c r="L329" s="29"/>
      <c r="M329" s="41"/>
      <c r="N329" s="42"/>
      <c r="O329" s="9"/>
      <c r="P329" s="9"/>
      <c r="Q329" s="9"/>
      <c r="R329" s="9"/>
      <c r="S329" s="9"/>
      <c r="T329" s="9"/>
      <c r="U329" s="9"/>
      <c r="V329" s="9"/>
      <c r="W329" s="9"/>
      <c r="X329" s="9"/>
      <c r="Y329" s="9"/>
      <c r="Z329" s="11"/>
    </row>
    <row r="330" spans="1:26" ht="14.25" customHeight="1" x14ac:dyDescent="0.25">
      <c r="A330" s="46"/>
      <c r="B330" s="40"/>
      <c r="C330" s="40"/>
      <c r="D330" s="40"/>
      <c r="E330" s="9"/>
      <c r="F330" s="40"/>
      <c r="G330" s="40"/>
      <c r="H330" s="41"/>
      <c r="I330" s="130"/>
      <c r="J330" s="41"/>
      <c r="K330" s="29"/>
      <c r="L330" s="29"/>
      <c r="M330" s="41"/>
      <c r="N330" s="42"/>
      <c r="O330" s="9"/>
      <c r="P330" s="9"/>
      <c r="Q330" s="9"/>
      <c r="R330" s="9"/>
      <c r="S330" s="9"/>
      <c r="T330" s="9"/>
      <c r="U330" s="9"/>
      <c r="V330" s="9"/>
      <c r="W330" s="9"/>
      <c r="X330" s="9"/>
      <c r="Y330" s="9"/>
      <c r="Z330" s="11"/>
    </row>
    <row r="331" spans="1:26" ht="14.25" customHeight="1" x14ac:dyDescent="0.25">
      <c r="A331" s="46"/>
      <c r="B331" s="40"/>
      <c r="C331" s="40"/>
      <c r="D331" s="40"/>
      <c r="E331" s="9"/>
      <c r="F331" s="40"/>
      <c r="G331" s="40"/>
      <c r="H331" s="41"/>
      <c r="I331" s="130"/>
      <c r="J331" s="41"/>
      <c r="K331" s="29"/>
      <c r="L331" s="29"/>
      <c r="M331" s="41"/>
      <c r="N331" s="42"/>
      <c r="O331" s="9"/>
      <c r="P331" s="9"/>
      <c r="Q331" s="9"/>
      <c r="R331" s="9"/>
      <c r="S331" s="9"/>
      <c r="T331" s="9"/>
      <c r="U331" s="9"/>
      <c r="V331" s="9"/>
      <c r="W331" s="9"/>
      <c r="X331" s="9"/>
      <c r="Y331" s="9"/>
      <c r="Z331" s="11"/>
    </row>
    <row r="332" spans="1:26" ht="14.25" customHeight="1" x14ac:dyDescent="0.25">
      <c r="A332" s="46"/>
      <c r="B332" s="40"/>
      <c r="C332" s="40"/>
      <c r="D332" s="40"/>
      <c r="E332" s="9"/>
      <c r="F332" s="40"/>
      <c r="G332" s="40"/>
      <c r="H332" s="41"/>
      <c r="I332" s="130"/>
      <c r="J332" s="41"/>
      <c r="K332" s="29"/>
      <c r="L332" s="29"/>
      <c r="M332" s="41"/>
      <c r="N332" s="42"/>
      <c r="O332" s="9"/>
      <c r="P332" s="9"/>
      <c r="Q332" s="9"/>
      <c r="R332" s="9"/>
      <c r="S332" s="9"/>
      <c r="T332" s="9"/>
      <c r="U332" s="9"/>
      <c r="V332" s="9"/>
      <c r="W332" s="9"/>
      <c r="X332" s="9"/>
      <c r="Y332" s="9"/>
      <c r="Z332" s="11"/>
    </row>
    <row r="333" spans="1:26" ht="14.25" customHeight="1" x14ac:dyDescent="0.25">
      <c r="A333" s="46"/>
      <c r="B333" s="40"/>
      <c r="C333" s="40"/>
      <c r="D333" s="40"/>
      <c r="E333" s="9"/>
      <c r="F333" s="40"/>
      <c r="G333" s="40"/>
      <c r="H333" s="41"/>
      <c r="I333" s="130"/>
      <c r="J333" s="41"/>
      <c r="K333" s="29"/>
      <c r="L333" s="29"/>
      <c r="M333" s="41"/>
      <c r="N333" s="42"/>
      <c r="O333" s="9"/>
      <c r="P333" s="9"/>
      <c r="Q333" s="9"/>
      <c r="R333" s="9"/>
      <c r="S333" s="9"/>
      <c r="T333" s="9"/>
      <c r="U333" s="9"/>
      <c r="V333" s="9"/>
      <c r="W333" s="9"/>
      <c r="X333" s="9"/>
      <c r="Y333" s="9"/>
      <c r="Z333" s="11"/>
    </row>
    <row r="334" spans="1:26" ht="14.25" customHeight="1" x14ac:dyDescent="0.25">
      <c r="A334" s="46"/>
      <c r="B334" s="40"/>
      <c r="C334" s="40"/>
      <c r="D334" s="40"/>
      <c r="E334" s="9"/>
      <c r="F334" s="40"/>
      <c r="G334" s="40"/>
      <c r="H334" s="41"/>
      <c r="I334" s="130"/>
      <c r="J334" s="41"/>
      <c r="K334" s="29"/>
      <c r="L334" s="29"/>
      <c r="M334" s="41"/>
      <c r="N334" s="42"/>
      <c r="O334" s="9"/>
      <c r="P334" s="9"/>
      <c r="Q334" s="9"/>
      <c r="R334" s="9"/>
      <c r="S334" s="9"/>
      <c r="T334" s="9"/>
      <c r="U334" s="9"/>
      <c r="V334" s="9"/>
      <c r="W334" s="9"/>
      <c r="X334" s="9"/>
      <c r="Y334" s="9"/>
      <c r="Z334" s="11"/>
    </row>
    <row r="335" spans="1:26" ht="14.25" customHeight="1" x14ac:dyDescent="0.25">
      <c r="A335" s="46"/>
      <c r="B335" s="40"/>
      <c r="C335" s="40"/>
      <c r="D335" s="40"/>
      <c r="E335" s="9"/>
      <c r="F335" s="40"/>
      <c r="G335" s="40"/>
      <c r="H335" s="41"/>
      <c r="I335" s="130"/>
      <c r="J335" s="41"/>
      <c r="K335" s="29"/>
      <c r="L335" s="29"/>
      <c r="M335" s="41"/>
      <c r="N335" s="42"/>
      <c r="O335" s="9"/>
      <c r="P335" s="9"/>
      <c r="Q335" s="9"/>
      <c r="R335" s="9"/>
      <c r="S335" s="9"/>
      <c r="T335" s="9"/>
      <c r="U335" s="9"/>
      <c r="V335" s="9"/>
      <c r="W335" s="9"/>
      <c r="X335" s="9"/>
      <c r="Y335" s="9"/>
      <c r="Z335" s="11"/>
    </row>
    <row r="336" spans="1:26" ht="14.25" customHeight="1" x14ac:dyDescent="0.25">
      <c r="A336" s="46"/>
      <c r="B336" s="40"/>
      <c r="C336" s="40"/>
      <c r="D336" s="40"/>
      <c r="E336" s="9"/>
      <c r="F336" s="40"/>
      <c r="G336" s="40"/>
      <c r="H336" s="41"/>
      <c r="I336" s="130"/>
      <c r="J336" s="41"/>
      <c r="K336" s="29"/>
      <c r="L336" s="29"/>
      <c r="M336" s="41"/>
      <c r="N336" s="42"/>
      <c r="O336" s="9"/>
      <c r="P336" s="9"/>
      <c r="Q336" s="9"/>
      <c r="R336" s="9"/>
      <c r="S336" s="9"/>
      <c r="T336" s="9"/>
      <c r="U336" s="9"/>
      <c r="V336" s="9"/>
      <c r="W336" s="9"/>
      <c r="X336" s="9"/>
      <c r="Y336" s="9"/>
      <c r="Z336" s="11"/>
    </row>
    <row r="337" spans="1:26" ht="14.25" customHeight="1" x14ac:dyDescent="0.25">
      <c r="A337" s="46"/>
      <c r="B337" s="40"/>
      <c r="C337" s="40"/>
      <c r="D337" s="40"/>
      <c r="E337" s="9"/>
      <c r="F337" s="40"/>
      <c r="G337" s="40"/>
      <c r="H337" s="41"/>
      <c r="I337" s="130"/>
      <c r="J337" s="41"/>
      <c r="K337" s="29"/>
      <c r="L337" s="29"/>
      <c r="M337" s="41"/>
      <c r="N337" s="42"/>
      <c r="O337" s="9"/>
      <c r="P337" s="9"/>
      <c r="Q337" s="9"/>
      <c r="R337" s="9"/>
      <c r="S337" s="9"/>
      <c r="T337" s="9"/>
      <c r="U337" s="9"/>
      <c r="V337" s="9"/>
      <c r="W337" s="9"/>
      <c r="X337" s="9"/>
      <c r="Y337" s="9"/>
      <c r="Z337" s="11"/>
    </row>
    <row r="338" spans="1:26" ht="14.25" customHeight="1" x14ac:dyDescent="0.25">
      <c r="A338" s="46"/>
      <c r="B338" s="40"/>
      <c r="C338" s="40"/>
      <c r="D338" s="40"/>
      <c r="E338" s="9"/>
      <c r="F338" s="40"/>
      <c r="G338" s="40"/>
      <c r="H338" s="41"/>
      <c r="I338" s="130"/>
      <c r="J338" s="41"/>
      <c r="K338" s="29"/>
      <c r="L338" s="29"/>
      <c r="M338" s="41"/>
      <c r="N338" s="42"/>
      <c r="O338" s="9"/>
      <c r="P338" s="9"/>
      <c r="Q338" s="9"/>
      <c r="R338" s="9"/>
      <c r="S338" s="9"/>
      <c r="T338" s="9"/>
      <c r="U338" s="9"/>
      <c r="V338" s="9"/>
      <c r="W338" s="9"/>
      <c r="X338" s="9"/>
      <c r="Y338" s="9"/>
      <c r="Z338" s="11"/>
    </row>
    <row r="339" spans="1:26" ht="14.25" customHeight="1" x14ac:dyDescent="0.25">
      <c r="A339" s="46"/>
      <c r="B339" s="40"/>
      <c r="C339" s="40"/>
      <c r="D339" s="40"/>
      <c r="E339" s="9"/>
      <c r="F339" s="40"/>
      <c r="G339" s="40"/>
      <c r="H339" s="41"/>
      <c r="I339" s="130"/>
      <c r="J339" s="41"/>
      <c r="K339" s="29"/>
      <c r="L339" s="29"/>
      <c r="M339" s="41"/>
      <c r="N339" s="42"/>
      <c r="O339" s="9"/>
      <c r="P339" s="9"/>
      <c r="Q339" s="9"/>
      <c r="R339" s="9"/>
      <c r="S339" s="9"/>
      <c r="T339" s="9"/>
      <c r="U339" s="9"/>
      <c r="V339" s="9"/>
      <c r="W339" s="9"/>
      <c r="X339" s="9"/>
      <c r="Y339" s="9"/>
      <c r="Z339" s="11"/>
    </row>
    <row r="340" spans="1:26" ht="14.25" customHeight="1" x14ac:dyDescent="0.25">
      <c r="A340" s="46"/>
      <c r="B340" s="40"/>
      <c r="C340" s="40"/>
      <c r="D340" s="40"/>
      <c r="E340" s="9"/>
      <c r="F340" s="40"/>
      <c r="G340" s="40"/>
      <c r="H340" s="41"/>
      <c r="I340" s="130"/>
      <c r="J340" s="41"/>
      <c r="K340" s="29"/>
      <c r="L340" s="29"/>
      <c r="M340" s="41"/>
      <c r="N340" s="42"/>
      <c r="O340" s="9"/>
      <c r="P340" s="9"/>
      <c r="Q340" s="9"/>
      <c r="R340" s="9"/>
      <c r="S340" s="9"/>
      <c r="T340" s="9"/>
      <c r="U340" s="9"/>
      <c r="V340" s="9"/>
      <c r="W340" s="9"/>
      <c r="X340" s="9"/>
      <c r="Y340" s="9"/>
      <c r="Z340" s="11"/>
    </row>
    <row r="341" spans="1:26" ht="14.25" customHeight="1" x14ac:dyDescent="0.25">
      <c r="A341" s="46"/>
      <c r="B341" s="40"/>
      <c r="C341" s="40"/>
      <c r="D341" s="40"/>
      <c r="E341" s="9"/>
      <c r="F341" s="40"/>
      <c r="G341" s="40"/>
      <c r="H341" s="41"/>
      <c r="I341" s="130"/>
      <c r="J341" s="41"/>
      <c r="K341" s="29"/>
      <c r="L341" s="29"/>
      <c r="M341" s="41"/>
      <c r="N341" s="42"/>
      <c r="O341" s="9"/>
      <c r="P341" s="9"/>
      <c r="Q341" s="9"/>
      <c r="R341" s="9"/>
      <c r="S341" s="9"/>
      <c r="T341" s="9"/>
      <c r="U341" s="9"/>
      <c r="V341" s="9"/>
      <c r="W341" s="9"/>
      <c r="X341" s="9"/>
      <c r="Y341" s="9"/>
      <c r="Z341" s="11"/>
    </row>
    <row r="342" spans="1:26" ht="14.25" customHeight="1" x14ac:dyDescent="0.25">
      <c r="A342" s="46"/>
      <c r="B342" s="40"/>
      <c r="C342" s="40"/>
      <c r="D342" s="40"/>
      <c r="E342" s="9"/>
      <c r="F342" s="40"/>
      <c r="G342" s="40"/>
      <c r="H342" s="41"/>
      <c r="I342" s="130"/>
      <c r="J342" s="41"/>
      <c r="K342" s="29"/>
      <c r="L342" s="29"/>
      <c r="M342" s="41"/>
      <c r="N342" s="42"/>
      <c r="O342" s="9"/>
      <c r="P342" s="9"/>
      <c r="Q342" s="9"/>
      <c r="R342" s="9"/>
      <c r="S342" s="9"/>
      <c r="T342" s="9"/>
      <c r="U342" s="9"/>
      <c r="V342" s="9"/>
      <c r="W342" s="9"/>
      <c r="X342" s="9"/>
      <c r="Y342" s="9"/>
      <c r="Z342" s="11"/>
    </row>
    <row r="343" spans="1:26" ht="14.25" customHeight="1" x14ac:dyDescent="0.25">
      <c r="A343" s="46"/>
      <c r="B343" s="40"/>
      <c r="C343" s="40"/>
      <c r="D343" s="40"/>
      <c r="E343" s="9"/>
      <c r="F343" s="40"/>
      <c r="G343" s="40"/>
      <c r="H343" s="41"/>
      <c r="I343" s="130"/>
      <c r="J343" s="41"/>
      <c r="K343" s="29"/>
      <c r="L343" s="29"/>
      <c r="M343" s="41"/>
      <c r="N343" s="42"/>
      <c r="O343" s="9"/>
      <c r="P343" s="9"/>
      <c r="Q343" s="9"/>
      <c r="R343" s="9"/>
      <c r="S343" s="9"/>
      <c r="T343" s="9"/>
      <c r="U343" s="9"/>
      <c r="V343" s="9"/>
      <c r="W343" s="9"/>
      <c r="X343" s="9"/>
      <c r="Y343" s="9"/>
      <c r="Z343" s="11"/>
    </row>
    <row r="344" spans="1:26" ht="14.25" customHeight="1" x14ac:dyDescent="0.25">
      <c r="A344" s="46"/>
      <c r="B344" s="40"/>
      <c r="C344" s="40"/>
      <c r="D344" s="40"/>
      <c r="E344" s="9"/>
      <c r="F344" s="40"/>
      <c r="G344" s="40"/>
      <c r="H344" s="41"/>
      <c r="I344" s="130"/>
      <c r="J344" s="41"/>
      <c r="K344" s="29"/>
      <c r="L344" s="29"/>
      <c r="M344" s="41"/>
      <c r="N344" s="42"/>
      <c r="O344" s="9"/>
      <c r="P344" s="9"/>
      <c r="Q344" s="9"/>
      <c r="R344" s="9"/>
      <c r="S344" s="9"/>
      <c r="T344" s="9"/>
      <c r="U344" s="9"/>
      <c r="V344" s="9"/>
      <c r="W344" s="9"/>
      <c r="X344" s="9"/>
      <c r="Y344" s="9"/>
      <c r="Z344" s="11"/>
    </row>
    <row r="345" spans="1:26" ht="14.25" customHeight="1" x14ac:dyDescent="0.25">
      <c r="A345" s="46"/>
      <c r="B345" s="40"/>
      <c r="C345" s="40"/>
      <c r="D345" s="40"/>
      <c r="E345" s="9"/>
      <c r="F345" s="40"/>
      <c r="G345" s="40"/>
      <c r="H345" s="41"/>
      <c r="I345" s="130"/>
      <c r="J345" s="41"/>
      <c r="K345" s="29"/>
      <c r="L345" s="29"/>
      <c r="M345" s="41"/>
      <c r="N345" s="42"/>
      <c r="O345" s="9"/>
      <c r="P345" s="9"/>
      <c r="Q345" s="9"/>
      <c r="R345" s="9"/>
      <c r="S345" s="9"/>
      <c r="T345" s="9"/>
      <c r="U345" s="9"/>
      <c r="V345" s="9"/>
      <c r="W345" s="9"/>
      <c r="X345" s="9"/>
      <c r="Y345" s="9"/>
      <c r="Z345" s="11"/>
    </row>
    <row r="346" spans="1:26" ht="14.25" customHeight="1" x14ac:dyDescent="0.25">
      <c r="A346" s="46"/>
      <c r="B346" s="40"/>
      <c r="C346" s="40"/>
      <c r="D346" s="40"/>
      <c r="E346" s="9"/>
      <c r="F346" s="40"/>
      <c r="G346" s="40"/>
      <c r="H346" s="41"/>
      <c r="I346" s="130"/>
      <c r="J346" s="41"/>
      <c r="K346" s="29"/>
      <c r="L346" s="29"/>
      <c r="M346" s="41"/>
      <c r="N346" s="42"/>
      <c r="O346" s="9"/>
      <c r="P346" s="9"/>
      <c r="Q346" s="9"/>
      <c r="R346" s="9"/>
      <c r="S346" s="9"/>
      <c r="T346" s="9"/>
      <c r="U346" s="9"/>
      <c r="V346" s="9"/>
      <c r="W346" s="9"/>
      <c r="X346" s="9"/>
      <c r="Y346" s="9"/>
      <c r="Z346" s="11"/>
    </row>
    <row r="347" spans="1:26" ht="14.25" customHeight="1" x14ac:dyDescent="0.25">
      <c r="A347" s="46"/>
      <c r="B347" s="40"/>
      <c r="C347" s="40"/>
      <c r="D347" s="40"/>
      <c r="E347" s="9"/>
      <c r="F347" s="40"/>
      <c r="G347" s="40"/>
      <c r="H347" s="41"/>
      <c r="I347" s="130"/>
      <c r="J347" s="41"/>
      <c r="K347" s="29"/>
      <c r="L347" s="29"/>
      <c r="M347" s="41"/>
      <c r="N347" s="42"/>
      <c r="O347" s="9"/>
      <c r="P347" s="9"/>
      <c r="Q347" s="9"/>
      <c r="R347" s="9"/>
      <c r="S347" s="9"/>
      <c r="T347" s="9"/>
      <c r="U347" s="9"/>
      <c r="V347" s="9"/>
      <c r="W347" s="9"/>
      <c r="X347" s="9"/>
      <c r="Y347" s="9"/>
      <c r="Z347" s="11"/>
    </row>
    <row r="348" spans="1:26" ht="14.25" customHeight="1" x14ac:dyDescent="0.25">
      <c r="A348" s="46"/>
      <c r="B348" s="40"/>
      <c r="C348" s="40"/>
      <c r="D348" s="40"/>
      <c r="E348" s="9"/>
      <c r="F348" s="40"/>
      <c r="G348" s="40"/>
      <c r="H348" s="41"/>
      <c r="I348" s="130"/>
      <c r="J348" s="41"/>
      <c r="K348" s="29"/>
      <c r="L348" s="29"/>
      <c r="M348" s="41"/>
      <c r="N348" s="42"/>
      <c r="O348" s="9"/>
      <c r="P348" s="9"/>
      <c r="Q348" s="9"/>
      <c r="R348" s="9"/>
      <c r="S348" s="9"/>
      <c r="T348" s="9"/>
      <c r="U348" s="9"/>
      <c r="V348" s="9"/>
      <c r="W348" s="9"/>
      <c r="X348" s="9"/>
      <c r="Y348" s="9"/>
      <c r="Z348" s="11"/>
    </row>
    <row r="349" spans="1:26" ht="14.25" customHeight="1" x14ac:dyDescent="0.25">
      <c r="A349" s="46"/>
      <c r="B349" s="40"/>
      <c r="C349" s="40"/>
      <c r="D349" s="40"/>
      <c r="E349" s="9"/>
      <c r="F349" s="40"/>
      <c r="G349" s="40"/>
      <c r="H349" s="41"/>
      <c r="I349" s="130"/>
      <c r="J349" s="41"/>
      <c r="K349" s="29"/>
      <c r="L349" s="29"/>
      <c r="M349" s="41"/>
      <c r="N349" s="42"/>
      <c r="O349" s="9"/>
      <c r="P349" s="9"/>
      <c r="Q349" s="9"/>
      <c r="R349" s="9"/>
      <c r="S349" s="9"/>
      <c r="T349" s="9"/>
      <c r="U349" s="9"/>
      <c r="V349" s="9"/>
      <c r="W349" s="9"/>
      <c r="X349" s="9"/>
      <c r="Y349" s="9"/>
      <c r="Z349" s="11"/>
    </row>
    <row r="350" spans="1:26" ht="14.25" customHeight="1" x14ac:dyDescent="0.25">
      <c r="A350" s="46"/>
      <c r="B350" s="40"/>
      <c r="C350" s="40"/>
      <c r="D350" s="40"/>
      <c r="E350" s="9"/>
      <c r="F350" s="40"/>
      <c r="G350" s="40"/>
      <c r="H350" s="41"/>
      <c r="I350" s="130"/>
      <c r="J350" s="41"/>
      <c r="K350" s="29"/>
      <c r="L350" s="29"/>
      <c r="M350" s="41"/>
      <c r="N350" s="42"/>
      <c r="O350" s="9"/>
      <c r="P350" s="9"/>
      <c r="Q350" s="9"/>
      <c r="R350" s="9"/>
      <c r="S350" s="9"/>
      <c r="T350" s="9"/>
      <c r="U350" s="9"/>
      <c r="V350" s="9"/>
      <c r="W350" s="9"/>
      <c r="X350" s="9"/>
      <c r="Y350" s="9"/>
      <c r="Z350" s="11"/>
    </row>
    <row r="351" spans="1:26" ht="14.25" customHeight="1" x14ac:dyDescent="0.25">
      <c r="A351" s="46"/>
      <c r="B351" s="40"/>
      <c r="C351" s="40"/>
      <c r="D351" s="40"/>
      <c r="E351" s="9"/>
      <c r="F351" s="40"/>
      <c r="G351" s="40"/>
      <c r="H351" s="41"/>
      <c r="I351" s="130"/>
      <c r="J351" s="41"/>
      <c r="K351" s="29"/>
      <c r="L351" s="29"/>
      <c r="M351" s="41"/>
      <c r="N351" s="42"/>
      <c r="O351" s="9"/>
      <c r="P351" s="9"/>
      <c r="Q351" s="9"/>
      <c r="R351" s="9"/>
      <c r="S351" s="9"/>
      <c r="T351" s="9"/>
      <c r="U351" s="9"/>
      <c r="V351" s="9"/>
      <c r="W351" s="9"/>
      <c r="X351" s="9"/>
      <c r="Y351" s="9"/>
      <c r="Z351" s="11"/>
    </row>
    <row r="352" spans="1:26" ht="14.25" customHeight="1" x14ac:dyDescent="0.25">
      <c r="A352" s="46"/>
      <c r="B352" s="40"/>
      <c r="C352" s="40"/>
      <c r="D352" s="40"/>
      <c r="E352" s="9"/>
      <c r="F352" s="40"/>
      <c r="G352" s="40"/>
      <c r="H352" s="41"/>
      <c r="I352" s="130"/>
      <c r="J352" s="41"/>
      <c r="K352" s="29"/>
      <c r="L352" s="29"/>
      <c r="M352" s="41"/>
      <c r="N352" s="42"/>
      <c r="O352" s="9"/>
      <c r="P352" s="9"/>
      <c r="Q352" s="9"/>
      <c r="R352" s="9"/>
      <c r="S352" s="9"/>
      <c r="T352" s="9"/>
      <c r="U352" s="9"/>
      <c r="V352" s="9"/>
      <c r="W352" s="9"/>
      <c r="X352" s="9"/>
      <c r="Y352" s="9"/>
      <c r="Z352" s="11"/>
    </row>
    <row r="353" spans="1:26" ht="14.25" customHeight="1" x14ac:dyDescent="0.25">
      <c r="A353" s="46"/>
      <c r="B353" s="40"/>
      <c r="C353" s="40"/>
      <c r="D353" s="40"/>
      <c r="E353" s="9"/>
      <c r="F353" s="40"/>
      <c r="G353" s="40"/>
      <c r="H353" s="41"/>
      <c r="I353" s="130"/>
      <c r="J353" s="41"/>
      <c r="K353" s="29"/>
      <c r="L353" s="29"/>
      <c r="M353" s="41"/>
      <c r="N353" s="42"/>
      <c r="O353" s="9"/>
      <c r="P353" s="9"/>
      <c r="Q353" s="9"/>
      <c r="R353" s="9"/>
      <c r="S353" s="9"/>
      <c r="T353" s="9"/>
      <c r="U353" s="9"/>
      <c r="V353" s="9"/>
      <c r="W353" s="9"/>
      <c r="X353" s="9"/>
      <c r="Y353" s="9"/>
      <c r="Z353" s="11"/>
    </row>
    <row r="354" spans="1:26" ht="14.25" customHeight="1" x14ac:dyDescent="0.25">
      <c r="A354" s="46"/>
      <c r="B354" s="40"/>
      <c r="C354" s="40"/>
      <c r="D354" s="40"/>
      <c r="E354" s="9"/>
      <c r="F354" s="40"/>
      <c r="G354" s="40"/>
      <c r="H354" s="41"/>
      <c r="I354" s="130"/>
      <c r="J354" s="41"/>
      <c r="K354" s="29"/>
      <c r="L354" s="29"/>
      <c r="M354" s="41"/>
      <c r="N354" s="42"/>
      <c r="O354" s="9"/>
      <c r="P354" s="9"/>
      <c r="Q354" s="9"/>
      <c r="R354" s="9"/>
      <c r="S354" s="9"/>
      <c r="T354" s="9"/>
      <c r="U354" s="9"/>
      <c r="V354" s="9"/>
      <c r="W354" s="9"/>
      <c r="X354" s="9"/>
      <c r="Y354" s="9"/>
      <c r="Z354" s="11"/>
    </row>
    <row r="355" spans="1:26" ht="14.25" customHeight="1" x14ac:dyDescent="0.25">
      <c r="A355" s="46"/>
      <c r="B355" s="40"/>
      <c r="C355" s="40"/>
      <c r="D355" s="40"/>
      <c r="E355" s="9"/>
      <c r="F355" s="40"/>
      <c r="G355" s="40"/>
      <c r="H355" s="41"/>
      <c r="I355" s="130"/>
      <c r="J355" s="41"/>
      <c r="K355" s="29"/>
      <c r="L355" s="29"/>
      <c r="M355" s="41"/>
      <c r="N355" s="42"/>
      <c r="O355" s="9"/>
      <c r="P355" s="9"/>
      <c r="Q355" s="9"/>
      <c r="R355" s="9"/>
      <c r="S355" s="9"/>
      <c r="T355" s="9"/>
      <c r="U355" s="9"/>
      <c r="V355" s="9"/>
      <c r="W355" s="9"/>
      <c r="X355" s="9"/>
      <c r="Y355" s="9"/>
      <c r="Z355" s="11"/>
    </row>
    <row r="356" spans="1:26" ht="14.25" customHeight="1" x14ac:dyDescent="0.25">
      <c r="A356" s="46"/>
      <c r="B356" s="40"/>
      <c r="C356" s="40"/>
      <c r="D356" s="40"/>
      <c r="E356" s="9"/>
      <c r="F356" s="40"/>
      <c r="G356" s="40"/>
      <c r="H356" s="41"/>
      <c r="I356" s="130"/>
      <c r="J356" s="41"/>
      <c r="K356" s="29"/>
      <c r="L356" s="29"/>
      <c r="M356" s="41"/>
      <c r="N356" s="42"/>
      <c r="O356" s="9"/>
      <c r="P356" s="9"/>
      <c r="Q356" s="9"/>
      <c r="R356" s="9"/>
      <c r="S356" s="9"/>
      <c r="T356" s="9"/>
      <c r="U356" s="9"/>
      <c r="V356" s="9"/>
      <c r="W356" s="9"/>
      <c r="X356" s="9"/>
      <c r="Y356" s="9"/>
      <c r="Z356" s="11"/>
    </row>
    <row r="357" spans="1:26" ht="14.25" customHeight="1" x14ac:dyDescent="0.25">
      <c r="A357" s="46"/>
      <c r="B357" s="40"/>
      <c r="C357" s="40"/>
      <c r="D357" s="40"/>
      <c r="E357" s="9"/>
      <c r="F357" s="40"/>
      <c r="G357" s="40"/>
      <c r="H357" s="41"/>
      <c r="I357" s="130"/>
      <c r="J357" s="41"/>
      <c r="K357" s="29"/>
      <c r="L357" s="29"/>
      <c r="M357" s="41"/>
      <c r="N357" s="42"/>
      <c r="O357" s="9"/>
      <c r="P357" s="9"/>
      <c r="Q357" s="9"/>
      <c r="R357" s="9"/>
      <c r="S357" s="9"/>
      <c r="T357" s="9"/>
      <c r="U357" s="9"/>
      <c r="V357" s="9"/>
      <c r="W357" s="9"/>
      <c r="X357" s="9"/>
      <c r="Y357" s="9"/>
      <c r="Z357" s="11"/>
    </row>
    <row r="358" spans="1:26" ht="14.25" customHeight="1" x14ac:dyDescent="0.25">
      <c r="A358" s="46"/>
      <c r="B358" s="40"/>
      <c r="C358" s="40"/>
      <c r="D358" s="40"/>
      <c r="E358" s="9"/>
      <c r="F358" s="40"/>
      <c r="G358" s="40"/>
      <c r="H358" s="41"/>
      <c r="I358" s="130"/>
      <c r="J358" s="41"/>
      <c r="K358" s="29"/>
      <c r="L358" s="29"/>
      <c r="M358" s="41"/>
      <c r="N358" s="42"/>
      <c r="O358" s="9"/>
      <c r="P358" s="9"/>
      <c r="Q358" s="9"/>
      <c r="R358" s="9"/>
      <c r="S358" s="9"/>
      <c r="T358" s="9"/>
      <c r="U358" s="9"/>
      <c r="V358" s="9"/>
      <c r="W358" s="9"/>
      <c r="X358" s="9"/>
      <c r="Y358" s="9"/>
      <c r="Z358" s="11"/>
    </row>
    <row r="359" spans="1:26" ht="14.25" customHeight="1" x14ac:dyDescent="0.25">
      <c r="A359" s="46"/>
      <c r="B359" s="40"/>
      <c r="C359" s="40"/>
      <c r="D359" s="40"/>
      <c r="E359" s="9"/>
      <c r="F359" s="40"/>
      <c r="G359" s="40"/>
      <c r="H359" s="41"/>
      <c r="I359" s="130"/>
      <c r="J359" s="41"/>
      <c r="K359" s="29"/>
      <c r="L359" s="29"/>
      <c r="M359" s="41"/>
      <c r="N359" s="42"/>
      <c r="O359" s="9"/>
      <c r="P359" s="9"/>
      <c r="Q359" s="9"/>
      <c r="R359" s="9"/>
      <c r="S359" s="9"/>
      <c r="T359" s="9"/>
      <c r="U359" s="9"/>
      <c r="V359" s="9"/>
      <c r="W359" s="9"/>
      <c r="X359" s="9"/>
      <c r="Y359" s="9"/>
      <c r="Z359" s="11"/>
    </row>
    <row r="360" spans="1:26" ht="14.25" customHeight="1" x14ac:dyDescent="0.25">
      <c r="A360" s="46"/>
      <c r="B360" s="40"/>
      <c r="C360" s="40"/>
      <c r="D360" s="40"/>
      <c r="E360" s="9"/>
      <c r="F360" s="40"/>
      <c r="G360" s="40"/>
      <c r="H360" s="41"/>
      <c r="I360" s="130"/>
      <c r="J360" s="41"/>
      <c r="K360" s="29"/>
      <c r="L360" s="29"/>
      <c r="M360" s="41"/>
      <c r="N360" s="42"/>
      <c r="O360" s="9"/>
      <c r="P360" s="9"/>
      <c r="Q360" s="9"/>
      <c r="R360" s="9"/>
      <c r="S360" s="9"/>
      <c r="T360" s="9"/>
      <c r="U360" s="9"/>
      <c r="V360" s="9"/>
      <c r="W360" s="9"/>
      <c r="X360" s="9"/>
      <c r="Y360" s="9"/>
      <c r="Z360" s="11"/>
    </row>
    <row r="361" spans="1:26" ht="14.25" customHeight="1" x14ac:dyDescent="0.25">
      <c r="A361" s="46"/>
      <c r="B361" s="40"/>
      <c r="C361" s="40"/>
      <c r="D361" s="40"/>
      <c r="E361" s="9"/>
      <c r="F361" s="40"/>
      <c r="G361" s="40"/>
      <c r="H361" s="41"/>
      <c r="I361" s="130"/>
      <c r="J361" s="41"/>
      <c r="K361" s="29"/>
      <c r="L361" s="29"/>
      <c r="M361" s="41"/>
      <c r="N361" s="42"/>
      <c r="O361" s="9"/>
      <c r="P361" s="9"/>
      <c r="Q361" s="9"/>
      <c r="R361" s="9"/>
      <c r="S361" s="9"/>
      <c r="T361" s="9"/>
      <c r="U361" s="9"/>
      <c r="V361" s="9"/>
      <c r="W361" s="9"/>
      <c r="X361" s="9"/>
      <c r="Y361" s="9"/>
      <c r="Z361" s="11"/>
    </row>
    <row r="362" spans="1:26" ht="14.25" customHeight="1" x14ac:dyDescent="0.25">
      <c r="A362" s="46"/>
      <c r="B362" s="40"/>
      <c r="C362" s="40"/>
      <c r="D362" s="40"/>
      <c r="E362" s="9"/>
      <c r="F362" s="40"/>
      <c r="G362" s="40"/>
      <c r="H362" s="41"/>
      <c r="I362" s="130"/>
      <c r="J362" s="41"/>
      <c r="K362" s="29"/>
      <c r="L362" s="29"/>
      <c r="M362" s="41"/>
      <c r="N362" s="42"/>
      <c r="O362" s="9"/>
      <c r="P362" s="9"/>
      <c r="Q362" s="9"/>
      <c r="R362" s="9"/>
      <c r="S362" s="9"/>
      <c r="T362" s="9"/>
      <c r="U362" s="9"/>
      <c r="V362" s="9"/>
      <c r="W362" s="9"/>
      <c r="X362" s="9"/>
      <c r="Y362" s="9"/>
      <c r="Z362" s="11"/>
    </row>
    <row r="363" spans="1:26" ht="14.25" customHeight="1" x14ac:dyDescent="0.25">
      <c r="A363" s="46"/>
      <c r="B363" s="40"/>
      <c r="C363" s="40"/>
      <c r="D363" s="40"/>
      <c r="E363" s="9"/>
      <c r="F363" s="40"/>
      <c r="G363" s="40"/>
      <c r="H363" s="41"/>
      <c r="I363" s="130"/>
      <c r="J363" s="41"/>
      <c r="K363" s="29"/>
      <c r="L363" s="29"/>
      <c r="M363" s="41"/>
      <c r="N363" s="42"/>
      <c r="O363" s="9"/>
      <c r="P363" s="9"/>
      <c r="Q363" s="9"/>
      <c r="R363" s="9"/>
      <c r="S363" s="9"/>
      <c r="T363" s="9"/>
      <c r="U363" s="9"/>
      <c r="V363" s="9"/>
      <c r="W363" s="9"/>
      <c r="X363" s="9"/>
      <c r="Y363" s="9"/>
      <c r="Z363" s="11"/>
    </row>
    <row r="364" spans="1:26" ht="14.25" customHeight="1" x14ac:dyDescent="0.25">
      <c r="A364" s="46"/>
      <c r="B364" s="40"/>
      <c r="C364" s="40"/>
      <c r="D364" s="40"/>
      <c r="E364" s="9"/>
      <c r="F364" s="40"/>
      <c r="G364" s="40"/>
      <c r="H364" s="41"/>
      <c r="I364" s="130"/>
      <c r="J364" s="41"/>
      <c r="K364" s="29"/>
      <c r="L364" s="29"/>
      <c r="M364" s="41"/>
      <c r="N364" s="42"/>
      <c r="O364" s="9"/>
      <c r="P364" s="9"/>
      <c r="Q364" s="9"/>
      <c r="R364" s="9"/>
      <c r="S364" s="9"/>
      <c r="T364" s="9"/>
      <c r="U364" s="9"/>
      <c r="V364" s="9"/>
      <c r="W364" s="9"/>
      <c r="X364" s="9"/>
      <c r="Y364" s="9"/>
      <c r="Z364" s="11"/>
    </row>
    <row r="365" spans="1:26" ht="14.25" customHeight="1" x14ac:dyDescent="0.25">
      <c r="A365" s="46"/>
      <c r="B365" s="40"/>
      <c r="C365" s="40"/>
      <c r="D365" s="40"/>
      <c r="E365" s="9"/>
      <c r="F365" s="40"/>
      <c r="G365" s="40"/>
      <c r="H365" s="41"/>
      <c r="I365" s="130"/>
      <c r="J365" s="41"/>
      <c r="K365" s="29"/>
      <c r="L365" s="29"/>
      <c r="M365" s="41"/>
      <c r="N365" s="42"/>
      <c r="O365" s="9"/>
      <c r="P365" s="9"/>
      <c r="Q365" s="9"/>
      <c r="R365" s="9"/>
      <c r="S365" s="9"/>
      <c r="T365" s="9"/>
      <c r="U365" s="9"/>
      <c r="V365" s="9"/>
      <c r="W365" s="9"/>
      <c r="X365" s="9"/>
      <c r="Y365" s="9"/>
      <c r="Z365" s="11"/>
    </row>
    <row r="366" spans="1:26" ht="14.25" customHeight="1" x14ac:dyDescent="0.25">
      <c r="A366" s="46"/>
      <c r="B366" s="40"/>
      <c r="C366" s="40"/>
      <c r="D366" s="40"/>
      <c r="E366" s="9"/>
      <c r="F366" s="40"/>
      <c r="G366" s="40"/>
      <c r="H366" s="41"/>
      <c r="I366" s="130"/>
      <c r="J366" s="41"/>
      <c r="K366" s="29"/>
      <c r="L366" s="29"/>
      <c r="M366" s="41"/>
      <c r="N366" s="42"/>
      <c r="O366" s="9"/>
      <c r="P366" s="9"/>
      <c r="Q366" s="9"/>
      <c r="R366" s="9"/>
      <c r="S366" s="9"/>
      <c r="T366" s="9"/>
      <c r="U366" s="9"/>
      <c r="V366" s="9"/>
      <c r="W366" s="9"/>
      <c r="X366" s="9"/>
      <c r="Y366" s="9"/>
      <c r="Z366" s="11"/>
    </row>
    <row r="367" spans="1:26" ht="14.25" customHeight="1" x14ac:dyDescent="0.25">
      <c r="A367" s="46"/>
      <c r="B367" s="40"/>
      <c r="C367" s="40"/>
      <c r="D367" s="40"/>
      <c r="E367" s="9"/>
      <c r="F367" s="40"/>
      <c r="G367" s="40"/>
      <c r="H367" s="41"/>
      <c r="I367" s="130"/>
      <c r="J367" s="41"/>
      <c r="K367" s="29"/>
      <c r="L367" s="29"/>
      <c r="M367" s="41"/>
      <c r="N367" s="42"/>
      <c r="O367" s="9"/>
      <c r="P367" s="9"/>
      <c r="Q367" s="9"/>
      <c r="R367" s="9"/>
      <c r="S367" s="9"/>
      <c r="T367" s="9"/>
      <c r="U367" s="9"/>
      <c r="V367" s="9"/>
      <c r="W367" s="9"/>
      <c r="X367" s="9"/>
      <c r="Y367" s="9"/>
      <c r="Z367" s="11"/>
    </row>
    <row r="368" spans="1:26" ht="14.25" customHeight="1" x14ac:dyDescent="0.25">
      <c r="A368" s="46"/>
      <c r="B368" s="40"/>
      <c r="C368" s="40"/>
      <c r="D368" s="40"/>
      <c r="E368" s="9"/>
      <c r="F368" s="40"/>
      <c r="G368" s="40"/>
      <c r="H368" s="41"/>
      <c r="I368" s="130"/>
      <c r="J368" s="41"/>
      <c r="K368" s="29"/>
      <c r="L368" s="29"/>
      <c r="M368" s="41"/>
      <c r="N368" s="42"/>
      <c r="O368" s="9"/>
      <c r="P368" s="9"/>
      <c r="Q368" s="9"/>
      <c r="R368" s="9"/>
      <c r="S368" s="9"/>
      <c r="T368" s="9"/>
      <c r="U368" s="9"/>
      <c r="V368" s="9"/>
      <c r="W368" s="9"/>
      <c r="X368" s="9"/>
      <c r="Y368" s="9"/>
      <c r="Z368" s="11"/>
    </row>
    <row r="369" spans="1:26" ht="14.25" customHeight="1" x14ac:dyDescent="0.25">
      <c r="A369" s="46"/>
      <c r="B369" s="40"/>
      <c r="C369" s="40"/>
      <c r="D369" s="40"/>
      <c r="E369" s="9"/>
      <c r="F369" s="40"/>
      <c r="G369" s="40"/>
      <c r="H369" s="41"/>
      <c r="I369" s="130"/>
      <c r="J369" s="41"/>
      <c r="K369" s="29"/>
      <c r="L369" s="29"/>
      <c r="M369" s="41"/>
      <c r="N369" s="42"/>
      <c r="O369" s="9"/>
      <c r="P369" s="9"/>
      <c r="Q369" s="9"/>
      <c r="R369" s="9"/>
      <c r="S369" s="9"/>
      <c r="T369" s="9"/>
      <c r="U369" s="9"/>
      <c r="V369" s="9"/>
      <c r="W369" s="9"/>
      <c r="X369" s="9"/>
      <c r="Y369" s="9"/>
      <c r="Z369" s="11"/>
    </row>
    <row r="370" spans="1:26" ht="14.25" customHeight="1" x14ac:dyDescent="0.25">
      <c r="A370" s="46"/>
      <c r="B370" s="40"/>
      <c r="C370" s="40"/>
      <c r="D370" s="40"/>
      <c r="E370" s="9"/>
      <c r="F370" s="40"/>
      <c r="G370" s="40"/>
      <c r="H370" s="41"/>
      <c r="I370" s="130"/>
      <c r="J370" s="41"/>
      <c r="K370" s="29"/>
      <c r="L370" s="29"/>
      <c r="M370" s="41"/>
      <c r="N370" s="42"/>
      <c r="O370" s="9"/>
      <c r="P370" s="9"/>
      <c r="Q370" s="9"/>
      <c r="R370" s="9"/>
      <c r="S370" s="9"/>
      <c r="T370" s="9"/>
      <c r="U370" s="9"/>
      <c r="V370" s="9"/>
      <c r="W370" s="9"/>
      <c r="X370" s="9"/>
      <c r="Y370" s="9"/>
      <c r="Z370" s="11"/>
    </row>
    <row r="371" spans="1:26" ht="14.25" customHeight="1" x14ac:dyDescent="0.25">
      <c r="A371" s="46"/>
      <c r="B371" s="40"/>
      <c r="C371" s="40"/>
      <c r="D371" s="40"/>
      <c r="E371" s="9"/>
      <c r="F371" s="40"/>
      <c r="G371" s="40"/>
      <c r="H371" s="41"/>
      <c r="I371" s="130"/>
      <c r="J371" s="41"/>
      <c r="K371" s="29"/>
      <c r="L371" s="29"/>
      <c r="M371" s="41"/>
      <c r="N371" s="42"/>
      <c r="O371" s="9"/>
      <c r="P371" s="9"/>
      <c r="Q371" s="9"/>
      <c r="R371" s="9"/>
      <c r="S371" s="9"/>
      <c r="T371" s="9"/>
      <c r="U371" s="9"/>
      <c r="V371" s="9"/>
      <c r="W371" s="9"/>
      <c r="X371" s="9"/>
      <c r="Y371" s="9"/>
      <c r="Z371" s="11"/>
    </row>
    <row r="372" spans="1:26" ht="14.25" customHeight="1" x14ac:dyDescent="0.25">
      <c r="A372" s="46"/>
      <c r="B372" s="40"/>
      <c r="C372" s="40"/>
      <c r="D372" s="40"/>
      <c r="E372" s="9"/>
      <c r="F372" s="40"/>
      <c r="G372" s="40"/>
      <c r="H372" s="41"/>
      <c r="I372" s="130"/>
      <c r="J372" s="41"/>
      <c r="K372" s="29"/>
      <c r="L372" s="29"/>
      <c r="M372" s="41"/>
      <c r="N372" s="42"/>
      <c r="O372" s="9"/>
      <c r="P372" s="9"/>
      <c r="Q372" s="9"/>
      <c r="R372" s="9"/>
      <c r="S372" s="9"/>
      <c r="T372" s="9"/>
      <c r="U372" s="9"/>
      <c r="V372" s="9"/>
      <c r="W372" s="9"/>
      <c r="X372" s="9"/>
      <c r="Y372" s="9"/>
      <c r="Z372" s="11"/>
    </row>
    <row r="373" spans="1:26" ht="14.25" customHeight="1" x14ac:dyDescent="0.25">
      <c r="A373" s="46"/>
      <c r="B373" s="40"/>
      <c r="C373" s="40"/>
      <c r="D373" s="40"/>
      <c r="E373" s="9"/>
      <c r="F373" s="40"/>
      <c r="G373" s="40"/>
      <c r="H373" s="41"/>
      <c r="I373" s="130"/>
      <c r="J373" s="41"/>
      <c r="K373" s="29"/>
      <c r="L373" s="29"/>
      <c r="M373" s="41"/>
      <c r="N373" s="42"/>
      <c r="O373" s="9"/>
      <c r="P373" s="9"/>
      <c r="Q373" s="9"/>
      <c r="R373" s="9"/>
      <c r="S373" s="9"/>
      <c r="T373" s="9"/>
      <c r="U373" s="9"/>
      <c r="V373" s="9"/>
      <c r="W373" s="9"/>
      <c r="X373" s="9"/>
      <c r="Y373" s="9"/>
      <c r="Z373" s="11"/>
    </row>
    <row r="374" spans="1:26" ht="14.25" customHeight="1" x14ac:dyDescent="0.25">
      <c r="A374" s="46"/>
      <c r="B374" s="40"/>
      <c r="C374" s="40"/>
      <c r="D374" s="40"/>
      <c r="E374" s="9"/>
      <c r="F374" s="40"/>
      <c r="G374" s="40"/>
      <c r="H374" s="41"/>
      <c r="I374" s="130"/>
      <c r="J374" s="41"/>
      <c r="K374" s="29"/>
      <c r="L374" s="29"/>
      <c r="M374" s="41"/>
      <c r="N374" s="42"/>
      <c r="O374" s="9"/>
      <c r="P374" s="9"/>
      <c r="Q374" s="9"/>
      <c r="R374" s="9"/>
      <c r="S374" s="9"/>
      <c r="T374" s="9"/>
      <c r="U374" s="9"/>
      <c r="V374" s="9"/>
      <c r="W374" s="9"/>
      <c r="X374" s="9"/>
      <c r="Y374" s="9"/>
      <c r="Z374" s="11"/>
    </row>
    <row r="375" spans="1:26" ht="14.25" customHeight="1" x14ac:dyDescent="0.25">
      <c r="A375" s="46"/>
      <c r="B375" s="40"/>
      <c r="C375" s="40"/>
      <c r="D375" s="40"/>
      <c r="E375" s="9"/>
      <c r="F375" s="40"/>
      <c r="G375" s="40"/>
      <c r="H375" s="41"/>
      <c r="I375" s="130"/>
      <c r="J375" s="41"/>
      <c r="K375" s="29"/>
      <c r="L375" s="29"/>
      <c r="M375" s="41"/>
      <c r="N375" s="42"/>
      <c r="O375" s="9"/>
      <c r="P375" s="9"/>
      <c r="Q375" s="9"/>
      <c r="R375" s="9"/>
      <c r="S375" s="9"/>
      <c r="T375" s="9"/>
      <c r="U375" s="9"/>
      <c r="V375" s="9"/>
      <c r="W375" s="9"/>
      <c r="X375" s="9"/>
      <c r="Y375" s="9"/>
      <c r="Z375" s="11"/>
    </row>
    <row r="376" spans="1:26" ht="14.25" customHeight="1" x14ac:dyDescent="0.25">
      <c r="A376" s="46"/>
      <c r="B376" s="40"/>
      <c r="C376" s="40"/>
      <c r="D376" s="40"/>
      <c r="E376" s="9"/>
      <c r="F376" s="40"/>
      <c r="G376" s="40"/>
      <c r="H376" s="41"/>
      <c r="I376" s="130"/>
      <c r="J376" s="41"/>
      <c r="K376" s="29"/>
      <c r="L376" s="29"/>
      <c r="M376" s="41"/>
      <c r="N376" s="42"/>
      <c r="O376" s="9"/>
      <c r="P376" s="9"/>
      <c r="Q376" s="9"/>
      <c r="R376" s="9"/>
      <c r="S376" s="9"/>
      <c r="T376" s="9"/>
      <c r="U376" s="9"/>
      <c r="V376" s="9"/>
      <c r="W376" s="9"/>
      <c r="X376" s="9"/>
      <c r="Y376" s="9"/>
      <c r="Z376" s="11"/>
    </row>
    <row r="377" spans="1:26" ht="14.25" customHeight="1" x14ac:dyDescent="0.25">
      <c r="A377" s="46"/>
      <c r="B377" s="40"/>
      <c r="C377" s="40"/>
      <c r="D377" s="40"/>
      <c r="E377" s="9"/>
      <c r="F377" s="40"/>
      <c r="G377" s="40"/>
      <c r="H377" s="41"/>
      <c r="I377" s="130"/>
      <c r="J377" s="41"/>
      <c r="K377" s="29"/>
      <c r="L377" s="29"/>
      <c r="M377" s="41"/>
      <c r="N377" s="42"/>
      <c r="O377" s="9"/>
      <c r="P377" s="9"/>
      <c r="Q377" s="9"/>
      <c r="R377" s="9"/>
      <c r="S377" s="9"/>
      <c r="T377" s="9"/>
      <c r="U377" s="9"/>
      <c r="V377" s="9"/>
      <c r="W377" s="9"/>
      <c r="X377" s="9"/>
      <c r="Y377" s="9"/>
      <c r="Z377" s="11"/>
    </row>
    <row r="378" spans="1:26" ht="14.25" customHeight="1" x14ac:dyDescent="0.25">
      <c r="A378" s="46"/>
      <c r="B378" s="40"/>
      <c r="C378" s="40"/>
      <c r="D378" s="40"/>
      <c r="E378" s="9"/>
      <c r="F378" s="40"/>
      <c r="G378" s="40"/>
      <c r="H378" s="41"/>
      <c r="I378" s="130"/>
      <c r="J378" s="41"/>
      <c r="K378" s="29"/>
      <c r="L378" s="29"/>
      <c r="M378" s="41"/>
      <c r="N378" s="42"/>
      <c r="O378" s="9"/>
      <c r="P378" s="9"/>
      <c r="Q378" s="9"/>
      <c r="R378" s="9"/>
      <c r="S378" s="9"/>
      <c r="T378" s="9"/>
      <c r="U378" s="9"/>
      <c r="V378" s="9"/>
      <c r="W378" s="9"/>
      <c r="X378" s="9"/>
      <c r="Y378" s="9"/>
      <c r="Z378" s="11"/>
    </row>
    <row r="379" spans="1:26" ht="14.25" customHeight="1" x14ac:dyDescent="0.25">
      <c r="A379" s="46"/>
      <c r="B379" s="40"/>
      <c r="C379" s="40"/>
      <c r="D379" s="40"/>
      <c r="E379" s="9"/>
      <c r="F379" s="40"/>
      <c r="G379" s="40"/>
      <c r="H379" s="41"/>
      <c r="I379" s="130"/>
      <c r="J379" s="41"/>
      <c r="K379" s="29"/>
      <c r="L379" s="29"/>
      <c r="M379" s="41"/>
      <c r="N379" s="42"/>
      <c r="O379" s="9"/>
      <c r="P379" s="9"/>
      <c r="Q379" s="9"/>
      <c r="R379" s="9"/>
      <c r="S379" s="9"/>
      <c r="T379" s="9"/>
      <c r="U379" s="9"/>
      <c r="V379" s="9"/>
      <c r="W379" s="9"/>
      <c r="X379" s="9"/>
      <c r="Y379" s="9"/>
      <c r="Z379" s="11"/>
    </row>
    <row r="380" spans="1:26" ht="14.25" customHeight="1" x14ac:dyDescent="0.25">
      <c r="A380" s="46"/>
      <c r="B380" s="40"/>
      <c r="C380" s="40"/>
      <c r="D380" s="40"/>
      <c r="E380" s="9"/>
      <c r="F380" s="40"/>
      <c r="G380" s="40"/>
      <c r="H380" s="41"/>
      <c r="I380" s="130"/>
      <c r="J380" s="41"/>
      <c r="K380" s="29"/>
      <c r="L380" s="29"/>
      <c r="M380" s="41"/>
      <c r="N380" s="42"/>
      <c r="O380" s="9"/>
      <c r="P380" s="9"/>
      <c r="Q380" s="9"/>
      <c r="R380" s="9"/>
      <c r="S380" s="9"/>
      <c r="T380" s="9"/>
      <c r="U380" s="9"/>
      <c r="V380" s="9"/>
      <c r="W380" s="9"/>
      <c r="X380" s="9"/>
      <c r="Y380" s="9"/>
      <c r="Z380" s="11"/>
    </row>
    <row r="381" spans="1:26" ht="14.25" customHeight="1" x14ac:dyDescent="0.25">
      <c r="A381" s="46"/>
      <c r="B381" s="40"/>
      <c r="C381" s="40"/>
      <c r="D381" s="40"/>
      <c r="E381" s="9"/>
      <c r="F381" s="40"/>
      <c r="G381" s="40"/>
      <c r="H381" s="41"/>
      <c r="I381" s="130"/>
      <c r="J381" s="41"/>
      <c r="K381" s="29"/>
      <c r="L381" s="29"/>
      <c r="M381" s="41"/>
      <c r="N381" s="42"/>
      <c r="O381" s="9"/>
      <c r="P381" s="9"/>
      <c r="Q381" s="9"/>
      <c r="R381" s="9"/>
      <c r="S381" s="9"/>
      <c r="T381" s="9"/>
      <c r="U381" s="9"/>
      <c r="V381" s="9"/>
      <c r="W381" s="9"/>
      <c r="X381" s="9"/>
      <c r="Y381" s="9"/>
      <c r="Z381" s="11"/>
    </row>
    <row r="382" spans="1:26" ht="14.25" customHeight="1" x14ac:dyDescent="0.25">
      <c r="A382" s="46"/>
      <c r="B382" s="40"/>
      <c r="C382" s="40"/>
      <c r="D382" s="40"/>
      <c r="E382" s="9"/>
      <c r="F382" s="40"/>
      <c r="G382" s="40"/>
      <c r="H382" s="41"/>
      <c r="I382" s="130"/>
      <c r="J382" s="41"/>
      <c r="K382" s="29"/>
      <c r="L382" s="29"/>
      <c r="M382" s="41"/>
      <c r="N382" s="42"/>
      <c r="O382" s="9"/>
      <c r="P382" s="9"/>
      <c r="Q382" s="9"/>
      <c r="R382" s="9"/>
      <c r="S382" s="9"/>
      <c r="T382" s="9"/>
      <c r="U382" s="9"/>
      <c r="V382" s="9"/>
      <c r="W382" s="9"/>
      <c r="X382" s="9"/>
      <c r="Y382" s="9"/>
      <c r="Z382" s="11"/>
    </row>
    <row r="383" spans="1:26" ht="14.25" customHeight="1" x14ac:dyDescent="0.25">
      <c r="A383" s="46"/>
      <c r="B383" s="40"/>
      <c r="C383" s="40"/>
      <c r="D383" s="40"/>
      <c r="E383" s="9"/>
      <c r="F383" s="40"/>
      <c r="G383" s="40"/>
      <c r="H383" s="41"/>
      <c r="I383" s="130"/>
      <c r="J383" s="41"/>
      <c r="K383" s="29"/>
      <c r="L383" s="29"/>
      <c r="M383" s="41"/>
      <c r="N383" s="42"/>
      <c r="O383" s="9"/>
      <c r="P383" s="9"/>
      <c r="Q383" s="9"/>
      <c r="R383" s="9"/>
      <c r="S383" s="9"/>
      <c r="T383" s="9"/>
      <c r="U383" s="9"/>
      <c r="V383" s="9"/>
      <c r="W383" s="9"/>
      <c r="X383" s="9"/>
      <c r="Y383" s="9"/>
      <c r="Z383" s="11"/>
    </row>
    <row r="384" spans="1:26" ht="14.25" customHeight="1" x14ac:dyDescent="0.25">
      <c r="A384" s="46"/>
      <c r="B384" s="40"/>
      <c r="C384" s="40"/>
      <c r="D384" s="40"/>
      <c r="E384" s="9"/>
      <c r="F384" s="40"/>
      <c r="G384" s="40"/>
      <c r="H384" s="41"/>
      <c r="I384" s="130"/>
      <c r="J384" s="41"/>
      <c r="K384" s="29"/>
      <c r="L384" s="29"/>
      <c r="M384" s="41"/>
      <c r="N384" s="42"/>
      <c r="O384" s="9"/>
      <c r="P384" s="9"/>
      <c r="Q384" s="9"/>
      <c r="R384" s="9"/>
      <c r="S384" s="9"/>
      <c r="T384" s="9"/>
      <c r="U384" s="9"/>
      <c r="V384" s="9"/>
      <c r="W384" s="9"/>
      <c r="X384" s="9"/>
      <c r="Y384" s="9"/>
      <c r="Z384" s="11"/>
    </row>
    <row r="385" spans="1:26" ht="14.25" customHeight="1" x14ac:dyDescent="0.25">
      <c r="A385" s="46"/>
      <c r="B385" s="40"/>
      <c r="C385" s="40"/>
      <c r="D385" s="40"/>
      <c r="E385" s="9"/>
      <c r="F385" s="40"/>
      <c r="G385" s="40"/>
      <c r="H385" s="41"/>
      <c r="I385" s="130"/>
      <c r="J385" s="41"/>
      <c r="K385" s="29"/>
      <c r="L385" s="29"/>
      <c r="M385" s="41"/>
      <c r="N385" s="42"/>
      <c r="O385" s="9"/>
      <c r="P385" s="9"/>
      <c r="Q385" s="9"/>
      <c r="R385" s="9"/>
      <c r="S385" s="9"/>
      <c r="T385" s="9"/>
      <c r="U385" s="9"/>
      <c r="V385" s="9"/>
      <c r="W385" s="9"/>
      <c r="X385" s="9"/>
      <c r="Y385" s="9"/>
      <c r="Z385" s="11"/>
    </row>
    <row r="386" spans="1:26" ht="14.25" customHeight="1" x14ac:dyDescent="0.25">
      <c r="A386" s="46"/>
      <c r="B386" s="40"/>
      <c r="C386" s="40"/>
      <c r="D386" s="40"/>
      <c r="E386" s="9"/>
      <c r="F386" s="40"/>
      <c r="G386" s="40"/>
      <c r="H386" s="41"/>
      <c r="I386" s="130"/>
      <c r="J386" s="41"/>
      <c r="K386" s="29"/>
      <c r="L386" s="29"/>
      <c r="M386" s="41"/>
      <c r="N386" s="42"/>
      <c r="O386" s="9"/>
      <c r="P386" s="9"/>
      <c r="Q386" s="9"/>
      <c r="R386" s="9"/>
      <c r="S386" s="9"/>
      <c r="T386" s="9"/>
      <c r="U386" s="9"/>
      <c r="V386" s="9"/>
      <c r="W386" s="9"/>
      <c r="X386" s="9"/>
      <c r="Y386" s="9"/>
      <c r="Z386" s="11"/>
    </row>
    <row r="387" spans="1:26" ht="14.25" customHeight="1" x14ac:dyDescent="0.25">
      <c r="A387" s="46"/>
      <c r="B387" s="40"/>
      <c r="C387" s="40"/>
      <c r="D387" s="40"/>
      <c r="E387" s="9"/>
      <c r="F387" s="40"/>
      <c r="G387" s="40"/>
      <c r="H387" s="41"/>
      <c r="I387" s="130"/>
      <c r="J387" s="41"/>
      <c r="K387" s="29"/>
      <c r="L387" s="29"/>
      <c r="M387" s="41"/>
      <c r="N387" s="42"/>
      <c r="O387" s="9"/>
      <c r="P387" s="9"/>
      <c r="Q387" s="9"/>
      <c r="R387" s="9"/>
      <c r="S387" s="9"/>
      <c r="T387" s="9"/>
      <c r="U387" s="9"/>
      <c r="V387" s="9"/>
      <c r="W387" s="9"/>
      <c r="X387" s="9"/>
      <c r="Y387" s="9"/>
      <c r="Z387" s="11"/>
    </row>
    <row r="388" spans="1:26" ht="14.25" customHeight="1" x14ac:dyDescent="0.25">
      <c r="A388" s="46"/>
      <c r="B388" s="40"/>
      <c r="C388" s="40"/>
      <c r="D388" s="40"/>
      <c r="E388" s="9"/>
      <c r="F388" s="40"/>
      <c r="G388" s="40"/>
      <c r="H388" s="41"/>
      <c r="I388" s="130"/>
      <c r="J388" s="41"/>
      <c r="K388" s="29"/>
      <c r="L388" s="29"/>
      <c r="M388" s="41"/>
      <c r="N388" s="42"/>
      <c r="O388" s="9"/>
      <c r="P388" s="9"/>
      <c r="Q388" s="9"/>
      <c r="R388" s="9"/>
      <c r="S388" s="9"/>
      <c r="T388" s="9"/>
      <c r="U388" s="9"/>
      <c r="V388" s="9"/>
      <c r="W388" s="9"/>
      <c r="X388" s="9"/>
      <c r="Y388" s="9"/>
      <c r="Z388" s="11"/>
    </row>
    <row r="389" spans="1:26" ht="14.25" customHeight="1" x14ac:dyDescent="0.25">
      <c r="A389" s="46"/>
      <c r="B389" s="40"/>
      <c r="C389" s="40"/>
      <c r="D389" s="40"/>
      <c r="E389" s="9"/>
      <c r="F389" s="40"/>
      <c r="G389" s="40"/>
      <c r="H389" s="41"/>
      <c r="I389" s="130"/>
      <c r="J389" s="41"/>
      <c r="K389" s="29"/>
      <c r="L389" s="29"/>
      <c r="M389" s="41"/>
      <c r="N389" s="42"/>
      <c r="O389" s="9"/>
      <c r="P389" s="9"/>
      <c r="Q389" s="9"/>
      <c r="R389" s="9"/>
      <c r="S389" s="9"/>
      <c r="T389" s="9"/>
      <c r="U389" s="9"/>
      <c r="V389" s="9"/>
      <c r="W389" s="9"/>
      <c r="X389" s="9"/>
      <c r="Y389" s="9"/>
      <c r="Z389" s="11"/>
    </row>
    <row r="390" spans="1:26" ht="14.25" customHeight="1" x14ac:dyDescent="0.25">
      <c r="A390" s="46"/>
      <c r="B390" s="40"/>
      <c r="C390" s="40"/>
      <c r="D390" s="40"/>
      <c r="E390" s="9"/>
      <c r="F390" s="40"/>
      <c r="G390" s="40"/>
      <c r="H390" s="41"/>
      <c r="I390" s="130"/>
      <c r="J390" s="41"/>
      <c r="K390" s="29"/>
      <c r="L390" s="29"/>
      <c r="M390" s="41"/>
      <c r="N390" s="42"/>
      <c r="O390" s="9"/>
      <c r="P390" s="9"/>
      <c r="Q390" s="9"/>
      <c r="R390" s="9"/>
      <c r="S390" s="9"/>
      <c r="T390" s="9"/>
      <c r="U390" s="9"/>
      <c r="V390" s="9"/>
      <c r="W390" s="9"/>
      <c r="X390" s="9"/>
      <c r="Y390" s="9"/>
      <c r="Z390" s="11"/>
    </row>
    <row r="391" spans="1:26" ht="14.25" customHeight="1" x14ac:dyDescent="0.25">
      <c r="A391" s="46"/>
      <c r="B391" s="40"/>
      <c r="C391" s="40"/>
      <c r="D391" s="40"/>
      <c r="E391" s="9"/>
      <c r="F391" s="40"/>
      <c r="G391" s="40"/>
      <c r="H391" s="41"/>
      <c r="I391" s="130"/>
      <c r="J391" s="41"/>
      <c r="K391" s="29"/>
      <c r="L391" s="29"/>
      <c r="M391" s="41"/>
      <c r="N391" s="42"/>
      <c r="O391" s="9"/>
      <c r="P391" s="9"/>
      <c r="Q391" s="9"/>
      <c r="R391" s="9"/>
      <c r="S391" s="9"/>
      <c r="T391" s="9"/>
      <c r="U391" s="9"/>
      <c r="V391" s="9"/>
      <c r="W391" s="9"/>
      <c r="X391" s="9"/>
      <c r="Y391" s="9"/>
      <c r="Z391" s="11"/>
    </row>
    <row r="392" spans="1:26" ht="14.25" customHeight="1" x14ac:dyDescent="0.25">
      <c r="A392" s="46"/>
      <c r="B392" s="40"/>
      <c r="C392" s="40"/>
      <c r="D392" s="40"/>
      <c r="E392" s="9"/>
      <c r="F392" s="40"/>
      <c r="G392" s="40"/>
      <c r="H392" s="41"/>
      <c r="I392" s="130"/>
      <c r="J392" s="41"/>
      <c r="K392" s="29"/>
      <c r="L392" s="29"/>
      <c r="M392" s="41"/>
      <c r="N392" s="42"/>
      <c r="O392" s="9"/>
      <c r="P392" s="9"/>
      <c r="Q392" s="9"/>
      <c r="R392" s="9"/>
      <c r="S392" s="9"/>
      <c r="T392" s="9"/>
      <c r="U392" s="9"/>
      <c r="V392" s="9"/>
      <c r="W392" s="9"/>
      <c r="X392" s="9"/>
      <c r="Y392" s="9"/>
      <c r="Z392" s="11"/>
    </row>
    <row r="393" spans="1:26" ht="14.25" customHeight="1" x14ac:dyDescent="0.25">
      <c r="A393" s="46"/>
      <c r="B393" s="40"/>
      <c r="C393" s="40"/>
      <c r="D393" s="40"/>
      <c r="E393" s="9"/>
      <c r="F393" s="40"/>
      <c r="G393" s="40"/>
      <c r="H393" s="41"/>
      <c r="I393" s="130"/>
      <c r="J393" s="41"/>
      <c r="K393" s="29"/>
      <c r="L393" s="29"/>
      <c r="M393" s="41"/>
      <c r="N393" s="42"/>
      <c r="O393" s="9"/>
      <c r="P393" s="9"/>
      <c r="Q393" s="9"/>
      <c r="R393" s="9"/>
      <c r="S393" s="9"/>
      <c r="T393" s="9"/>
      <c r="U393" s="9"/>
      <c r="V393" s="9"/>
      <c r="W393" s="9"/>
      <c r="X393" s="9"/>
      <c r="Y393" s="9"/>
      <c r="Z393" s="11"/>
    </row>
    <row r="394" spans="1:26" ht="14.25" customHeight="1" x14ac:dyDescent="0.25">
      <c r="A394" s="46"/>
      <c r="B394" s="40"/>
      <c r="C394" s="40"/>
      <c r="D394" s="40"/>
      <c r="E394" s="9"/>
      <c r="F394" s="40"/>
      <c r="G394" s="40"/>
      <c r="H394" s="41"/>
      <c r="I394" s="130"/>
      <c r="J394" s="41"/>
      <c r="K394" s="29"/>
      <c r="L394" s="29"/>
      <c r="M394" s="41"/>
      <c r="N394" s="42"/>
      <c r="O394" s="9"/>
      <c r="P394" s="9"/>
      <c r="Q394" s="9"/>
      <c r="R394" s="9"/>
      <c r="S394" s="9"/>
      <c r="T394" s="9"/>
      <c r="U394" s="9"/>
      <c r="V394" s="9"/>
      <c r="W394" s="9"/>
      <c r="X394" s="9"/>
      <c r="Y394" s="9"/>
      <c r="Z394" s="11"/>
    </row>
    <row r="395" spans="1:26" ht="14.25" customHeight="1" x14ac:dyDescent="0.25">
      <c r="A395" s="46"/>
      <c r="B395" s="40"/>
      <c r="C395" s="40"/>
      <c r="D395" s="40"/>
      <c r="E395" s="9"/>
      <c r="F395" s="40"/>
      <c r="G395" s="40"/>
      <c r="H395" s="41"/>
      <c r="I395" s="130"/>
      <c r="J395" s="41"/>
      <c r="K395" s="29"/>
      <c r="L395" s="29"/>
      <c r="M395" s="41"/>
      <c r="N395" s="42"/>
      <c r="O395" s="9"/>
      <c r="P395" s="9"/>
      <c r="Q395" s="9"/>
      <c r="R395" s="9"/>
      <c r="S395" s="9"/>
      <c r="T395" s="9"/>
      <c r="U395" s="9"/>
      <c r="V395" s="9"/>
      <c r="W395" s="9"/>
      <c r="X395" s="9"/>
      <c r="Y395" s="9"/>
      <c r="Z395" s="11"/>
    </row>
    <row r="396" spans="1:26" ht="14.25" customHeight="1" x14ac:dyDescent="0.25">
      <c r="A396" s="46"/>
      <c r="B396" s="40"/>
      <c r="C396" s="40"/>
      <c r="D396" s="40"/>
      <c r="E396" s="9"/>
      <c r="F396" s="40"/>
      <c r="G396" s="40"/>
      <c r="H396" s="41"/>
      <c r="I396" s="130"/>
      <c r="J396" s="41"/>
      <c r="K396" s="29"/>
      <c r="L396" s="29"/>
      <c r="M396" s="41"/>
      <c r="N396" s="42"/>
      <c r="O396" s="9"/>
      <c r="P396" s="9"/>
      <c r="Q396" s="9"/>
      <c r="R396" s="9"/>
      <c r="S396" s="9"/>
      <c r="T396" s="9"/>
      <c r="U396" s="9"/>
      <c r="V396" s="9"/>
      <c r="W396" s="9"/>
      <c r="X396" s="9"/>
      <c r="Y396" s="9"/>
      <c r="Z396" s="11"/>
    </row>
    <row r="397" spans="1:26" ht="14.25" customHeight="1" x14ac:dyDescent="0.25">
      <c r="A397" s="46"/>
      <c r="B397" s="40"/>
      <c r="C397" s="40"/>
      <c r="D397" s="40"/>
      <c r="E397" s="9"/>
      <c r="F397" s="40"/>
      <c r="G397" s="40"/>
      <c r="H397" s="41"/>
      <c r="I397" s="130"/>
      <c r="J397" s="41"/>
      <c r="K397" s="29"/>
      <c r="L397" s="29"/>
      <c r="M397" s="41"/>
      <c r="N397" s="42"/>
      <c r="O397" s="9"/>
      <c r="P397" s="9"/>
      <c r="Q397" s="9"/>
      <c r="R397" s="9"/>
      <c r="S397" s="9"/>
      <c r="T397" s="9"/>
      <c r="U397" s="9"/>
      <c r="V397" s="9"/>
      <c r="W397" s="9"/>
      <c r="X397" s="9"/>
      <c r="Y397" s="9"/>
      <c r="Z397" s="11"/>
    </row>
    <row r="398" spans="1:26" ht="14.25" customHeight="1" x14ac:dyDescent="0.25">
      <c r="A398" s="46"/>
      <c r="B398" s="40"/>
      <c r="C398" s="40"/>
      <c r="D398" s="40"/>
      <c r="E398" s="9"/>
      <c r="F398" s="40"/>
      <c r="G398" s="40"/>
      <c r="H398" s="41"/>
      <c r="I398" s="130"/>
      <c r="J398" s="41"/>
      <c r="K398" s="29"/>
      <c r="L398" s="29"/>
      <c r="M398" s="41"/>
      <c r="N398" s="42"/>
      <c r="O398" s="9"/>
      <c r="P398" s="9"/>
      <c r="Q398" s="9"/>
      <c r="R398" s="9"/>
      <c r="S398" s="9"/>
      <c r="T398" s="9"/>
      <c r="U398" s="9"/>
      <c r="V398" s="9"/>
      <c r="W398" s="9"/>
      <c r="X398" s="9"/>
      <c r="Y398" s="9"/>
      <c r="Z398" s="11"/>
    </row>
    <row r="399" spans="1:26" ht="14.25" customHeight="1" x14ac:dyDescent="0.25">
      <c r="A399" s="46"/>
      <c r="B399" s="40"/>
      <c r="C399" s="40"/>
      <c r="D399" s="40"/>
      <c r="E399" s="9"/>
      <c r="F399" s="40"/>
      <c r="G399" s="40"/>
      <c r="H399" s="41"/>
      <c r="I399" s="130"/>
      <c r="J399" s="41"/>
      <c r="K399" s="29"/>
      <c r="L399" s="29"/>
      <c r="M399" s="41"/>
      <c r="N399" s="42"/>
      <c r="O399" s="9"/>
      <c r="P399" s="9"/>
      <c r="Q399" s="9"/>
      <c r="R399" s="9"/>
      <c r="S399" s="9"/>
      <c r="T399" s="9"/>
      <c r="U399" s="9"/>
      <c r="V399" s="9"/>
      <c r="W399" s="9"/>
      <c r="X399" s="9"/>
      <c r="Y399" s="9"/>
      <c r="Z399" s="11"/>
    </row>
    <row r="400" spans="1:26" ht="14.25" customHeight="1" x14ac:dyDescent="0.25">
      <c r="A400" s="46"/>
      <c r="B400" s="40"/>
      <c r="C400" s="40"/>
      <c r="D400" s="40"/>
      <c r="E400" s="9"/>
      <c r="F400" s="40"/>
      <c r="G400" s="40"/>
      <c r="H400" s="41"/>
      <c r="I400" s="130"/>
      <c r="J400" s="41"/>
      <c r="K400" s="29"/>
      <c r="L400" s="29"/>
      <c r="M400" s="41"/>
      <c r="N400" s="42"/>
      <c r="O400" s="9"/>
      <c r="P400" s="9"/>
      <c r="Q400" s="9"/>
      <c r="R400" s="9"/>
      <c r="S400" s="9"/>
      <c r="T400" s="9"/>
      <c r="U400" s="9"/>
      <c r="V400" s="9"/>
      <c r="W400" s="9"/>
      <c r="X400" s="9"/>
      <c r="Y400" s="9"/>
      <c r="Z400" s="11"/>
    </row>
    <row r="401" spans="1:26" ht="14.25" customHeight="1" x14ac:dyDescent="0.25">
      <c r="A401" s="46"/>
      <c r="B401" s="40"/>
      <c r="C401" s="40"/>
      <c r="D401" s="40"/>
      <c r="E401" s="9"/>
      <c r="F401" s="40"/>
      <c r="G401" s="40"/>
      <c r="H401" s="41"/>
      <c r="I401" s="130"/>
      <c r="J401" s="41"/>
      <c r="K401" s="29"/>
      <c r="L401" s="29"/>
      <c r="M401" s="41"/>
      <c r="N401" s="42"/>
      <c r="O401" s="9"/>
      <c r="P401" s="9"/>
      <c r="Q401" s="9"/>
      <c r="R401" s="9"/>
      <c r="S401" s="9"/>
      <c r="T401" s="9"/>
      <c r="U401" s="9"/>
      <c r="V401" s="9"/>
      <c r="W401" s="9"/>
      <c r="X401" s="9"/>
      <c r="Y401" s="9"/>
      <c r="Z401" s="11"/>
    </row>
    <row r="402" spans="1:26" ht="14.25" customHeight="1" x14ac:dyDescent="0.25">
      <c r="A402" s="46"/>
      <c r="B402" s="40"/>
      <c r="C402" s="40"/>
      <c r="D402" s="40"/>
      <c r="E402" s="9"/>
      <c r="F402" s="40"/>
      <c r="G402" s="40"/>
      <c r="H402" s="41"/>
      <c r="I402" s="130"/>
      <c r="J402" s="41"/>
      <c r="K402" s="29"/>
      <c r="L402" s="29"/>
      <c r="M402" s="41"/>
      <c r="N402" s="42"/>
      <c r="O402" s="9"/>
      <c r="P402" s="9"/>
      <c r="Q402" s="9"/>
      <c r="R402" s="9"/>
      <c r="S402" s="9"/>
      <c r="T402" s="9"/>
      <c r="U402" s="9"/>
      <c r="V402" s="9"/>
      <c r="W402" s="9"/>
      <c r="X402" s="9"/>
      <c r="Y402" s="9"/>
      <c r="Z402" s="11"/>
    </row>
    <row r="403" spans="1:26" ht="14.25" customHeight="1" x14ac:dyDescent="0.25">
      <c r="A403" s="46"/>
      <c r="B403" s="40"/>
      <c r="C403" s="40"/>
      <c r="D403" s="40"/>
      <c r="E403" s="9"/>
      <c r="F403" s="40"/>
      <c r="G403" s="40"/>
      <c r="H403" s="41"/>
      <c r="I403" s="130"/>
      <c r="J403" s="41"/>
      <c r="K403" s="29"/>
      <c r="L403" s="29"/>
      <c r="M403" s="41"/>
      <c r="N403" s="42"/>
      <c r="O403" s="9"/>
      <c r="P403" s="9"/>
      <c r="Q403" s="9"/>
      <c r="R403" s="9"/>
      <c r="S403" s="9"/>
      <c r="T403" s="9"/>
      <c r="U403" s="9"/>
      <c r="V403" s="9"/>
      <c r="W403" s="9"/>
      <c r="X403" s="9"/>
      <c r="Y403" s="9"/>
      <c r="Z403" s="11"/>
    </row>
    <row r="404" spans="1:26" ht="14.25" customHeight="1" x14ac:dyDescent="0.25">
      <c r="A404" s="46"/>
      <c r="B404" s="40"/>
      <c r="C404" s="40"/>
      <c r="D404" s="40"/>
      <c r="E404" s="9"/>
      <c r="F404" s="40"/>
      <c r="G404" s="40"/>
      <c r="H404" s="41"/>
      <c r="I404" s="130"/>
      <c r="J404" s="41"/>
      <c r="K404" s="29"/>
      <c r="L404" s="29"/>
      <c r="M404" s="41"/>
      <c r="N404" s="42"/>
      <c r="O404" s="9"/>
      <c r="P404" s="9"/>
      <c r="Q404" s="9"/>
      <c r="R404" s="9"/>
      <c r="S404" s="9"/>
      <c r="T404" s="9"/>
      <c r="U404" s="9"/>
      <c r="V404" s="9"/>
      <c r="W404" s="9"/>
      <c r="X404" s="9"/>
      <c r="Y404" s="9"/>
      <c r="Z404" s="11"/>
    </row>
    <row r="405" spans="1:26" ht="14.25" customHeight="1" x14ac:dyDescent="0.25">
      <c r="A405" s="46"/>
      <c r="B405" s="40"/>
      <c r="C405" s="40"/>
      <c r="D405" s="40"/>
      <c r="E405" s="9"/>
      <c r="F405" s="40"/>
      <c r="G405" s="40"/>
      <c r="H405" s="41"/>
      <c r="I405" s="130"/>
      <c r="J405" s="41"/>
      <c r="K405" s="29"/>
      <c r="L405" s="29"/>
      <c r="M405" s="41"/>
      <c r="N405" s="42"/>
      <c r="O405" s="9"/>
      <c r="P405" s="9"/>
      <c r="Q405" s="9"/>
      <c r="R405" s="9"/>
      <c r="S405" s="9"/>
      <c r="T405" s="9"/>
      <c r="U405" s="9"/>
      <c r="V405" s="9"/>
      <c r="W405" s="9"/>
      <c r="X405" s="9"/>
      <c r="Y405" s="9"/>
      <c r="Z405" s="11"/>
    </row>
    <row r="406" spans="1:26" ht="14.25" customHeight="1" x14ac:dyDescent="0.25">
      <c r="A406" s="46"/>
      <c r="B406" s="40"/>
      <c r="C406" s="40"/>
      <c r="D406" s="40"/>
      <c r="E406" s="9"/>
      <c r="F406" s="40"/>
      <c r="G406" s="40"/>
      <c r="H406" s="41"/>
      <c r="I406" s="130"/>
      <c r="J406" s="41"/>
      <c r="K406" s="29"/>
      <c r="L406" s="29"/>
      <c r="M406" s="41"/>
      <c r="N406" s="42"/>
      <c r="O406" s="9"/>
      <c r="P406" s="9"/>
      <c r="Q406" s="9"/>
      <c r="R406" s="9"/>
      <c r="S406" s="9"/>
      <c r="T406" s="9"/>
      <c r="U406" s="9"/>
      <c r="V406" s="9"/>
      <c r="W406" s="9"/>
      <c r="X406" s="9"/>
      <c r="Y406" s="9"/>
      <c r="Z406" s="11"/>
    </row>
    <row r="407" spans="1:26" ht="14.25" customHeight="1" x14ac:dyDescent="0.25">
      <c r="A407" s="46"/>
      <c r="B407" s="40"/>
      <c r="C407" s="40"/>
      <c r="D407" s="40"/>
      <c r="E407" s="9"/>
      <c r="F407" s="40"/>
      <c r="G407" s="40"/>
      <c r="H407" s="41"/>
      <c r="I407" s="130"/>
      <c r="J407" s="41"/>
      <c r="K407" s="29"/>
      <c r="L407" s="29"/>
      <c r="M407" s="41"/>
      <c r="N407" s="42"/>
      <c r="O407" s="9"/>
      <c r="P407" s="9"/>
      <c r="Q407" s="9"/>
      <c r="R407" s="9"/>
      <c r="S407" s="9"/>
      <c r="T407" s="9"/>
      <c r="U407" s="9"/>
      <c r="V407" s="9"/>
      <c r="W407" s="9"/>
      <c r="X407" s="9"/>
      <c r="Y407" s="9"/>
      <c r="Z407" s="11"/>
    </row>
    <row r="408" spans="1:26" ht="14.25" customHeight="1" x14ac:dyDescent="0.25">
      <c r="A408" s="46"/>
      <c r="B408" s="40"/>
      <c r="C408" s="40"/>
      <c r="D408" s="40"/>
      <c r="E408" s="9"/>
      <c r="F408" s="40"/>
      <c r="G408" s="40"/>
      <c r="H408" s="41"/>
      <c r="I408" s="130"/>
      <c r="J408" s="41"/>
      <c r="K408" s="29"/>
      <c r="L408" s="29"/>
      <c r="M408" s="41"/>
      <c r="N408" s="42"/>
      <c r="O408" s="9"/>
      <c r="P408" s="9"/>
      <c r="Q408" s="9"/>
      <c r="R408" s="9"/>
      <c r="S408" s="9"/>
      <c r="T408" s="9"/>
      <c r="U408" s="9"/>
      <c r="V408" s="9"/>
      <c r="W408" s="9"/>
      <c r="X408" s="9"/>
      <c r="Y408" s="9"/>
      <c r="Z408" s="11"/>
    </row>
    <row r="409" spans="1:26" ht="14.25" customHeight="1" x14ac:dyDescent="0.25">
      <c r="A409" s="46"/>
      <c r="B409" s="40"/>
      <c r="C409" s="40"/>
      <c r="D409" s="40"/>
      <c r="E409" s="9"/>
      <c r="F409" s="40"/>
      <c r="G409" s="40"/>
      <c r="H409" s="41"/>
      <c r="I409" s="130"/>
      <c r="J409" s="41"/>
      <c r="K409" s="29"/>
      <c r="L409" s="29"/>
      <c r="M409" s="41"/>
      <c r="N409" s="42"/>
      <c r="O409" s="9"/>
      <c r="P409" s="9"/>
      <c r="Q409" s="9"/>
      <c r="R409" s="9"/>
      <c r="S409" s="9"/>
      <c r="T409" s="9"/>
      <c r="U409" s="9"/>
      <c r="V409" s="9"/>
      <c r="W409" s="9"/>
      <c r="X409" s="9"/>
      <c r="Y409" s="9"/>
      <c r="Z409" s="11"/>
    </row>
    <row r="410" spans="1:26" ht="14.25" customHeight="1" x14ac:dyDescent="0.25">
      <c r="A410" s="46"/>
      <c r="B410" s="40"/>
      <c r="C410" s="40"/>
      <c r="D410" s="40"/>
      <c r="E410" s="9"/>
      <c r="F410" s="40"/>
      <c r="G410" s="40"/>
      <c r="H410" s="41"/>
      <c r="I410" s="130"/>
      <c r="J410" s="41"/>
      <c r="K410" s="29"/>
      <c r="L410" s="29"/>
      <c r="M410" s="41"/>
      <c r="N410" s="42"/>
      <c r="O410" s="9"/>
      <c r="P410" s="9"/>
      <c r="Q410" s="9"/>
      <c r="R410" s="9"/>
      <c r="S410" s="9"/>
      <c r="T410" s="9"/>
      <c r="U410" s="9"/>
      <c r="V410" s="9"/>
      <c r="W410" s="9"/>
      <c r="X410" s="9"/>
      <c r="Y410" s="9"/>
      <c r="Z410" s="11"/>
    </row>
    <row r="411" spans="1:26" ht="14.25" customHeight="1" x14ac:dyDescent="0.25">
      <c r="A411" s="46"/>
      <c r="B411" s="40"/>
      <c r="C411" s="40"/>
      <c r="D411" s="40"/>
      <c r="E411" s="9"/>
      <c r="F411" s="40"/>
      <c r="G411" s="40"/>
      <c r="H411" s="41"/>
      <c r="I411" s="130"/>
      <c r="J411" s="41"/>
      <c r="K411" s="29"/>
      <c r="L411" s="29"/>
      <c r="M411" s="41"/>
      <c r="N411" s="42"/>
      <c r="O411" s="9"/>
      <c r="P411" s="9"/>
      <c r="Q411" s="9"/>
      <c r="R411" s="9"/>
      <c r="S411" s="9"/>
      <c r="T411" s="9"/>
      <c r="U411" s="9"/>
      <c r="V411" s="9"/>
      <c r="W411" s="9"/>
      <c r="X411" s="9"/>
      <c r="Y411" s="9"/>
      <c r="Z411" s="11"/>
    </row>
    <row r="412" spans="1:26" ht="14.25" customHeight="1" x14ac:dyDescent="0.25">
      <c r="A412" s="46"/>
      <c r="B412" s="40"/>
      <c r="C412" s="40"/>
      <c r="D412" s="40"/>
      <c r="E412" s="9"/>
      <c r="F412" s="40"/>
      <c r="G412" s="40"/>
      <c r="H412" s="41"/>
      <c r="I412" s="130"/>
      <c r="J412" s="41"/>
      <c r="K412" s="29"/>
      <c r="L412" s="29"/>
      <c r="M412" s="41"/>
      <c r="N412" s="42"/>
      <c r="O412" s="9"/>
      <c r="P412" s="9"/>
      <c r="Q412" s="9"/>
      <c r="R412" s="9"/>
      <c r="S412" s="9"/>
      <c r="T412" s="9"/>
      <c r="U412" s="9"/>
      <c r="V412" s="9"/>
      <c r="W412" s="9"/>
      <c r="X412" s="9"/>
      <c r="Y412" s="9"/>
      <c r="Z412" s="11"/>
    </row>
    <row r="413" spans="1:26" ht="14.25" customHeight="1" x14ac:dyDescent="0.25">
      <c r="A413" s="46"/>
      <c r="B413" s="40"/>
      <c r="C413" s="40"/>
      <c r="D413" s="40"/>
      <c r="E413" s="9"/>
      <c r="F413" s="40"/>
      <c r="G413" s="40"/>
      <c r="H413" s="41"/>
      <c r="I413" s="130"/>
      <c r="J413" s="41"/>
      <c r="K413" s="29"/>
      <c r="L413" s="29"/>
      <c r="M413" s="41"/>
      <c r="N413" s="42"/>
      <c r="O413" s="9"/>
      <c r="P413" s="9"/>
      <c r="Q413" s="9"/>
      <c r="R413" s="9"/>
      <c r="S413" s="9"/>
      <c r="T413" s="9"/>
      <c r="U413" s="9"/>
      <c r="V413" s="9"/>
      <c r="W413" s="9"/>
      <c r="X413" s="9"/>
      <c r="Y413" s="9"/>
      <c r="Z413" s="11"/>
    </row>
    <row r="414" spans="1:26" ht="14.25" customHeight="1" x14ac:dyDescent="0.25">
      <c r="A414" s="46"/>
      <c r="B414" s="40"/>
      <c r="C414" s="40"/>
      <c r="D414" s="40"/>
      <c r="E414" s="9"/>
      <c r="F414" s="40"/>
      <c r="G414" s="40"/>
      <c r="H414" s="41"/>
      <c r="I414" s="130"/>
      <c r="J414" s="41"/>
      <c r="K414" s="29"/>
      <c r="L414" s="29"/>
      <c r="M414" s="41"/>
      <c r="N414" s="42"/>
      <c r="O414" s="9"/>
      <c r="P414" s="9"/>
      <c r="Q414" s="9"/>
      <c r="R414" s="9"/>
      <c r="S414" s="9"/>
      <c r="T414" s="9"/>
      <c r="U414" s="9"/>
      <c r="V414" s="9"/>
      <c r="W414" s="9"/>
      <c r="X414" s="9"/>
      <c r="Y414" s="9"/>
      <c r="Z414" s="11"/>
    </row>
    <row r="415" spans="1:26" ht="14.25" customHeight="1" x14ac:dyDescent="0.25">
      <c r="A415" s="46"/>
      <c r="B415" s="40"/>
      <c r="C415" s="40"/>
      <c r="D415" s="40"/>
      <c r="E415" s="9"/>
      <c r="F415" s="40"/>
      <c r="G415" s="40"/>
      <c r="H415" s="41"/>
      <c r="I415" s="130"/>
      <c r="J415" s="41"/>
      <c r="K415" s="29"/>
      <c r="L415" s="29"/>
      <c r="M415" s="41"/>
      <c r="N415" s="42"/>
      <c r="O415" s="9"/>
      <c r="P415" s="9"/>
      <c r="Q415" s="9"/>
      <c r="R415" s="9"/>
      <c r="S415" s="9"/>
      <c r="T415" s="9"/>
      <c r="U415" s="9"/>
      <c r="V415" s="9"/>
      <c r="W415" s="9"/>
      <c r="X415" s="9"/>
      <c r="Y415" s="9"/>
      <c r="Z415" s="11"/>
    </row>
    <row r="416" spans="1:26" ht="14.25" customHeight="1" x14ac:dyDescent="0.25">
      <c r="A416" s="46"/>
      <c r="B416" s="40"/>
      <c r="C416" s="40"/>
      <c r="D416" s="40"/>
      <c r="E416" s="9"/>
      <c r="F416" s="40"/>
      <c r="G416" s="40"/>
      <c r="H416" s="41"/>
      <c r="I416" s="130"/>
      <c r="J416" s="41"/>
      <c r="K416" s="29"/>
      <c r="L416" s="29"/>
      <c r="M416" s="41"/>
      <c r="N416" s="42"/>
      <c r="O416" s="9"/>
      <c r="P416" s="9"/>
      <c r="Q416" s="9"/>
      <c r="R416" s="9"/>
      <c r="S416" s="9"/>
      <c r="T416" s="9"/>
      <c r="U416" s="9"/>
      <c r="V416" s="9"/>
      <c r="W416" s="9"/>
      <c r="X416" s="9"/>
      <c r="Y416" s="9"/>
      <c r="Z416" s="11"/>
    </row>
    <row r="417" spans="1:26" ht="14.25" customHeight="1" x14ac:dyDescent="0.25">
      <c r="A417" s="46"/>
      <c r="B417" s="40"/>
      <c r="C417" s="40"/>
      <c r="D417" s="40"/>
      <c r="E417" s="9"/>
      <c r="F417" s="40"/>
      <c r="G417" s="40"/>
      <c r="H417" s="41"/>
      <c r="I417" s="130"/>
      <c r="J417" s="41"/>
      <c r="K417" s="29"/>
      <c r="L417" s="29"/>
      <c r="M417" s="41"/>
      <c r="N417" s="42"/>
      <c r="O417" s="9"/>
      <c r="P417" s="9"/>
      <c r="Q417" s="9"/>
      <c r="R417" s="9"/>
      <c r="S417" s="9"/>
      <c r="T417" s="9"/>
      <c r="U417" s="9"/>
      <c r="V417" s="9"/>
      <c r="W417" s="9"/>
      <c r="X417" s="9"/>
      <c r="Y417" s="9"/>
      <c r="Z417" s="11"/>
    </row>
    <row r="418" spans="1:26" ht="14.25" customHeight="1" x14ac:dyDescent="0.25">
      <c r="A418" s="46"/>
      <c r="B418" s="40"/>
      <c r="C418" s="40"/>
      <c r="D418" s="40"/>
      <c r="E418" s="9"/>
      <c r="F418" s="40"/>
      <c r="G418" s="40"/>
      <c r="H418" s="41"/>
      <c r="I418" s="130"/>
      <c r="J418" s="41"/>
      <c r="K418" s="29"/>
      <c r="L418" s="29"/>
      <c r="M418" s="41"/>
      <c r="N418" s="42"/>
      <c r="O418" s="9"/>
      <c r="P418" s="9"/>
      <c r="Q418" s="9"/>
      <c r="R418" s="9"/>
      <c r="S418" s="9"/>
      <c r="T418" s="9"/>
      <c r="U418" s="9"/>
      <c r="V418" s="9"/>
      <c r="W418" s="9"/>
      <c r="X418" s="9"/>
      <c r="Y418" s="9"/>
      <c r="Z418" s="11"/>
    </row>
    <row r="419" spans="1:26" ht="14.25" customHeight="1" x14ac:dyDescent="0.25">
      <c r="A419" s="46"/>
      <c r="B419" s="40"/>
      <c r="C419" s="40"/>
      <c r="D419" s="40"/>
      <c r="E419" s="9"/>
      <c r="F419" s="40"/>
      <c r="G419" s="40"/>
      <c r="H419" s="41"/>
      <c r="I419" s="130"/>
      <c r="J419" s="41"/>
      <c r="K419" s="29"/>
      <c r="L419" s="29"/>
      <c r="M419" s="41"/>
      <c r="N419" s="42"/>
      <c r="O419" s="9"/>
      <c r="P419" s="9"/>
      <c r="Q419" s="9"/>
      <c r="R419" s="9"/>
      <c r="S419" s="9"/>
      <c r="T419" s="9"/>
      <c r="U419" s="9"/>
      <c r="V419" s="9"/>
      <c r="W419" s="9"/>
      <c r="X419" s="9"/>
      <c r="Y419" s="9"/>
      <c r="Z419" s="11"/>
    </row>
    <row r="420" spans="1:26" ht="14.25" customHeight="1" x14ac:dyDescent="0.25">
      <c r="A420" s="46"/>
      <c r="B420" s="40"/>
      <c r="C420" s="40"/>
      <c r="D420" s="40"/>
      <c r="E420" s="9"/>
      <c r="F420" s="40"/>
      <c r="G420" s="40"/>
      <c r="H420" s="41"/>
      <c r="I420" s="130"/>
      <c r="J420" s="41"/>
      <c r="K420" s="29"/>
      <c r="L420" s="29"/>
      <c r="M420" s="41"/>
      <c r="N420" s="42"/>
      <c r="O420" s="9"/>
      <c r="P420" s="9"/>
      <c r="Q420" s="9"/>
      <c r="R420" s="9"/>
      <c r="S420" s="9"/>
      <c r="T420" s="9"/>
      <c r="U420" s="9"/>
      <c r="V420" s="9"/>
      <c r="W420" s="9"/>
      <c r="X420" s="9"/>
      <c r="Y420" s="9"/>
      <c r="Z420" s="11"/>
    </row>
    <row r="421" spans="1:26" ht="14.25" customHeight="1" x14ac:dyDescent="0.25">
      <c r="A421" s="46"/>
      <c r="B421" s="40"/>
      <c r="C421" s="40"/>
      <c r="D421" s="40"/>
      <c r="E421" s="9"/>
      <c r="F421" s="40"/>
      <c r="G421" s="40"/>
      <c r="H421" s="41"/>
      <c r="I421" s="130"/>
      <c r="J421" s="41"/>
      <c r="K421" s="29"/>
      <c r="L421" s="29"/>
      <c r="M421" s="41"/>
      <c r="N421" s="42"/>
      <c r="O421" s="9"/>
      <c r="P421" s="9"/>
      <c r="Q421" s="9"/>
      <c r="R421" s="9"/>
      <c r="S421" s="9"/>
      <c r="T421" s="9"/>
      <c r="U421" s="9"/>
      <c r="V421" s="9"/>
      <c r="W421" s="9"/>
      <c r="X421" s="9"/>
      <c r="Y421" s="9"/>
      <c r="Z421" s="11"/>
    </row>
    <row r="422" spans="1:26" ht="14.25" customHeight="1" x14ac:dyDescent="0.25">
      <c r="A422" s="46"/>
      <c r="B422" s="40"/>
      <c r="C422" s="40"/>
      <c r="D422" s="40"/>
      <c r="E422" s="9"/>
      <c r="F422" s="40"/>
      <c r="G422" s="40"/>
      <c r="H422" s="41"/>
      <c r="I422" s="130"/>
      <c r="J422" s="41"/>
      <c r="K422" s="29"/>
      <c r="L422" s="29"/>
      <c r="M422" s="41"/>
      <c r="N422" s="42"/>
      <c r="O422" s="9"/>
      <c r="P422" s="9"/>
      <c r="Q422" s="9"/>
      <c r="R422" s="9"/>
      <c r="S422" s="9"/>
      <c r="T422" s="9"/>
      <c r="U422" s="9"/>
      <c r="V422" s="9"/>
      <c r="W422" s="9"/>
      <c r="X422" s="9"/>
      <c r="Y422" s="9"/>
      <c r="Z422" s="11"/>
    </row>
    <row r="423" spans="1:26" ht="14.25" customHeight="1" x14ac:dyDescent="0.25">
      <c r="A423" s="46"/>
      <c r="B423" s="40"/>
      <c r="C423" s="40"/>
      <c r="D423" s="40"/>
      <c r="E423" s="9"/>
      <c r="F423" s="40"/>
      <c r="G423" s="40"/>
      <c r="H423" s="41"/>
      <c r="I423" s="130"/>
      <c r="J423" s="41"/>
      <c r="K423" s="29"/>
      <c r="L423" s="29"/>
      <c r="M423" s="41"/>
      <c r="N423" s="42"/>
      <c r="O423" s="9"/>
      <c r="P423" s="9"/>
      <c r="Q423" s="9"/>
      <c r="R423" s="9"/>
      <c r="S423" s="9"/>
      <c r="T423" s="9"/>
      <c r="U423" s="9"/>
      <c r="V423" s="9"/>
      <c r="W423" s="9"/>
      <c r="X423" s="9"/>
      <c r="Y423" s="9"/>
      <c r="Z423" s="11"/>
    </row>
    <row r="424" spans="1:26" ht="14.25" customHeight="1" x14ac:dyDescent="0.25">
      <c r="A424" s="46"/>
      <c r="B424" s="40"/>
      <c r="C424" s="40"/>
      <c r="D424" s="40"/>
      <c r="E424" s="9"/>
      <c r="F424" s="40"/>
      <c r="G424" s="40"/>
      <c r="H424" s="41"/>
      <c r="I424" s="130"/>
      <c r="J424" s="41"/>
      <c r="K424" s="29"/>
      <c r="L424" s="29"/>
      <c r="M424" s="41"/>
      <c r="N424" s="42"/>
      <c r="O424" s="9"/>
      <c r="P424" s="9"/>
      <c r="Q424" s="9"/>
      <c r="R424" s="9"/>
      <c r="S424" s="9"/>
      <c r="T424" s="9"/>
      <c r="U424" s="9"/>
      <c r="V424" s="9"/>
      <c r="W424" s="9"/>
      <c r="X424" s="9"/>
      <c r="Y424" s="9"/>
      <c r="Z424" s="11"/>
    </row>
    <row r="425" spans="1:26" ht="14.25" customHeight="1" x14ac:dyDescent="0.25">
      <c r="A425" s="46"/>
      <c r="B425" s="40"/>
      <c r="C425" s="40"/>
      <c r="D425" s="40"/>
      <c r="E425" s="9"/>
      <c r="F425" s="40"/>
      <c r="G425" s="40"/>
      <c r="H425" s="41"/>
      <c r="I425" s="130"/>
      <c r="J425" s="41"/>
      <c r="K425" s="29"/>
      <c r="L425" s="29"/>
      <c r="M425" s="41"/>
      <c r="N425" s="42"/>
      <c r="O425" s="9"/>
      <c r="P425" s="9"/>
      <c r="Q425" s="9"/>
      <c r="R425" s="9"/>
      <c r="S425" s="9"/>
      <c r="T425" s="9"/>
      <c r="U425" s="9"/>
      <c r="V425" s="9"/>
      <c r="W425" s="9"/>
      <c r="X425" s="9"/>
      <c r="Y425" s="9"/>
      <c r="Z425" s="11"/>
    </row>
    <row r="426" spans="1:26" ht="14.25" customHeight="1" x14ac:dyDescent="0.25">
      <c r="A426" s="46"/>
      <c r="B426" s="40"/>
      <c r="C426" s="40"/>
      <c r="D426" s="40"/>
      <c r="E426" s="9"/>
      <c r="F426" s="40"/>
      <c r="G426" s="40"/>
      <c r="H426" s="41"/>
      <c r="I426" s="130"/>
      <c r="J426" s="41"/>
      <c r="K426" s="29"/>
      <c r="L426" s="29"/>
      <c r="M426" s="41"/>
      <c r="N426" s="42"/>
      <c r="O426" s="9"/>
      <c r="P426" s="9"/>
      <c r="Q426" s="9"/>
      <c r="R426" s="9"/>
      <c r="S426" s="9"/>
      <c r="T426" s="9"/>
      <c r="U426" s="9"/>
      <c r="V426" s="9"/>
      <c r="W426" s="9"/>
      <c r="X426" s="9"/>
      <c r="Y426" s="9"/>
      <c r="Z426" s="11"/>
    </row>
    <row r="427" spans="1:26" ht="14.25" customHeight="1" x14ac:dyDescent="0.25">
      <c r="A427" s="46"/>
      <c r="B427" s="40"/>
      <c r="C427" s="40"/>
      <c r="D427" s="40"/>
      <c r="E427" s="9"/>
      <c r="F427" s="40"/>
      <c r="G427" s="40"/>
      <c r="H427" s="41"/>
      <c r="I427" s="130"/>
      <c r="J427" s="41"/>
      <c r="K427" s="29"/>
      <c r="L427" s="29"/>
      <c r="M427" s="41"/>
      <c r="N427" s="42"/>
      <c r="O427" s="9"/>
      <c r="P427" s="9"/>
      <c r="Q427" s="9"/>
      <c r="R427" s="9"/>
      <c r="S427" s="9"/>
      <c r="T427" s="9"/>
      <c r="U427" s="9"/>
      <c r="V427" s="9"/>
      <c r="W427" s="9"/>
      <c r="X427" s="9"/>
      <c r="Y427" s="9"/>
      <c r="Z427" s="11"/>
    </row>
    <row r="428" spans="1:26" ht="14.25" customHeight="1" x14ac:dyDescent="0.25">
      <c r="A428" s="46"/>
      <c r="B428" s="40"/>
      <c r="C428" s="40"/>
      <c r="D428" s="40"/>
      <c r="E428" s="9"/>
      <c r="F428" s="40"/>
      <c r="G428" s="40"/>
      <c r="H428" s="41"/>
      <c r="I428" s="130"/>
      <c r="J428" s="41"/>
      <c r="K428" s="29"/>
      <c r="L428" s="29"/>
      <c r="M428" s="41"/>
      <c r="N428" s="42"/>
      <c r="O428" s="9"/>
      <c r="P428" s="9"/>
      <c r="Q428" s="9"/>
      <c r="R428" s="9"/>
      <c r="S428" s="9"/>
      <c r="T428" s="9"/>
      <c r="U428" s="9"/>
      <c r="V428" s="9"/>
      <c r="W428" s="9"/>
      <c r="X428" s="9"/>
      <c r="Y428" s="9"/>
      <c r="Z428" s="11"/>
    </row>
    <row r="429" spans="1:26" ht="14.25" customHeight="1" x14ac:dyDescent="0.25">
      <c r="A429" s="46"/>
      <c r="B429" s="40"/>
      <c r="C429" s="40"/>
      <c r="D429" s="40"/>
      <c r="E429" s="9"/>
      <c r="F429" s="40"/>
      <c r="G429" s="40"/>
      <c r="H429" s="41"/>
      <c r="I429" s="130"/>
      <c r="J429" s="41"/>
      <c r="K429" s="29"/>
      <c r="L429" s="29"/>
      <c r="M429" s="41"/>
      <c r="N429" s="42"/>
      <c r="O429" s="9"/>
      <c r="P429" s="9"/>
      <c r="Q429" s="9"/>
      <c r="R429" s="9"/>
      <c r="S429" s="9"/>
      <c r="T429" s="9"/>
      <c r="U429" s="9"/>
      <c r="V429" s="9"/>
      <c r="W429" s="9"/>
      <c r="X429" s="9"/>
      <c r="Y429" s="9"/>
      <c r="Z429" s="11"/>
    </row>
    <row r="430" spans="1:26" ht="14.25" customHeight="1" x14ac:dyDescent="0.25">
      <c r="A430" s="46"/>
      <c r="B430" s="40"/>
      <c r="C430" s="40"/>
      <c r="D430" s="40"/>
      <c r="E430" s="9"/>
      <c r="F430" s="40"/>
      <c r="G430" s="40"/>
      <c r="H430" s="41"/>
      <c r="I430" s="130"/>
      <c r="J430" s="41"/>
      <c r="K430" s="29"/>
      <c r="L430" s="29"/>
      <c r="M430" s="41"/>
      <c r="N430" s="42"/>
      <c r="O430" s="9"/>
      <c r="P430" s="9"/>
      <c r="Q430" s="9"/>
      <c r="R430" s="9"/>
      <c r="S430" s="9"/>
      <c r="T430" s="9"/>
      <c r="U430" s="9"/>
      <c r="V430" s="9"/>
      <c r="W430" s="9"/>
      <c r="X430" s="9"/>
      <c r="Y430" s="9"/>
      <c r="Z430" s="11"/>
    </row>
    <row r="431" spans="1:26" ht="14.25" customHeight="1" x14ac:dyDescent="0.25">
      <c r="A431" s="46"/>
      <c r="B431" s="40"/>
      <c r="C431" s="40"/>
      <c r="D431" s="40"/>
      <c r="E431" s="9"/>
      <c r="F431" s="40"/>
      <c r="G431" s="40"/>
      <c r="H431" s="41"/>
      <c r="I431" s="130"/>
      <c r="J431" s="41"/>
      <c r="K431" s="29"/>
      <c r="L431" s="29"/>
      <c r="M431" s="41"/>
      <c r="N431" s="42"/>
      <c r="O431" s="9"/>
      <c r="P431" s="9"/>
      <c r="Q431" s="9"/>
      <c r="R431" s="9"/>
      <c r="S431" s="9"/>
      <c r="T431" s="9"/>
      <c r="U431" s="9"/>
      <c r="V431" s="9"/>
      <c r="W431" s="9"/>
      <c r="X431" s="9"/>
      <c r="Y431" s="9"/>
      <c r="Z431" s="11"/>
    </row>
    <row r="432" spans="1:26" ht="14.25" customHeight="1" x14ac:dyDescent="0.25">
      <c r="A432" s="46"/>
      <c r="B432" s="40"/>
      <c r="C432" s="40"/>
      <c r="D432" s="40"/>
      <c r="E432" s="9"/>
      <c r="F432" s="40"/>
      <c r="G432" s="40"/>
      <c r="H432" s="41"/>
      <c r="I432" s="130"/>
      <c r="J432" s="41"/>
      <c r="K432" s="29"/>
      <c r="L432" s="29"/>
      <c r="M432" s="41"/>
      <c r="N432" s="42"/>
      <c r="O432" s="9"/>
      <c r="P432" s="9"/>
      <c r="Q432" s="9"/>
      <c r="R432" s="9"/>
      <c r="S432" s="9"/>
      <c r="T432" s="9"/>
      <c r="U432" s="9"/>
      <c r="V432" s="9"/>
      <c r="W432" s="9"/>
      <c r="X432" s="9"/>
      <c r="Y432" s="9"/>
      <c r="Z432" s="11"/>
    </row>
    <row r="433" spans="1:26" ht="14.25" customHeight="1" x14ac:dyDescent="0.25">
      <c r="A433" s="46"/>
      <c r="B433" s="40"/>
      <c r="C433" s="40"/>
      <c r="D433" s="40"/>
      <c r="E433" s="9"/>
      <c r="F433" s="40"/>
      <c r="G433" s="40"/>
      <c r="H433" s="41"/>
      <c r="I433" s="130"/>
      <c r="J433" s="41"/>
      <c r="K433" s="29"/>
      <c r="L433" s="29"/>
      <c r="M433" s="41"/>
      <c r="N433" s="42"/>
      <c r="O433" s="9"/>
      <c r="P433" s="9"/>
      <c r="Q433" s="9"/>
      <c r="R433" s="9"/>
      <c r="S433" s="9"/>
      <c r="T433" s="9"/>
      <c r="U433" s="9"/>
      <c r="V433" s="9"/>
      <c r="W433" s="9"/>
      <c r="X433" s="9"/>
      <c r="Y433" s="9"/>
      <c r="Z433" s="11"/>
    </row>
    <row r="434" spans="1:26" ht="14.25" customHeight="1" x14ac:dyDescent="0.25">
      <c r="A434" s="46"/>
      <c r="B434" s="40"/>
      <c r="C434" s="40"/>
      <c r="D434" s="40"/>
      <c r="E434" s="9"/>
      <c r="F434" s="40"/>
      <c r="G434" s="40"/>
      <c r="H434" s="41"/>
      <c r="I434" s="130"/>
      <c r="J434" s="41"/>
      <c r="K434" s="29"/>
      <c r="L434" s="29"/>
      <c r="M434" s="41"/>
      <c r="N434" s="42"/>
      <c r="O434" s="9"/>
      <c r="P434" s="9"/>
      <c r="Q434" s="9"/>
      <c r="R434" s="9"/>
      <c r="S434" s="9"/>
      <c r="T434" s="9"/>
      <c r="U434" s="9"/>
      <c r="V434" s="9"/>
      <c r="W434" s="9"/>
      <c r="X434" s="9"/>
      <c r="Y434" s="9"/>
      <c r="Z434" s="11"/>
    </row>
    <row r="435" spans="1:26" ht="14.25" customHeight="1" x14ac:dyDescent="0.25">
      <c r="A435" s="46"/>
      <c r="B435" s="40"/>
      <c r="C435" s="40"/>
      <c r="D435" s="40"/>
      <c r="E435" s="9"/>
      <c r="F435" s="40"/>
      <c r="G435" s="40"/>
      <c r="H435" s="41"/>
      <c r="I435" s="130"/>
      <c r="J435" s="41"/>
      <c r="K435" s="29"/>
      <c r="L435" s="29"/>
      <c r="M435" s="41"/>
      <c r="N435" s="42"/>
      <c r="O435" s="9"/>
      <c r="P435" s="9"/>
      <c r="Q435" s="9"/>
      <c r="R435" s="9"/>
      <c r="S435" s="9"/>
      <c r="T435" s="9"/>
      <c r="U435" s="9"/>
      <c r="V435" s="9"/>
      <c r="W435" s="9"/>
      <c r="X435" s="9"/>
      <c r="Y435" s="9"/>
      <c r="Z435" s="11"/>
    </row>
    <row r="436" spans="1:26" ht="14.25" customHeight="1" x14ac:dyDescent="0.25">
      <c r="A436" s="46"/>
      <c r="B436" s="40"/>
      <c r="C436" s="40"/>
      <c r="D436" s="40"/>
      <c r="E436" s="9"/>
      <c r="F436" s="40"/>
      <c r="G436" s="40"/>
      <c r="H436" s="41"/>
      <c r="I436" s="130"/>
      <c r="J436" s="41"/>
      <c r="K436" s="29"/>
      <c r="L436" s="29"/>
      <c r="M436" s="41"/>
      <c r="N436" s="42"/>
      <c r="O436" s="9"/>
      <c r="P436" s="9"/>
      <c r="Q436" s="9"/>
      <c r="R436" s="9"/>
      <c r="S436" s="9"/>
      <c r="T436" s="9"/>
      <c r="U436" s="9"/>
      <c r="V436" s="9"/>
      <c r="W436" s="9"/>
      <c r="X436" s="9"/>
      <c r="Y436" s="9"/>
      <c r="Z436" s="11"/>
    </row>
    <row r="437" spans="1:26" ht="14.25" customHeight="1" x14ac:dyDescent="0.25">
      <c r="A437" s="46"/>
      <c r="B437" s="40"/>
      <c r="C437" s="40"/>
      <c r="D437" s="40"/>
      <c r="E437" s="9"/>
      <c r="F437" s="40"/>
      <c r="G437" s="40"/>
      <c r="H437" s="41"/>
      <c r="I437" s="130"/>
      <c r="J437" s="41"/>
      <c r="K437" s="29"/>
      <c r="L437" s="29"/>
      <c r="M437" s="41"/>
      <c r="N437" s="42"/>
      <c r="O437" s="9"/>
      <c r="P437" s="9"/>
      <c r="Q437" s="9"/>
      <c r="R437" s="9"/>
      <c r="S437" s="9"/>
      <c r="T437" s="9"/>
      <c r="U437" s="9"/>
      <c r="V437" s="9"/>
      <c r="W437" s="9"/>
      <c r="X437" s="9"/>
      <c r="Y437" s="9"/>
      <c r="Z437" s="11"/>
    </row>
    <row r="438" spans="1:26" ht="14.25" customHeight="1" x14ac:dyDescent="0.25">
      <c r="A438" s="46"/>
      <c r="B438" s="40"/>
      <c r="C438" s="40"/>
      <c r="D438" s="40"/>
      <c r="E438" s="9"/>
      <c r="F438" s="40"/>
      <c r="G438" s="40"/>
      <c r="H438" s="41"/>
      <c r="I438" s="130"/>
      <c r="J438" s="41"/>
      <c r="K438" s="29"/>
      <c r="L438" s="29"/>
      <c r="M438" s="41"/>
      <c r="N438" s="42"/>
      <c r="O438" s="9"/>
      <c r="P438" s="9"/>
      <c r="Q438" s="9"/>
      <c r="R438" s="9"/>
      <c r="S438" s="9"/>
      <c r="T438" s="9"/>
      <c r="U438" s="9"/>
      <c r="V438" s="9"/>
      <c r="W438" s="9"/>
      <c r="X438" s="9"/>
      <c r="Y438" s="9"/>
      <c r="Z438" s="11"/>
    </row>
    <row r="439" spans="1:26" ht="14.25" customHeight="1" x14ac:dyDescent="0.25">
      <c r="A439" s="46"/>
      <c r="B439" s="40"/>
      <c r="C439" s="40"/>
      <c r="D439" s="40"/>
      <c r="E439" s="9"/>
      <c r="F439" s="40"/>
      <c r="G439" s="40"/>
      <c r="H439" s="41"/>
      <c r="I439" s="130"/>
      <c r="J439" s="41"/>
      <c r="K439" s="29"/>
      <c r="L439" s="29"/>
      <c r="M439" s="41"/>
      <c r="N439" s="42"/>
      <c r="O439" s="9"/>
      <c r="P439" s="9"/>
      <c r="Q439" s="9"/>
      <c r="R439" s="9"/>
      <c r="S439" s="9"/>
      <c r="T439" s="9"/>
      <c r="U439" s="9"/>
      <c r="V439" s="9"/>
      <c r="W439" s="9"/>
      <c r="X439" s="9"/>
      <c r="Y439" s="9"/>
      <c r="Z439" s="11"/>
    </row>
    <row r="440" spans="1:26" ht="14.25" customHeight="1" x14ac:dyDescent="0.25">
      <c r="A440" s="46"/>
      <c r="B440" s="40"/>
      <c r="C440" s="40"/>
      <c r="D440" s="40"/>
      <c r="E440" s="9"/>
      <c r="F440" s="40"/>
      <c r="G440" s="40"/>
      <c r="H440" s="41"/>
      <c r="I440" s="130"/>
      <c r="J440" s="41"/>
      <c r="K440" s="29"/>
      <c r="L440" s="29"/>
      <c r="M440" s="41"/>
      <c r="N440" s="42"/>
      <c r="O440" s="9"/>
      <c r="P440" s="9"/>
      <c r="Q440" s="9"/>
      <c r="R440" s="9"/>
      <c r="S440" s="9"/>
      <c r="T440" s="9"/>
      <c r="U440" s="9"/>
      <c r="V440" s="9"/>
      <c r="W440" s="9"/>
      <c r="X440" s="9"/>
      <c r="Y440" s="9"/>
      <c r="Z440" s="11"/>
    </row>
    <row r="441" spans="1:26" ht="14.25" customHeight="1" x14ac:dyDescent="0.25">
      <c r="A441" s="46"/>
      <c r="B441" s="40"/>
      <c r="C441" s="40"/>
      <c r="D441" s="40"/>
      <c r="E441" s="9"/>
      <c r="F441" s="40"/>
      <c r="G441" s="40"/>
      <c r="H441" s="41"/>
      <c r="I441" s="130"/>
      <c r="J441" s="41"/>
      <c r="K441" s="29"/>
      <c r="L441" s="29"/>
      <c r="M441" s="41"/>
      <c r="N441" s="42"/>
      <c r="O441" s="9"/>
      <c r="P441" s="9"/>
      <c r="Q441" s="9"/>
      <c r="R441" s="9"/>
      <c r="S441" s="9"/>
      <c r="T441" s="9"/>
      <c r="U441" s="9"/>
      <c r="V441" s="9"/>
      <c r="W441" s="9"/>
      <c r="X441" s="9"/>
      <c r="Y441" s="9"/>
      <c r="Z441" s="11"/>
    </row>
    <row r="442" spans="1:26" ht="14.25" customHeight="1" x14ac:dyDescent="0.25">
      <c r="A442" s="46"/>
      <c r="B442" s="40"/>
      <c r="C442" s="40"/>
      <c r="D442" s="40"/>
      <c r="E442" s="9"/>
      <c r="F442" s="40"/>
      <c r="G442" s="40"/>
      <c r="H442" s="41"/>
      <c r="I442" s="130"/>
      <c r="J442" s="41"/>
      <c r="K442" s="29"/>
      <c r="L442" s="29"/>
      <c r="M442" s="41"/>
      <c r="N442" s="42"/>
      <c r="O442" s="9"/>
      <c r="P442" s="9"/>
      <c r="Q442" s="9"/>
      <c r="R442" s="9"/>
      <c r="S442" s="9"/>
      <c r="T442" s="9"/>
      <c r="U442" s="9"/>
      <c r="V442" s="9"/>
      <c r="W442" s="9"/>
      <c r="X442" s="9"/>
      <c r="Y442" s="9"/>
      <c r="Z442" s="11"/>
    </row>
    <row r="443" spans="1:26" ht="14.25" customHeight="1" x14ac:dyDescent="0.25">
      <c r="A443" s="46"/>
      <c r="B443" s="40"/>
      <c r="C443" s="40"/>
      <c r="D443" s="40"/>
      <c r="E443" s="9"/>
      <c r="F443" s="40"/>
      <c r="G443" s="40"/>
      <c r="H443" s="41"/>
      <c r="I443" s="130"/>
      <c r="J443" s="41"/>
      <c r="K443" s="29"/>
      <c r="L443" s="29"/>
      <c r="M443" s="41"/>
      <c r="N443" s="42"/>
      <c r="O443" s="9"/>
      <c r="P443" s="9"/>
      <c r="Q443" s="9"/>
      <c r="R443" s="9"/>
      <c r="S443" s="9"/>
      <c r="T443" s="9"/>
      <c r="U443" s="9"/>
      <c r="V443" s="9"/>
      <c r="W443" s="9"/>
      <c r="X443" s="9"/>
      <c r="Y443" s="9"/>
      <c r="Z443" s="11"/>
    </row>
    <row r="444" spans="1:26" ht="14.25" customHeight="1" x14ac:dyDescent="0.25">
      <c r="A444" s="46"/>
      <c r="B444" s="40"/>
      <c r="C444" s="40"/>
      <c r="D444" s="40"/>
      <c r="E444" s="9"/>
      <c r="F444" s="40"/>
      <c r="G444" s="40"/>
      <c r="H444" s="41"/>
      <c r="I444" s="130"/>
      <c r="J444" s="41"/>
      <c r="K444" s="29"/>
      <c r="L444" s="29"/>
      <c r="M444" s="41"/>
      <c r="N444" s="42"/>
      <c r="O444" s="9"/>
      <c r="P444" s="9"/>
      <c r="Q444" s="9"/>
      <c r="R444" s="9"/>
      <c r="S444" s="9"/>
      <c r="T444" s="9"/>
      <c r="U444" s="9"/>
      <c r="V444" s="9"/>
      <c r="W444" s="9"/>
      <c r="X444" s="9"/>
      <c r="Y444" s="9"/>
      <c r="Z444" s="11"/>
    </row>
    <row r="445" spans="1:26" ht="14.25" customHeight="1" x14ac:dyDescent="0.25">
      <c r="A445" s="46"/>
      <c r="B445" s="40"/>
      <c r="C445" s="40"/>
      <c r="D445" s="40"/>
      <c r="E445" s="9"/>
      <c r="F445" s="40"/>
      <c r="G445" s="40"/>
      <c r="H445" s="41"/>
      <c r="I445" s="130"/>
      <c r="J445" s="41"/>
      <c r="K445" s="29"/>
      <c r="L445" s="29"/>
      <c r="M445" s="41"/>
      <c r="N445" s="42"/>
      <c r="O445" s="9"/>
      <c r="P445" s="9"/>
      <c r="Q445" s="9"/>
      <c r="R445" s="9"/>
      <c r="S445" s="9"/>
      <c r="T445" s="9"/>
      <c r="U445" s="9"/>
      <c r="V445" s="9"/>
      <c r="W445" s="9"/>
      <c r="X445" s="9"/>
      <c r="Y445" s="9"/>
      <c r="Z445" s="11"/>
    </row>
    <row r="446" spans="1:26" ht="14.25" customHeight="1" x14ac:dyDescent="0.25">
      <c r="A446" s="46"/>
      <c r="B446" s="40"/>
      <c r="C446" s="40"/>
      <c r="D446" s="40"/>
      <c r="E446" s="9"/>
      <c r="F446" s="40"/>
      <c r="G446" s="40"/>
      <c r="H446" s="41"/>
      <c r="I446" s="130"/>
      <c r="J446" s="41"/>
      <c r="K446" s="29"/>
      <c r="L446" s="29"/>
      <c r="M446" s="41"/>
      <c r="N446" s="42"/>
      <c r="O446" s="9"/>
      <c r="P446" s="9"/>
      <c r="Q446" s="9"/>
      <c r="R446" s="9"/>
      <c r="S446" s="9"/>
      <c r="T446" s="9"/>
      <c r="U446" s="9"/>
      <c r="V446" s="9"/>
      <c r="W446" s="9"/>
      <c r="X446" s="9"/>
      <c r="Y446" s="9"/>
      <c r="Z446" s="11"/>
    </row>
    <row r="447" spans="1:26" ht="14.25" customHeight="1" x14ac:dyDescent="0.25">
      <c r="A447" s="46"/>
      <c r="B447" s="40"/>
      <c r="C447" s="40"/>
      <c r="D447" s="40"/>
      <c r="E447" s="9"/>
      <c r="F447" s="40"/>
      <c r="G447" s="40"/>
      <c r="H447" s="41"/>
      <c r="I447" s="130"/>
      <c r="J447" s="41"/>
      <c r="K447" s="29"/>
      <c r="L447" s="29"/>
      <c r="M447" s="41"/>
      <c r="N447" s="42"/>
      <c r="O447" s="9"/>
      <c r="P447" s="9"/>
      <c r="Q447" s="9"/>
      <c r="R447" s="9"/>
      <c r="S447" s="9"/>
      <c r="T447" s="9"/>
      <c r="U447" s="9"/>
      <c r="V447" s="9"/>
      <c r="W447" s="9"/>
      <c r="X447" s="9"/>
      <c r="Y447" s="9"/>
      <c r="Z447" s="11"/>
    </row>
    <row r="448" spans="1:26" ht="14.25" customHeight="1" x14ac:dyDescent="0.25">
      <c r="A448" s="46"/>
      <c r="B448" s="40"/>
      <c r="C448" s="40"/>
      <c r="D448" s="40"/>
      <c r="E448" s="9"/>
      <c r="F448" s="40"/>
      <c r="G448" s="40"/>
      <c r="H448" s="41"/>
      <c r="I448" s="130"/>
      <c r="J448" s="41"/>
      <c r="K448" s="29"/>
      <c r="L448" s="29"/>
      <c r="M448" s="41"/>
      <c r="N448" s="42"/>
      <c r="O448" s="9"/>
      <c r="P448" s="9"/>
      <c r="Q448" s="9"/>
      <c r="R448" s="9"/>
      <c r="S448" s="9"/>
      <c r="T448" s="9"/>
      <c r="U448" s="9"/>
      <c r="V448" s="9"/>
      <c r="W448" s="9"/>
      <c r="X448" s="9"/>
      <c r="Y448" s="9"/>
      <c r="Z448" s="11"/>
    </row>
    <row r="449" spans="1:26" ht="14.25" customHeight="1" x14ac:dyDescent="0.25">
      <c r="A449" s="46"/>
      <c r="B449" s="40"/>
      <c r="C449" s="40"/>
      <c r="D449" s="40"/>
      <c r="E449" s="9"/>
      <c r="F449" s="40"/>
      <c r="G449" s="40"/>
      <c r="H449" s="41"/>
      <c r="I449" s="130"/>
      <c r="J449" s="41"/>
      <c r="K449" s="29"/>
      <c r="L449" s="29"/>
      <c r="M449" s="41"/>
      <c r="N449" s="42"/>
      <c r="O449" s="9"/>
      <c r="P449" s="9"/>
      <c r="Q449" s="9"/>
      <c r="R449" s="9"/>
      <c r="S449" s="9"/>
      <c r="T449" s="9"/>
      <c r="U449" s="9"/>
      <c r="V449" s="9"/>
      <c r="W449" s="9"/>
      <c r="X449" s="9"/>
      <c r="Y449" s="9"/>
      <c r="Z449" s="11"/>
    </row>
    <row r="450" spans="1:26" ht="14.25" customHeight="1" x14ac:dyDescent="0.25">
      <c r="A450" s="46"/>
      <c r="B450" s="40"/>
      <c r="C450" s="40"/>
      <c r="D450" s="40"/>
      <c r="E450" s="9"/>
      <c r="F450" s="40"/>
      <c r="G450" s="40"/>
      <c r="H450" s="41"/>
      <c r="I450" s="130"/>
      <c r="J450" s="41"/>
      <c r="K450" s="29"/>
      <c r="L450" s="29"/>
      <c r="M450" s="41"/>
      <c r="N450" s="42"/>
      <c r="O450" s="9"/>
      <c r="P450" s="9"/>
      <c r="Q450" s="9"/>
      <c r="R450" s="9"/>
      <c r="S450" s="9"/>
      <c r="T450" s="9"/>
      <c r="U450" s="9"/>
      <c r="V450" s="9"/>
      <c r="W450" s="9"/>
      <c r="X450" s="9"/>
      <c r="Y450" s="9"/>
      <c r="Z450" s="11"/>
    </row>
    <row r="451" spans="1:26" ht="14.25" customHeight="1" x14ac:dyDescent="0.25">
      <c r="A451" s="46"/>
      <c r="B451" s="40"/>
      <c r="C451" s="40"/>
      <c r="D451" s="40"/>
      <c r="E451" s="9"/>
      <c r="F451" s="40"/>
      <c r="G451" s="40"/>
      <c r="H451" s="41"/>
      <c r="I451" s="130"/>
      <c r="J451" s="41"/>
      <c r="K451" s="29"/>
      <c r="L451" s="29"/>
      <c r="M451" s="41"/>
      <c r="N451" s="42"/>
      <c r="O451" s="9"/>
      <c r="P451" s="9"/>
      <c r="Q451" s="9"/>
      <c r="R451" s="9"/>
      <c r="S451" s="9"/>
      <c r="T451" s="9"/>
      <c r="U451" s="9"/>
      <c r="V451" s="9"/>
      <c r="W451" s="9"/>
      <c r="X451" s="9"/>
      <c r="Y451" s="9"/>
      <c r="Z451" s="11"/>
    </row>
    <row r="452" spans="1:26" ht="14.25" customHeight="1" x14ac:dyDescent="0.25">
      <c r="A452" s="46"/>
      <c r="B452" s="40"/>
      <c r="C452" s="40"/>
      <c r="D452" s="40"/>
      <c r="E452" s="9"/>
      <c r="F452" s="40"/>
      <c r="G452" s="40"/>
      <c r="H452" s="41"/>
      <c r="I452" s="130"/>
      <c r="J452" s="41"/>
      <c r="K452" s="29"/>
      <c r="L452" s="29"/>
      <c r="M452" s="41"/>
      <c r="N452" s="42"/>
      <c r="O452" s="9"/>
      <c r="P452" s="9"/>
      <c r="Q452" s="9"/>
      <c r="R452" s="9"/>
      <c r="S452" s="9"/>
      <c r="T452" s="9"/>
      <c r="U452" s="9"/>
      <c r="V452" s="9"/>
      <c r="W452" s="9"/>
      <c r="X452" s="9"/>
      <c r="Y452" s="9"/>
      <c r="Z452" s="11"/>
    </row>
    <row r="453" spans="1:26" ht="14.25" customHeight="1" x14ac:dyDescent="0.25">
      <c r="A453" s="46"/>
      <c r="B453" s="40"/>
      <c r="C453" s="40"/>
      <c r="D453" s="40"/>
      <c r="E453" s="9"/>
      <c r="F453" s="40"/>
      <c r="G453" s="40"/>
      <c r="H453" s="41"/>
      <c r="I453" s="130"/>
      <c r="J453" s="41"/>
      <c r="K453" s="29"/>
      <c r="L453" s="29"/>
      <c r="M453" s="41"/>
      <c r="N453" s="42"/>
      <c r="O453" s="9"/>
      <c r="P453" s="9"/>
      <c r="Q453" s="9"/>
      <c r="R453" s="9"/>
      <c r="S453" s="9"/>
      <c r="T453" s="9"/>
      <c r="U453" s="9"/>
      <c r="V453" s="9"/>
      <c r="W453" s="9"/>
      <c r="X453" s="9"/>
      <c r="Y453" s="9"/>
      <c r="Z453" s="11"/>
    </row>
    <row r="454" spans="1:26" ht="14.25" customHeight="1" x14ac:dyDescent="0.25">
      <c r="A454" s="46"/>
      <c r="B454" s="40"/>
      <c r="C454" s="40"/>
      <c r="D454" s="40"/>
      <c r="E454" s="9"/>
      <c r="F454" s="40"/>
      <c r="G454" s="40"/>
      <c r="H454" s="41"/>
      <c r="I454" s="130"/>
      <c r="J454" s="41"/>
      <c r="K454" s="29"/>
      <c r="L454" s="29"/>
      <c r="M454" s="41"/>
      <c r="N454" s="42"/>
      <c r="O454" s="9"/>
      <c r="P454" s="9"/>
      <c r="Q454" s="9"/>
      <c r="R454" s="9"/>
      <c r="S454" s="9"/>
      <c r="T454" s="9"/>
      <c r="U454" s="9"/>
      <c r="V454" s="9"/>
      <c r="W454" s="9"/>
      <c r="X454" s="9"/>
      <c r="Y454" s="9"/>
      <c r="Z454" s="11"/>
    </row>
    <row r="455" spans="1:26" ht="14.25" customHeight="1" x14ac:dyDescent="0.25">
      <c r="A455" s="46"/>
      <c r="B455" s="40"/>
      <c r="C455" s="40"/>
      <c r="D455" s="40"/>
      <c r="E455" s="9"/>
      <c r="F455" s="40"/>
      <c r="G455" s="40"/>
      <c r="H455" s="41"/>
      <c r="I455" s="130"/>
      <c r="J455" s="41"/>
      <c r="K455" s="29"/>
      <c r="L455" s="29"/>
      <c r="M455" s="41"/>
      <c r="N455" s="42"/>
      <c r="O455" s="9"/>
      <c r="P455" s="9"/>
      <c r="Q455" s="9"/>
      <c r="R455" s="9"/>
      <c r="S455" s="9"/>
      <c r="T455" s="9"/>
      <c r="U455" s="9"/>
      <c r="V455" s="9"/>
      <c r="W455" s="9"/>
      <c r="X455" s="9"/>
      <c r="Y455" s="9"/>
      <c r="Z455" s="11"/>
    </row>
    <row r="456" spans="1:26" ht="14.25" customHeight="1" x14ac:dyDescent="0.25">
      <c r="A456" s="46"/>
      <c r="B456" s="40"/>
      <c r="C456" s="40"/>
      <c r="D456" s="40"/>
      <c r="E456" s="9"/>
      <c r="F456" s="40"/>
      <c r="G456" s="40"/>
      <c r="H456" s="41"/>
      <c r="I456" s="130"/>
      <c r="J456" s="41"/>
      <c r="K456" s="29"/>
      <c r="L456" s="29"/>
      <c r="M456" s="41"/>
      <c r="N456" s="42"/>
      <c r="O456" s="9"/>
      <c r="P456" s="9"/>
      <c r="Q456" s="9"/>
      <c r="R456" s="9"/>
      <c r="S456" s="9"/>
      <c r="T456" s="9"/>
      <c r="U456" s="9"/>
      <c r="V456" s="9"/>
      <c r="W456" s="9"/>
      <c r="X456" s="9"/>
      <c r="Y456" s="9"/>
      <c r="Z456" s="11"/>
    </row>
    <row r="457" spans="1:26" ht="14.25" customHeight="1" x14ac:dyDescent="0.25">
      <c r="A457" s="46"/>
      <c r="B457" s="40"/>
      <c r="C457" s="40"/>
      <c r="D457" s="40"/>
      <c r="E457" s="9"/>
      <c r="F457" s="40"/>
      <c r="G457" s="40"/>
      <c r="H457" s="41"/>
      <c r="I457" s="130"/>
      <c r="J457" s="41"/>
      <c r="K457" s="29"/>
      <c r="L457" s="29"/>
      <c r="M457" s="41"/>
      <c r="N457" s="42"/>
      <c r="O457" s="9"/>
      <c r="P457" s="9"/>
      <c r="Q457" s="9"/>
      <c r="R457" s="9"/>
      <c r="S457" s="9"/>
      <c r="T457" s="9"/>
      <c r="U457" s="9"/>
      <c r="V457" s="9"/>
      <c r="W457" s="9"/>
      <c r="X457" s="9"/>
      <c r="Y457" s="9"/>
      <c r="Z457" s="11"/>
    </row>
    <row r="458" spans="1:26" ht="14.25" customHeight="1" x14ac:dyDescent="0.25">
      <c r="A458" s="46"/>
      <c r="B458" s="40"/>
      <c r="C458" s="40"/>
      <c r="D458" s="40"/>
      <c r="E458" s="9"/>
      <c r="F458" s="40"/>
      <c r="G458" s="40"/>
      <c r="H458" s="41"/>
      <c r="I458" s="130"/>
      <c r="J458" s="41"/>
      <c r="K458" s="29"/>
      <c r="L458" s="29"/>
      <c r="M458" s="41"/>
      <c r="N458" s="42"/>
      <c r="O458" s="9"/>
      <c r="P458" s="9"/>
      <c r="Q458" s="9"/>
      <c r="R458" s="9"/>
      <c r="S458" s="9"/>
      <c r="T458" s="9"/>
      <c r="U458" s="9"/>
      <c r="V458" s="9"/>
      <c r="W458" s="9"/>
      <c r="X458" s="9"/>
      <c r="Y458" s="9"/>
      <c r="Z458" s="11"/>
    </row>
    <row r="459" spans="1:26" ht="14.25" customHeight="1" x14ac:dyDescent="0.25">
      <c r="A459" s="46"/>
      <c r="B459" s="40"/>
      <c r="C459" s="40"/>
      <c r="D459" s="40"/>
      <c r="E459" s="9"/>
      <c r="F459" s="40"/>
      <c r="G459" s="40"/>
      <c r="H459" s="41"/>
      <c r="I459" s="130"/>
      <c r="J459" s="41"/>
      <c r="K459" s="29"/>
      <c r="L459" s="29"/>
      <c r="M459" s="41"/>
      <c r="N459" s="42"/>
      <c r="O459" s="9"/>
      <c r="P459" s="9"/>
      <c r="Q459" s="9"/>
      <c r="R459" s="9"/>
      <c r="S459" s="9"/>
      <c r="T459" s="9"/>
      <c r="U459" s="9"/>
      <c r="V459" s="9"/>
      <c r="W459" s="9"/>
      <c r="X459" s="9"/>
      <c r="Y459" s="9"/>
      <c r="Z459" s="11"/>
    </row>
    <row r="460" spans="1:26" ht="14.25" customHeight="1" x14ac:dyDescent="0.25">
      <c r="A460" s="46"/>
      <c r="B460" s="40"/>
      <c r="C460" s="40"/>
      <c r="D460" s="40"/>
      <c r="E460" s="9"/>
      <c r="F460" s="40"/>
      <c r="G460" s="40"/>
      <c r="H460" s="41"/>
      <c r="I460" s="130"/>
      <c r="J460" s="41"/>
      <c r="K460" s="29"/>
      <c r="L460" s="29"/>
      <c r="M460" s="41"/>
      <c r="N460" s="42"/>
      <c r="O460" s="9"/>
      <c r="P460" s="9"/>
      <c r="Q460" s="9"/>
      <c r="R460" s="9"/>
      <c r="S460" s="9"/>
      <c r="T460" s="9"/>
      <c r="U460" s="9"/>
      <c r="V460" s="9"/>
      <c r="W460" s="9"/>
      <c r="X460" s="9"/>
      <c r="Y460" s="9"/>
      <c r="Z460" s="11"/>
    </row>
    <row r="461" spans="1:26" ht="14.25" customHeight="1" x14ac:dyDescent="0.25">
      <c r="A461" s="46"/>
      <c r="B461" s="40"/>
      <c r="C461" s="40"/>
      <c r="D461" s="40"/>
      <c r="E461" s="9"/>
      <c r="F461" s="40"/>
      <c r="G461" s="40"/>
      <c r="H461" s="41"/>
      <c r="I461" s="130"/>
      <c r="J461" s="41"/>
      <c r="K461" s="29"/>
      <c r="L461" s="29"/>
      <c r="M461" s="41"/>
      <c r="N461" s="42"/>
      <c r="O461" s="9"/>
      <c r="P461" s="9"/>
      <c r="Q461" s="9"/>
      <c r="R461" s="9"/>
      <c r="S461" s="9"/>
      <c r="T461" s="9"/>
      <c r="U461" s="9"/>
      <c r="V461" s="9"/>
      <c r="W461" s="9"/>
      <c r="X461" s="9"/>
      <c r="Y461" s="9"/>
      <c r="Z461" s="11"/>
    </row>
    <row r="462" spans="1:26" ht="14.25" customHeight="1" x14ac:dyDescent="0.25">
      <c r="A462" s="46"/>
      <c r="B462" s="40"/>
      <c r="C462" s="40"/>
      <c r="D462" s="40"/>
      <c r="E462" s="9"/>
      <c r="F462" s="40"/>
      <c r="G462" s="40"/>
      <c r="H462" s="41"/>
      <c r="I462" s="130"/>
      <c r="J462" s="41"/>
      <c r="K462" s="29"/>
      <c r="L462" s="29"/>
      <c r="M462" s="41"/>
      <c r="N462" s="42"/>
      <c r="O462" s="9"/>
      <c r="P462" s="9"/>
      <c r="Q462" s="9"/>
      <c r="R462" s="9"/>
      <c r="S462" s="9"/>
      <c r="T462" s="9"/>
      <c r="U462" s="9"/>
      <c r="V462" s="9"/>
      <c r="W462" s="9"/>
      <c r="X462" s="9"/>
      <c r="Y462" s="9"/>
      <c r="Z462" s="11"/>
    </row>
    <row r="463" spans="1:26" ht="14.25" customHeight="1" x14ac:dyDescent="0.25">
      <c r="A463" s="46"/>
      <c r="B463" s="40"/>
      <c r="C463" s="40"/>
      <c r="D463" s="40"/>
      <c r="E463" s="9"/>
      <c r="F463" s="40"/>
      <c r="G463" s="40"/>
      <c r="H463" s="41"/>
      <c r="I463" s="130"/>
      <c r="J463" s="41"/>
      <c r="K463" s="29"/>
      <c r="L463" s="29"/>
      <c r="M463" s="41"/>
      <c r="N463" s="42"/>
      <c r="O463" s="9"/>
      <c r="P463" s="9"/>
      <c r="Q463" s="9"/>
      <c r="R463" s="9"/>
      <c r="S463" s="9"/>
      <c r="T463" s="9"/>
      <c r="U463" s="9"/>
      <c r="V463" s="9"/>
      <c r="W463" s="9"/>
      <c r="X463" s="9"/>
      <c r="Y463" s="9"/>
      <c r="Z463" s="11"/>
    </row>
    <row r="464" spans="1:26" ht="14.25" customHeight="1" x14ac:dyDescent="0.25">
      <c r="A464" s="46"/>
      <c r="B464" s="40"/>
      <c r="C464" s="40"/>
      <c r="D464" s="40"/>
      <c r="E464" s="9"/>
      <c r="F464" s="40"/>
      <c r="G464" s="40"/>
      <c r="H464" s="41"/>
      <c r="I464" s="130"/>
      <c r="J464" s="41"/>
      <c r="K464" s="29"/>
      <c r="L464" s="29"/>
      <c r="M464" s="41"/>
      <c r="N464" s="42"/>
      <c r="O464" s="9"/>
      <c r="P464" s="9"/>
      <c r="Q464" s="9"/>
      <c r="R464" s="9"/>
      <c r="S464" s="9"/>
      <c r="T464" s="9"/>
      <c r="U464" s="9"/>
      <c r="V464" s="9"/>
      <c r="W464" s="9"/>
      <c r="X464" s="9"/>
      <c r="Y464" s="9"/>
      <c r="Z464" s="11"/>
    </row>
    <row r="465" spans="1:26" ht="14.25" customHeight="1" x14ac:dyDescent="0.25">
      <c r="A465" s="46"/>
      <c r="B465" s="40"/>
      <c r="C465" s="40"/>
      <c r="D465" s="40"/>
      <c r="E465" s="9"/>
      <c r="F465" s="40"/>
      <c r="G465" s="40"/>
      <c r="H465" s="41"/>
      <c r="I465" s="130"/>
      <c r="J465" s="41"/>
      <c r="K465" s="29"/>
      <c r="L465" s="29"/>
      <c r="M465" s="41"/>
      <c r="N465" s="42"/>
      <c r="O465" s="9"/>
      <c r="P465" s="9"/>
      <c r="Q465" s="9"/>
      <c r="R465" s="9"/>
      <c r="S465" s="9"/>
      <c r="T465" s="9"/>
      <c r="U465" s="9"/>
      <c r="V465" s="9"/>
      <c r="W465" s="9"/>
      <c r="X465" s="9"/>
      <c r="Y465" s="9"/>
      <c r="Z465" s="11"/>
    </row>
    <row r="466" spans="1:26" ht="14.25" customHeight="1" x14ac:dyDescent="0.25">
      <c r="A466" s="46"/>
      <c r="B466" s="40"/>
      <c r="C466" s="40"/>
      <c r="D466" s="40"/>
      <c r="E466" s="9"/>
      <c r="F466" s="40"/>
      <c r="G466" s="40"/>
      <c r="H466" s="41"/>
      <c r="I466" s="130"/>
      <c r="J466" s="41"/>
      <c r="K466" s="29"/>
      <c r="L466" s="29"/>
      <c r="M466" s="41"/>
      <c r="N466" s="42"/>
      <c r="O466" s="9"/>
      <c r="P466" s="9"/>
      <c r="Q466" s="9"/>
      <c r="R466" s="9"/>
      <c r="S466" s="9"/>
      <c r="T466" s="9"/>
      <c r="U466" s="9"/>
      <c r="V466" s="9"/>
      <c r="W466" s="9"/>
      <c r="X466" s="9"/>
      <c r="Y466" s="9"/>
      <c r="Z466" s="11"/>
    </row>
    <row r="467" spans="1:26" ht="14.25" customHeight="1" x14ac:dyDescent="0.25">
      <c r="A467" s="46"/>
      <c r="B467" s="40"/>
      <c r="C467" s="40"/>
      <c r="D467" s="40"/>
      <c r="E467" s="9"/>
      <c r="F467" s="40"/>
      <c r="G467" s="40"/>
      <c r="H467" s="41"/>
      <c r="I467" s="130"/>
      <c r="J467" s="41"/>
      <c r="K467" s="29"/>
      <c r="L467" s="29"/>
      <c r="M467" s="41"/>
      <c r="N467" s="42"/>
      <c r="O467" s="9"/>
      <c r="P467" s="9"/>
      <c r="Q467" s="9"/>
      <c r="R467" s="9"/>
      <c r="S467" s="9"/>
      <c r="T467" s="9"/>
      <c r="U467" s="9"/>
      <c r="V467" s="9"/>
      <c r="W467" s="9"/>
      <c r="X467" s="9"/>
      <c r="Y467" s="9"/>
      <c r="Z467" s="11"/>
    </row>
    <row r="468" spans="1:26" ht="14.25" customHeight="1" x14ac:dyDescent="0.25">
      <c r="A468" s="46"/>
      <c r="B468" s="40"/>
      <c r="C468" s="40"/>
      <c r="D468" s="40"/>
      <c r="E468" s="9"/>
      <c r="F468" s="40"/>
      <c r="G468" s="40"/>
      <c r="H468" s="41"/>
      <c r="I468" s="130"/>
      <c r="J468" s="41"/>
      <c r="K468" s="29"/>
      <c r="L468" s="29"/>
      <c r="M468" s="41"/>
      <c r="N468" s="42"/>
      <c r="O468" s="9"/>
      <c r="P468" s="9"/>
      <c r="Q468" s="9"/>
      <c r="R468" s="9"/>
      <c r="S468" s="9"/>
      <c r="T468" s="9"/>
      <c r="U468" s="9"/>
      <c r="V468" s="9"/>
      <c r="W468" s="9"/>
      <c r="X468" s="9"/>
      <c r="Y468" s="9"/>
      <c r="Z468" s="11"/>
    </row>
    <row r="469" spans="1:26" ht="14.25" customHeight="1" x14ac:dyDescent="0.25">
      <c r="A469" s="46"/>
      <c r="B469" s="40"/>
      <c r="C469" s="40"/>
      <c r="D469" s="40"/>
      <c r="E469" s="9"/>
      <c r="F469" s="40"/>
      <c r="G469" s="40"/>
      <c r="H469" s="41"/>
      <c r="I469" s="130"/>
      <c r="J469" s="41"/>
      <c r="K469" s="29"/>
      <c r="L469" s="29"/>
      <c r="M469" s="41"/>
      <c r="N469" s="42"/>
      <c r="O469" s="9"/>
      <c r="P469" s="9"/>
      <c r="Q469" s="9"/>
      <c r="R469" s="9"/>
      <c r="S469" s="9"/>
      <c r="T469" s="9"/>
      <c r="U469" s="9"/>
      <c r="V469" s="9"/>
      <c r="W469" s="9"/>
      <c r="X469" s="9"/>
      <c r="Y469" s="9"/>
      <c r="Z469" s="11"/>
    </row>
    <row r="470" spans="1:26" ht="14.25" customHeight="1" x14ac:dyDescent="0.25">
      <c r="A470" s="46"/>
      <c r="B470" s="40"/>
      <c r="C470" s="40"/>
      <c r="D470" s="40"/>
      <c r="E470" s="9"/>
      <c r="F470" s="40"/>
      <c r="G470" s="40"/>
      <c r="H470" s="41"/>
      <c r="I470" s="130"/>
      <c r="J470" s="41"/>
      <c r="K470" s="29"/>
      <c r="L470" s="29"/>
      <c r="M470" s="41"/>
      <c r="N470" s="42"/>
      <c r="O470" s="9"/>
      <c r="P470" s="9"/>
      <c r="Q470" s="9"/>
      <c r="R470" s="9"/>
      <c r="S470" s="9"/>
      <c r="T470" s="9"/>
      <c r="U470" s="9"/>
      <c r="V470" s="9"/>
      <c r="W470" s="9"/>
      <c r="X470" s="9"/>
      <c r="Y470" s="9"/>
      <c r="Z470" s="11"/>
    </row>
    <row r="471" spans="1:26" ht="14.25" customHeight="1" x14ac:dyDescent="0.25">
      <c r="A471" s="46"/>
      <c r="B471" s="40"/>
      <c r="C471" s="40"/>
      <c r="D471" s="40"/>
      <c r="E471" s="9"/>
      <c r="F471" s="40"/>
      <c r="G471" s="40"/>
      <c r="H471" s="41"/>
      <c r="I471" s="130"/>
      <c r="J471" s="41"/>
      <c r="K471" s="29"/>
      <c r="L471" s="29"/>
      <c r="M471" s="41"/>
      <c r="N471" s="42"/>
      <c r="O471" s="9"/>
      <c r="P471" s="9"/>
      <c r="Q471" s="9"/>
      <c r="R471" s="9"/>
      <c r="S471" s="9"/>
      <c r="T471" s="9"/>
      <c r="U471" s="9"/>
      <c r="V471" s="9"/>
      <c r="W471" s="9"/>
      <c r="X471" s="9"/>
      <c r="Y471" s="9"/>
      <c r="Z471" s="11"/>
    </row>
    <row r="472" spans="1:26" ht="14.25" customHeight="1" x14ac:dyDescent="0.25">
      <c r="A472" s="46"/>
      <c r="B472" s="40"/>
      <c r="C472" s="40"/>
      <c r="D472" s="40"/>
      <c r="E472" s="9"/>
      <c r="F472" s="40"/>
      <c r="G472" s="40"/>
      <c r="H472" s="41"/>
      <c r="I472" s="130"/>
      <c r="J472" s="41"/>
      <c r="K472" s="29"/>
      <c r="L472" s="29"/>
      <c r="M472" s="41"/>
      <c r="N472" s="42"/>
      <c r="O472" s="9"/>
      <c r="P472" s="9"/>
      <c r="Q472" s="9"/>
      <c r="R472" s="9"/>
      <c r="S472" s="9"/>
      <c r="T472" s="9"/>
      <c r="U472" s="9"/>
      <c r="V472" s="9"/>
      <c r="W472" s="9"/>
      <c r="X472" s="9"/>
      <c r="Y472" s="9"/>
      <c r="Z472" s="11"/>
    </row>
    <row r="473" spans="1:26" ht="14.25" customHeight="1" x14ac:dyDescent="0.25">
      <c r="A473" s="46"/>
      <c r="B473" s="40"/>
      <c r="C473" s="40"/>
      <c r="D473" s="40"/>
      <c r="E473" s="9"/>
      <c r="F473" s="40"/>
      <c r="G473" s="40"/>
      <c r="H473" s="41"/>
      <c r="I473" s="130"/>
      <c r="J473" s="41"/>
      <c r="K473" s="29"/>
      <c r="L473" s="29"/>
      <c r="M473" s="41"/>
      <c r="N473" s="42"/>
      <c r="O473" s="9"/>
      <c r="P473" s="9"/>
      <c r="Q473" s="9"/>
      <c r="R473" s="9"/>
      <c r="S473" s="9"/>
      <c r="T473" s="9"/>
      <c r="U473" s="9"/>
      <c r="V473" s="9"/>
      <c r="W473" s="9"/>
      <c r="X473" s="9"/>
      <c r="Y473" s="9"/>
      <c r="Z473" s="11"/>
    </row>
    <row r="474" spans="1:26" ht="14.25" customHeight="1" x14ac:dyDescent="0.25">
      <c r="A474" s="46"/>
      <c r="B474" s="40"/>
      <c r="C474" s="40"/>
      <c r="D474" s="40"/>
      <c r="E474" s="9"/>
      <c r="F474" s="40"/>
      <c r="G474" s="40"/>
      <c r="H474" s="41"/>
      <c r="I474" s="130"/>
      <c r="J474" s="41"/>
      <c r="K474" s="29"/>
      <c r="L474" s="29"/>
      <c r="M474" s="41"/>
      <c r="N474" s="42"/>
      <c r="O474" s="9"/>
      <c r="P474" s="9"/>
      <c r="Q474" s="9"/>
      <c r="R474" s="9"/>
      <c r="S474" s="9"/>
      <c r="T474" s="9"/>
      <c r="U474" s="9"/>
      <c r="V474" s="9"/>
      <c r="W474" s="9"/>
      <c r="X474" s="9"/>
      <c r="Y474" s="9"/>
      <c r="Z474" s="11"/>
    </row>
    <row r="475" spans="1:26" ht="14.25" customHeight="1" x14ac:dyDescent="0.25">
      <c r="A475" s="46"/>
      <c r="B475" s="40"/>
      <c r="C475" s="40"/>
      <c r="D475" s="40"/>
      <c r="E475" s="9"/>
      <c r="F475" s="40"/>
      <c r="G475" s="40"/>
      <c r="H475" s="41"/>
      <c r="I475" s="130"/>
      <c r="J475" s="41"/>
      <c r="K475" s="29"/>
      <c r="L475" s="29"/>
      <c r="M475" s="41"/>
      <c r="N475" s="42"/>
      <c r="O475" s="9"/>
      <c r="P475" s="9"/>
      <c r="Q475" s="9"/>
      <c r="R475" s="9"/>
      <c r="S475" s="9"/>
      <c r="T475" s="9"/>
      <c r="U475" s="9"/>
      <c r="V475" s="9"/>
      <c r="W475" s="9"/>
      <c r="X475" s="9"/>
      <c r="Y475" s="9"/>
      <c r="Z475" s="11"/>
    </row>
    <row r="476" spans="1:26" ht="14.25" customHeight="1" x14ac:dyDescent="0.25">
      <c r="A476" s="46"/>
      <c r="B476" s="40"/>
      <c r="C476" s="40"/>
      <c r="D476" s="40"/>
      <c r="E476" s="9"/>
      <c r="F476" s="40"/>
      <c r="G476" s="40"/>
      <c r="H476" s="41"/>
      <c r="I476" s="130"/>
      <c r="J476" s="41"/>
      <c r="K476" s="29"/>
      <c r="L476" s="29"/>
      <c r="M476" s="41"/>
      <c r="N476" s="42"/>
      <c r="O476" s="9"/>
      <c r="P476" s="9"/>
      <c r="Q476" s="9"/>
      <c r="R476" s="9"/>
      <c r="S476" s="9"/>
      <c r="T476" s="9"/>
      <c r="U476" s="9"/>
      <c r="V476" s="9"/>
      <c r="W476" s="9"/>
      <c r="X476" s="9"/>
      <c r="Y476" s="9"/>
      <c r="Z476" s="11"/>
    </row>
    <row r="477" spans="1:26" ht="14.25" customHeight="1" x14ac:dyDescent="0.25">
      <c r="A477" s="46"/>
      <c r="B477" s="40"/>
      <c r="C477" s="40"/>
      <c r="D477" s="40"/>
      <c r="E477" s="9"/>
      <c r="F477" s="40"/>
      <c r="G477" s="40"/>
      <c r="H477" s="41"/>
      <c r="I477" s="130"/>
      <c r="J477" s="41"/>
      <c r="K477" s="29"/>
      <c r="L477" s="29"/>
      <c r="M477" s="41"/>
      <c r="N477" s="42"/>
      <c r="O477" s="9"/>
      <c r="P477" s="9"/>
      <c r="Q477" s="9"/>
      <c r="R477" s="9"/>
      <c r="S477" s="9"/>
      <c r="T477" s="9"/>
      <c r="U477" s="9"/>
      <c r="V477" s="9"/>
      <c r="W477" s="9"/>
      <c r="X477" s="9"/>
      <c r="Y477" s="9"/>
      <c r="Z477" s="11"/>
    </row>
    <row r="478" spans="1:26" ht="14.25" customHeight="1" x14ac:dyDescent="0.25">
      <c r="A478" s="46"/>
      <c r="B478" s="40"/>
      <c r="C478" s="40"/>
      <c r="D478" s="40"/>
      <c r="E478" s="9"/>
      <c r="F478" s="40"/>
      <c r="G478" s="40"/>
      <c r="H478" s="41"/>
      <c r="I478" s="130"/>
      <c r="J478" s="41"/>
      <c r="K478" s="29"/>
      <c r="L478" s="29"/>
      <c r="M478" s="41"/>
      <c r="N478" s="42"/>
      <c r="O478" s="9"/>
      <c r="P478" s="9"/>
      <c r="Q478" s="9"/>
      <c r="R478" s="9"/>
      <c r="S478" s="9"/>
      <c r="T478" s="9"/>
      <c r="U478" s="9"/>
      <c r="V478" s="9"/>
      <c r="W478" s="9"/>
      <c r="X478" s="9"/>
      <c r="Y478" s="9"/>
      <c r="Z478" s="11"/>
    </row>
    <row r="479" spans="1:26" ht="14.25" customHeight="1" x14ac:dyDescent="0.25">
      <c r="A479" s="46"/>
      <c r="B479" s="40"/>
      <c r="C479" s="40"/>
      <c r="D479" s="40"/>
      <c r="E479" s="9"/>
      <c r="F479" s="40"/>
      <c r="G479" s="40"/>
      <c r="H479" s="41"/>
      <c r="I479" s="130"/>
      <c r="J479" s="41"/>
      <c r="K479" s="29"/>
      <c r="L479" s="29"/>
      <c r="M479" s="41"/>
      <c r="N479" s="42"/>
      <c r="O479" s="9"/>
      <c r="P479" s="9"/>
      <c r="Q479" s="9"/>
      <c r="R479" s="9"/>
      <c r="S479" s="9"/>
      <c r="T479" s="9"/>
      <c r="U479" s="9"/>
      <c r="V479" s="9"/>
      <c r="W479" s="9"/>
      <c r="X479" s="9"/>
      <c r="Y479" s="9"/>
      <c r="Z479" s="11"/>
    </row>
    <row r="480" spans="1:26" ht="14.25" customHeight="1" x14ac:dyDescent="0.25">
      <c r="A480" s="46"/>
      <c r="B480" s="40"/>
      <c r="C480" s="40"/>
      <c r="D480" s="40"/>
      <c r="E480" s="9"/>
      <c r="F480" s="40"/>
      <c r="G480" s="40"/>
      <c r="H480" s="41"/>
      <c r="I480" s="130"/>
      <c r="J480" s="41"/>
      <c r="K480" s="29"/>
      <c r="L480" s="29"/>
      <c r="M480" s="41"/>
      <c r="N480" s="42"/>
      <c r="O480" s="9"/>
      <c r="P480" s="9"/>
      <c r="Q480" s="9"/>
      <c r="R480" s="9"/>
      <c r="S480" s="9"/>
      <c r="T480" s="9"/>
      <c r="U480" s="9"/>
      <c r="V480" s="9"/>
      <c r="W480" s="9"/>
      <c r="X480" s="9"/>
      <c r="Y480" s="9"/>
      <c r="Z480" s="11"/>
    </row>
    <row r="481" spans="1:26" ht="14.25" customHeight="1" x14ac:dyDescent="0.25">
      <c r="A481" s="46"/>
      <c r="B481" s="40"/>
      <c r="C481" s="40"/>
      <c r="D481" s="40"/>
      <c r="E481" s="9"/>
      <c r="F481" s="40"/>
      <c r="G481" s="40"/>
      <c r="H481" s="41"/>
      <c r="I481" s="130"/>
      <c r="J481" s="41"/>
      <c r="K481" s="29"/>
      <c r="L481" s="29"/>
      <c r="M481" s="41"/>
      <c r="N481" s="42"/>
      <c r="O481" s="9"/>
      <c r="P481" s="9"/>
      <c r="Q481" s="9"/>
      <c r="R481" s="9"/>
      <c r="S481" s="9"/>
      <c r="T481" s="9"/>
      <c r="U481" s="9"/>
      <c r="V481" s="9"/>
      <c r="W481" s="9"/>
      <c r="X481" s="9"/>
      <c r="Y481" s="9"/>
      <c r="Z481" s="11"/>
    </row>
    <row r="482" spans="1:26" ht="14.25" customHeight="1" x14ac:dyDescent="0.25">
      <c r="A482" s="46"/>
      <c r="B482" s="40"/>
      <c r="C482" s="40"/>
      <c r="D482" s="40"/>
      <c r="E482" s="9"/>
      <c r="F482" s="40"/>
      <c r="G482" s="40"/>
      <c r="H482" s="41"/>
      <c r="I482" s="130"/>
      <c r="J482" s="41"/>
      <c r="K482" s="29"/>
      <c r="L482" s="29"/>
      <c r="M482" s="41"/>
      <c r="N482" s="42"/>
      <c r="O482" s="9"/>
      <c r="P482" s="9"/>
      <c r="Q482" s="9"/>
      <c r="R482" s="9"/>
      <c r="S482" s="9"/>
      <c r="T482" s="9"/>
      <c r="U482" s="9"/>
      <c r="V482" s="9"/>
      <c r="W482" s="9"/>
      <c r="X482" s="9"/>
      <c r="Y482" s="9"/>
      <c r="Z482" s="11"/>
    </row>
    <row r="483" spans="1:26" ht="14.25" customHeight="1" x14ac:dyDescent="0.25">
      <c r="A483" s="46"/>
      <c r="B483" s="40"/>
      <c r="C483" s="40"/>
      <c r="D483" s="40"/>
      <c r="E483" s="9"/>
      <c r="F483" s="40"/>
      <c r="G483" s="40"/>
      <c r="H483" s="41"/>
      <c r="I483" s="130"/>
      <c r="J483" s="41"/>
      <c r="K483" s="29"/>
      <c r="L483" s="29"/>
      <c r="M483" s="41"/>
      <c r="N483" s="42"/>
      <c r="O483" s="9"/>
      <c r="P483" s="9"/>
      <c r="Q483" s="9"/>
      <c r="R483" s="9"/>
      <c r="S483" s="9"/>
      <c r="T483" s="9"/>
      <c r="U483" s="9"/>
      <c r="V483" s="9"/>
      <c r="W483" s="9"/>
      <c r="X483" s="9"/>
      <c r="Y483" s="9"/>
      <c r="Z483" s="11"/>
    </row>
    <row r="484" spans="1:26" ht="14.25" customHeight="1" x14ac:dyDescent="0.25">
      <c r="A484" s="46"/>
      <c r="B484" s="40"/>
      <c r="C484" s="40"/>
      <c r="D484" s="40"/>
      <c r="E484" s="9"/>
      <c r="F484" s="40"/>
      <c r="G484" s="40"/>
      <c r="H484" s="41"/>
      <c r="I484" s="130"/>
      <c r="J484" s="41"/>
      <c r="K484" s="29"/>
      <c r="L484" s="29"/>
      <c r="M484" s="41"/>
      <c r="N484" s="42"/>
      <c r="O484" s="9"/>
      <c r="P484" s="9"/>
      <c r="Q484" s="9"/>
      <c r="R484" s="9"/>
      <c r="S484" s="9"/>
      <c r="T484" s="9"/>
      <c r="U484" s="9"/>
      <c r="V484" s="9"/>
      <c r="W484" s="9"/>
      <c r="X484" s="9"/>
      <c r="Y484" s="9"/>
      <c r="Z484" s="11"/>
    </row>
    <row r="485" spans="1:26" ht="14.25" customHeight="1" x14ac:dyDescent="0.25">
      <c r="A485" s="46"/>
      <c r="B485" s="40"/>
      <c r="C485" s="40"/>
      <c r="D485" s="40"/>
      <c r="E485" s="9"/>
      <c r="F485" s="40"/>
      <c r="G485" s="40"/>
      <c r="H485" s="41"/>
      <c r="I485" s="130"/>
      <c r="J485" s="41"/>
      <c r="K485" s="29"/>
      <c r="L485" s="29"/>
      <c r="M485" s="41"/>
      <c r="N485" s="42"/>
      <c r="O485" s="9"/>
      <c r="P485" s="9"/>
      <c r="Q485" s="9"/>
      <c r="R485" s="9"/>
      <c r="S485" s="9"/>
      <c r="T485" s="9"/>
      <c r="U485" s="9"/>
      <c r="V485" s="9"/>
      <c r="W485" s="9"/>
      <c r="X485" s="9"/>
      <c r="Y485" s="9"/>
      <c r="Z485" s="11"/>
    </row>
    <row r="486" spans="1:26" ht="14.25" customHeight="1" x14ac:dyDescent="0.25">
      <c r="A486" s="46"/>
      <c r="B486" s="40"/>
      <c r="C486" s="40"/>
      <c r="D486" s="40"/>
      <c r="E486" s="9"/>
      <c r="F486" s="40"/>
      <c r="G486" s="40"/>
      <c r="H486" s="41"/>
      <c r="I486" s="130"/>
      <c r="J486" s="41"/>
      <c r="K486" s="29"/>
      <c r="L486" s="29"/>
      <c r="M486" s="41"/>
      <c r="N486" s="42"/>
      <c r="O486" s="9"/>
      <c r="P486" s="9"/>
      <c r="Q486" s="9"/>
      <c r="R486" s="9"/>
      <c r="S486" s="9"/>
      <c r="T486" s="9"/>
      <c r="U486" s="9"/>
      <c r="V486" s="9"/>
      <c r="W486" s="9"/>
      <c r="X486" s="9"/>
      <c r="Y486" s="9"/>
      <c r="Z486" s="11"/>
    </row>
    <row r="487" spans="1:26" ht="14.25" customHeight="1" x14ac:dyDescent="0.25">
      <c r="A487" s="46"/>
      <c r="B487" s="40"/>
      <c r="C487" s="40"/>
      <c r="D487" s="40"/>
      <c r="E487" s="9"/>
      <c r="F487" s="40"/>
      <c r="G487" s="40"/>
      <c r="H487" s="41"/>
      <c r="I487" s="130"/>
      <c r="J487" s="41"/>
      <c r="K487" s="29"/>
      <c r="L487" s="29"/>
      <c r="M487" s="41"/>
      <c r="N487" s="42"/>
      <c r="O487" s="9"/>
      <c r="P487" s="9"/>
      <c r="Q487" s="9"/>
      <c r="R487" s="9"/>
      <c r="S487" s="9"/>
      <c r="T487" s="9"/>
      <c r="U487" s="9"/>
      <c r="V487" s="9"/>
      <c r="W487" s="9"/>
      <c r="X487" s="9"/>
      <c r="Y487" s="9"/>
      <c r="Z487" s="11"/>
    </row>
    <row r="488" spans="1:26" ht="14.25" customHeight="1" x14ac:dyDescent="0.25">
      <c r="A488" s="46"/>
      <c r="B488" s="40"/>
      <c r="C488" s="40"/>
      <c r="D488" s="40"/>
      <c r="E488" s="9"/>
      <c r="F488" s="40"/>
      <c r="G488" s="40"/>
      <c r="H488" s="41"/>
      <c r="I488" s="130"/>
      <c r="J488" s="41"/>
      <c r="K488" s="29"/>
      <c r="L488" s="29"/>
      <c r="M488" s="41"/>
      <c r="N488" s="42"/>
      <c r="O488" s="9"/>
      <c r="P488" s="9"/>
      <c r="Q488" s="9"/>
      <c r="R488" s="9"/>
      <c r="S488" s="9"/>
      <c r="T488" s="9"/>
      <c r="U488" s="9"/>
      <c r="V488" s="9"/>
      <c r="W488" s="9"/>
      <c r="X488" s="9"/>
      <c r="Y488" s="9"/>
      <c r="Z488" s="11"/>
    </row>
    <row r="489" spans="1:26" ht="14.25" customHeight="1" x14ac:dyDescent="0.25">
      <c r="A489" s="46"/>
      <c r="B489" s="40"/>
      <c r="C489" s="40"/>
      <c r="D489" s="40"/>
      <c r="E489" s="9"/>
      <c r="F489" s="40"/>
      <c r="G489" s="40"/>
      <c r="H489" s="41"/>
      <c r="I489" s="130"/>
      <c r="J489" s="41"/>
      <c r="K489" s="29"/>
      <c r="L489" s="29"/>
      <c r="M489" s="41"/>
      <c r="N489" s="42"/>
      <c r="O489" s="9"/>
      <c r="P489" s="9"/>
      <c r="Q489" s="9"/>
      <c r="R489" s="9"/>
      <c r="S489" s="9"/>
      <c r="T489" s="9"/>
      <c r="U489" s="9"/>
      <c r="V489" s="9"/>
      <c r="W489" s="9"/>
      <c r="X489" s="9"/>
      <c r="Y489" s="9"/>
      <c r="Z489" s="11"/>
    </row>
    <row r="490" spans="1:26" ht="14.25" customHeight="1" x14ac:dyDescent="0.25">
      <c r="A490" s="46"/>
      <c r="B490" s="40"/>
      <c r="C490" s="40"/>
      <c r="D490" s="40"/>
      <c r="E490" s="9"/>
      <c r="F490" s="40"/>
      <c r="G490" s="40"/>
      <c r="H490" s="41"/>
      <c r="I490" s="130"/>
      <c r="J490" s="41"/>
      <c r="K490" s="29"/>
      <c r="L490" s="29"/>
      <c r="M490" s="41"/>
      <c r="N490" s="42"/>
      <c r="O490" s="9"/>
      <c r="P490" s="9"/>
      <c r="Q490" s="9"/>
      <c r="R490" s="9"/>
      <c r="S490" s="9"/>
      <c r="T490" s="9"/>
      <c r="U490" s="9"/>
      <c r="V490" s="9"/>
      <c r="W490" s="9"/>
      <c r="X490" s="9"/>
      <c r="Y490" s="9"/>
      <c r="Z490" s="11"/>
    </row>
    <row r="491" spans="1:26" ht="14.25" customHeight="1" x14ac:dyDescent="0.25">
      <c r="A491" s="46"/>
      <c r="B491" s="40"/>
      <c r="C491" s="40"/>
      <c r="D491" s="40"/>
      <c r="E491" s="9"/>
      <c r="F491" s="40"/>
      <c r="G491" s="40"/>
      <c r="H491" s="41"/>
      <c r="I491" s="130"/>
      <c r="J491" s="41"/>
      <c r="K491" s="29"/>
      <c r="L491" s="29"/>
      <c r="M491" s="41"/>
      <c r="N491" s="42"/>
      <c r="O491" s="9"/>
      <c r="P491" s="9"/>
      <c r="Q491" s="9"/>
      <c r="R491" s="9"/>
      <c r="S491" s="9"/>
      <c r="T491" s="9"/>
      <c r="U491" s="9"/>
      <c r="V491" s="9"/>
      <c r="W491" s="9"/>
      <c r="X491" s="9"/>
      <c r="Y491" s="9"/>
      <c r="Z491" s="11"/>
    </row>
    <row r="492" spans="1:26" ht="14.25" customHeight="1" x14ac:dyDescent="0.25">
      <c r="A492" s="46"/>
      <c r="B492" s="40"/>
      <c r="C492" s="40"/>
      <c r="D492" s="40"/>
      <c r="E492" s="9"/>
      <c r="F492" s="40"/>
      <c r="G492" s="40"/>
      <c r="H492" s="41"/>
      <c r="I492" s="130"/>
      <c r="J492" s="41"/>
      <c r="K492" s="29"/>
      <c r="L492" s="29"/>
      <c r="M492" s="41"/>
      <c r="N492" s="42"/>
      <c r="O492" s="9"/>
      <c r="P492" s="9"/>
      <c r="Q492" s="9"/>
      <c r="R492" s="9"/>
      <c r="S492" s="9"/>
      <c r="T492" s="9"/>
      <c r="U492" s="9"/>
      <c r="V492" s="9"/>
      <c r="W492" s="9"/>
      <c r="X492" s="9"/>
      <c r="Y492" s="9"/>
      <c r="Z492" s="11"/>
    </row>
    <row r="493" spans="1:26" ht="14.25" customHeight="1" x14ac:dyDescent="0.25">
      <c r="A493" s="46"/>
      <c r="B493" s="40"/>
      <c r="C493" s="40"/>
      <c r="D493" s="40"/>
      <c r="E493" s="9"/>
      <c r="F493" s="40"/>
      <c r="G493" s="40"/>
      <c r="H493" s="41"/>
      <c r="I493" s="130"/>
      <c r="J493" s="41"/>
      <c r="K493" s="29"/>
      <c r="L493" s="29"/>
      <c r="M493" s="41"/>
      <c r="N493" s="42"/>
      <c r="O493" s="9"/>
      <c r="P493" s="9"/>
      <c r="Q493" s="9"/>
      <c r="R493" s="9"/>
      <c r="S493" s="9"/>
      <c r="T493" s="9"/>
      <c r="U493" s="9"/>
      <c r="V493" s="9"/>
      <c r="W493" s="9"/>
      <c r="X493" s="9"/>
      <c r="Y493" s="9"/>
      <c r="Z493" s="11"/>
    </row>
    <row r="494" spans="1:26" ht="14.25" customHeight="1" x14ac:dyDescent="0.25">
      <c r="A494" s="46"/>
      <c r="B494" s="40"/>
      <c r="C494" s="40"/>
      <c r="D494" s="40"/>
      <c r="E494" s="9"/>
      <c r="F494" s="40"/>
      <c r="G494" s="40"/>
      <c r="H494" s="41"/>
      <c r="I494" s="130"/>
      <c r="J494" s="41"/>
      <c r="K494" s="29"/>
      <c r="L494" s="29"/>
      <c r="M494" s="41"/>
      <c r="N494" s="42"/>
      <c r="O494" s="9"/>
      <c r="P494" s="9"/>
      <c r="Q494" s="9"/>
      <c r="R494" s="9"/>
      <c r="S494" s="9"/>
      <c r="T494" s="9"/>
      <c r="U494" s="9"/>
      <c r="V494" s="9"/>
      <c r="W494" s="9"/>
      <c r="X494" s="9"/>
      <c r="Y494" s="9"/>
      <c r="Z494" s="11"/>
    </row>
    <row r="495" spans="1:26" ht="14.25" customHeight="1" x14ac:dyDescent="0.25">
      <c r="A495" s="46"/>
      <c r="B495" s="40"/>
      <c r="C495" s="40"/>
      <c r="D495" s="40"/>
      <c r="E495" s="9"/>
      <c r="F495" s="40"/>
      <c r="G495" s="40"/>
      <c r="H495" s="41"/>
      <c r="I495" s="130"/>
      <c r="J495" s="41"/>
      <c r="K495" s="29"/>
      <c r="L495" s="29"/>
      <c r="M495" s="41"/>
      <c r="N495" s="42"/>
      <c r="O495" s="9"/>
      <c r="P495" s="9"/>
      <c r="Q495" s="9"/>
      <c r="R495" s="9"/>
      <c r="S495" s="9"/>
      <c r="T495" s="9"/>
      <c r="U495" s="9"/>
      <c r="V495" s="9"/>
      <c r="W495" s="9"/>
      <c r="X495" s="9"/>
      <c r="Y495" s="9"/>
      <c r="Z495" s="11"/>
    </row>
    <row r="496" spans="1:26" ht="14.25" customHeight="1" x14ac:dyDescent="0.25">
      <c r="A496" s="46"/>
      <c r="B496" s="40"/>
      <c r="C496" s="40"/>
      <c r="D496" s="40"/>
      <c r="E496" s="9"/>
      <c r="F496" s="40"/>
      <c r="G496" s="40"/>
      <c r="H496" s="41"/>
      <c r="I496" s="130"/>
      <c r="J496" s="41"/>
      <c r="K496" s="29"/>
      <c r="L496" s="29"/>
      <c r="M496" s="41"/>
      <c r="N496" s="42"/>
      <c r="O496" s="9"/>
      <c r="P496" s="9"/>
      <c r="Q496" s="9"/>
      <c r="R496" s="9"/>
      <c r="S496" s="9"/>
      <c r="T496" s="9"/>
      <c r="U496" s="9"/>
      <c r="V496" s="9"/>
      <c r="W496" s="9"/>
      <c r="X496" s="9"/>
      <c r="Y496" s="9"/>
      <c r="Z496" s="11"/>
    </row>
    <row r="497" spans="1:26" ht="14.25" customHeight="1" x14ac:dyDescent="0.25">
      <c r="A497" s="46"/>
      <c r="B497" s="40"/>
      <c r="C497" s="40"/>
      <c r="D497" s="40"/>
      <c r="E497" s="9"/>
      <c r="F497" s="40"/>
      <c r="G497" s="40"/>
      <c r="H497" s="41"/>
      <c r="I497" s="130"/>
      <c r="J497" s="41"/>
      <c r="K497" s="29"/>
      <c r="L497" s="29"/>
      <c r="M497" s="41"/>
      <c r="N497" s="42"/>
      <c r="O497" s="9"/>
      <c r="P497" s="9"/>
      <c r="Q497" s="9"/>
      <c r="R497" s="9"/>
      <c r="S497" s="9"/>
      <c r="T497" s="9"/>
      <c r="U497" s="9"/>
      <c r="V497" s="9"/>
      <c r="W497" s="9"/>
      <c r="X497" s="9"/>
      <c r="Y497" s="9"/>
      <c r="Z497" s="11"/>
    </row>
    <row r="498" spans="1:26" ht="14.25" customHeight="1" x14ac:dyDescent="0.25">
      <c r="A498" s="46"/>
      <c r="B498" s="40"/>
      <c r="C498" s="40"/>
      <c r="D498" s="40"/>
      <c r="E498" s="9"/>
      <c r="F498" s="40"/>
      <c r="G498" s="40"/>
      <c r="H498" s="41"/>
      <c r="I498" s="130"/>
      <c r="J498" s="41"/>
      <c r="K498" s="29"/>
      <c r="L498" s="29"/>
      <c r="M498" s="41"/>
      <c r="N498" s="42"/>
      <c r="O498" s="9"/>
      <c r="P498" s="9"/>
      <c r="Q498" s="9"/>
      <c r="R498" s="9"/>
      <c r="S498" s="9"/>
      <c r="T498" s="9"/>
      <c r="U498" s="9"/>
      <c r="V498" s="9"/>
      <c r="W498" s="9"/>
      <c r="X498" s="9"/>
      <c r="Y498" s="9"/>
      <c r="Z498" s="11"/>
    </row>
    <row r="499" spans="1:26" ht="14.25" customHeight="1" x14ac:dyDescent="0.25">
      <c r="A499" s="46"/>
      <c r="B499" s="40"/>
      <c r="C499" s="40"/>
      <c r="D499" s="40"/>
      <c r="E499" s="9"/>
      <c r="F499" s="40"/>
      <c r="G499" s="40"/>
      <c r="H499" s="41"/>
      <c r="I499" s="130"/>
      <c r="J499" s="41"/>
      <c r="K499" s="29"/>
      <c r="L499" s="29"/>
      <c r="M499" s="41"/>
      <c r="N499" s="42"/>
      <c r="O499" s="9"/>
      <c r="P499" s="9"/>
      <c r="Q499" s="9"/>
      <c r="R499" s="9"/>
      <c r="S499" s="9"/>
      <c r="T499" s="9"/>
      <c r="U499" s="9"/>
      <c r="V499" s="9"/>
      <c r="W499" s="9"/>
      <c r="X499" s="9"/>
      <c r="Y499" s="9"/>
      <c r="Z499" s="11"/>
    </row>
    <row r="500" spans="1:26" ht="14.25" customHeight="1" x14ac:dyDescent="0.25">
      <c r="A500" s="46"/>
      <c r="B500" s="40"/>
      <c r="C500" s="40"/>
      <c r="D500" s="40"/>
      <c r="E500" s="9"/>
      <c r="F500" s="40"/>
      <c r="G500" s="40"/>
      <c r="H500" s="41"/>
      <c r="I500" s="130"/>
      <c r="J500" s="41"/>
      <c r="K500" s="29"/>
      <c r="L500" s="29"/>
      <c r="M500" s="41"/>
      <c r="N500" s="42"/>
      <c r="O500" s="9"/>
      <c r="P500" s="9"/>
      <c r="Q500" s="9"/>
      <c r="R500" s="9"/>
      <c r="S500" s="9"/>
      <c r="T500" s="9"/>
      <c r="U500" s="9"/>
      <c r="V500" s="9"/>
      <c r="W500" s="9"/>
      <c r="X500" s="9"/>
      <c r="Y500" s="9"/>
      <c r="Z500" s="11"/>
    </row>
    <row r="501" spans="1:26" ht="14.25" customHeight="1" x14ac:dyDescent="0.25">
      <c r="A501" s="46"/>
      <c r="B501" s="40"/>
      <c r="C501" s="40"/>
      <c r="D501" s="40"/>
      <c r="E501" s="9"/>
      <c r="F501" s="40"/>
      <c r="G501" s="40"/>
      <c r="H501" s="41"/>
      <c r="I501" s="130"/>
      <c r="J501" s="41"/>
      <c r="K501" s="29"/>
      <c r="L501" s="29"/>
      <c r="M501" s="41"/>
      <c r="N501" s="42"/>
      <c r="O501" s="9"/>
      <c r="P501" s="9"/>
      <c r="Q501" s="9"/>
      <c r="R501" s="9"/>
      <c r="S501" s="9"/>
      <c r="T501" s="9"/>
      <c r="U501" s="9"/>
      <c r="V501" s="9"/>
      <c r="W501" s="9"/>
      <c r="X501" s="9"/>
      <c r="Y501" s="9"/>
      <c r="Z501" s="11"/>
    </row>
    <row r="502" spans="1:26" ht="14.25" customHeight="1" x14ac:dyDescent="0.25">
      <c r="A502" s="46"/>
      <c r="B502" s="40"/>
      <c r="C502" s="40"/>
      <c r="D502" s="40"/>
      <c r="E502" s="9"/>
      <c r="F502" s="40"/>
      <c r="G502" s="40"/>
      <c r="H502" s="41"/>
      <c r="I502" s="130"/>
      <c r="J502" s="41"/>
      <c r="K502" s="29"/>
      <c r="L502" s="29"/>
      <c r="M502" s="41"/>
      <c r="N502" s="42"/>
      <c r="O502" s="9"/>
      <c r="P502" s="9"/>
      <c r="Q502" s="9"/>
      <c r="R502" s="9"/>
      <c r="S502" s="9"/>
      <c r="T502" s="9"/>
      <c r="U502" s="9"/>
      <c r="V502" s="9"/>
      <c r="W502" s="9"/>
      <c r="X502" s="9"/>
      <c r="Y502" s="9"/>
      <c r="Z502" s="11"/>
    </row>
    <row r="503" spans="1:26" ht="14.25" customHeight="1" x14ac:dyDescent="0.25">
      <c r="A503" s="46"/>
      <c r="B503" s="40"/>
      <c r="C503" s="40"/>
      <c r="D503" s="40"/>
      <c r="E503" s="9"/>
      <c r="F503" s="40"/>
      <c r="G503" s="40"/>
      <c r="H503" s="41"/>
      <c r="I503" s="130"/>
      <c r="J503" s="41"/>
      <c r="K503" s="29"/>
      <c r="L503" s="29"/>
      <c r="M503" s="41"/>
      <c r="N503" s="42"/>
      <c r="O503" s="9"/>
      <c r="P503" s="9"/>
      <c r="Q503" s="9"/>
      <c r="R503" s="9"/>
      <c r="S503" s="9"/>
      <c r="T503" s="9"/>
      <c r="U503" s="9"/>
      <c r="V503" s="9"/>
      <c r="W503" s="9"/>
      <c r="X503" s="9"/>
      <c r="Y503" s="9"/>
      <c r="Z503" s="11"/>
    </row>
    <row r="504" spans="1:26" ht="14.25" customHeight="1" x14ac:dyDescent="0.25">
      <c r="A504" s="46"/>
      <c r="B504" s="40"/>
      <c r="C504" s="40"/>
      <c r="D504" s="40"/>
      <c r="E504" s="9"/>
      <c r="F504" s="40"/>
      <c r="G504" s="40"/>
      <c r="H504" s="41"/>
      <c r="I504" s="130"/>
      <c r="J504" s="41"/>
      <c r="K504" s="29"/>
      <c r="L504" s="29"/>
      <c r="M504" s="41"/>
      <c r="N504" s="42"/>
      <c r="O504" s="9"/>
      <c r="P504" s="9"/>
      <c r="Q504" s="9"/>
      <c r="R504" s="9"/>
      <c r="S504" s="9"/>
      <c r="T504" s="9"/>
      <c r="U504" s="9"/>
      <c r="V504" s="9"/>
      <c r="W504" s="9"/>
      <c r="X504" s="9"/>
      <c r="Y504" s="9"/>
      <c r="Z504" s="11"/>
    </row>
    <row r="505" spans="1:26" ht="14.25" customHeight="1" x14ac:dyDescent="0.25">
      <c r="A505" s="46"/>
      <c r="B505" s="40"/>
      <c r="C505" s="40"/>
      <c r="D505" s="40"/>
      <c r="E505" s="9"/>
      <c r="F505" s="40"/>
      <c r="G505" s="40"/>
      <c r="H505" s="41"/>
      <c r="I505" s="130"/>
      <c r="J505" s="41"/>
      <c r="K505" s="29"/>
      <c r="L505" s="29"/>
      <c r="M505" s="41"/>
      <c r="N505" s="42"/>
      <c r="O505" s="9"/>
      <c r="P505" s="9"/>
      <c r="Q505" s="9"/>
      <c r="R505" s="9"/>
      <c r="S505" s="9"/>
      <c r="T505" s="9"/>
      <c r="U505" s="9"/>
      <c r="V505" s="9"/>
      <c r="W505" s="9"/>
      <c r="X505" s="9"/>
      <c r="Y505" s="9"/>
      <c r="Z505" s="11"/>
    </row>
    <row r="506" spans="1:26" ht="14.25" customHeight="1" x14ac:dyDescent="0.25">
      <c r="A506" s="46"/>
      <c r="B506" s="40"/>
      <c r="C506" s="40"/>
      <c r="D506" s="40"/>
      <c r="E506" s="9"/>
      <c r="F506" s="40"/>
      <c r="G506" s="40"/>
      <c r="H506" s="41"/>
      <c r="I506" s="130"/>
      <c r="J506" s="41"/>
      <c r="K506" s="29"/>
      <c r="L506" s="29"/>
      <c r="M506" s="41"/>
      <c r="N506" s="42"/>
      <c r="O506" s="9"/>
      <c r="P506" s="9"/>
      <c r="Q506" s="9"/>
      <c r="R506" s="9"/>
      <c r="S506" s="9"/>
      <c r="T506" s="9"/>
      <c r="U506" s="9"/>
      <c r="V506" s="9"/>
      <c r="W506" s="9"/>
      <c r="X506" s="9"/>
      <c r="Y506" s="9"/>
      <c r="Z506" s="11"/>
    </row>
    <row r="507" spans="1:26" ht="14.25" customHeight="1" x14ac:dyDescent="0.25">
      <c r="A507" s="46"/>
      <c r="B507" s="40"/>
      <c r="C507" s="40"/>
      <c r="D507" s="40"/>
      <c r="E507" s="9"/>
      <c r="F507" s="40"/>
      <c r="G507" s="40"/>
      <c r="H507" s="41"/>
      <c r="I507" s="130"/>
      <c r="J507" s="41"/>
      <c r="K507" s="29"/>
      <c r="L507" s="29"/>
      <c r="M507" s="41"/>
      <c r="N507" s="42"/>
      <c r="O507" s="9"/>
      <c r="P507" s="9"/>
      <c r="Q507" s="9"/>
      <c r="R507" s="9"/>
      <c r="S507" s="9"/>
      <c r="T507" s="9"/>
      <c r="U507" s="9"/>
      <c r="V507" s="9"/>
      <c r="W507" s="9"/>
      <c r="X507" s="9"/>
      <c r="Y507" s="9"/>
      <c r="Z507" s="11"/>
    </row>
    <row r="508" spans="1:26" ht="14.25" customHeight="1" x14ac:dyDescent="0.25">
      <c r="A508" s="46"/>
      <c r="B508" s="40"/>
      <c r="C508" s="40"/>
      <c r="D508" s="40"/>
      <c r="E508" s="9"/>
      <c r="F508" s="40"/>
      <c r="G508" s="40"/>
      <c r="H508" s="41"/>
      <c r="I508" s="130"/>
      <c r="J508" s="41"/>
      <c r="K508" s="29"/>
      <c r="L508" s="29"/>
      <c r="M508" s="41"/>
      <c r="N508" s="42"/>
      <c r="O508" s="9"/>
      <c r="P508" s="9"/>
      <c r="Q508" s="9"/>
      <c r="R508" s="9"/>
      <c r="S508" s="9"/>
      <c r="T508" s="9"/>
      <c r="U508" s="9"/>
      <c r="V508" s="9"/>
      <c r="W508" s="9"/>
      <c r="X508" s="9"/>
      <c r="Y508" s="9"/>
      <c r="Z508" s="11"/>
    </row>
    <row r="509" spans="1:26" ht="14.25" customHeight="1" x14ac:dyDescent="0.25">
      <c r="A509" s="46"/>
      <c r="B509" s="40"/>
      <c r="C509" s="40"/>
      <c r="D509" s="40"/>
      <c r="E509" s="9"/>
      <c r="F509" s="40"/>
      <c r="G509" s="40"/>
      <c r="H509" s="41"/>
      <c r="I509" s="130"/>
      <c r="J509" s="41"/>
      <c r="K509" s="29"/>
      <c r="L509" s="29"/>
      <c r="M509" s="41"/>
      <c r="N509" s="42"/>
      <c r="O509" s="9"/>
      <c r="P509" s="9"/>
      <c r="Q509" s="9"/>
      <c r="R509" s="9"/>
      <c r="S509" s="9"/>
      <c r="T509" s="9"/>
      <c r="U509" s="9"/>
      <c r="V509" s="9"/>
      <c r="W509" s="9"/>
      <c r="X509" s="9"/>
      <c r="Y509" s="9"/>
      <c r="Z509" s="11"/>
    </row>
    <row r="510" spans="1:26" ht="14.25" customHeight="1" x14ac:dyDescent="0.25">
      <c r="A510" s="46"/>
      <c r="B510" s="40"/>
      <c r="C510" s="40"/>
      <c r="D510" s="40"/>
      <c r="E510" s="9"/>
      <c r="F510" s="40"/>
      <c r="G510" s="40"/>
      <c r="H510" s="41"/>
      <c r="I510" s="130"/>
      <c r="J510" s="41"/>
      <c r="K510" s="29"/>
      <c r="L510" s="29"/>
      <c r="M510" s="41"/>
      <c r="N510" s="42"/>
      <c r="O510" s="9"/>
      <c r="P510" s="9"/>
      <c r="Q510" s="9"/>
      <c r="R510" s="9"/>
      <c r="S510" s="9"/>
      <c r="T510" s="9"/>
      <c r="U510" s="9"/>
      <c r="V510" s="9"/>
      <c r="W510" s="9"/>
      <c r="X510" s="9"/>
      <c r="Y510" s="9"/>
      <c r="Z510" s="11"/>
    </row>
    <row r="511" spans="1:26" ht="14.25" customHeight="1" x14ac:dyDescent="0.25">
      <c r="A511" s="46"/>
      <c r="B511" s="40"/>
      <c r="C511" s="40"/>
      <c r="D511" s="40"/>
      <c r="E511" s="9"/>
      <c r="F511" s="40"/>
      <c r="G511" s="40"/>
      <c r="H511" s="41"/>
      <c r="I511" s="130"/>
      <c r="J511" s="41"/>
      <c r="K511" s="29"/>
      <c r="L511" s="29"/>
      <c r="M511" s="41"/>
      <c r="N511" s="42"/>
      <c r="O511" s="9"/>
      <c r="P511" s="9"/>
      <c r="Q511" s="9"/>
      <c r="R511" s="9"/>
      <c r="S511" s="9"/>
      <c r="T511" s="9"/>
      <c r="U511" s="9"/>
      <c r="V511" s="9"/>
      <c r="W511" s="9"/>
      <c r="X511" s="9"/>
      <c r="Y511" s="9"/>
      <c r="Z511" s="11"/>
    </row>
    <row r="512" spans="1:26" ht="14.25" customHeight="1" x14ac:dyDescent="0.25">
      <c r="A512" s="46"/>
      <c r="B512" s="40"/>
      <c r="C512" s="40"/>
      <c r="D512" s="40"/>
      <c r="E512" s="9"/>
      <c r="F512" s="40"/>
      <c r="G512" s="40"/>
      <c r="H512" s="41"/>
      <c r="I512" s="130"/>
      <c r="J512" s="41"/>
      <c r="K512" s="29"/>
      <c r="L512" s="29"/>
      <c r="M512" s="41"/>
      <c r="N512" s="42"/>
      <c r="O512" s="9"/>
      <c r="P512" s="9"/>
      <c r="Q512" s="9"/>
      <c r="R512" s="9"/>
      <c r="S512" s="9"/>
      <c r="T512" s="9"/>
      <c r="U512" s="9"/>
      <c r="V512" s="9"/>
      <c r="W512" s="9"/>
      <c r="X512" s="9"/>
      <c r="Y512" s="9"/>
      <c r="Z512" s="11"/>
    </row>
    <row r="513" spans="1:26" ht="14.25" customHeight="1" x14ac:dyDescent="0.25">
      <c r="A513" s="46"/>
      <c r="B513" s="40"/>
      <c r="C513" s="40"/>
      <c r="D513" s="40"/>
      <c r="E513" s="9"/>
      <c r="F513" s="40"/>
      <c r="G513" s="40"/>
      <c r="H513" s="41"/>
      <c r="I513" s="130"/>
      <c r="J513" s="41"/>
      <c r="K513" s="29"/>
      <c r="L513" s="29"/>
      <c r="M513" s="41"/>
      <c r="N513" s="42"/>
      <c r="O513" s="9"/>
      <c r="P513" s="9"/>
      <c r="Q513" s="9"/>
      <c r="R513" s="9"/>
      <c r="S513" s="9"/>
      <c r="T513" s="9"/>
      <c r="U513" s="9"/>
      <c r="V513" s="9"/>
      <c r="W513" s="9"/>
      <c r="X513" s="9"/>
      <c r="Y513" s="9"/>
      <c r="Z513" s="11"/>
    </row>
    <row r="514" spans="1:26" ht="14.25" customHeight="1" x14ac:dyDescent="0.25">
      <c r="A514" s="46"/>
      <c r="B514" s="40"/>
      <c r="C514" s="40"/>
      <c r="D514" s="40"/>
      <c r="E514" s="9"/>
      <c r="F514" s="40"/>
      <c r="G514" s="40"/>
      <c r="H514" s="41"/>
      <c r="I514" s="130"/>
      <c r="J514" s="41"/>
      <c r="K514" s="29"/>
      <c r="L514" s="29"/>
      <c r="M514" s="41"/>
      <c r="N514" s="42"/>
      <c r="O514" s="9"/>
      <c r="P514" s="9"/>
      <c r="Q514" s="9"/>
      <c r="R514" s="9"/>
      <c r="S514" s="9"/>
      <c r="T514" s="9"/>
      <c r="U514" s="9"/>
      <c r="V514" s="9"/>
      <c r="W514" s="9"/>
      <c r="X514" s="9"/>
      <c r="Y514" s="9"/>
      <c r="Z514" s="11"/>
    </row>
    <row r="515" spans="1:26" ht="14.25" customHeight="1" x14ac:dyDescent="0.25">
      <c r="A515" s="46"/>
      <c r="B515" s="40"/>
      <c r="C515" s="40"/>
      <c r="D515" s="40"/>
      <c r="E515" s="9"/>
      <c r="F515" s="40"/>
      <c r="G515" s="40"/>
      <c r="H515" s="41"/>
      <c r="I515" s="130"/>
      <c r="J515" s="41"/>
      <c r="K515" s="29"/>
      <c r="L515" s="29"/>
      <c r="M515" s="41"/>
      <c r="N515" s="42"/>
      <c r="O515" s="9"/>
      <c r="P515" s="9"/>
      <c r="Q515" s="9"/>
      <c r="R515" s="9"/>
      <c r="S515" s="9"/>
      <c r="T515" s="9"/>
      <c r="U515" s="9"/>
      <c r="V515" s="9"/>
      <c r="W515" s="9"/>
      <c r="X515" s="9"/>
      <c r="Y515" s="9"/>
      <c r="Z515" s="11"/>
    </row>
    <row r="516" spans="1:26" ht="14.25" customHeight="1" x14ac:dyDescent="0.25">
      <c r="A516" s="46"/>
      <c r="B516" s="40"/>
      <c r="C516" s="40"/>
      <c r="D516" s="40"/>
      <c r="E516" s="9"/>
      <c r="F516" s="40"/>
      <c r="G516" s="40"/>
      <c r="H516" s="41"/>
      <c r="I516" s="130"/>
      <c r="J516" s="41"/>
      <c r="K516" s="29"/>
      <c r="L516" s="29"/>
      <c r="M516" s="41"/>
      <c r="N516" s="42"/>
      <c r="O516" s="9"/>
      <c r="P516" s="9"/>
      <c r="Q516" s="9"/>
      <c r="R516" s="9"/>
      <c r="S516" s="9"/>
      <c r="T516" s="9"/>
      <c r="U516" s="9"/>
      <c r="V516" s="9"/>
      <c r="W516" s="9"/>
      <c r="X516" s="9"/>
      <c r="Y516" s="9"/>
      <c r="Z516" s="11"/>
    </row>
    <row r="517" spans="1:26" ht="14.25" customHeight="1" x14ac:dyDescent="0.25">
      <c r="A517" s="46"/>
      <c r="B517" s="40"/>
      <c r="C517" s="40"/>
      <c r="D517" s="40"/>
      <c r="E517" s="9"/>
      <c r="F517" s="40"/>
      <c r="G517" s="40"/>
      <c r="H517" s="41"/>
      <c r="I517" s="130"/>
      <c r="J517" s="41"/>
      <c r="K517" s="29"/>
      <c r="L517" s="29"/>
      <c r="M517" s="41"/>
      <c r="N517" s="42"/>
      <c r="O517" s="9"/>
      <c r="P517" s="9"/>
      <c r="Q517" s="9"/>
      <c r="R517" s="9"/>
      <c r="S517" s="9"/>
      <c r="T517" s="9"/>
      <c r="U517" s="9"/>
      <c r="V517" s="9"/>
      <c r="W517" s="9"/>
      <c r="X517" s="9"/>
      <c r="Y517" s="9"/>
      <c r="Z517" s="11"/>
    </row>
    <row r="518" spans="1:26" ht="14.25" customHeight="1" x14ac:dyDescent="0.25">
      <c r="A518" s="46"/>
      <c r="B518" s="40"/>
      <c r="C518" s="40"/>
      <c r="D518" s="40"/>
      <c r="E518" s="9"/>
      <c r="F518" s="40"/>
      <c r="G518" s="40"/>
      <c r="H518" s="41"/>
      <c r="I518" s="130"/>
      <c r="J518" s="41"/>
      <c r="K518" s="29"/>
      <c r="L518" s="29"/>
      <c r="M518" s="41"/>
      <c r="N518" s="42"/>
      <c r="O518" s="9"/>
      <c r="P518" s="9"/>
      <c r="Q518" s="9"/>
      <c r="R518" s="9"/>
      <c r="S518" s="9"/>
      <c r="T518" s="9"/>
      <c r="U518" s="9"/>
      <c r="V518" s="9"/>
      <c r="W518" s="9"/>
      <c r="X518" s="9"/>
      <c r="Y518" s="9"/>
      <c r="Z518" s="11"/>
    </row>
    <row r="519" spans="1:26" ht="14.25" customHeight="1" x14ac:dyDescent="0.25">
      <c r="A519" s="46"/>
      <c r="B519" s="40"/>
      <c r="C519" s="40"/>
      <c r="D519" s="40"/>
      <c r="E519" s="9"/>
      <c r="F519" s="40"/>
      <c r="G519" s="40"/>
      <c r="H519" s="41"/>
      <c r="I519" s="130"/>
      <c r="J519" s="41"/>
      <c r="K519" s="29"/>
      <c r="L519" s="29"/>
      <c r="M519" s="41"/>
      <c r="N519" s="42"/>
      <c r="O519" s="9"/>
      <c r="P519" s="9"/>
      <c r="Q519" s="9"/>
      <c r="R519" s="9"/>
      <c r="S519" s="9"/>
      <c r="T519" s="9"/>
      <c r="U519" s="9"/>
      <c r="V519" s="9"/>
      <c r="W519" s="9"/>
      <c r="X519" s="9"/>
      <c r="Y519" s="9"/>
      <c r="Z519" s="11"/>
    </row>
    <row r="520" spans="1:26" ht="14.25" customHeight="1" x14ac:dyDescent="0.25">
      <c r="A520" s="46"/>
      <c r="B520" s="40"/>
      <c r="C520" s="40"/>
      <c r="D520" s="40"/>
      <c r="E520" s="9"/>
      <c r="F520" s="40"/>
      <c r="G520" s="40"/>
      <c r="H520" s="41"/>
      <c r="I520" s="130"/>
      <c r="J520" s="41"/>
      <c r="K520" s="29"/>
      <c r="L520" s="29"/>
      <c r="M520" s="41"/>
      <c r="N520" s="42"/>
      <c r="O520" s="9"/>
      <c r="P520" s="9"/>
      <c r="Q520" s="9"/>
      <c r="R520" s="9"/>
      <c r="S520" s="9"/>
      <c r="T520" s="9"/>
      <c r="U520" s="9"/>
      <c r="V520" s="9"/>
      <c r="W520" s="9"/>
      <c r="X520" s="9"/>
      <c r="Y520" s="9"/>
      <c r="Z520" s="11"/>
    </row>
    <row r="521" spans="1:26" ht="14.25" customHeight="1" x14ac:dyDescent="0.25">
      <c r="A521" s="46"/>
      <c r="B521" s="40"/>
      <c r="C521" s="40"/>
      <c r="D521" s="40"/>
      <c r="E521" s="9"/>
      <c r="F521" s="40"/>
      <c r="G521" s="40"/>
      <c r="H521" s="41"/>
      <c r="I521" s="130"/>
      <c r="J521" s="41"/>
      <c r="K521" s="29"/>
      <c r="L521" s="29"/>
      <c r="M521" s="41"/>
      <c r="N521" s="42"/>
      <c r="O521" s="9"/>
      <c r="P521" s="9"/>
      <c r="Q521" s="9"/>
      <c r="R521" s="9"/>
      <c r="S521" s="9"/>
      <c r="T521" s="9"/>
      <c r="U521" s="9"/>
      <c r="V521" s="9"/>
      <c r="W521" s="9"/>
      <c r="X521" s="9"/>
      <c r="Y521" s="9"/>
      <c r="Z521" s="11"/>
    </row>
    <row r="522" spans="1:26" ht="14.25" customHeight="1" x14ac:dyDescent="0.25">
      <c r="A522" s="46"/>
      <c r="B522" s="40"/>
      <c r="C522" s="40"/>
      <c r="D522" s="40"/>
      <c r="E522" s="9"/>
      <c r="F522" s="40"/>
      <c r="G522" s="40"/>
      <c r="H522" s="41"/>
      <c r="I522" s="130"/>
      <c r="J522" s="41"/>
      <c r="K522" s="29"/>
      <c r="L522" s="29"/>
      <c r="M522" s="41"/>
      <c r="N522" s="42"/>
      <c r="O522" s="9"/>
      <c r="P522" s="9"/>
      <c r="Q522" s="9"/>
      <c r="R522" s="9"/>
      <c r="S522" s="9"/>
      <c r="T522" s="9"/>
      <c r="U522" s="9"/>
      <c r="V522" s="9"/>
      <c r="W522" s="9"/>
      <c r="X522" s="9"/>
      <c r="Y522" s="9"/>
      <c r="Z522" s="11"/>
    </row>
    <row r="523" spans="1:26" ht="14.25" customHeight="1" x14ac:dyDescent="0.25">
      <c r="A523" s="46"/>
      <c r="B523" s="40"/>
      <c r="C523" s="40"/>
      <c r="D523" s="40"/>
      <c r="E523" s="9"/>
      <c r="F523" s="40"/>
      <c r="G523" s="40"/>
      <c r="H523" s="41"/>
      <c r="I523" s="130"/>
      <c r="J523" s="41"/>
      <c r="K523" s="29"/>
      <c r="L523" s="29"/>
      <c r="M523" s="41"/>
      <c r="N523" s="42"/>
      <c r="O523" s="9"/>
      <c r="P523" s="9"/>
      <c r="Q523" s="9"/>
      <c r="R523" s="9"/>
      <c r="S523" s="9"/>
      <c r="T523" s="9"/>
      <c r="U523" s="9"/>
      <c r="V523" s="9"/>
      <c r="W523" s="9"/>
      <c r="X523" s="9"/>
      <c r="Y523" s="9"/>
      <c r="Z523" s="11"/>
    </row>
    <row r="524" spans="1:26" ht="14.25" customHeight="1" x14ac:dyDescent="0.25">
      <c r="A524" s="46"/>
      <c r="B524" s="40"/>
      <c r="C524" s="40"/>
      <c r="D524" s="40"/>
      <c r="E524" s="9"/>
      <c r="F524" s="40"/>
      <c r="G524" s="40"/>
      <c r="H524" s="41"/>
      <c r="I524" s="130"/>
      <c r="J524" s="41"/>
      <c r="K524" s="29"/>
      <c r="L524" s="29"/>
      <c r="M524" s="41"/>
      <c r="N524" s="42"/>
      <c r="O524" s="9"/>
      <c r="P524" s="9"/>
      <c r="Q524" s="9"/>
      <c r="R524" s="9"/>
      <c r="S524" s="9"/>
      <c r="T524" s="9"/>
      <c r="U524" s="9"/>
      <c r="V524" s="9"/>
      <c r="W524" s="9"/>
      <c r="X524" s="9"/>
      <c r="Y524" s="9"/>
      <c r="Z524" s="11"/>
    </row>
    <row r="525" spans="1:26" ht="14.25" customHeight="1" x14ac:dyDescent="0.25">
      <c r="A525" s="46"/>
      <c r="B525" s="40"/>
      <c r="C525" s="40"/>
      <c r="D525" s="40"/>
      <c r="E525" s="9"/>
      <c r="F525" s="40"/>
      <c r="G525" s="40"/>
      <c r="H525" s="41"/>
      <c r="I525" s="130"/>
      <c r="J525" s="41"/>
      <c r="K525" s="29"/>
      <c r="L525" s="29"/>
      <c r="M525" s="41"/>
      <c r="N525" s="42"/>
      <c r="O525" s="9"/>
      <c r="P525" s="9"/>
      <c r="Q525" s="9"/>
      <c r="R525" s="9"/>
      <c r="S525" s="9"/>
      <c r="T525" s="9"/>
      <c r="U525" s="9"/>
      <c r="V525" s="9"/>
      <c r="W525" s="9"/>
      <c r="X525" s="9"/>
      <c r="Y525" s="9"/>
      <c r="Z525" s="11"/>
    </row>
    <row r="526" spans="1:26" ht="14.25" customHeight="1" x14ac:dyDescent="0.25">
      <c r="A526" s="46"/>
      <c r="B526" s="40"/>
      <c r="C526" s="40"/>
      <c r="D526" s="40"/>
      <c r="E526" s="9"/>
      <c r="F526" s="40"/>
      <c r="G526" s="40"/>
      <c r="H526" s="41"/>
      <c r="I526" s="130"/>
      <c r="J526" s="41"/>
      <c r="K526" s="29"/>
      <c r="L526" s="29"/>
      <c r="M526" s="41"/>
      <c r="N526" s="42"/>
      <c r="O526" s="9"/>
      <c r="P526" s="9"/>
      <c r="Q526" s="9"/>
      <c r="R526" s="9"/>
      <c r="S526" s="9"/>
      <c r="T526" s="9"/>
      <c r="U526" s="9"/>
      <c r="V526" s="9"/>
      <c r="W526" s="9"/>
      <c r="X526" s="9"/>
      <c r="Y526" s="9"/>
      <c r="Z526" s="11"/>
    </row>
    <row r="527" spans="1:26" ht="14.25" customHeight="1" x14ac:dyDescent="0.25">
      <c r="A527" s="46"/>
      <c r="B527" s="40"/>
      <c r="C527" s="40"/>
      <c r="D527" s="40"/>
      <c r="E527" s="9"/>
      <c r="F527" s="40"/>
      <c r="G527" s="40"/>
      <c r="H527" s="41"/>
      <c r="I527" s="130"/>
      <c r="J527" s="41"/>
      <c r="K527" s="29"/>
      <c r="L527" s="29"/>
      <c r="M527" s="41"/>
      <c r="N527" s="42"/>
      <c r="O527" s="9"/>
      <c r="P527" s="9"/>
      <c r="Q527" s="9"/>
      <c r="R527" s="9"/>
      <c r="S527" s="9"/>
      <c r="T527" s="9"/>
      <c r="U527" s="9"/>
      <c r="V527" s="9"/>
      <c r="W527" s="9"/>
      <c r="X527" s="9"/>
      <c r="Y527" s="9"/>
      <c r="Z527" s="11"/>
    </row>
    <row r="528" spans="1:26" ht="14.25" customHeight="1" x14ac:dyDescent="0.25">
      <c r="A528" s="46"/>
      <c r="B528" s="40"/>
      <c r="C528" s="40"/>
      <c r="D528" s="40"/>
      <c r="E528" s="9"/>
      <c r="F528" s="40"/>
      <c r="G528" s="40"/>
      <c r="H528" s="41"/>
      <c r="I528" s="130"/>
      <c r="J528" s="41"/>
      <c r="K528" s="29"/>
      <c r="L528" s="29"/>
      <c r="M528" s="41"/>
      <c r="N528" s="42"/>
      <c r="O528" s="9"/>
      <c r="P528" s="9"/>
      <c r="Q528" s="9"/>
      <c r="R528" s="9"/>
      <c r="S528" s="9"/>
      <c r="T528" s="9"/>
      <c r="U528" s="9"/>
      <c r="V528" s="9"/>
      <c r="W528" s="9"/>
      <c r="X528" s="9"/>
      <c r="Y528" s="9"/>
      <c r="Z528" s="11"/>
    </row>
    <row r="529" spans="1:26" ht="14.25" customHeight="1" x14ac:dyDescent="0.25">
      <c r="A529" s="46"/>
      <c r="B529" s="40"/>
      <c r="C529" s="40"/>
      <c r="D529" s="40"/>
      <c r="E529" s="9"/>
      <c r="F529" s="40"/>
      <c r="G529" s="40"/>
      <c r="H529" s="41"/>
      <c r="I529" s="130"/>
      <c r="J529" s="41"/>
      <c r="K529" s="29"/>
      <c r="L529" s="29"/>
      <c r="M529" s="41"/>
      <c r="N529" s="42"/>
      <c r="O529" s="9"/>
      <c r="P529" s="9"/>
      <c r="Q529" s="9"/>
      <c r="R529" s="9"/>
      <c r="S529" s="9"/>
      <c r="T529" s="9"/>
      <c r="U529" s="9"/>
      <c r="V529" s="9"/>
      <c r="W529" s="9"/>
      <c r="X529" s="9"/>
      <c r="Y529" s="9"/>
      <c r="Z529" s="11"/>
    </row>
    <row r="530" spans="1:26" ht="14.25" customHeight="1" x14ac:dyDescent="0.25">
      <c r="A530" s="46"/>
      <c r="B530" s="40"/>
      <c r="C530" s="40"/>
      <c r="D530" s="40"/>
      <c r="E530" s="9"/>
      <c r="F530" s="40"/>
      <c r="G530" s="40"/>
      <c r="H530" s="41"/>
      <c r="I530" s="130"/>
      <c r="J530" s="41"/>
      <c r="K530" s="29"/>
      <c r="L530" s="29"/>
      <c r="M530" s="41"/>
      <c r="N530" s="42"/>
      <c r="O530" s="9"/>
      <c r="P530" s="9"/>
      <c r="Q530" s="9"/>
      <c r="R530" s="9"/>
      <c r="S530" s="9"/>
      <c r="T530" s="9"/>
      <c r="U530" s="9"/>
      <c r="V530" s="9"/>
      <c r="W530" s="9"/>
      <c r="X530" s="9"/>
      <c r="Y530" s="9"/>
      <c r="Z530" s="11"/>
    </row>
    <row r="531" spans="1:26" ht="14.25" customHeight="1" x14ac:dyDescent="0.25">
      <c r="A531" s="46"/>
      <c r="B531" s="40"/>
      <c r="C531" s="40"/>
      <c r="D531" s="40"/>
      <c r="E531" s="9"/>
      <c r="F531" s="40"/>
      <c r="G531" s="40"/>
      <c r="H531" s="41"/>
      <c r="I531" s="130"/>
      <c r="J531" s="41"/>
      <c r="K531" s="29"/>
      <c r="L531" s="29"/>
      <c r="M531" s="41"/>
      <c r="N531" s="42"/>
      <c r="O531" s="9"/>
      <c r="P531" s="9"/>
      <c r="Q531" s="9"/>
      <c r="R531" s="9"/>
      <c r="S531" s="9"/>
      <c r="T531" s="9"/>
      <c r="U531" s="9"/>
      <c r="V531" s="9"/>
      <c r="W531" s="9"/>
      <c r="X531" s="9"/>
      <c r="Y531" s="9"/>
      <c r="Z531" s="11"/>
    </row>
    <row r="532" spans="1:26" ht="14.25" customHeight="1" x14ac:dyDescent="0.25">
      <c r="A532" s="46"/>
      <c r="B532" s="40"/>
      <c r="C532" s="40"/>
      <c r="D532" s="40"/>
      <c r="E532" s="9"/>
      <c r="F532" s="40"/>
      <c r="G532" s="40"/>
      <c r="H532" s="41"/>
      <c r="I532" s="130"/>
      <c r="J532" s="41"/>
      <c r="K532" s="29"/>
      <c r="L532" s="29"/>
      <c r="M532" s="41"/>
      <c r="N532" s="42"/>
      <c r="O532" s="9"/>
      <c r="P532" s="9"/>
      <c r="Q532" s="9"/>
      <c r="R532" s="9"/>
      <c r="S532" s="9"/>
      <c r="T532" s="9"/>
      <c r="U532" s="9"/>
      <c r="V532" s="9"/>
      <c r="W532" s="9"/>
      <c r="X532" s="9"/>
      <c r="Y532" s="9"/>
      <c r="Z532" s="11"/>
    </row>
    <row r="533" spans="1:26" ht="14.25" customHeight="1" x14ac:dyDescent="0.25">
      <c r="A533" s="46"/>
      <c r="B533" s="40"/>
      <c r="C533" s="40"/>
      <c r="D533" s="40"/>
      <c r="E533" s="9"/>
      <c r="F533" s="40"/>
      <c r="G533" s="40"/>
      <c r="H533" s="41"/>
      <c r="I533" s="130"/>
      <c r="J533" s="41"/>
      <c r="K533" s="29"/>
      <c r="L533" s="29"/>
      <c r="M533" s="41"/>
      <c r="N533" s="42"/>
      <c r="O533" s="9"/>
      <c r="P533" s="9"/>
      <c r="Q533" s="9"/>
      <c r="R533" s="9"/>
      <c r="S533" s="9"/>
      <c r="T533" s="9"/>
      <c r="U533" s="9"/>
      <c r="V533" s="9"/>
      <c r="W533" s="9"/>
      <c r="X533" s="9"/>
      <c r="Y533" s="9"/>
      <c r="Z533" s="11"/>
    </row>
    <row r="534" spans="1:26" ht="14.25" customHeight="1" x14ac:dyDescent="0.25">
      <c r="A534" s="46"/>
      <c r="B534" s="40"/>
      <c r="C534" s="40"/>
      <c r="D534" s="40"/>
      <c r="E534" s="9"/>
      <c r="F534" s="40"/>
      <c r="G534" s="40"/>
      <c r="H534" s="41"/>
      <c r="I534" s="130"/>
      <c r="J534" s="41"/>
      <c r="K534" s="29"/>
      <c r="L534" s="29"/>
      <c r="M534" s="41"/>
      <c r="N534" s="42"/>
      <c r="O534" s="9"/>
      <c r="P534" s="9"/>
      <c r="Q534" s="9"/>
      <c r="R534" s="9"/>
      <c r="S534" s="9"/>
      <c r="T534" s="9"/>
      <c r="U534" s="9"/>
      <c r="V534" s="9"/>
      <c r="W534" s="9"/>
      <c r="X534" s="9"/>
      <c r="Y534" s="9"/>
      <c r="Z534" s="11"/>
    </row>
    <row r="535" spans="1:26" ht="14.25" customHeight="1" x14ac:dyDescent="0.25">
      <c r="A535" s="46"/>
      <c r="B535" s="40"/>
      <c r="C535" s="40"/>
      <c r="D535" s="40"/>
      <c r="E535" s="9"/>
      <c r="F535" s="40"/>
      <c r="G535" s="40"/>
      <c r="H535" s="41"/>
      <c r="I535" s="130"/>
      <c r="J535" s="41"/>
      <c r="K535" s="29"/>
      <c r="L535" s="29"/>
      <c r="M535" s="41"/>
      <c r="N535" s="42"/>
      <c r="O535" s="9"/>
      <c r="P535" s="9"/>
      <c r="Q535" s="9"/>
      <c r="R535" s="9"/>
      <c r="S535" s="9"/>
      <c r="T535" s="9"/>
      <c r="U535" s="9"/>
      <c r="V535" s="9"/>
      <c r="W535" s="9"/>
      <c r="X535" s="9"/>
      <c r="Y535" s="9"/>
      <c r="Z535" s="11"/>
    </row>
    <row r="536" spans="1:26" ht="14.25" customHeight="1" x14ac:dyDescent="0.25">
      <c r="A536" s="46"/>
      <c r="B536" s="40"/>
      <c r="C536" s="40"/>
      <c r="D536" s="40"/>
      <c r="E536" s="9"/>
      <c r="F536" s="40"/>
      <c r="G536" s="40"/>
      <c r="H536" s="41"/>
      <c r="I536" s="130"/>
      <c r="J536" s="41"/>
      <c r="K536" s="29"/>
      <c r="L536" s="29"/>
      <c r="M536" s="41"/>
      <c r="N536" s="42"/>
      <c r="O536" s="9"/>
      <c r="P536" s="9"/>
      <c r="Q536" s="9"/>
      <c r="R536" s="9"/>
      <c r="S536" s="9"/>
      <c r="T536" s="9"/>
      <c r="U536" s="9"/>
      <c r="V536" s="9"/>
      <c r="W536" s="9"/>
      <c r="X536" s="9"/>
      <c r="Y536" s="9"/>
      <c r="Z536" s="11"/>
    </row>
    <row r="537" spans="1:26" ht="14.25" customHeight="1" x14ac:dyDescent="0.25">
      <c r="A537" s="46"/>
      <c r="B537" s="40"/>
      <c r="C537" s="40"/>
      <c r="D537" s="40"/>
      <c r="E537" s="9"/>
      <c r="F537" s="40"/>
      <c r="G537" s="40"/>
      <c r="H537" s="41"/>
      <c r="I537" s="130"/>
      <c r="J537" s="41"/>
      <c r="K537" s="29"/>
      <c r="L537" s="29"/>
      <c r="M537" s="41"/>
      <c r="N537" s="42"/>
      <c r="O537" s="9"/>
      <c r="P537" s="9"/>
      <c r="Q537" s="9"/>
      <c r="R537" s="9"/>
      <c r="S537" s="9"/>
      <c r="T537" s="9"/>
      <c r="U537" s="9"/>
      <c r="V537" s="9"/>
      <c r="W537" s="9"/>
      <c r="X537" s="9"/>
      <c r="Y537" s="9"/>
      <c r="Z537" s="11"/>
    </row>
    <row r="538" spans="1:26" ht="14.25" customHeight="1" x14ac:dyDescent="0.25">
      <c r="A538" s="46"/>
      <c r="B538" s="40"/>
      <c r="C538" s="40"/>
      <c r="D538" s="40"/>
      <c r="E538" s="9"/>
      <c r="F538" s="40"/>
      <c r="G538" s="40"/>
      <c r="H538" s="41"/>
      <c r="I538" s="130"/>
      <c r="J538" s="41"/>
      <c r="K538" s="29"/>
      <c r="L538" s="29"/>
      <c r="M538" s="41"/>
      <c r="N538" s="42"/>
      <c r="O538" s="9"/>
      <c r="P538" s="9"/>
      <c r="Q538" s="9"/>
      <c r="R538" s="9"/>
      <c r="S538" s="9"/>
      <c r="T538" s="9"/>
      <c r="U538" s="9"/>
      <c r="V538" s="9"/>
      <c r="W538" s="9"/>
      <c r="X538" s="9"/>
      <c r="Y538" s="9"/>
      <c r="Z538" s="11"/>
    </row>
    <row r="539" spans="1:26" ht="14.25" customHeight="1" x14ac:dyDescent="0.25">
      <c r="A539" s="46"/>
      <c r="B539" s="40"/>
      <c r="C539" s="40"/>
      <c r="D539" s="40"/>
      <c r="E539" s="9"/>
      <c r="F539" s="40"/>
      <c r="G539" s="40"/>
      <c r="H539" s="41"/>
      <c r="I539" s="130"/>
      <c r="J539" s="41"/>
      <c r="K539" s="29"/>
      <c r="L539" s="29"/>
      <c r="M539" s="41"/>
      <c r="N539" s="42"/>
      <c r="O539" s="9"/>
      <c r="P539" s="9"/>
      <c r="Q539" s="9"/>
      <c r="R539" s="9"/>
      <c r="S539" s="9"/>
      <c r="T539" s="9"/>
      <c r="U539" s="9"/>
      <c r="V539" s="9"/>
      <c r="W539" s="9"/>
      <c r="X539" s="9"/>
      <c r="Y539" s="9"/>
      <c r="Z539" s="11"/>
    </row>
    <row r="540" spans="1:26" ht="14.25" customHeight="1" x14ac:dyDescent="0.25">
      <c r="A540" s="46"/>
      <c r="B540" s="40"/>
      <c r="C540" s="40"/>
      <c r="D540" s="40"/>
      <c r="E540" s="9"/>
      <c r="F540" s="40"/>
      <c r="G540" s="40"/>
      <c r="H540" s="41"/>
      <c r="I540" s="130"/>
      <c r="J540" s="41"/>
      <c r="K540" s="29"/>
      <c r="L540" s="29"/>
      <c r="M540" s="41"/>
      <c r="N540" s="42"/>
      <c r="O540" s="9"/>
      <c r="P540" s="9"/>
      <c r="Q540" s="9"/>
      <c r="R540" s="9"/>
      <c r="S540" s="9"/>
      <c r="T540" s="9"/>
      <c r="U540" s="9"/>
      <c r="V540" s="9"/>
      <c r="W540" s="9"/>
      <c r="X540" s="9"/>
      <c r="Y540" s="9"/>
      <c r="Z540" s="11"/>
    </row>
    <row r="541" spans="1:26" ht="14.25" customHeight="1" x14ac:dyDescent="0.25">
      <c r="A541" s="46"/>
      <c r="B541" s="40"/>
      <c r="C541" s="40"/>
      <c r="D541" s="40"/>
      <c r="E541" s="9"/>
      <c r="F541" s="40"/>
      <c r="G541" s="40"/>
      <c r="H541" s="41"/>
      <c r="I541" s="130"/>
      <c r="J541" s="41"/>
      <c r="K541" s="29"/>
      <c r="L541" s="29"/>
      <c r="M541" s="41"/>
      <c r="N541" s="42"/>
      <c r="O541" s="9"/>
      <c r="P541" s="9"/>
      <c r="Q541" s="9"/>
      <c r="R541" s="9"/>
      <c r="S541" s="9"/>
      <c r="T541" s="9"/>
      <c r="U541" s="9"/>
      <c r="V541" s="9"/>
      <c r="W541" s="9"/>
      <c r="X541" s="9"/>
      <c r="Y541" s="9"/>
      <c r="Z541" s="11"/>
    </row>
    <row r="542" spans="1:26" ht="14.25" customHeight="1" x14ac:dyDescent="0.25">
      <c r="A542" s="46"/>
      <c r="B542" s="40"/>
      <c r="C542" s="40"/>
      <c r="D542" s="40"/>
      <c r="E542" s="9"/>
      <c r="F542" s="40"/>
      <c r="G542" s="40"/>
      <c r="H542" s="41"/>
      <c r="I542" s="130"/>
      <c r="J542" s="41"/>
      <c r="K542" s="29"/>
      <c r="L542" s="29"/>
      <c r="M542" s="41"/>
      <c r="N542" s="42"/>
      <c r="O542" s="9"/>
      <c r="P542" s="9"/>
      <c r="Q542" s="9"/>
      <c r="R542" s="9"/>
      <c r="S542" s="9"/>
      <c r="T542" s="9"/>
      <c r="U542" s="9"/>
      <c r="V542" s="9"/>
      <c r="W542" s="9"/>
      <c r="X542" s="9"/>
      <c r="Y542" s="9"/>
      <c r="Z542" s="11"/>
    </row>
    <row r="543" spans="1:26" ht="14.25" customHeight="1" x14ac:dyDescent="0.25">
      <c r="A543" s="46"/>
      <c r="B543" s="40"/>
      <c r="C543" s="40"/>
      <c r="D543" s="40"/>
      <c r="E543" s="9"/>
      <c r="F543" s="40"/>
      <c r="G543" s="40"/>
      <c r="H543" s="41"/>
      <c r="I543" s="130"/>
      <c r="J543" s="41"/>
      <c r="K543" s="29"/>
      <c r="L543" s="29"/>
      <c r="M543" s="41"/>
      <c r="N543" s="42"/>
      <c r="O543" s="9"/>
      <c r="P543" s="9"/>
      <c r="Q543" s="9"/>
      <c r="R543" s="9"/>
      <c r="S543" s="9"/>
      <c r="T543" s="9"/>
      <c r="U543" s="9"/>
      <c r="V543" s="9"/>
      <c r="W543" s="9"/>
      <c r="X543" s="9"/>
      <c r="Y543" s="9"/>
      <c r="Z543" s="11"/>
    </row>
    <row r="544" spans="1:26" ht="14.25" customHeight="1" x14ac:dyDescent="0.25">
      <c r="A544" s="46"/>
      <c r="B544" s="40"/>
      <c r="C544" s="40"/>
      <c r="D544" s="40"/>
      <c r="E544" s="9"/>
      <c r="F544" s="40"/>
      <c r="G544" s="40"/>
      <c r="H544" s="41"/>
      <c r="I544" s="130"/>
      <c r="J544" s="41"/>
      <c r="K544" s="29"/>
      <c r="L544" s="29"/>
      <c r="M544" s="41"/>
      <c r="N544" s="42"/>
      <c r="O544" s="9"/>
      <c r="P544" s="9"/>
      <c r="Q544" s="9"/>
      <c r="R544" s="9"/>
      <c r="S544" s="9"/>
      <c r="T544" s="9"/>
      <c r="U544" s="9"/>
      <c r="V544" s="9"/>
      <c r="W544" s="9"/>
      <c r="X544" s="9"/>
      <c r="Y544" s="9"/>
      <c r="Z544" s="11"/>
    </row>
    <row r="545" spans="1:26" ht="14.25" customHeight="1" x14ac:dyDescent="0.25">
      <c r="A545" s="46"/>
      <c r="B545" s="40"/>
      <c r="C545" s="40"/>
      <c r="D545" s="40"/>
      <c r="E545" s="9"/>
      <c r="F545" s="40"/>
      <c r="G545" s="40"/>
      <c r="H545" s="41"/>
      <c r="I545" s="130"/>
      <c r="J545" s="41"/>
      <c r="K545" s="29"/>
      <c r="L545" s="29"/>
      <c r="M545" s="41"/>
      <c r="N545" s="42"/>
      <c r="O545" s="9"/>
      <c r="P545" s="9"/>
      <c r="Q545" s="9"/>
      <c r="R545" s="9"/>
      <c r="S545" s="9"/>
      <c r="T545" s="9"/>
      <c r="U545" s="9"/>
      <c r="V545" s="9"/>
      <c r="W545" s="9"/>
      <c r="X545" s="9"/>
      <c r="Y545" s="9"/>
      <c r="Z545" s="11"/>
    </row>
    <row r="546" spans="1:26" ht="14.25" customHeight="1" x14ac:dyDescent="0.25">
      <c r="A546" s="46"/>
      <c r="B546" s="40"/>
      <c r="C546" s="40"/>
      <c r="D546" s="40"/>
      <c r="E546" s="9"/>
      <c r="F546" s="40"/>
      <c r="G546" s="40"/>
      <c r="H546" s="41"/>
      <c r="I546" s="130"/>
      <c r="J546" s="41"/>
      <c r="K546" s="29"/>
      <c r="L546" s="29"/>
      <c r="M546" s="41"/>
      <c r="N546" s="42"/>
      <c r="O546" s="9"/>
      <c r="P546" s="9"/>
      <c r="Q546" s="9"/>
      <c r="R546" s="9"/>
      <c r="S546" s="9"/>
      <c r="T546" s="9"/>
      <c r="U546" s="9"/>
      <c r="V546" s="9"/>
      <c r="W546" s="9"/>
      <c r="X546" s="9"/>
      <c r="Y546" s="9"/>
      <c r="Z546" s="11"/>
    </row>
    <row r="547" spans="1:26" ht="14.25" customHeight="1" x14ac:dyDescent="0.25">
      <c r="A547" s="46"/>
      <c r="B547" s="40"/>
      <c r="C547" s="40"/>
      <c r="D547" s="40"/>
      <c r="E547" s="9"/>
      <c r="F547" s="40"/>
      <c r="G547" s="40"/>
      <c r="H547" s="41"/>
      <c r="I547" s="130"/>
      <c r="J547" s="41"/>
      <c r="K547" s="29"/>
      <c r="L547" s="29"/>
      <c r="M547" s="41"/>
      <c r="N547" s="42"/>
      <c r="O547" s="9"/>
      <c r="P547" s="9"/>
      <c r="Q547" s="9"/>
      <c r="R547" s="9"/>
      <c r="S547" s="9"/>
      <c r="T547" s="9"/>
      <c r="U547" s="9"/>
      <c r="V547" s="9"/>
      <c r="W547" s="9"/>
      <c r="X547" s="9"/>
      <c r="Y547" s="9"/>
      <c r="Z547" s="11"/>
    </row>
    <row r="548" spans="1:26" ht="14.25" customHeight="1" x14ac:dyDescent="0.25">
      <c r="A548" s="46"/>
      <c r="B548" s="40"/>
      <c r="C548" s="40"/>
      <c r="D548" s="40"/>
      <c r="E548" s="9"/>
      <c r="F548" s="40"/>
      <c r="G548" s="40"/>
      <c r="H548" s="41"/>
      <c r="I548" s="130"/>
      <c r="J548" s="41"/>
      <c r="K548" s="29"/>
      <c r="L548" s="29"/>
      <c r="M548" s="41"/>
      <c r="N548" s="42"/>
      <c r="O548" s="9"/>
      <c r="P548" s="9"/>
      <c r="Q548" s="9"/>
      <c r="R548" s="9"/>
      <c r="S548" s="9"/>
      <c r="T548" s="9"/>
      <c r="U548" s="9"/>
      <c r="V548" s="9"/>
      <c r="W548" s="9"/>
      <c r="X548" s="9"/>
      <c r="Y548" s="9"/>
      <c r="Z548" s="11"/>
    </row>
    <row r="549" spans="1:26" ht="14.25" customHeight="1" x14ac:dyDescent="0.25">
      <c r="A549" s="46"/>
      <c r="B549" s="40"/>
      <c r="C549" s="40"/>
      <c r="D549" s="40"/>
      <c r="E549" s="9"/>
      <c r="F549" s="40"/>
      <c r="G549" s="40"/>
      <c r="H549" s="41"/>
      <c r="I549" s="130"/>
      <c r="J549" s="41"/>
      <c r="K549" s="29"/>
      <c r="L549" s="29"/>
      <c r="M549" s="41"/>
      <c r="N549" s="42"/>
      <c r="O549" s="9"/>
      <c r="P549" s="9"/>
      <c r="Q549" s="9"/>
      <c r="R549" s="9"/>
      <c r="S549" s="9"/>
      <c r="T549" s="9"/>
      <c r="U549" s="9"/>
      <c r="V549" s="9"/>
      <c r="W549" s="9"/>
      <c r="X549" s="9"/>
      <c r="Y549" s="9"/>
      <c r="Z549" s="11"/>
    </row>
    <row r="550" spans="1:26" ht="14.25" customHeight="1" x14ac:dyDescent="0.25">
      <c r="A550" s="46"/>
      <c r="B550" s="40"/>
      <c r="C550" s="40"/>
      <c r="D550" s="40"/>
      <c r="E550" s="9"/>
      <c r="F550" s="40"/>
      <c r="G550" s="40"/>
      <c r="H550" s="41"/>
      <c r="I550" s="130"/>
      <c r="J550" s="41"/>
      <c r="K550" s="29"/>
      <c r="L550" s="29"/>
      <c r="M550" s="41"/>
      <c r="N550" s="42"/>
      <c r="O550" s="9"/>
      <c r="P550" s="9"/>
      <c r="Q550" s="9"/>
      <c r="R550" s="9"/>
      <c r="S550" s="9"/>
      <c r="T550" s="9"/>
      <c r="U550" s="9"/>
      <c r="V550" s="9"/>
      <c r="W550" s="9"/>
      <c r="X550" s="9"/>
      <c r="Y550" s="9"/>
      <c r="Z550" s="11"/>
    </row>
    <row r="551" spans="1:26" ht="14.25" customHeight="1" x14ac:dyDescent="0.25">
      <c r="A551" s="46"/>
      <c r="B551" s="40"/>
      <c r="C551" s="40"/>
      <c r="D551" s="40"/>
      <c r="E551" s="9"/>
      <c r="F551" s="40"/>
      <c r="G551" s="40"/>
      <c r="H551" s="41"/>
      <c r="I551" s="130"/>
      <c r="J551" s="41"/>
      <c r="K551" s="29"/>
      <c r="L551" s="29"/>
      <c r="M551" s="41"/>
      <c r="N551" s="42"/>
      <c r="O551" s="9"/>
      <c r="P551" s="9"/>
      <c r="Q551" s="9"/>
      <c r="R551" s="9"/>
      <c r="S551" s="9"/>
      <c r="T551" s="9"/>
      <c r="U551" s="9"/>
      <c r="V551" s="9"/>
      <c r="W551" s="9"/>
      <c r="X551" s="9"/>
      <c r="Y551" s="9"/>
      <c r="Z551" s="11"/>
    </row>
    <row r="552" spans="1:26" ht="14.25" customHeight="1" x14ac:dyDescent="0.25">
      <c r="A552" s="46"/>
      <c r="B552" s="40"/>
      <c r="C552" s="40"/>
      <c r="D552" s="40"/>
      <c r="E552" s="9"/>
      <c r="F552" s="40"/>
      <c r="G552" s="40"/>
      <c r="H552" s="41"/>
      <c r="I552" s="130"/>
      <c r="J552" s="41"/>
      <c r="K552" s="29"/>
      <c r="L552" s="29"/>
      <c r="M552" s="41"/>
      <c r="N552" s="42"/>
      <c r="O552" s="9"/>
      <c r="P552" s="9"/>
      <c r="Q552" s="9"/>
      <c r="R552" s="9"/>
      <c r="S552" s="9"/>
      <c r="T552" s="9"/>
      <c r="U552" s="9"/>
      <c r="V552" s="9"/>
      <c r="W552" s="9"/>
      <c r="X552" s="9"/>
      <c r="Y552" s="9"/>
      <c r="Z552" s="11"/>
    </row>
    <row r="553" spans="1:26" ht="14.25" customHeight="1" x14ac:dyDescent="0.25">
      <c r="A553" s="46"/>
      <c r="B553" s="40"/>
      <c r="C553" s="40"/>
      <c r="D553" s="40"/>
      <c r="E553" s="9"/>
      <c r="F553" s="40"/>
      <c r="G553" s="40"/>
      <c r="H553" s="41"/>
      <c r="I553" s="130"/>
      <c r="J553" s="41"/>
      <c r="K553" s="29"/>
      <c r="L553" s="29"/>
      <c r="M553" s="41"/>
      <c r="N553" s="42"/>
      <c r="O553" s="9"/>
      <c r="P553" s="9"/>
      <c r="Q553" s="9"/>
      <c r="R553" s="9"/>
      <c r="S553" s="9"/>
      <c r="T553" s="9"/>
      <c r="U553" s="9"/>
      <c r="V553" s="9"/>
      <c r="W553" s="9"/>
      <c r="X553" s="9"/>
      <c r="Y553" s="9"/>
      <c r="Z553" s="11"/>
    </row>
    <row r="554" spans="1:26" ht="14.25" customHeight="1" x14ac:dyDescent="0.25">
      <c r="A554" s="46"/>
      <c r="B554" s="40"/>
      <c r="C554" s="40"/>
      <c r="D554" s="40"/>
      <c r="E554" s="9"/>
      <c r="F554" s="40"/>
      <c r="G554" s="40"/>
      <c r="H554" s="41"/>
      <c r="I554" s="130"/>
      <c r="J554" s="41"/>
      <c r="K554" s="29"/>
      <c r="L554" s="29"/>
      <c r="M554" s="41"/>
      <c r="N554" s="42"/>
      <c r="O554" s="9"/>
      <c r="P554" s="9"/>
      <c r="Q554" s="9"/>
      <c r="R554" s="9"/>
      <c r="S554" s="9"/>
      <c r="T554" s="9"/>
      <c r="U554" s="9"/>
      <c r="V554" s="9"/>
      <c r="W554" s="9"/>
      <c r="X554" s="9"/>
      <c r="Y554" s="9"/>
      <c r="Z554" s="11"/>
    </row>
    <row r="555" spans="1:26" ht="14.25" customHeight="1" x14ac:dyDescent="0.25">
      <c r="A555" s="46"/>
      <c r="B555" s="40"/>
      <c r="C555" s="40"/>
      <c r="D555" s="40"/>
      <c r="E555" s="9"/>
      <c r="F555" s="40"/>
      <c r="G555" s="40"/>
      <c r="H555" s="41"/>
      <c r="I555" s="130"/>
      <c r="J555" s="41"/>
      <c r="K555" s="29"/>
      <c r="L555" s="29"/>
      <c r="M555" s="41"/>
      <c r="N555" s="42"/>
      <c r="O555" s="9"/>
      <c r="P555" s="9"/>
      <c r="Q555" s="9"/>
      <c r="R555" s="9"/>
      <c r="S555" s="9"/>
      <c r="T555" s="9"/>
      <c r="U555" s="9"/>
      <c r="V555" s="9"/>
      <c r="W555" s="9"/>
      <c r="X555" s="9"/>
      <c r="Y555" s="9"/>
      <c r="Z555" s="11"/>
    </row>
    <row r="556" spans="1:26" ht="14.25" customHeight="1" x14ac:dyDescent="0.25">
      <c r="A556" s="46"/>
      <c r="B556" s="40"/>
      <c r="C556" s="40"/>
      <c r="D556" s="40"/>
      <c r="E556" s="9"/>
      <c r="F556" s="40"/>
      <c r="G556" s="40"/>
      <c r="H556" s="41"/>
      <c r="I556" s="130"/>
      <c r="J556" s="41"/>
      <c r="K556" s="29"/>
      <c r="L556" s="29"/>
      <c r="M556" s="41"/>
      <c r="N556" s="42"/>
      <c r="O556" s="9"/>
      <c r="P556" s="9"/>
      <c r="Q556" s="9"/>
      <c r="R556" s="9"/>
      <c r="S556" s="9"/>
      <c r="T556" s="9"/>
      <c r="U556" s="9"/>
      <c r="V556" s="9"/>
      <c r="W556" s="9"/>
      <c r="X556" s="9"/>
      <c r="Y556" s="9"/>
      <c r="Z556" s="11"/>
    </row>
    <row r="557" spans="1:26" ht="14.25" customHeight="1" x14ac:dyDescent="0.25">
      <c r="A557" s="46"/>
      <c r="B557" s="40"/>
      <c r="C557" s="40"/>
      <c r="D557" s="40"/>
      <c r="E557" s="9"/>
      <c r="F557" s="40"/>
      <c r="G557" s="40"/>
      <c r="H557" s="41"/>
      <c r="I557" s="130"/>
      <c r="J557" s="41"/>
      <c r="K557" s="29"/>
      <c r="L557" s="29"/>
      <c r="M557" s="41"/>
      <c r="N557" s="42"/>
      <c r="O557" s="9"/>
      <c r="P557" s="9"/>
      <c r="Q557" s="9"/>
      <c r="R557" s="9"/>
      <c r="S557" s="9"/>
      <c r="T557" s="9"/>
      <c r="U557" s="9"/>
      <c r="V557" s="9"/>
      <c r="W557" s="9"/>
      <c r="X557" s="9"/>
      <c r="Y557" s="9"/>
      <c r="Z557" s="11"/>
    </row>
    <row r="558" spans="1:26" ht="14.25" customHeight="1" x14ac:dyDescent="0.25">
      <c r="A558" s="46"/>
      <c r="B558" s="40"/>
      <c r="C558" s="40"/>
      <c r="D558" s="40"/>
      <c r="E558" s="9"/>
      <c r="F558" s="40"/>
      <c r="G558" s="40"/>
      <c r="H558" s="41"/>
      <c r="I558" s="130"/>
      <c r="J558" s="41"/>
      <c r="K558" s="29"/>
      <c r="L558" s="29"/>
      <c r="M558" s="41"/>
      <c r="N558" s="42"/>
      <c r="O558" s="9"/>
      <c r="P558" s="9"/>
      <c r="Q558" s="9"/>
      <c r="R558" s="9"/>
      <c r="S558" s="9"/>
      <c r="T558" s="9"/>
      <c r="U558" s="9"/>
      <c r="V558" s="9"/>
      <c r="W558" s="9"/>
      <c r="X558" s="9"/>
      <c r="Y558" s="9"/>
      <c r="Z558" s="11"/>
    </row>
    <row r="559" spans="1:26" ht="14.25" customHeight="1" x14ac:dyDescent="0.25">
      <c r="A559" s="46"/>
      <c r="B559" s="40"/>
      <c r="C559" s="40"/>
      <c r="D559" s="40"/>
      <c r="E559" s="9"/>
      <c r="F559" s="40"/>
      <c r="G559" s="40"/>
      <c r="H559" s="41"/>
      <c r="I559" s="130"/>
      <c r="J559" s="41"/>
      <c r="K559" s="29"/>
      <c r="L559" s="29"/>
      <c r="M559" s="41"/>
      <c r="N559" s="42"/>
      <c r="O559" s="9"/>
      <c r="P559" s="9"/>
      <c r="Q559" s="9"/>
      <c r="R559" s="9"/>
      <c r="S559" s="9"/>
      <c r="T559" s="9"/>
      <c r="U559" s="9"/>
      <c r="V559" s="9"/>
      <c r="W559" s="9"/>
      <c r="X559" s="9"/>
      <c r="Y559" s="9"/>
      <c r="Z559" s="11"/>
    </row>
    <row r="560" spans="1:26" ht="14.25" customHeight="1" x14ac:dyDescent="0.25">
      <c r="A560" s="46"/>
      <c r="B560" s="40"/>
      <c r="C560" s="40"/>
      <c r="D560" s="40"/>
      <c r="E560" s="9"/>
      <c r="F560" s="40"/>
      <c r="G560" s="40"/>
      <c r="H560" s="41"/>
      <c r="I560" s="130"/>
      <c r="J560" s="41"/>
      <c r="K560" s="29"/>
      <c r="L560" s="29"/>
      <c r="M560" s="41"/>
      <c r="N560" s="42"/>
      <c r="O560" s="9"/>
      <c r="P560" s="9"/>
      <c r="Q560" s="9"/>
      <c r="R560" s="9"/>
      <c r="S560" s="9"/>
      <c r="T560" s="9"/>
      <c r="U560" s="9"/>
      <c r="V560" s="9"/>
      <c r="W560" s="9"/>
      <c r="X560" s="9"/>
      <c r="Y560" s="9"/>
      <c r="Z560" s="11"/>
    </row>
    <row r="561" spans="1:26" ht="14.25" customHeight="1" x14ac:dyDescent="0.25">
      <c r="A561" s="46"/>
      <c r="B561" s="40"/>
      <c r="C561" s="40"/>
      <c r="D561" s="40"/>
      <c r="E561" s="9"/>
      <c r="F561" s="40"/>
      <c r="G561" s="40"/>
      <c r="H561" s="41"/>
      <c r="I561" s="130"/>
      <c r="J561" s="41"/>
      <c r="K561" s="29"/>
      <c r="L561" s="29"/>
      <c r="M561" s="41"/>
      <c r="N561" s="42"/>
      <c r="O561" s="9"/>
      <c r="P561" s="9"/>
      <c r="Q561" s="9"/>
      <c r="R561" s="9"/>
      <c r="S561" s="9"/>
      <c r="T561" s="9"/>
      <c r="U561" s="9"/>
      <c r="V561" s="9"/>
      <c r="W561" s="9"/>
      <c r="X561" s="9"/>
      <c r="Y561" s="9"/>
      <c r="Z561" s="11"/>
    </row>
    <row r="562" spans="1:26" ht="14.25" customHeight="1" x14ac:dyDescent="0.25">
      <c r="A562" s="46"/>
      <c r="B562" s="40"/>
      <c r="C562" s="40"/>
      <c r="D562" s="40"/>
      <c r="E562" s="9"/>
      <c r="F562" s="40"/>
      <c r="G562" s="40"/>
      <c r="H562" s="41"/>
      <c r="I562" s="130"/>
      <c r="J562" s="41"/>
      <c r="K562" s="29"/>
      <c r="L562" s="29"/>
      <c r="M562" s="41"/>
      <c r="N562" s="42"/>
      <c r="O562" s="9"/>
      <c r="P562" s="9"/>
      <c r="Q562" s="9"/>
      <c r="R562" s="9"/>
      <c r="S562" s="9"/>
      <c r="T562" s="9"/>
      <c r="U562" s="9"/>
      <c r="V562" s="9"/>
      <c r="W562" s="9"/>
      <c r="X562" s="9"/>
      <c r="Y562" s="9"/>
      <c r="Z562" s="11"/>
    </row>
    <row r="563" spans="1:26" ht="14.25" customHeight="1" x14ac:dyDescent="0.25">
      <c r="A563" s="46"/>
      <c r="B563" s="40"/>
      <c r="C563" s="40"/>
      <c r="D563" s="40"/>
      <c r="E563" s="9"/>
      <c r="F563" s="40"/>
      <c r="G563" s="40"/>
      <c r="H563" s="41"/>
      <c r="I563" s="130"/>
      <c r="J563" s="41"/>
      <c r="K563" s="29"/>
      <c r="L563" s="29"/>
      <c r="M563" s="41"/>
      <c r="N563" s="42"/>
      <c r="O563" s="9"/>
      <c r="P563" s="9"/>
      <c r="Q563" s="9"/>
      <c r="R563" s="9"/>
      <c r="S563" s="9"/>
      <c r="T563" s="9"/>
      <c r="U563" s="9"/>
      <c r="V563" s="9"/>
      <c r="W563" s="9"/>
      <c r="X563" s="9"/>
      <c r="Y563" s="9"/>
      <c r="Z563" s="11"/>
    </row>
    <row r="564" spans="1:26" ht="14.25" customHeight="1" x14ac:dyDescent="0.25">
      <c r="A564" s="46"/>
      <c r="B564" s="40"/>
      <c r="C564" s="40"/>
      <c r="D564" s="40"/>
      <c r="E564" s="9"/>
      <c r="F564" s="40"/>
      <c r="G564" s="40"/>
      <c r="H564" s="41"/>
      <c r="I564" s="130"/>
      <c r="J564" s="41"/>
      <c r="K564" s="29"/>
      <c r="L564" s="29"/>
      <c r="M564" s="41"/>
      <c r="N564" s="42"/>
      <c r="O564" s="9"/>
      <c r="P564" s="9"/>
      <c r="Q564" s="9"/>
      <c r="R564" s="9"/>
      <c r="S564" s="9"/>
      <c r="T564" s="9"/>
      <c r="U564" s="9"/>
      <c r="V564" s="9"/>
      <c r="W564" s="9"/>
      <c r="X564" s="9"/>
      <c r="Y564" s="9"/>
      <c r="Z564" s="11"/>
    </row>
    <row r="565" spans="1:26" ht="14.25" customHeight="1" x14ac:dyDescent="0.25">
      <c r="A565" s="46"/>
      <c r="B565" s="40"/>
      <c r="C565" s="40"/>
      <c r="D565" s="40"/>
      <c r="E565" s="9"/>
      <c r="F565" s="40"/>
      <c r="G565" s="40"/>
      <c r="H565" s="41"/>
      <c r="I565" s="130"/>
      <c r="J565" s="41"/>
      <c r="K565" s="29"/>
      <c r="L565" s="29"/>
      <c r="M565" s="41"/>
      <c r="N565" s="42"/>
      <c r="O565" s="9"/>
      <c r="P565" s="9"/>
      <c r="Q565" s="9"/>
      <c r="R565" s="9"/>
      <c r="S565" s="9"/>
      <c r="T565" s="9"/>
      <c r="U565" s="9"/>
      <c r="V565" s="9"/>
      <c r="W565" s="9"/>
      <c r="X565" s="9"/>
      <c r="Y565" s="9"/>
      <c r="Z565" s="11"/>
    </row>
    <row r="566" spans="1:26" ht="14.25" customHeight="1" x14ac:dyDescent="0.25">
      <c r="A566" s="46"/>
      <c r="B566" s="40"/>
      <c r="C566" s="40"/>
      <c r="D566" s="40"/>
      <c r="E566" s="9"/>
      <c r="F566" s="40"/>
      <c r="G566" s="40"/>
      <c r="H566" s="41"/>
      <c r="I566" s="130"/>
      <c r="J566" s="41"/>
      <c r="K566" s="29"/>
      <c r="L566" s="29"/>
      <c r="M566" s="41"/>
      <c r="N566" s="42"/>
      <c r="O566" s="9"/>
      <c r="P566" s="9"/>
      <c r="Q566" s="9"/>
      <c r="R566" s="9"/>
      <c r="S566" s="9"/>
      <c r="T566" s="9"/>
      <c r="U566" s="9"/>
      <c r="V566" s="9"/>
      <c r="W566" s="9"/>
      <c r="X566" s="9"/>
      <c r="Y566" s="9"/>
      <c r="Z566" s="11"/>
    </row>
    <row r="567" spans="1:26" ht="14.25" customHeight="1" x14ac:dyDescent="0.25">
      <c r="A567" s="46"/>
      <c r="B567" s="40"/>
      <c r="C567" s="40"/>
      <c r="D567" s="40"/>
      <c r="E567" s="9"/>
      <c r="F567" s="40"/>
      <c r="G567" s="40"/>
      <c r="H567" s="41"/>
      <c r="I567" s="130"/>
      <c r="J567" s="41"/>
      <c r="K567" s="29"/>
      <c r="L567" s="29"/>
      <c r="M567" s="41"/>
      <c r="N567" s="42"/>
      <c r="O567" s="9"/>
      <c r="P567" s="9"/>
      <c r="Q567" s="9"/>
      <c r="R567" s="9"/>
      <c r="S567" s="9"/>
      <c r="T567" s="9"/>
      <c r="U567" s="9"/>
      <c r="V567" s="9"/>
      <c r="W567" s="9"/>
      <c r="X567" s="9"/>
      <c r="Y567" s="9"/>
      <c r="Z567" s="11"/>
    </row>
    <row r="568" spans="1:26" ht="14.25" customHeight="1" x14ac:dyDescent="0.25">
      <c r="A568" s="46"/>
      <c r="B568" s="40"/>
      <c r="C568" s="40"/>
      <c r="D568" s="40"/>
      <c r="E568" s="9"/>
      <c r="F568" s="40"/>
      <c r="G568" s="40"/>
      <c r="H568" s="41"/>
      <c r="I568" s="130"/>
      <c r="J568" s="41"/>
      <c r="K568" s="29"/>
      <c r="L568" s="29"/>
      <c r="M568" s="41"/>
      <c r="N568" s="42"/>
      <c r="O568" s="9"/>
      <c r="P568" s="9"/>
      <c r="Q568" s="9"/>
      <c r="R568" s="9"/>
      <c r="S568" s="9"/>
      <c r="T568" s="9"/>
      <c r="U568" s="9"/>
      <c r="V568" s="9"/>
      <c r="W568" s="9"/>
      <c r="X568" s="9"/>
      <c r="Y568" s="9"/>
      <c r="Z568" s="11"/>
    </row>
    <row r="569" spans="1:26" ht="14.25" customHeight="1" x14ac:dyDescent="0.25">
      <c r="A569" s="46"/>
      <c r="B569" s="40"/>
      <c r="C569" s="40"/>
      <c r="D569" s="40"/>
      <c r="E569" s="9"/>
      <c r="F569" s="40"/>
      <c r="G569" s="40"/>
      <c r="H569" s="41"/>
      <c r="I569" s="130"/>
      <c r="J569" s="41"/>
      <c r="K569" s="29"/>
      <c r="L569" s="29"/>
      <c r="M569" s="41"/>
      <c r="N569" s="42"/>
      <c r="O569" s="9"/>
      <c r="P569" s="9"/>
      <c r="Q569" s="9"/>
      <c r="R569" s="9"/>
      <c r="S569" s="9"/>
      <c r="T569" s="9"/>
      <c r="U569" s="9"/>
      <c r="V569" s="9"/>
      <c r="W569" s="9"/>
      <c r="X569" s="9"/>
      <c r="Y569" s="9"/>
      <c r="Z569" s="11"/>
    </row>
    <row r="570" spans="1:26" ht="14.25" customHeight="1" x14ac:dyDescent="0.25">
      <c r="A570" s="46"/>
      <c r="B570" s="40"/>
      <c r="C570" s="40"/>
      <c r="D570" s="40"/>
      <c r="E570" s="9"/>
      <c r="F570" s="40"/>
      <c r="G570" s="40"/>
      <c r="H570" s="41"/>
      <c r="I570" s="130"/>
      <c r="J570" s="41"/>
      <c r="K570" s="29"/>
      <c r="L570" s="29"/>
      <c r="M570" s="41"/>
      <c r="N570" s="42"/>
      <c r="O570" s="9"/>
      <c r="P570" s="9"/>
      <c r="Q570" s="9"/>
      <c r="R570" s="9"/>
      <c r="S570" s="9"/>
      <c r="T570" s="9"/>
      <c r="U570" s="9"/>
      <c r="V570" s="9"/>
      <c r="W570" s="9"/>
      <c r="X570" s="9"/>
      <c r="Y570" s="9"/>
      <c r="Z570" s="11"/>
    </row>
    <row r="571" spans="1:26" ht="14.25" customHeight="1" x14ac:dyDescent="0.25">
      <c r="A571" s="46"/>
      <c r="B571" s="40"/>
      <c r="C571" s="40"/>
      <c r="D571" s="40"/>
      <c r="E571" s="9"/>
      <c r="F571" s="40"/>
      <c r="G571" s="40"/>
      <c r="H571" s="41"/>
      <c r="I571" s="130"/>
      <c r="J571" s="41"/>
      <c r="K571" s="29"/>
      <c r="L571" s="29"/>
      <c r="M571" s="41"/>
      <c r="N571" s="42"/>
      <c r="O571" s="9"/>
      <c r="P571" s="9"/>
      <c r="Q571" s="9"/>
      <c r="R571" s="9"/>
      <c r="S571" s="9"/>
      <c r="T571" s="9"/>
      <c r="U571" s="9"/>
      <c r="V571" s="9"/>
      <c r="W571" s="9"/>
      <c r="X571" s="9"/>
      <c r="Y571" s="9"/>
      <c r="Z571" s="11"/>
    </row>
    <row r="572" spans="1:26" ht="14.25" customHeight="1" x14ac:dyDescent="0.25">
      <c r="A572" s="46"/>
      <c r="B572" s="40"/>
      <c r="C572" s="40"/>
      <c r="D572" s="40"/>
      <c r="E572" s="9"/>
      <c r="F572" s="40"/>
      <c r="G572" s="40"/>
      <c r="H572" s="41"/>
      <c r="I572" s="130"/>
      <c r="J572" s="41"/>
      <c r="K572" s="29"/>
      <c r="L572" s="29"/>
      <c r="M572" s="41"/>
      <c r="N572" s="42"/>
      <c r="O572" s="9"/>
      <c r="P572" s="9"/>
      <c r="Q572" s="9"/>
      <c r="R572" s="9"/>
      <c r="S572" s="9"/>
      <c r="T572" s="9"/>
      <c r="U572" s="9"/>
      <c r="V572" s="9"/>
      <c r="W572" s="9"/>
      <c r="X572" s="9"/>
      <c r="Y572" s="9"/>
      <c r="Z572" s="11"/>
    </row>
    <row r="573" spans="1:26" ht="14.25" customHeight="1" x14ac:dyDescent="0.25">
      <c r="A573" s="46"/>
      <c r="B573" s="40"/>
      <c r="C573" s="40"/>
      <c r="D573" s="40"/>
      <c r="E573" s="9"/>
      <c r="F573" s="40"/>
      <c r="G573" s="40"/>
      <c r="H573" s="41"/>
      <c r="I573" s="130"/>
      <c r="J573" s="41"/>
      <c r="K573" s="29"/>
      <c r="L573" s="29"/>
      <c r="M573" s="41"/>
      <c r="N573" s="42"/>
      <c r="O573" s="9"/>
      <c r="P573" s="9"/>
      <c r="Q573" s="9"/>
      <c r="R573" s="9"/>
      <c r="S573" s="9"/>
      <c r="T573" s="9"/>
      <c r="U573" s="9"/>
      <c r="V573" s="9"/>
      <c r="W573" s="9"/>
      <c r="X573" s="9"/>
      <c r="Y573" s="9"/>
      <c r="Z573" s="11"/>
    </row>
    <row r="574" spans="1:26" ht="14.25" customHeight="1" x14ac:dyDescent="0.25">
      <c r="A574" s="46"/>
      <c r="B574" s="40"/>
      <c r="C574" s="40"/>
      <c r="D574" s="40"/>
      <c r="E574" s="9"/>
      <c r="F574" s="40"/>
      <c r="G574" s="40"/>
      <c r="H574" s="41"/>
      <c r="I574" s="130"/>
      <c r="J574" s="41"/>
      <c r="K574" s="29"/>
      <c r="L574" s="29"/>
      <c r="M574" s="41"/>
      <c r="N574" s="42"/>
      <c r="O574" s="9"/>
      <c r="P574" s="9"/>
      <c r="Q574" s="9"/>
      <c r="R574" s="9"/>
      <c r="S574" s="9"/>
      <c r="T574" s="9"/>
      <c r="U574" s="9"/>
      <c r="V574" s="9"/>
      <c r="W574" s="9"/>
      <c r="X574" s="9"/>
      <c r="Y574" s="9"/>
      <c r="Z574" s="11"/>
    </row>
    <row r="575" spans="1:26" ht="14.25" customHeight="1" x14ac:dyDescent="0.25">
      <c r="A575" s="46"/>
      <c r="B575" s="40"/>
      <c r="C575" s="40"/>
      <c r="D575" s="40"/>
      <c r="E575" s="9"/>
      <c r="F575" s="40"/>
      <c r="G575" s="40"/>
      <c r="H575" s="41"/>
      <c r="I575" s="130"/>
      <c r="J575" s="41"/>
      <c r="K575" s="29"/>
      <c r="L575" s="29"/>
      <c r="M575" s="41"/>
      <c r="N575" s="42"/>
      <c r="O575" s="9"/>
      <c r="P575" s="9"/>
      <c r="Q575" s="9"/>
      <c r="R575" s="9"/>
      <c r="S575" s="9"/>
      <c r="T575" s="9"/>
      <c r="U575" s="9"/>
      <c r="V575" s="9"/>
      <c r="W575" s="9"/>
      <c r="X575" s="9"/>
      <c r="Y575" s="9"/>
      <c r="Z575" s="11"/>
    </row>
    <row r="576" spans="1:26" ht="14.25" customHeight="1" x14ac:dyDescent="0.25">
      <c r="A576" s="46"/>
      <c r="B576" s="40"/>
      <c r="C576" s="40"/>
      <c r="D576" s="40"/>
      <c r="E576" s="9"/>
      <c r="F576" s="40"/>
      <c r="G576" s="40"/>
      <c r="H576" s="41"/>
      <c r="I576" s="130"/>
      <c r="J576" s="41"/>
      <c r="K576" s="29"/>
      <c r="L576" s="29"/>
      <c r="M576" s="41"/>
      <c r="N576" s="42"/>
      <c r="O576" s="9"/>
      <c r="P576" s="9"/>
      <c r="Q576" s="9"/>
      <c r="R576" s="9"/>
      <c r="S576" s="9"/>
      <c r="T576" s="9"/>
      <c r="U576" s="9"/>
      <c r="V576" s="9"/>
      <c r="W576" s="9"/>
      <c r="X576" s="9"/>
      <c r="Y576" s="9"/>
      <c r="Z576" s="11"/>
    </row>
    <row r="577" spans="1:26" ht="14.25" customHeight="1" x14ac:dyDescent="0.25">
      <c r="A577" s="46"/>
      <c r="B577" s="40"/>
      <c r="C577" s="40"/>
      <c r="D577" s="40"/>
      <c r="E577" s="9"/>
      <c r="F577" s="40"/>
      <c r="G577" s="40"/>
      <c r="H577" s="41"/>
      <c r="I577" s="130"/>
      <c r="J577" s="41"/>
      <c r="K577" s="29"/>
      <c r="L577" s="29"/>
      <c r="M577" s="41"/>
      <c r="N577" s="42"/>
      <c r="O577" s="9"/>
      <c r="P577" s="9"/>
      <c r="Q577" s="9"/>
      <c r="R577" s="9"/>
      <c r="S577" s="9"/>
      <c r="T577" s="9"/>
      <c r="U577" s="9"/>
      <c r="V577" s="9"/>
      <c r="W577" s="9"/>
      <c r="X577" s="9"/>
      <c r="Y577" s="9"/>
      <c r="Z577" s="11"/>
    </row>
    <row r="578" spans="1:26" ht="14.25" customHeight="1" x14ac:dyDescent="0.25">
      <c r="A578" s="46"/>
      <c r="B578" s="40"/>
      <c r="C578" s="40"/>
      <c r="D578" s="40"/>
      <c r="E578" s="9"/>
      <c r="F578" s="40"/>
      <c r="G578" s="40"/>
      <c r="H578" s="41"/>
      <c r="I578" s="130"/>
      <c r="J578" s="41"/>
      <c r="K578" s="29"/>
      <c r="L578" s="29"/>
      <c r="M578" s="41"/>
      <c r="N578" s="42"/>
      <c r="O578" s="9"/>
      <c r="P578" s="9"/>
      <c r="Q578" s="9"/>
      <c r="R578" s="9"/>
      <c r="S578" s="9"/>
      <c r="T578" s="9"/>
      <c r="U578" s="9"/>
      <c r="V578" s="9"/>
      <c r="W578" s="9"/>
      <c r="X578" s="9"/>
      <c r="Y578" s="9"/>
      <c r="Z578" s="11"/>
    </row>
    <row r="579" spans="1:26" ht="14.25" customHeight="1" x14ac:dyDescent="0.25">
      <c r="A579" s="46"/>
      <c r="B579" s="40"/>
      <c r="C579" s="40"/>
      <c r="D579" s="40"/>
      <c r="E579" s="9"/>
      <c r="F579" s="40"/>
      <c r="G579" s="40"/>
      <c r="H579" s="41"/>
      <c r="I579" s="130"/>
      <c r="J579" s="41"/>
      <c r="K579" s="29"/>
      <c r="L579" s="29"/>
      <c r="M579" s="41"/>
      <c r="N579" s="42"/>
      <c r="O579" s="9"/>
      <c r="P579" s="9"/>
      <c r="Q579" s="9"/>
      <c r="R579" s="9"/>
      <c r="S579" s="9"/>
      <c r="T579" s="9"/>
      <c r="U579" s="9"/>
      <c r="V579" s="9"/>
      <c r="W579" s="9"/>
      <c r="X579" s="9"/>
      <c r="Y579" s="9"/>
      <c r="Z579" s="11"/>
    </row>
    <row r="580" spans="1:26" ht="14.25" customHeight="1" x14ac:dyDescent="0.25">
      <c r="A580" s="46"/>
      <c r="B580" s="40"/>
      <c r="C580" s="40"/>
      <c r="D580" s="40"/>
      <c r="E580" s="9"/>
      <c r="F580" s="40"/>
      <c r="G580" s="40"/>
      <c r="H580" s="41"/>
      <c r="I580" s="130"/>
      <c r="J580" s="41"/>
      <c r="K580" s="29"/>
      <c r="L580" s="29"/>
      <c r="M580" s="41"/>
      <c r="N580" s="42"/>
      <c r="O580" s="9"/>
      <c r="P580" s="9"/>
      <c r="Q580" s="9"/>
      <c r="R580" s="9"/>
      <c r="S580" s="9"/>
      <c r="T580" s="9"/>
      <c r="U580" s="9"/>
      <c r="V580" s="9"/>
      <c r="W580" s="9"/>
      <c r="X580" s="9"/>
      <c r="Y580" s="9"/>
      <c r="Z580" s="11"/>
    </row>
    <row r="581" spans="1:26" ht="14.25" customHeight="1" x14ac:dyDescent="0.25">
      <c r="A581" s="46"/>
      <c r="B581" s="40"/>
      <c r="C581" s="40"/>
      <c r="D581" s="40"/>
      <c r="E581" s="9"/>
      <c r="F581" s="40"/>
      <c r="G581" s="40"/>
      <c r="H581" s="41"/>
      <c r="I581" s="130"/>
      <c r="J581" s="41"/>
      <c r="K581" s="29"/>
      <c r="L581" s="29"/>
      <c r="M581" s="41"/>
      <c r="N581" s="42"/>
      <c r="O581" s="9"/>
      <c r="P581" s="9"/>
      <c r="Q581" s="9"/>
      <c r="R581" s="9"/>
      <c r="S581" s="9"/>
      <c r="T581" s="9"/>
      <c r="U581" s="9"/>
      <c r="V581" s="9"/>
      <c r="W581" s="9"/>
      <c r="X581" s="9"/>
      <c r="Y581" s="9"/>
      <c r="Z581" s="11"/>
    </row>
    <row r="582" spans="1:26" ht="14.25" customHeight="1" x14ac:dyDescent="0.25">
      <c r="A582" s="46"/>
      <c r="B582" s="40"/>
      <c r="C582" s="40"/>
      <c r="D582" s="40"/>
      <c r="E582" s="9"/>
      <c r="F582" s="40"/>
      <c r="G582" s="40"/>
      <c r="H582" s="41"/>
      <c r="I582" s="130"/>
      <c r="J582" s="41"/>
      <c r="K582" s="29"/>
      <c r="L582" s="29"/>
      <c r="M582" s="41"/>
      <c r="N582" s="42"/>
      <c r="O582" s="9"/>
      <c r="P582" s="9"/>
      <c r="Q582" s="9"/>
      <c r="R582" s="9"/>
      <c r="S582" s="9"/>
      <c r="T582" s="9"/>
      <c r="U582" s="9"/>
      <c r="V582" s="9"/>
      <c r="W582" s="9"/>
      <c r="X582" s="9"/>
      <c r="Y582" s="9"/>
      <c r="Z582" s="11"/>
    </row>
    <row r="583" spans="1:26" ht="14.25" customHeight="1" x14ac:dyDescent="0.25">
      <c r="A583" s="46"/>
      <c r="B583" s="40"/>
      <c r="C583" s="40"/>
      <c r="D583" s="40"/>
      <c r="E583" s="9"/>
      <c r="F583" s="40"/>
      <c r="G583" s="40"/>
      <c r="H583" s="41"/>
      <c r="I583" s="130"/>
      <c r="J583" s="41"/>
      <c r="K583" s="29"/>
      <c r="L583" s="29"/>
      <c r="M583" s="41"/>
      <c r="N583" s="42"/>
      <c r="O583" s="9"/>
      <c r="P583" s="9"/>
      <c r="Q583" s="9"/>
      <c r="R583" s="9"/>
      <c r="S583" s="9"/>
      <c r="T583" s="9"/>
      <c r="U583" s="9"/>
      <c r="V583" s="9"/>
      <c r="W583" s="9"/>
      <c r="X583" s="9"/>
      <c r="Y583" s="9"/>
      <c r="Z583" s="11"/>
    </row>
    <row r="584" spans="1:26" ht="14.25" customHeight="1" x14ac:dyDescent="0.25">
      <c r="A584" s="46"/>
      <c r="B584" s="40"/>
      <c r="C584" s="40"/>
      <c r="D584" s="40"/>
      <c r="E584" s="9"/>
      <c r="F584" s="40"/>
      <c r="G584" s="40"/>
      <c r="H584" s="41"/>
      <c r="I584" s="130"/>
      <c r="J584" s="41"/>
      <c r="K584" s="29"/>
      <c r="L584" s="29"/>
      <c r="M584" s="41"/>
      <c r="N584" s="42"/>
      <c r="O584" s="9"/>
      <c r="P584" s="9"/>
      <c r="Q584" s="9"/>
      <c r="R584" s="9"/>
      <c r="S584" s="9"/>
      <c r="T584" s="9"/>
      <c r="U584" s="9"/>
      <c r="V584" s="9"/>
      <c r="W584" s="9"/>
      <c r="X584" s="9"/>
      <c r="Y584" s="9"/>
      <c r="Z584" s="11"/>
    </row>
    <row r="585" spans="1:26" ht="14.25" customHeight="1" x14ac:dyDescent="0.25">
      <c r="A585" s="46"/>
      <c r="B585" s="40"/>
      <c r="C585" s="40"/>
      <c r="D585" s="40"/>
      <c r="E585" s="9"/>
      <c r="F585" s="40"/>
      <c r="G585" s="40"/>
      <c r="H585" s="41"/>
      <c r="I585" s="130"/>
      <c r="J585" s="41"/>
      <c r="K585" s="29"/>
      <c r="L585" s="29"/>
      <c r="M585" s="41"/>
      <c r="N585" s="42"/>
      <c r="O585" s="9"/>
      <c r="P585" s="9"/>
      <c r="Q585" s="9"/>
      <c r="R585" s="9"/>
      <c r="S585" s="9"/>
      <c r="T585" s="9"/>
      <c r="U585" s="9"/>
      <c r="V585" s="9"/>
      <c r="W585" s="9"/>
      <c r="X585" s="9"/>
      <c r="Y585" s="9"/>
      <c r="Z585" s="11"/>
    </row>
    <row r="586" spans="1:26" ht="14.25" customHeight="1" x14ac:dyDescent="0.25">
      <c r="A586" s="46"/>
      <c r="B586" s="40"/>
      <c r="C586" s="40"/>
      <c r="D586" s="40"/>
      <c r="E586" s="9"/>
      <c r="F586" s="40"/>
      <c r="G586" s="40"/>
      <c r="H586" s="41"/>
      <c r="I586" s="130"/>
      <c r="J586" s="41"/>
      <c r="K586" s="29"/>
      <c r="L586" s="29"/>
      <c r="M586" s="41"/>
      <c r="N586" s="42"/>
      <c r="O586" s="9"/>
      <c r="P586" s="9"/>
      <c r="Q586" s="9"/>
      <c r="R586" s="9"/>
      <c r="S586" s="9"/>
      <c r="T586" s="9"/>
      <c r="U586" s="9"/>
      <c r="V586" s="9"/>
      <c r="W586" s="9"/>
      <c r="X586" s="9"/>
      <c r="Y586" s="9"/>
      <c r="Z586" s="11"/>
    </row>
    <row r="587" spans="1:26" ht="14.25" customHeight="1" x14ac:dyDescent="0.25">
      <c r="A587" s="46"/>
      <c r="B587" s="40"/>
      <c r="C587" s="40"/>
      <c r="D587" s="40"/>
      <c r="E587" s="9"/>
      <c r="F587" s="40"/>
      <c r="G587" s="40"/>
      <c r="H587" s="41"/>
      <c r="I587" s="130"/>
      <c r="J587" s="41"/>
      <c r="K587" s="29"/>
      <c r="L587" s="29"/>
      <c r="M587" s="41"/>
      <c r="N587" s="42"/>
      <c r="O587" s="9"/>
      <c r="P587" s="9"/>
      <c r="Q587" s="9"/>
      <c r="R587" s="9"/>
      <c r="S587" s="9"/>
      <c r="T587" s="9"/>
      <c r="U587" s="9"/>
      <c r="V587" s="9"/>
      <c r="W587" s="9"/>
      <c r="X587" s="9"/>
      <c r="Y587" s="9"/>
      <c r="Z587" s="11"/>
    </row>
    <row r="588" spans="1:26" ht="14.25" customHeight="1" x14ac:dyDescent="0.25">
      <c r="A588" s="46"/>
      <c r="B588" s="40"/>
      <c r="C588" s="40"/>
      <c r="D588" s="40"/>
      <c r="E588" s="9"/>
      <c r="F588" s="40"/>
      <c r="G588" s="40"/>
      <c r="H588" s="41"/>
      <c r="I588" s="130"/>
      <c r="J588" s="41"/>
      <c r="K588" s="29"/>
      <c r="L588" s="29"/>
      <c r="M588" s="41"/>
      <c r="N588" s="42"/>
      <c r="O588" s="9"/>
      <c r="P588" s="9"/>
      <c r="Q588" s="9"/>
      <c r="R588" s="9"/>
      <c r="S588" s="9"/>
      <c r="T588" s="9"/>
      <c r="U588" s="9"/>
      <c r="V588" s="9"/>
      <c r="W588" s="9"/>
      <c r="X588" s="9"/>
      <c r="Y588" s="9"/>
      <c r="Z588" s="11"/>
    </row>
    <row r="589" spans="1:26" ht="14.25" customHeight="1" x14ac:dyDescent="0.25">
      <c r="A589" s="46"/>
      <c r="B589" s="40"/>
      <c r="C589" s="40"/>
      <c r="D589" s="40"/>
      <c r="E589" s="9"/>
      <c r="F589" s="40"/>
      <c r="G589" s="40"/>
      <c r="H589" s="41"/>
      <c r="I589" s="130"/>
      <c r="J589" s="41"/>
      <c r="K589" s="29"/>
      <c r="L589" s="29"/>
      <c r="M589" s="41"/>
      <c r="N589" s="42"/>
      <c r="O589" s="9"/>
      <c r="P589" s="9"/>
      <c r="Q589" s="9"/>
      <c r="R589" s="9"/>
      <c r="S589" s="9"/>
      <c r="T589" s="9"/>
      <c r="U589" s="9"/>
      <c r="V589" s="9"/>
      <c r="W589" s="9"/>
      <c r="X589" s="9"/>
      <c r="Y589" s="9"/>
      <c r="Z589" s="11"/>
    </row>
    <row r="590" spans="1:26" ht="14.25" customHeight="1" x14ac:dyDescent="0.25">
      <c r="A590" s="46"/>
      <c r="B590" s="40"/>
      <c r="C590" s="40"/>
      <c r="D590" s="40"/>
      <c r="E590" s="9"/>
      <c r="F590" s="40"/>
      <c r="G590" s="40"/>
      <c r="H590" s="41"/>
      <c r="I590" s="130"/>
      <c r="J590" s="41"/>
      <c r="K590" s="29"/>
      <c r="L590" s="29"/>
      <c r="M590" s="41"/>
      <c r="N590" s="42"/>
      <c r="O590" s="9"/>
      <c r="P590" s="9"/>
      <c r="Q590" s="9"/>
      <c r="R590" s="9"/>
      <c r="S590" s="9"/>
      <c r="T590" s="9"/>
      <c r="U590" s="9"/>
      <c r="V590" s="9"/>
      <c r="W590" s="9"/>
      <c r="X590" s="9"/>
      <c r="Y590" s="9"/>
      <c r="Z590" s="11"/>
    </row>
    <row r="591" spans="1:26" ht="14.25" customHeight="1" x14ac:dyDescent="0.25">
      <c r="A591" s="46"/>
      <c r="B591" s="40"/>
      <c r="C591" s="40"/>
      <c r="D591" s="40"/>
      <c r="E591" s="9"/>
      <c r="F591" s="40"/>
      <c r="G591" s="40"/>
      <c r="H591" s="41"/>
      <c r="I591" s="130"/>
      <c r="J591" s="41"/>
      <c r="K591" s="29"/>
      <c r="L591" s="29"/>
      <c r="M591" s="41"/>
      <c r="N591" s="42"/>
      <c r="O591" s="9"/>
      <c r="P591" s="9"/>
      <c r="Q591" s="9"/>
      <c r="R591" s="9"/>
      <c r="S591" s="9"/>
      <c r="T591" s="9"/>
      <c r="U591" s="9"/>
      <c r="V591" s="9"/>
      <c r="W591" s="9"/>
      <c r="X591" s="9"/>
      <c r="Y591" s="9"/>
      <c r="Z591" s="11"/>
    </row>
    <row r="592" spans="1:26" ht="14.25" customHeight="1" x14ac:dyDescent="0.25">
      <c r="A592" s="46"/>
      <c r="B592" s="40"/>
      <c r="C592" s="40"/>
      <c r="D592" s="40"/>
      <c r="E592" s="9"/>
      <c r="F592" s="40"/>
      <c r="G592" s="40"/>
      <c r="H592" s="41"/>
      <c r="I592" s="130"/>
      <c r="J592" s="41"/>
      <c r="K592" s="29"/>
      <c r="L592" s="29"/>
      <c r="M592" s="41"/>
      <c r="N592" s="42"/>
      <c r="O592" s="9"/>
      <c r="P592" s="9"/>
      <c r="Q592" s="9"/>
      <c r="R592" s="9"/>
      <c r="S592" s="9"/>
      <c r="T592" s="9"/>
      <c r="U592" s="9"/>
      <c r="V592" s="9"/>
      <c r="W592" s="9"/>
      <c r="X592" s="9"/>
      <c r="Y592" s="9"/>
      <c r="Z592" s="11"/>
    </row>
    <row r="593" spans="1:26" ht="14.25" customHeight="1" x14ac:dyDescent="0.25">
      <c r="A593" s="46"/>
      <c r="B593" s="40"/>
      <c r="C593" s="40"/>
      <c r="D593" s="40"/>
      <c r="E593" s="9"/>
      <c r="F593" s="40"/>
      <c r="G593" s="40"/>
      <c r="H593" s="41"/>
      <c r="I593" s="130"/>
      <c r="J593" s="41"/>
      <c r="K593" s="29"/>
      <c r="L593" s="29"/>
      <c r="M593" s="41"/>
      <c r="N593" s="42"/>
      <c r="O593" s="9"/>
      <c r="P593" s="9"/>
      <c r="Q593" s="9"/>
      <c r="R593" s="9"/>
      <c r="S593" s="9"/>
      <c r="T593" s="9"/>
      <c r="U593" s="9"/>
      <c r="V593" s="9"/>
      <c r="W593" s="9"/>
      <c r="X593" s="9"/>
      <c r="Y593" s="9"/>
      <c r="Z593" s="11"/>
    </row>
    <row r="594" spans="1:26" ht="14.25" customHeight="1" x14ac:dyDescent="0.25">
      <c r="A594" s="46"/>
      <c r="B594" s="40"/>
      <c r="C594" s="40"/>
      <c r="D594" s="40"/>
      <c r="E594" s="9"/>
      <c r="F594" s="40"/>
      <c r="G594" s="40"/>
      <c r="H594" s="41"/>
      <c r="I594" s="130"/>
      <c r="J594" s="41"/>
      <c r="K594" s="29"/>
      <c r="L594" s="29"/>
      <c r="M594" s="41"/>
      <c r="N594" s="42"/>
      <c r="O594" s="9"/>
      <c r="P594" s="9"/>
      <c r="Q594" s="9"/>
      <c r="R594" s="9"/>
      <c r="S594" s="9"/>
      <c r="T594" s="9"/>
      <c r="U594" s="9"/>
      <c r="V594" s="9"/>
      <c r="W594" s="9"/>
      <c r="X594" s="9"/>
      <c r="Y594" s="9"/>
      <c r="Z594" s="11"/>
    </row>
    <row r="595" spans="1:26" ht="14.25" customHeight="1" x14ac:dyDescent="0.25">
      <c r="A595" s="46"/>
      <c r="B595" s="40"/>
      <c r="C595" s="40"/>
      <c r="D595" s="40"/>
      <c r="E595" s="9"/>
      <c r="F595" s="40"/>
      <c r="G595" s="40"/>
      <c r="H595" s="41"/>
      <c r="I595" s="130"/>
      <c r="J595" s="41"/>
      <c r="K595" s="29"/>
      <c r="L595" s="29"/>
      <c r="M595" s="41"/>
      <c r="N595" s="42"/>
      <c r="O595" s="9"/>
      <c r="P595" s="9"/>
      <c r="Q595" s="9"/>
      <c r="R595" s="9"/>
      <c r="S595" s="9"/>
      <c r="T595" s="9"/>
      <c r="U595" s="9"/>
      <c r="V595" s="9"/>
      <c r="W595" s="9"/>
      <c r="X595" s="9"/>
      <c r="Y595" s="9"/>
      <c r="Z595" s="11"/>
    </row>
    <row r="596" spans="1:26" ht="14.25" customHeight="1" x14ac:dyDescent="0.25">
      <c r="A596" s="46"/>
      <c r="B596" s="40"/>
      <c r="C596" s="40"/>
      <c r="D596" s="40"/>
      <c r="E596" s="9"/>
      <c r="F596" s="40"/>
      <c r="G596" s="40"/>
      <c r="H596" s="41"/>
      <c r="I596" s="130"/>
      <c r="J596" s="41"/>
      <c r="K596" s="29"/>
      <c r="L596" s="29"/>
      <c r="M596" s="41"/>
      <c r="N596" s="42"/>
      <c r="O596" s="9"/>
      <c r="P596" s="9"/>
      <c r="Q596" s="9"/>
      <c r="R596" s="9"/>
      <c r="S596" s="9"/>
      <c r="T596" s="9"/>
      <c r="U596" s="9"/>
      <c r="V596" s="9"/>
      <c r="W596" s="9"/>
      <c r="X596" s="9"/>
      <c r="Y596" s="9"/>
      <c r="Z596" s="11"/>
    </row>
    <row r="597" spans="1:26" ht="14.25" customHeight="1" x14ac:dyDescent="0.25">
      <c r="A597" s="46"/>
      <c r="B597" s="40"/>
      <c r="C597" s="40"/>
      <c r="D597" s="40"/>
      <c r="E597" s="9"/>
      <c r="F597" s="40"/>
      <c r="G597" s="40"/>
      <c r="H597" s="41"/>
      <c r="I597" s="130"/>
      <c r="J597" s="41"/>
      <c r="K597" s="29"/>
      <c r="L597" s="29"/>
      <c r="M597" s="41"/>
      <c r="N597" s="42"/>
      <c r="O597" s="9"/>
      <c r="P597" s="9"/>
      <c r="Q597" s="9"/>
      <c r="R597" s="9"/>
      <c r="S597" s="9"/>
      <c r="T597" s="9"/>
      <c r="U597" s="9"/>
      <c r="V597" s="9"/>
      <c r="W597" s="9"/>
      <c r="X597" s="9"/>
      <c r="Y597" s="9"/>
      <c r="Z597" s="11"/>
    </row>
    <row r="598" spans="1:26" ht="14.25" customHeight="1" x14ac:dyDescent="0.25">
      <c r="A598" s="46"/>
      <c r="B598" s="40"/>
      <c r="C598" s="40"/>
      <c r="D598" s="40"/>
      <c r="E598" s="9"/>
      <c r="F598" s="40"/>
      <c r="G598" s="40"/>
      <c r="H598" s="41"/>
      <c r="I598" s="130"/>
      <c r="J598" s="41"/>
      <c r="K598" s="29"/>
      <c r="L598" s="29"/>
      <c r="M598" s="41"/>
      <c r="N598" s="42"/>
      <c r="O598" s="9"/>
      <c r="P598" s="9"/>
      <c r="Q598" s="9"/>
      <c r="R598" s="9"/>
      <c r="S598" s="9"/>
      <c r="T598" s="9"/>
      <c r="U598" s="9"/>
      <c r="V598" s="9"/>
      <c r="W598" s="9"/>
      <c r="X598" s="9"/>
      <c r="Y598" s="9"/>
      <c r="Z598" s="11"/>
    </row>
    <row r="599" spans="1:26" ht="14.25" customHeight="1" x14ac:dyDescent="0.25">
      <c r="A599" s="46"/>
      <c r="B599" s="40"/>
      <c r="C599" s="40"/>
      <c r="D599" s="40"/>
      <c r="E599" s="9"/>
      <c r="F599" s="40"/>
      <c r="G599" s="40"/>
      <c r="H599" s="41"/>
      <c r="I599" s="130"/>
      <c r="J599" s="41"/>
      <c r="K599" s="29"/>
      <c r="L599" s="29"/>
      <c r="M599" s="41"/>
      <c r="N599" s="42"/>
      <c r="O599" s="9"/>
      <c r="P599" s="9"/>
      <c r="Q599" s="9"/>
      <c r="R599" s="9"/>
      <c r="S599" s="9"/>
      <c r="T599" s="9"/>
      <c r="U599" s="9"/>
      <c r="V599" s="9"/>
      <c r="W599" s="9"/>
      <c r="X599" s="9"/>
      <c r="Y599" s="9"/>
      <c r="Z599" s="11"/>
    </row>
    <row r="600" spans="1:26" ht="14.25" customHeight="1" x14ac:dyDescent="0.25">
      <c r="A600" s="46"/>
      <c r="B600" s="40"/>
      <c r="C600" s="40"/>
      <c r="D600" s="40"/>
      <c r="E600" s="9"/>
      <c r="F600" s="40"/>
      <c r="G600" s="40"/>
      <c r="H600" s="41"/>
      <c r="I600" s="130"/>
      <c r="J600" s="41"/>
      <c r="K600" s="29"/>
      <c r="L600" s="29"/>
      <c r="M600" s="41"/>
      <c r="N600" s="42"/>
      <c r="O600" s="9"/>
      <c r="P600" s="9"/>
      <c r="Q600" s="9"/>
      <c r="R600" s="9"/>
      <c r="S600" s="9"/>
      <c r="T600" s="9"/>
      <c r="U600" s="9"/>
      <c r="V600" s="9"/>
      <c r="W600" s="9"/>
      <c r="X600" s="9"/>
      <c r="Y600" s="9"/>
      <c r="Z600" s="11"/>
    </row>
    <row r="601" spans="1:26" ht="14.25" customHeight="1" x14ac:dyDescent="0.25">
      <c r="A601" s="46"/>
      <c r="B601" s="40"/>
      <c r="C601" s="40"/>
      <c r="D601" s="40"/>
      <c r="E601" s="9"/>
      <c r="F601" s="40"/>
      <c r="G601" s="40"/>
      <c r="H601" s="41"/>
      <c r="I601" s="130"/>
      <c r="J601" s="41"/>
      <c r="K601" s="29"/>
      <c r="L601" s="29"/>
      <c r="M601" s="41"/>
      <c r="N601" s="42"/>
      <c r="O601" s="9"/>
      <c r="P601" s="9"/>
      <c r="Q601" s="9"/>
      <c r="R601" s="9"/>
      <c r="S601" s="9"/>
      <c r="T601" s="9"/>
      <c r="U601" s="9"/>
      <c r="V601" s="9"/>
      <c r="W601" s="9"/>
      <c r="X601" s="9"/>
      <c r="Y601" s="9"/>
      <c r="Z601" s="11"/>
    </row>
    <row r="602" spans="1:26" ht="14.25" customHeight="1" x14ac:dyDescent="0.25">
      <c r="A602" s="46"/>
      <c r="B602" s="40"/>
      <c r="C602" s="40"/>
      <c r="D602" s="40"/>
      <c r="E602" s="9"/>
      <c r="F602" s="40"/>
      <c r="G602" s="40"/>
      <c r="H602" s="41"/>
      <c r="I602" s="130"/>
      <c r="J602" s="41"/>
      <c r="K602" s="29"/>
      <c r="L602" s="29"/>
      <c r="M602" s="41"/>
      <c r="N602" s="42"/>
      <c r="O602" s="9"/>
      <c r="P602" s="9"/>
      <c r="Q602" s="9"/>
      <c r="R602" s="9"/>
      <c r="S602" s="9"/>
      <c r="T602" s="9"/>
      <c r="U602" s="9"/>
      <c r="V602" s="9"/>
      <c r="W602" s="9"/>
      <c r="X602" s="9"/>
      <c r="Y602" s="9"/>
      <c r="Z602" s="11"/>
    </row>
    <row r="603" spans="1:26" ht="14.25" customHeight="1" x14ac:dyDescent="0.25">
      <c r="A603" s="46"/>
      <c r="B603" s="40"/>
      <c r="C603" s="40"/>
      <c r="D603" s="40"/>
      <c r="E603" s="9"/>
      <c r="F603" s="40"/>
      <c r="G603" s="40"/>
      <c r="H603" s="41"/>
      <c r="I603" s="130"/>
      <c r="J603" s="41"/>
      <c r="K603" s="29"/>
      <c r="L603" s="29"/>
      <c r="M603" s="41"/>
      <c r="N603" s="42"/>
      <c r="O603" s="9"/>
      <c r="P603" s="9"/>
      <c r="Q603" s="9"/>
      <c r="R603" s="9"/>
      <c r="S603" s="9"/>
      <c r="T603" s="9"/>
      <c r="U603" s="9"/>
      <c r="V603" s="9"/>
      <c r="W603" s="9"/>
      <c r="X603" s="9"/>
      <c r="Y603" s="9"/>
      <c r="Z603" s="11"/>
    </row>
    <row r="604" spans="1:26" ht="14.25" customHeight="1" x14ac:dyDescent="0.25">
      <c r="A604" s="46"/>
      <c r="B604" s="40"/>
      <c r="C604" s="40"/>
      <c r="D604" s="40"/>
      <c r="E604" s="9"/>
      <c r="F604" s="40"/>
      <c r="G604" s="40"/>
      <c r="H604" s="41"/>
      <c r="I604" s="130"/>
      <c r="J604" s="41"/>
      <c r="K604" s="29"/>
      <c r="L604" s="29"/>
      <c r="M604" s="41"/>
      <c r="N604" s="42"/>
      <c r="O604" s="9"/>
      <c r="P604" s="9"/>
      <c r="Q604" s="9"/>
      <c r="R604" s="9"/>
      <c r="S604" s="9"/>
      <c r="T604" s="9"/>
      <c r="U604" s="9"/>
      <c r="V604" s="9"/>
      <c r="W604" s="9"/>
      <c r="X604" s="9"/>
      <c r="Y604" s="9"/>
      <c r="Z604" s="11"/>
    </row>
    <row r="605" spans="1:26" ht="14.25" customHeight="1" x14ac:dyDescent="0.25">
      <c r="A605" s="46"/>
      <c r="B605" s="40"/>
      <c r="C605" s="40"/>
      <c r="D605" s="40"/>
      <c r="E605" s="9"/>
      <c r="F605" s="40"/>
      <c r="G605" s="40"/>
      <c r="H605" s="41"/>
      <c r="I605" s="130"/>
      <c r="J605" s="41"/>
      <c r="K605" s="29"/>
      <c r="L605" s="29"/>
      <c r="M605" s="41"/>
      <c r="N605" s="42"/>
      <c r="O605" s="9"/>
      <c r="P605" s="9"/>
      <c r="Q605" s="9"/>
      <c r="R605" s="9"/>
      <c r="S605" s="9"/>
      <c r="T605" s="9"/>
      <c r="U605" s="9"/>
      <c r="V605" s="9"/>
      <c r="W605" s="9"/>
      <c r="X605" s="9"/>
      <c r="Y605" s="9"/>
      <c r="Z605" s="11"/>
    </row>
    <row r="606" spans="1:26" ht="14.25" customHeight="1" x14ac:dyDescent="0.25">
      <c r="A606" s="46"/>
      <c r="B606" s="40"/>
      <c r="C606" s="40"/>
      <c r="D606" s="40"/>
      <c r="E606" s="9"/>
      <c r="F606" s="40"/>
      <c r="G606" s="40"/>
      <c r="H606" s="41"/>
      <c r="I606" s="130"/>
      <c r="J606" s="41"/>
      <c r="K606" s="29"/>
      <c r="L606" s="29"/>
      <c r="M606" s="41"/>
      <c r="N606" s="42"/>
      <c r="O606" s="9"/>
      <c r="P606" s="9"/>
      <c r="Q606" s="9"/>
      <c r="R606" s="9"/>
      <c r="S606" s="9"/>
      <c r="T606" s="9"/>
      <c r="U606" s="9"/>
      <c r="V606" s="9"/>
      <c r="W606" s="9"/>
      <c r="X606" s="9"/>
      <c r="Y606" s="9"/>
      <c r="Z606" s="11"/>
    </row>
    <row r="607" spans="1:26" ht="14.25" customHeight="1" x14ac:dyDescent="0.25">
      <c r="A607" s="46"/>
      <c r="B607" s="40"/>
      <c r="C607" s="40"/>
      <c r="D607" s="40"/>
      <c r="E607" s="9"/>
      <c r="F607" s="40"/>
      <c r="G607" s="40"/>
      <c r="H607" s="41"/>
      <c r="I607" s="130"/>
      <c r="J607" s="41"/>
      <c r="K607" s="29"/>
      <c r="L607" s="29"/>
      <c r="M607" s="41"/>
      <c r="N607" s="42"/>
      <c r="O607" s="9"/>
      <c r="P607" s="9"/>
      <c r="Q607" s="9"/>
      <c r="R607" s="9"/>
      <c r="S607" s="9"/>
      <c r="T607" s="9"/>
      <c r="U607" s="9"/>
      <c r="V607" s="9"/>
      <c r="W607" s="9"/>
      <c r="X607" s="9"/>
      <c r="Y607" s="9"/>
      <c r="Z607" s="11"/>
    </row>
    <row r="608" spans="1:26" ht="14.25" customHeight="1" x14ac:dyDescent="0.25">
      <c r="A608" s="46"/>
      <c r="B608" s="40"/>
      <c r="C608" s="40"/>
      <c r="D608" s="40"/>
      <c r="E608" s="9"/>
      <c r="F608" s="40"/>
      <c r="G608" s="40"/>
      <c r="H608" s="41"/>
      <c r="I608" s="130"/>
      <c r="J608" s="41"/>
      <c r="K608" s="29"/>
      <c r="L608" s="29"/>
      <c r="M608" s="41"/>
      <c r="N608" s="42"/>
      <c r="O608" s="9"/>
      <c r="P608" s="9"/>
      <c r="Q608" s="9"/>
      <c r="R608" s="9"/>
      <c r="S608" s="9"/>
      <c r="T608" s="9"/>
      <c r="U608" s="9"/>
      <c r="V608" s="9"/>
      <c r="W608" s="9"/>
      <c r="X608" s="9"/>
      <c r="Y608" s="9"/>
      <c r="Z608" s="11"/>
    </row>
    <row r="609" spans="1:26" ht="14.25" customHeight="1" x14ac:dyDescent="0.25">
      <c r="A609" s="46"/>
      <c r="B609" s="40"/>
      <c r="C609" s="40"/>
      <c r="D609" s="40"/>
      <c r="E609" s="9"/>
      <c r="F609" s="40"/>
      <c r="G609" s="40"/>
      <c r="H609" s="41"/>
      <c r="I609" s="130"/>
      <c r="J609" s="41"/>
      <c r="K609" s="29"/>
      <c r="L609" s="29"/>
      <c r="M609" s="41"/>
      <c r="N609" s="42"/>
      <c r="O609" s="9"/>
      <c r="P609" s="9"/>
      <c r="Q609" s="9"/>
      <c r="R609" s="9"/>
      <c r="S609" s="9"/>
      <c r="T609" s="9"/>
      <c r="U609" s="9"/>
      <c r="V609" s="9"/>
      <c r="W609" s="9"/>
      <c r="X609" s="9"/>
      <c r="Y609" s="9"/>
      <c r="Z609" s="11"/>
    </row>
    <row r="610" spans="1:26" ht="14.25" customHeight="1" x14ac:dyDescent="0.25">
      <c r="A610" s="46"/>
      <c r="B610" s="40"/>
      <c r="C610" s="40"/>
      <c r="D610" s="40"/>
      <c r="E610" s="9"/>
      <c r="F610" s="40"/>
      <c r="G610" s="40"/>
      <c r="H610" s="41"/>
      <c r="I610" s="130"/>
      <c r="J610" s="41"/>
      <c r="K610" s="29"/>
      <c r="L610" s="29"/>
      <c r="M610" s="41"/>
      <c r="N610" s="42"/>
      <c r="O610" s="9"/>
      <c r="P610" s="9"/>
      <c r="Q610" s="9"/>
      <c r="R610" s="9"/>
      <c r="S610" s="9"/>
      <c r="T610" s="9"/>
      <c r="U610" s="9"/>
      <c r="V610" s="9"/>
      <c r="W610" s="9"/>
      <c r="X610" s="9"/>
      <c r="Y610" s="9"/>
      <c r="Z610" s="11"/>
    </row>
    <row r="611" spans="1:26" ht="14.25" customHeight="1" x14ac:dyDescent="0.25">
      <c r="A611" s="46"/>
      <c r="B611" s="40"/>
      <c r="C611" s="40"/>
      <c r="D611" s="40"/>
      <c r="E611" s="9"/>
      <c r="F611" s="40"/>
      <c r="G611" s="40"/>
      <c r="H611" s="41"/>
      <c r="I611" s="130"/>
      <c r="J611" s="41"/>
      <c r="K611" s="29"/>
      <c r="L611" s="29"/>
      <c r="M611" s="41"/>
      <c r="N611" s="42"/>
      <c r="O611" s="9"/>
      <c r="P611" s="9"/>
      <c r="Q611" s="9"/>
      <c r="R611" s="9"/>
      <c r="S611" s="9"/>
      <c r="T611" s="9"/>
      <c r="U611" s="9"/>
      <c r="V611" s="9"/>
      <c r="W611" s="9"/>
      <c r="X611" s="9"/>
      <c r="Y611" s="9"/>
      <c r="Z611" s="11"/>
    </row>
    <row r="612" spans="1:26" ht="14.25" customHeight="1" x14ac:dyDescent="0.25">
      <c r="A612" s="46"/>
      <c r="B612" s="40"/>
      <c r="C612" s="40"/>
      <c r="D612" s="40"/>
      <c r="E612" s="9"/>
      <c r="F612" s="40"/>
      <c r="G612" s="40"/>
      <c r="H612" s="41"/>
      <c r="I612" s="130"/>
      <c r="J612" s="41"/>
      <c r="K612" s="29"/>
      <c r="L612" s="29"/>
      <c r="M612" s="41"/>
      <c r="N612" s="42"/>
      <c r="O612" s="9"/>
      <c r="P612" s="9"/>
      <c r="Q612" s="9"/>
      <c r="R612" s="9"/>
      <c r="S612" s="9"/>
      <c r="T612" s="9"/>
      <c r="U612" s="9"/>
      <c r="V612" s="9"/>
      <c r="W612" s="9"/>
      <c r="X612" s="9"/>
      <c r="Y612" s="9"/>
      <c r="Z612" s="11"/>
    </row>
    <row r="613" spans="1:26" ht="14.25" customHeight="1" x14ac:dyDescent="0.25">
      <c r="A613" s="46"/>
      <c r="B613" s="40"/>
      <c r="C613" s="40"/>
      <c r="D613" s="40"/>
      <c r="E613" s="9"/>
      <c r="F613" s="40"/>
      <c r="G613" s="40"/>
      <c r="H613" s="41"/>
      <c r="I613" s="130"/>
      <c r="J613" s="41"/>
      <c r="K613" s="29"/>
      <c r="L613" s="29"/>
      <c r="M613" s="41"/>
      <c r="N613" s="42"/>
      <c r="O613" s="9"/>
      <c r="P613" s="9"/>
      <c r="Q613" s="9"/>
      <c r="R613" s="9"/>
      <c r="S613" s="9"/>
      <c r="T613" s="9"/>
      <c r="U613" s="9"/>
      <c r="V613" s="9"/>
      <c r="W613" s="9"/>
      <c r="X613" s="9"/>
      <c r="Y613" s="9"/>
      <c r="Z613" s="11"/>
    </row>
    <row r="614" spans="1:26" ht="14.25" customHeight="1" x14ac:dyDescent="0.25">
      <c r="A614" s="46"/>
      <c r="B614" s="40"/>
      <c r="C614" s="40"/>
      <c r="D614" s="40"/>
      <c r="E614" s="9"/>
      <c r="F614" s="40"/>
      <c r="G614" s="40"/>
      <c r="H614" s="41"/>
      <c r="I614" s="130"/>
      <c r="J614" s="41"/>
      <c r="K614" s="29"/>
      <c r="L614" s="29"/>
      <c r="M614" s="41"/>
      <c r="N614" s="42"/>
      <c r="O614" s="9"/>
      <c r="P614" s="9"/>
      <c r="Q614" s="9"/>
      <c r="R614" s="9"/>
      <c r="S614" s="9"/>
      <c r="T614" s="9"/>
      <c r="U614" s="9"/>
      <c r="V614" s="9"/>
      <c r="W614" s="9"/>
      <c r="X614" s="9"/>
      <c r="Y614" s="9"/>
      <c r="Z614" s="11"/>
    </row>
    <row r="615" spans="1:26" ht="14.25" customHeight="1" x14ac:dyDescent="0.25">
      <c r="A615" s="46"/>
      <c r="B615" s="40"/>
      <c r="C615" s="40"/>
      <c r="D615" s="40"/>
      <c r="E615" s="9"/>
      <c r="F615" s="40"/>
      <c r="G615" s="40"/>
      <c r="H615" s="41"/>
      <c r="I615" s="130"/>
      <c r="J615" s="41"/>
      <c r="K615" s="29"/>
      <c r="L615" s="29"/>
      <c r="M615" s="41"/>
      <c r="N615" s="42"/>
      <c r="O615" s="9"/>
      <c r="P615" s="9"/>
      <c r="Q615" s="9"/>
      <c r="R615" s="9"/>
      <c r="S615" s="9"/>
      <c r="T615" s="9"/>
      <c r="U615" s="9"/>
      <c r="V615" s="9"/>
      <c r="W615" s="9"/>
      <c r="X615" s="9"/>
      <c r="Y615" s="9"/>
      <c r="Z615" s="11"/>
    </row>
    <row r="616" spans="1:26" ht="14.25" customHeight="1" x14ac:dyDescent="0.25">
      <c r="A616" s="46"/>
      <c r="B616" s="40"/>
      <c r="C616" s="40"/>
      <c r="D616" s="40"/>
      <c r="E616" s="9"/>
      <c r="F616" s="40"/>
      <c r="G616" s="40"/>
      <c r="H616" s="41"/>
      <c r="I616" s="130"/>
      <c r="J616" s="41"/>
      <c r="K616" s="29"/>
      <c r="L616" s="29"/>
      <c r="M616" s="41"/>
      <c r="N616" s="42"/>
      <c r="O616" s="9"/>
      <c r="P616" s="9"/>
      <c r="Q616" s="9"/>
      <c r="R616" s="9"/>
      <c r="S616" s="9"/>
      <c r="T616" s="9"/>
      <c r="U616" s="9"/>
      <c r="V616" s="9"/>
      <c r="W616" s="9"/>
      <c r="X616" s="9"/>
      <c r="Y616" s="9"/>
      <c r="Z616" s="11"/>
    </row>
    <row r="617" spans="1:26" ht="14.25" customHeight="1" x14ac:dyDescent="0.25">
      <c r="A617" s="46"/>
      <c r="B617" s="40"/>
      <c r="C617" s="40"/>
      <c r="D617" s="40"/>
      <c r="E617" s="9"/>
      <c r="F617" s="40"/>
      <c r="G617" s="40"/>
      <c r="H617" s="41"/>
      <c r="I617" s="130"/>
      <c r="J617" s="41"/>
      <c r="K617" s="29"/>
      <c r="L617" s="29"/>
      <c r="M617" s="41"/>
      <c r="N617" s="42"/>
      <c r="O617" s="9"/>
      <c r="P617" s="9"/>
      <c r="Q617" s="9"/>
      <c r="R617" s="9"/>
      <c r="S617" s="9"/>
      <c r="T617" s="9"/>
      <c r="U617" s="9"/>
      <c r="V617" s="9"/>
      <c r="W617" s="9"/>
      <c r="X617" s="9"/>
      <c r="Y617" s="9"/>
      <c r="Z617" s="11"/>
    </row>
    <row r="618" spans="1:26" ht="14.25" customHeight="1" x14ac:dyDescent="0.25">
      <c r="A618" s="46"/>
      <c r="B618" s="40"/>
      <c r="C618" s="40"/>
      <c r="D618" s="40"/>
      <c r="E618" s="9"/>
      <c r="F618" s="40"/>
      <c r="G618" s="40"/>
      <c r="H618" s="41"/>
      <c r="I618" s="130"/>
      <c r="J618" s="41"/>
      <c r="K618" s="29"/>
      <c r="L618" s="29"/>
      <c r="M618" s="41"/>
      <c r="N618" s="42"/>
      <c r="O618" s="9"/>
      <c r="P618" s="9"/>
      <c r="Q618" s="9"/>
      <c r="R618" s="9"/>
      <c r="S618" s="9"/>
      <c r="T618" s="9"/>
      <c r="U618" s="9"/>
      <c r="V618" s="9"/>
      <c r="W618" s="9"/>
      <c r="X618" s="9"/>
      <c r="Y618" s="9"/>
      <c r="Z618" s="11"/>
    </row>
    <row r="619" spans="1:26" ht="14.25" customHeight="1" x14ac:dyDescent="0.25">
      <c r="A619" s="46"/>
      <c r="B619" s="40"/>
      <c r="C619" s="40"/>
      <c r="D619" s="40"/>
      <c r="E619" s="9"/>
      <c r="F619" s="40"/>
      <c r="G619" s="40"/>
      <c r="H619" s="41"/>
      <c r="I619" s="130"/>
      <c r="J619" s="41"/>
      <c r="K619" s="29"/>
      <c r="L619" s="29"/>
      <c r="M619" s="41"/>
      <c r="N619" s="42"/>
      <c r="O619" s="9"/>
      <c r="P619" s="9"/>
      <c r="Q619" s="9"/>
      <c r="R619" s="9"/>
      <c r="S619" s="9"/>
      <c r="T619" s="9"/>
      <c r="U619" s="9"/>
      <c r="V619" s="9"/>
      <c r="W619" s="9"/>
      <c r="X619" s="9"/>
      <c r="Y619" s="9"/>
      <c r="Z619" s="11"/>
    </row>
    <row r="620" spans="1:26" ht="14.25" customHeight="1" x14ac:dyDescent="0.25">
      <c r="A620" s="46"/>
      <c r="B620" s="40"/>
      <c r="C620" s="40"/>
      <c r="D620" s="40"/>
      <c r="E620" s="9"/>
      <c r="F620" s="40"/>
      <c r="G620" s="40"/>
      <c r="H620" s="41"/>
      <c r="I620" s="130"/>
      <c r="J620" s="41"/>
      <c r="K620" s="29"/>
      <c r="L620" s="29"/>
      <c r="M620" s="41"/>
      <c r="N620" s="42"/>
      <c r="O620" s="9"/>
      <c r="P620" s="9"/>
      <c r="Q620" s="9"/>
      <c r="R620" s="9"/>
      <c r="S620" s="9"/>
      <c r="T620" s="9"/>
      <c r="U620" s="9"/>
      <c r="V620" s="9"/>
      <c r="W620" s="9"/>
      <c r="X620" s="9"/>
      <c r="Y620" s="9"/>
      <c r="Z620" s="11"/>
    </row>
    <row r="621" spans="1:26" ht="14.25" customHeight="1" x14ac:dyDescent="0.25">
      <c r="A621" s="46"/>
      <c r="B621" s="40"/>
      <c r="C621" s="40"/>
      <c r="D621" s="40"/>
      <c r="E621" s="9"/>
      <c r="F621" s="40"/>
      <c r="G621" s="40"/>
      <c r="H621" s="41"/>
      <c r="I621" s="130"/>
      <c r="J621" s="41"/>
      <c r="K621" s="29"/>
      <c r="L621" s="29"/>
      <c r="M621" s="41"/>
      <c r="N621" s="42"/>
      <c r="O621" s="9"/>
      <c r="P621" s="9"/>
      <c r="Q621" s="9"/>
      <c r="R621" s="9"/>
      <c r="S621" s="9"/>
      <c r="T621" s="9"/>
      <c r="U621" s="9"/>
      <c r="V621" s="9"/>
      <c r="W621" s="9"/>
      <c r="X621" s="9"/>
      <c r="Y621" s="9"/>
      <c r="Z621" s="11"/>
    </row>
    <row r="622" spans="1:26" ht="14.25" customHeight="1" x14ac:dyDescent="0.25">
      <c r="A622" s="46"/>
      <c r="B622" s="40"/>
      <c r="C622" s="40"/>
      <c r="D622" s="40"/>
      <c r="E622" s="9"/>
      <c r="F622" s="40"/>
      <c r="G622" s="40"/>
      <c r="H622" s="41"/>
      <c r="I622" s="130"/>
      <c r="J622" s="41"/>
      <c r="K622" s="29"/>
      <c r="L622" s="29"/>
      <c r="M622" s="41"/>
      <c r="N622" s="42"/>
      <c r="O622" s="9"/>
      <c r="P622" s="9"/>
      <c r="Q622" s="9"/>
      <c r="R622" s="9"/>
      <c r="S622" s="9"/>
      <c r="T622" s="9"/>
      <c r="U622" s="9"/>
      <c r="V622" s="9"/>
      <c r="W622" s="9"/>
      <c r="X622" s="9"/>
      <c r="Y622" s="9"/>
      <c r="Z622" s="11"/>
    </row>
    <row r="623" spans="1:26" ht="14.25" customHeight="1" x14ac:dyDescent="0.25">
      <c r="A623" s="46"/>
      <c r="B623" s="40"/>
      <c r="C623" s="40"/>
      <c r="D623" s="40"/>
      <c r="E623" s="9"/>
      <c r="F623" s="40"/>
      <c r="G623" s="40"/>
      <c r="H623" s="41"/>
      <c r="I623" s="130"/>
      <c r="J623" s="41"/>
      <c r="K623" s="29"/>
      <c r="L623" s="29"/>
      <c r="M623" s="41"/>
      <c r="N623" s="42"/>
      <c r="O623" s="9"/>
      <c r="P623" s="9"/>
      <c r="Q623" s="9"/>
      <c r="R623" s="9"/>
      <c r="S623" s="9"/>
      <c r="T623" s="9"/>
      <c r="U623" s="9"/>
      <c r="V623" s="9"/>
      <c r="W623" s="9"/>
      <c r="X623" s="9"/>
      <c r="Y623" s="9"/>
      <c r="Z623" s="11"/>
    </row>
    <row r="624" spans="1:26" ht="14.25" customHeight="1" x14ac:dyDescent="0.25">
      <c r="A624" s="46"/>
      <c r="B624" s="40"/>
      <c r="C624" s="40"/>
      <c r="D624" s="40"/>
      <c r="E624" s="9"/>
      <c r="F624" s="40"/>
      <c r="G624" s="40"/>
      <c r="H624" s="41"/>
      <c r="I624" s="130"/>
      <c r="J624" s="41"/>
      <c r="K624" s="29"/>
      <c r="L624" s="29"/>
      <c r="M624" s="41"/>
      <c r="N624" s="42"/>
      <c r="O624" s="9"/>
      <c r="P624" s="9"/>
      <c r="Q624" s="9"/>
      <c r="R624" s="9"/>
      <c r="S624" s="9"/>
      <c r="T624" s="9"/>
      <c r="U624" s="9"/>
      <c r="V624" s="9"/>
      <c r="W624" s="9"/>
      <c r="X624" s="9"/>
      <c r="Y624" s="9"/>
      <c r="Z624" s="11"/>
    </row>
    <row r="625" spans="1:26" ht="14.25" customHeight="1" x14ac:dyDescent="0.25">
      <c r="A625" s="46"/>
      <c r="B625" s="40"/>
      <c r="C625" s="40"/>
      <c r="D625" s="40"/>
      <c r="E625" s="9"/>
      <c r="F625" s="40"/>
      <c r="G625" s="40"/>
      <c r="H625" s="41"/>
      <c r="I625" s="130"/>
      <c r="J625" s="41"/>
      <c r="K625" s="29"/>
      <c r="L625" s="29"/>
      <c r="M625" s="41"/>
      <c r="N625" s="42"/>
      <c r="O625" s="9"/>
      <c r="P625" s="9"/>
      <c r="Q625" s="9"/>
      <c r="R625" s="9"/>
      <c r="S625" s="9"/>
      <c r="T625" s="9"/>
      <c r="U625" s="9"/>
      <c r="V625" s="9"/>
      <c r="W625" s="9"/>
      <c r="X625" s="9"/>
      <c r="Y625" s="9"/>
      <c r="Z625" s="11"/>
    </row>
    <row r="626" spans="1:26" ht="14.25" customHeight="1" x14ac:dyDescent="0.25">
      <c r="A626" s="46"/>
      <c r="B626" s="40"/>
      <c r="C626" s="40"/>
      <c r="D626" s="40"/>
      <c r="E626" s="9"/>
      <c r="F626" s="40"/>
      <c r="G626" s="40"/>
      <c r="H626" s="41"/>
      <c r="I626" s="130"/>
      <c r="J626" s="41"/>
      <c r="K626" s="29"/>
      <c r="L626" s="29"/>
      <c r="M626" s="41"/>
      <c r="N626" s="42"/>
      <c r="O626" s="9"/>
      <c r="P626" s="9"/>
      <c r="Q626" s="9"/>
      <c r="R626" s="9"/>
      <c r="S626" s="9"/>
      <c r="T626" s="9"/>
      <c r="U626" s="9"/>
      <c r="V626" s="9"/>
      <c r="W626" s="9"/>
      <c r="X626" s="9"/>
      <c r="Y626" s="9"/>
      <c r="Z626" s="11"/>
    </row>
    <row r="627" spans="1:26" ht="14.25" customHeight="1" x14ac:dyDescent="0.25">
      <c r="A627" s="46"/>
      <c r="B627" s="40"/>
      <c r="C627" s="40"/>
      <c r="D627" s="40"/>
      <c r="E627" s="9"/>
      <c r="F627" s="40"/>
      <c r="G627" s="40"/>
      <c r="H627" s="41"/>
      <c r="I627" s="130"/>
      <c r="J627" s="41"/>
      <c r="K627" s="29"/>
      <c r="L627" s="29"/>
      <c r="M627" s="41"/>
      <c r="N627" s="42"/>
      <c r="O627" s="9"/>
      <c r="P627" s="9"/>
      <c r="Q627" s="9"/>
      <c r="R627" s="9"/>
      <c r="S627" s="9"/>
      <c r="T627" s="9"/>
      <c r="U627" s="9"/>
      <c r="V627" s="9"/>
      <c r="W627" s="9"/>
      <c r="X627" s="9"/>
      <c r="Y627" s="9"/>
      <c r="Z627" s="11"/>
    </row>
    <row r="628" spans="1:26" ht="14.25" customHeight="1" x14ac:dyDescent="0.25">
      <c r="A628" s="46"/>
      <c r="B628" s="40"/>
      <c r="C628" s="40"/>
      <c r="D628" s="40"/>
      <c r="E628" s="9"/>
      <c r="F628" s="40"/>
      <c r="G628" s="40"/>
      <c r="H628" s="41"/>
      <c r="I628" s="130"/>
      <c r="J628" s="41"/>
      <c r="K628" s="29"/>
      <c r="L628" s="29"/>
      <c r="M628" s="41"/>
      <c r="N628" s="42"/>
      <c r="O628" s="9"/>
      <c r="P628" s="9"/>
      <c r="Q628" s="9"/>
      <c r="R628" s="9"/>
      <c r="S628" s="9"/>
      <c r="T628" s="9"/>
      <c r="U628" s="9"/>
      <c r="V628" s="9"/>
      <c r="W628" s="9"/>
      <c r="X628" s="9"/>
      <c r="Y628" s="9"/>
      <c r="Z628" s="11"/>
    </row>
    <row r="629" spans="1:26" ht="14.25" customHeight="1" x14ac:dyDescent="0.25">
      <c r="A629" s="46"/>
      <c r="B629" s="40"/>
      <c r="C629" s="40"/>
      <c r="D629" s="40"/>
      <c r="E629" s="9"/>
      <c r="F629" s="40"/>
      <c r="G629" s="40"/>
      <c r="H629" s="41"/>
      <c r="I629" s="130"/>
      <c r="J629" s="41"/>
      <c r="K629" s="29"/>
      <c r="L629" s="29"/>
      <c r="M629" s="41"/>
      <c r="N629" s="42"/>
      <c r="O629" s="9"/>
      <c r="P629" s="9"/>
      <c r="Q629" s="9"/>
      <c r="R629" s="9"/>
      <c r="S629" s="9"/>
      <c r="T629" s="9"/>
      <c r="U629" s="9"/>
      <c r="V629" s="9"/>
      <c r="W629" s="9"/>
      <c r="X629" s="9"/>
      <c r="Y629" s="9"/>
      <c r="Z629" s="11"/>
    </row>
    <row r="630" spans="1:26" ht="14.25" customHeight="1" x14ac:dyDescent="0.25">
      <c r="A630" s="46"/>
      <c r="B630" s="40"/>
      <c r="C630" s="40"/>
      <c r="D630" s="40"/>
      <c r="E630" s="9"/>
      <c r="F630" s="40"/>
      <c r="G630" s="40"/>
      <c r="H630" s="41"/>
      <c r="I630" s="130"/>
      <c r="J630" s="41"/>
      <c r="K630" s="29"/>
      <c r="L630" s="29"/>
      <c r="M630" s="41"/>
      <c r="N630" s="42"/>
      <c r="O630" s="9"/>
      <c r="P630" s="9"/>
      <c r="Q630" s="9"/>
      <c r="R630" s="9"/>
      <c r="S630" s="9"/>
      <c r="T630" s="9"/>
      <c r="U630" s="9"/>
      <c r="V630" s="9"/>
      <c r="W630" s="9"/>
      <c r="X630" s="9"/>
      <c r="Y630" s="9"/>
      <c r="Z630" s="11"/>
    </row>
    <row r="631" spans="1:26" ht="14.25" customHeight="1" x14ac:dyDescent="0.25">
      <c r="A631" s="46"/>
      <c r="B631" s="40"/>
      <c r="C631" s="40"/>
      <c r="D631" s="40"/>
      <c r="E631" s="9"/>
      <c r="F631" s="40"/>
      <c r="G631" s="40"/>
      <c r="H631" s="41"/>
      <c r="I631" s="130"/>
      <c r="J631" s="41"/>
      <c r="K631" s="29"/>
      <c r="L631" s="29"/>
      <c r="M631" s="41"/>
      <c r="N631" s="42"/>
      <c r="O631" s="9"/>
      <c r="P631" s="9"/>
      <c r="Q631" s="9"/>
      <c r="R631" s="9"/>
      <c r="S631" s="9"/>
      <c r="T631" s="9"/>
      <c r="U631" s="9"/>
      <c r="V631" s="9"/>
      <c r="W631" s="9"/>
      <c r="X631" s="9"/>
      <c r="Y631" s="9"/>
      <c r="Z631" s="11"/>
    </row>
    <row r="632" spans="1:26" ht="14.25" customHeight="1" x14ac:dyDescent="0.25">
      <c r="A632" s="46"/>
      <c r="B632" s="40"/>
      <c r="C632" s="40"/>
      <c r="D632" s="40"/>
      <c r="E632" s="9"/>
      <c r="F632" s="40"/>
      <c r="G632" s="40"/>
      <c r="H632" s="41"/>
      <c r="I632" s="130"/>
      <c r="J632" s="41"/>
      <c r="K632" s="29"/>
      <c r="L632" s="29"/>
      <c r="M632" s="41"/>
      <c r="N632" s="42"/>
      <c r="O632" s="9"/>
      <c r="P632" s="9"/>
      <c r="Q632" s="9"/>
      <c r="R632" s="9"/>
      <c r="S632" s="9"/>
      <c r="T632" s="9"/>
      <c r="U632" s="9"/>
      <c r="V632" s="9"/>
      <c r="W632" s="9"/>
      <c r="X632" s="9"/>
      <c r="Y632" s="9"/>
      <c r="Z632" s="11"/>
    </row>
    <row r="633" spans="1:26" ht="14.25" customHeight="1" x14ac:dyDescent="0.25">
      <c r="A633" s="46"/>
      <c r="B633" s="40"/>
      <c r="C633" s="40"/>
      <c r="D633" s="40"/>
      <c r="E633" s="9"/>
      <c r="F633" s="40"/>
      <c r="G633" s="40"/>
      <c r="H633" s="41"/>
      <c r="I633" s="130"/>
      <c r="J633" s="41"/>
      <c r="K633" s="29"/>
      <c r="L633" s="29"/>
      <c r="M633" s="41"/>
      <c r="N633" s="42"/>
      <c r="O633" s="9"/>
      <c r="P633" s="9"/>
      <c r="Q633" s="9"/>
      <c r="R633" s="9"/>
      <c r="S633" s="9"/>
      <c r="T633" s="9"/>
      <c r="U633" s="9"/>
      <c r="V633" s="9"/>
      <c r="W633" s="9"/>
      <c r="X633" s="9"/>
      <c r="Y633" s="9"/>
      <c r="Z633" s="11"/>
    </row>
    <row r="634" spans="1:26" ht="14.25" customHeight="1" x14ac:dyDescent="0.25">
      <c r="A634" s="46"/>
      <c r="B634" s="40"/>
      <c r="C634" s="40"/>
      <c r="D634" s="40"/>
      <c r="E634" s="9"/>
      <c r="F634" s="40"/>
      <c r="G634" s="40"/>
      <c r="H634" s="41"/>
      <c r="I634" s="130"/>
      <c r="J634" s="41"/>
      <c r="K634" s="29"/>
      <c r="L634" s="29"/>
      <c r="M634" s="41"/>
      <c r="N634" s="42"/>
      <c r="O634" s="9"/>
      <c r="P634" s="9"/>
      <c r="Q634" s="9"/>
      <c r="R634" s="9"/>
      <c r="S634" s="9"/>
      <c r="T634" s="9"/>
      <c r="U634" s="9"/>
      <c r="V634" s="9"/>
      <c r="W634" s="9"/>
      <c r="X634" s="9"/>
      <c r="Y634" s="9"/>
      <c r="Z634" s="11"/>
    </row>
    <row r="635" spans="1:26" ht="14.25" customHeight="1" x14ac:dyDescent="0.25">
      <c r="A635" s="46"/>
      <c r="B635" s="40"/>
      <c r="C635" s="40"/>
      <c r="D635" s="40"/>
      <c r="E635" s="9"/>
      <c r="F635" s="40"/>
      <c r="G635" s="40"/>
      <c r="H635" s="41"/>
      <c r="I635" s="130"/>
      <c r="J635" s="41"/>
      <c r="K635" s="29"/>
      <c r="L635" s="29"/>
      <c r="M635" s="41"/>
      <c r="N635" s="42"/>
      <c r="O635" s="9"/>
      <c r="P635" s="9"/>
      <c r="Q635" s="9"/>
      <c r="R635" s="9"/>
      <c r="S635" s="9"/>
      <c r="T635" s="9"/>
      <c r="U635" s="9"/>
      <c r="V635" s="9"/>
      <c r="W635" s="9"/>
      <c r="X635" s="9"/>
      <c r="Y635" s="9"/>
      <c r="Z635" s="11"/>
    </row>
    <row r="636" spans="1:26" ht="14.25" customHeight="1" x14ac:dyDescent="0.25">
      <c r="A636" s="46"/>
      <c r="B636" s="40"/>
      <c r="C636" s="40"/>
      <c r="D636" s="40"/>
      <c r="E636" s="9"/>
      <c r="F636" s="40"/>
      <c r="G636" s="40"/>
      <c r="H636" s="41"/>
      <c r="I636" s="130"/>
      <c r="J636" s="41"/>
      <c r="K636" s="29"/>
      <c r="L636" s="29"/>
      <c r="M636" s="41"/>
      <c r="N636" s="42"/>
      <c r="O636" s="9"/>
      <c r="P636" s="9"/>
      <c r="Q636" s="9"/>
      <c r="R636" s="9"/>
      <c r="S636" s="9"/>
      <c r="T636" s="9"/>
      <c r="U636" s="9"/>
      <c r="V636" s="9"/>
      <c r="W636" s="9"/>
      <c r="X636" s="9"/>
      <c r="Y636" s="9"/>
      <c r="Z636" s="11"/>
    </row>
    <row r="637" spans="1:26" ht="14.25" customHeight="1" x14ac:dyDescent="0.25">
      <c r="A637" s="46"/>
      <c r="B637" s="40"/>
      <c r="C637" s="40"/>
      <c r="D637" s="40"/>
      <c r="E637" s="9"/>
      <c r="F637" s="40"/>
      <c r="G637" s="40"/>
      <c r="H637" s="41"/>
      <c r="I637" s="130"/>
      <c r="J637" s="41"/>
      <c r="K637" s="29"/>
      <c r="L637" s="29"/>
      <c r="M637" s="41"/>
      <c r="N637" s="42"/>
      <c r="O637" s="9"/>
      <c r="P637" s="9"/>
      <c r="Q637" s="9"/>
      <c r="R637" s="9"/>
      <c r="S637" s="9"/>
      <c r="T637" s="9"/>
      <c r="U637" s="9"/>
      <c r="V637" s="9"/>
      <c r="W637" s="9"/>
      <c r="X637" s="9"/>
      <c r="Y637" s="9"/>
      <c r="Z637" s="11"/>
    </row>
    <row r="638" spans="1:26" ht="14.25" customHeight="1" x14ac:dyDescent="0.25">
      <c r="A638" s="46"/>
      <c r="B638" s="40"/>
      <c r="C638" s="40"/>
      <c r="D638" s="40"/>
      <c r="E638" s="9"/>
      <c r="F638" s="40"/>
      <c r="G638" s="40"/>
      <c r="H638" s="41"/>
      <c r="I638" s="130"/>
      <c r="J638" s="41"/>
      <c r="K638" s="29"/>
      <c r="L638" s="29"/>
      <c r="M638" s="41"/>
      <c r="N638" s="42"/>
      <c r="O638" s="9"/>
      <c r="P638" s="9"/>
      <c r="Q638" s="9"/>
      <c r="R638" s="9"/>
      <c r="S638" s="9"/>
      <c r="T638" s="9"/>
      <c r="U638" s="9"/>
      <c r="V638" s="9"/>
      <c r="W638" s="9"/>
      <c r="X638" s="9"/>
      <c r="Y638" s="9"/>
      <c r="Z638" s="11"/>
    </row>
    <row r="639" spans="1:26" ht="14.25" customHeight="1" x14ac:dyDescent="0.25">
      <c r="A639" s="46"/>
      <c r="B639" s="40"/>
      <c r="C639" s="40"/>
      <c r="D639" s="40"/>
      <c r="E639" s="9"/>
      <c r="F639" s="40"/>
      <c r="G639" s="40"/>
      <c r="H639" s="41"/>
      <c r="I639" s="130"/>
      <c r="J639" s="41"/>
      <c r="K639" s="29"/>
      <c r="L639" s="29"/>
      <c r="M639" s="41"/>
      <c r="N639" s="42"/>
      <c r="O639" s="9"/>
      <c r="P639" s="9"/>
      <c r="Q639" s="9"/>
      <c r="R639" s="9"/>
      <c r="S639" s="9"/>
      <c r="T639" s="9"/>
      <c r="U639" s="9"/>
      <c r="V639" s="9"/>
      <c r="W639" s="9"/>
      <c r="X639" s="9"/>
      <c r="Y639" s="9"/>
      <c r="Z639" s="11"/>
    </row>
    <row r="640" spans="1:26" ht="14.25" customHeight="1" x14ac:dyDescent="0.25">
      <c r="A640" s="46"/>
      <c r="B640" s="40"/>
      <c r="C640" s="40"/>
      <c r="D640" s="40"/>
      <c r="E640" s="9"/>
      <c r="F640" s="40"/>
      <c r="G640" s="40"/>
      <c r="H640" s="41"/>
      <c r="I640" s="130"/>
      <c r="J640" s="41"/>
      <c r="K640" s="29"/>
      <c r="L640" s="29"/>
      <c r="M640" s="41"/>
      <c r="N640" s="42"/>
      <c r="O640" s="9"/>
      <c r="P640" s="9"/>
      <c r="Q640" s="9"/>
      <c r="R640" s="9"/>
      <c r="S640" s="9"/>
      <c r="T640" s="9"/>
      <c r="U640" s="9"/>
      <c r="V640" s="9"/>
      <c r="W640" s="9"/>
      <c r="X640" s="9"/>
      <c r="Y640" s="9"/>
      <c r="Z640" s="11"/>
    </row>
    <row r="641" spans="1:26" ht="14.25" customHeight="1" x14ac:dyDescent="0.25">
      <c r="A641" s="46"/>
      <c r="B641" s="40"/>
      <c r="C641" s="40"/>
      <c r="D641" s="40"/>
      <c r="E641" s="9"/>
      <c r="F641" s="40"/>
      <c r="G641" s="40"/>
      <c r="H641" s="41"/>
      <c r="I641" s="130"/>
      <c r="J641" s="41"/>
      <c r="K641" s="29"/>
      <c r="L641" s="29"/>
      <c r="M641" s="41"/>
      <c r="N641" s="42"/>
      <c r="O641" s="9"/>
      <c r="P641" s="9"/>
      <c r="Q641" s="9"/>
      <c r="R641" s="9"/>
      <c r="S641" s="9"/>
      <c r="T641" s="9"/>
      <c r="U641" s="9"/>
      <c r="V641" s="9"/>
      <c r="W641" s="9"/>
      <c r="X641" s="9"/>
      <c r="Y641" s="9"/>
      <c r="Z641" s="11"/>
    </row>
    <row r="642" spans="1:26" ht="14.25" customHeight="1" x14ac:dyDescent="0.25">
      <c r="A642" s="46"/>
      <c r="B642" s="40"/>
      <c r="C642" s="40"/>
      <c r="D642" s="40"/>
      <c r="E642" s="9"/>
      <c r="F642" s="40"/>
      <c r="G642" s="40"/>
      <c r="H642" s="41"/>
      <c r="I642" s="130"/>
      <c r="J642" s="41"/>
      <c r="K642" s="29"/>
      <c r="L642" s="29"/>
      <c r="M642" s="41"/>
      <c r="N642" s="42"/>
      <c r="O642" s="9"/>
      <c r="P642" s="9"/>
      <c r="Q642" s="9"/>
      <c r="R642" s="9"/>
      <c r="S642" s="9"/>
      <c r="T642" s="9"/>
      <c r="U642" s="9"/>
      <c r="V642" s="9"/>
      <c r="W642" s="9"/>
      <c r="X642" s="9"/>
      <c r="Y642" s="9"/>
      <c r="Z642" s="11"/>
    </row>
    <row r="643" spans="1:26" ht="14.25" customHeight="1" x14ac:dyDescent="0.25">
      <c r="A643" s="46"/>
      <c r="B643" s="40"/>
      <c r="C643" s="40"/>
      <c r="D643" s="40"/>
      <c r="E643" s="9"/>
      <c r="F643" s="40"/>
      <c r="G643" s="40"/>
      <c r="H643" s="41"/>
      <c r="I643" s="130"/>
      <c r="J643" s="41"/>
      <c r="K643" s="29"/>
      <c r="L643" s="29"/>
      <c r="M643" s="41"/>
      <c r="N643" s="42"/>
      <c r="O643" s="9"/>
      <c r="P643" s="9"/>
      <c r="Q643" s="9"/>
      <c r="R643" s="9"/>
      <c r="S643" s="9"/>
      <c r="T643" s="9"/>
      <c r="U643" s="9"/>
      <c r="V643" s="9"/>
      <c r="W643" s="9"/>
      <c r="X643" s="9"/>
      <c r="Y643" s="9"/>
      <c r="Z643" s="11"/>
    </row>
    <row r="644" spans="1:26" ht="14.25" customHeight="1" x14ac:dyDescent="0.25">
      <c r="A644" s="46"/>
      <c r="B644" s="40"/>
      <c r="C644" s="40"/>
      <c r="D644" s="40"/>
      <c r="E644" s="9"/>
      <c r="F644" s="40"/>
      <c r="G644" s="40"/>
      <c r="H644" s="41"/>
      <c r="I644" s="130"/>
      <c r="J644" s="41"/>
      <c r="K644" s="29"/>
      <c r="L644" s="29"/>
      <c r="M644" s="41"/>
      <c r="N644" s="42"/>
      <c r="O644" s="9"/>
      <c r="P644" s="9"/>
      <c r="Q644" s="9"/>
      <c r="R644" s="9"/>
      <c r="S644" s="9"/>
      <c r="T644" s="9"/>
      <c r="U644" s="9"/>
      <c r="V644" s="9"/>
      <c r="W644" s="9"/>
      <c r="X644" s="9"/>
      <c r="Y644" s="9"/>
      <c r="Z644" s="11"/>
    </row>
    <row r="645" spans="1:26" ht="14.25" customHeight="1" x14ac:dyDescent="0.25">
      <c r="A645" s="46"/>
      <c r="B645" s="40"/>
      <c r="C645" s="40"/>
      <c r="D645" s="40"/>
      <c r="E645" s="9"/>
      <c r="F645" s="40"/>
      <c r="G645" s="40"/>
      <c r="H645" s="41"/>
      <c r="I645" s="130"/>
      <c r="J645" s="41"/>
      <c r="K645" s="29"/>
      <c r="L645" s="29"/>
      <c r="M645" s="41"/>
      <c r="N645" s="42"/>
      <c r="O645" s="9"/>
      <c r="P645" s="9"/>
      <c r="Q645" s="9"/>
      <c r="R645" s="9"/>
      <c r="S645" s="9"/>
      <c r="T645" s="9"/>
      <c r="U645" s="9"/>
      <c r="V645" s="9"/>
      <c r="W645" s="9"/>
      <c r="X645" s="9"/>
      <c r="Y645" s="9"/>
      <c r="Z645" s="11"/>
    </row>
    <row r="646" spans="1:26" ht="14.25" customHeight="1" x14ac:dyDescent="0.25">
      <c r="A646" s="46"/>
      <c r="B646" s="40"/>
      <c r="C646" s="40"/>
      <c r="D646" s="40"/>
      <c r="E646" s="9"/>
      <c r="F646" s="40"/>
      <c r="G646" s="40"/>
      <c r="H646" s="41"/>
      <c r="I646" s="130"/>
      <c r="J646" s="41"/>
      <c r="K646" s="29"/>
      <c r="L646" s="29"/>
      <c r="M646" s="41"/>
      <c r="N646" s="42"/>
      <c r="O646" s="9"/>
      <c r="P646" s="9"/>
      <c r="Q646" s="9"/>
      <c r="R646" s="9"/>
      <c r="S646" s="9"/>
      <c r="T646" s="9"/>
      <c r="U646" s="9"/>
      <c r="V646" s="9"/>
      <c r="W646" s="9"/>
      <c r="X646" s="9"/>
      <c r="Y646" s="9"/>
      <c r="Z646" s="11"/>
    </row>
    <row r="647" spans="1:26" ht="14.25" customHeight="1" x14ac:dyDescent="0.25">
      <c r="A647" s="46"/>
      <c r="B647" s="40"/>
      <c r="C647" s="40"/>
      <c r="D647" s="40"/>
      <c r="E647" s="9"/>
      <c r="F647" s="40"/>
      <c r="G647" s="40"/>
      <c r="H647" s="41"/>
      <c r="I647" s="130"/>
      <c r="J647" s="41"/>
      <c r="K647" s="29"/>
      <c r="L647" s="29"/>
      <c r="M647" s="41"/>
      <c r="N647" s="42"/>
      <c r="O647" s="9"/>
      <c r="P647" s="9"/>
      <c r="Q647" s="9"/>
      <c r="R647" s="9"/>
      <c r="S647" s="9"/>
      <c r="T647" s="9"/>
      <c r="U647" s="9"/>
      <c r="V647" s="9"/>
      <c r="W647" s="9"/>
      <c r="X647" s="9"/>
      <c r="Y647" s="9"/>
      <c r="Z647" s="11"/>
    </row>
    <row r="648" spans="1:26" ht="14.25" customHeight="1" x14ac:dyDescent="0.25">
      <c r="A648" s="46"/>
      <c r="B648" s="40"/>
      <c r="C648" s="40"/>
      <c r="D648" s="40"/>
      <c r="E648" s="9"/>
      <c r="F648" s="40"/>
      <c r="G648" s="40"/>
      <c r="H648" s="41"/>
      <c r="I648" s="130"/>
      <c r="J648" s="41"/>
      <c r="K648" s="29"/>
      <c r="L648" s="29"/>
      <c r="M648" s="41"/>
      <c r="N648" s="42"/>
      <c r="O648" s="9"/>
      <c r="P648" s="9"/>
      <c r="Q648" s="9"/>
      <c r="R648" s="9"/>
      <c r="S648" s="9"/>
      <c r="T648" s="9"/>
      <c r="U648" s="9"/>
      <c r="V648" s="9"/>
      <c r="W648" s="9"/>
      <c r="X648" s="9"/>
      <c r="Y648" s="9"/>
      <c r="Z648" s="11"/>
    </row>
    <row r="649" spans="1:26" ht="14.25" customHeight="1" x14ac:dyDescent="0.25">
      <c r="A649" s="46"/>
      <c r="B649" s="40"/>
      <c r="C649" s="40"/>
      <c r="D649" s="40"/>
      <c r="E649" s="9"/>
      <c r="F649" s="40"/>
      <c r="G649" s="40"/>
      <c r="H649" s="41"/>
      <c r="I649" s="130"/>
      <c r="J649" s="41"/>
      <c r="K649" s="29"/>
      <c r="L649" s="29"/>
      <c r="M649" s="41"/>
      <c r="N649" s="42"/>
      <c r="O649" s="9"/>
      <c r="P649" s="9"/>
      <c r="Q649" s="9"/>
      <c r="R649" s="9"/>
      <c r="S649" s="9"/>
      <c r="T649" s="9"/>
      <c r="U649" s="9"/>
      <c r="V649" s="9"/>
      <c r="W649" s="9"/>
      <c r="X649" s="9"/>
      <c r="Y649" s="9"/>
      <c r="Z649" s="11"/>
    </row>
    <row r="650" spans="1:26" ht="14.25" customHeight="1" x14ac:dyDescent="0.25">
      <c r="A650" s="46"/>
      <c r="B650" s="40"/>
      <c r="C650" s="40"/>
      <c r="D650" s="40"/>
      <c r="E650" s="9"/>
      <c r="F650" s="40"/>
      <c r="G650" s="40"/>
      <c r="H650" s="41"/>
      <c r="I650" s="130"/>
      <c r="J650" s="41"/>
      <c r="K650" s="29"/>
      <c r="L650" s="29"/>
      <c r="M650" s="41"/>
      <c r="N650" s="42"/>
      <c r="O650" s="9"/>
      <c r="P650" s="9"/>
      <c r="Q650" s="9"/>
      <c r="R650" s="9"/>
      <c r="S650" s="9"/>
      <c r="T650" s="9"/>
      <c r="U650" s="9"/>
      <c r="V650" s="9"/>
      <c r="W650" s="9"/>
      <c r="X650" s="9"/>
      <c r="Y650" s="9"/>
      <c r="Z650" s="11"/>
    </row>
    <row r="651" spans="1:26" ht="14.25" customHeight="1" x14ac:dyDescent="0.25">
      <c r="A651" s="46"/>
      <c r="B651" s="40"/>
      <c r="C651" s="40"/>
      <c r="D651" s="40"/>
      <c r="E651" s="9"/>
      <c r="F651" s="40"/>
      <c r="G651" s="40"/>
      <c r="H651" s="41"/>
      <c r="I651" s="130"/>
      <c r="J651" s="41"/>
      <c r="K651" s="29"/>
      <c r="L651" s="29"/>
      <c r="M651" s="41"/>
      <c r="N651" s="42"/>
      <c r="O651" s="9"/>
      <c r="P651" s="9"/>
      <c r="Q651" s="9"/>
      <c r="R651" s="9"/>
      <c r="S651" s="9"/>
      <c r="T651" s="9"/>
      <c r="U651" s="9"/>
      <c r="V651" s="9"/>
      <c r="W651" s="9"/>
      <c r="X651" s="9"/>
      <c r="Y651" s="9"/>
      <c r="Z651" s="11"/>
    </row>
    <row r="652" spans="1:26" ht="14.25" customHeight="1" x14ac:dyDescent="0.25">
      <c r="A652" s="46"/>
      <c r="B652" s="40"/>
      <c r="C652" s="40"/>
      <c r="D652" s="40"/>
      <c r="E652" s="9"/>
      <c r="F652" s="40"/>
      <c r="G652" s="40"/>
      <c r="H652" s="41"/>
      <c r="I652" s="130"/>
      <c r="J652" s="41"/>
      <c r="K652" s="29"/>
      <c r="L652" s="29"/>
      <c r="M652" s="41"/>
      <c r="N652" s="42"/>
      <c r="O652" s="9"/>
      <c r="P652" s="9"/>
      <c r="Q652" s="9"/>
      <c r="R652" s="9"/>
      <c r="S652" s="9"/>
      <c r="T652" s="9"/>
      <c r="U652" s="9"/>
      <c r="V652" s="9"/>
      <c r="W652" s="9"/>
      <c r="X652" s="9"/>
      <c r="Y652" s="9"/>
      <c r="Z652" s="11"/>
    </row>
    <row r="653" spans="1:26" ht="14.25" customHeight="1" x14ac:dyDescent="0.25">
      <c r="A653" s="46"/>
      <c r="B653" s="40"/>
      <c r="C653" s="40"/>
      <c r="D653" s="40"/>
      <c r="E653" s="9"/>
      <c r="F653" s="40"/>
      <c r="G653" s="40"/>
      <c r="H653" s="41"/>
      <c r="I653" s="130"/>
      <c r="J653" s="41"/>
      <c r="K653" s="29"/>
      <c r="L653" s="29"/>
      <c r="M653" s="41"/>
      <c r="N653" s="42"/>
      <c r="O653" s="9"/>
      <c r="P653" s="9"/>
      <c r="Q653" s="9"/>
      <c r="R653" s="9"/>
      <c r="S653" s="9"/>
      <c r="T653" s="9"/>
      <c r="U653" s="9"/>
      <c r="V653" s="9"/>
      <c r="W653" s="9"/>
      <c r="X653" s="9"/>
      <c r="Y653" s="9"/>
      <c r="Z653" s="11"/>
    </row>
    <row r="654" spans="1:26" ht="14.25" customHeight="1" x14ac:dyDescent="0.25">
      <c r="A654" s="46"/>
      <c r="B654" s="40"/>
      <c r="C654" s="40"/>
      <c r="D654" s="40"/>
      <c r="E654" s="9"/>
      <c r="F654" s="40"/>
      <c r="G654" s="40"/>
      <c r="H654" s="41"/>
      <c r="I654" s="130"/>
      <c r="J654" s="41"/>
      <c r="K654" s="29"/>
      <c r="L654" s="29"/>
      <c r="M654" s="41"/>
      <c r="N654" s="42"/>
      <c r="O654" s="9"/>
      <c r="P654" s="9"/>
      <c r="Q654" s="9"/>
      <c r="R654" s="9"/>
      <c r="S654" s="9"/>
      <c r="T654" s="9"/>
      <c r="U654" s="9"/>
      <c r="V654" s="9"/>
      <c r="W654" s="9"/>
      <c r="X654" s="9"/>
      <c r="Y654" s="9"/>
      <c r="Z654" s="11"/>
    </row>
    <row r="655" spans="1:26" ht="14.25" customHeight="1" x14ac:dyDescent="0.25">
      <c r="A655" s="46"/>
      <c r="B655" s="40"/>
      <c r="C655" s="40"/>
      <c r="D655" s="40"/>
      <c r="E655" s="9"/>
      <c r="F655" s="40"/>
      <c r="G655" s="40"/>
      <c r="H655" s="41"/>
      <c r="I655" s="130"/>
      <c r="J655" s="41"/>
      <c r="K655" s="29"/>
      <c r="L655" s="29"/>
      <c r="M655" s="41"/>
      <c r="N655" s="42"/>
      <c r="O655" s="9"/>
      <c r="P655" s="9"/>
      <c r="Q655" s="9"/>
      <c r="R655" s="9"/>
      <c r="S655" s="9"/>
      <c r="T655" s="9"/>
      <c r="U655" s="9"/>
      <c r="V655" s="9"/>
      <c r="W655" s="9"/>
      <c r="X655" s="9"/>
      <c r="Y655" s="9"/>
      <c r="Z655" s="11"/>
    </row>
    <row r="656" spans="1:26" ht="14.25" customHeight="1" x14ac:dyDescent="0.25">
      <c r="A656" s="46"/>
      <c r="B656" s="40"/>
      <c r="C656" s="40"/>
      <c r="D656" s="40"/>
      <c r="E656" s="9"/>
      <c r="F656" s="40"/>
      <c r="G656" s="40"/>
      <c r="H656" s="41"/>
      <c r="I656" s="130"/>
      <c r="J656" s="41"/>
      <c r="K656" s="29"/>
      <c r="L656" s="29"/>
      <c r="M656" s="41"/>
      <c r="N656" s="42"/>
      <c r="O656" s="9"/>
      <c r="P656" s="9"/>
      <c r="Q656" s="9"/>
      <c r="R656" s="9"/>
      <c r="S656" s="9"/>
      <c r="T656" s="9"/>
      <c r="U656" s="9"/>
      <c r="V656" s="9"/>
      <c r="W656" s="9"/>
      <c r="X656" s="9"/>
      <c r="Y656" s="9"/>
      <c r="Z656" s="11"/>
    </row>
    <row r="657" spans="1:26" ht="14.25" customHeight="1" x14ac:dyDescent="0.25">
      <c r="A657" s="46"/>
      <c r="B657" s="40"/>
      <c r="C657" s="40"/>
      <c r="D657" s="40"/>
      <c r="E657" s="9"/>
      <c r="F657" s="40"/>
      <c r="G657" s="40"/>
      <c r="H657" s="41"/>
      <c r="I657" s="130"/>
      <c r="J657" s="41"/>
      <c r="K657" s="29"/>
      <c r="L657" s="29"/>
      <c r="M657" s="41"/>
      <c r="N657" s="42"/>
      <c r="O657" s="9"/>
      <c r="P657" s="9"/>
      <c r="Q657" s="9"/>
      <c r="R657" s="9"/>
      <c r="S657" s="9"/>
      <c r="T657" s="9"/>
      <c r="U657" s="9"/>
      <c r="V657" s="9"/>
      <c r="W657" s="9"/>
      <c r="X657" s="9"/>
      <c r="Y657" s="9"/>
      <c r="Z657" s="11"/>
    </row>
    <row r="658" spans="1:26" ht="14.25" customHeight="1" x14ac:dyDescent="0.25">
      <c r="A658" s="46"/>
      <c r="B658" s="40"/>
      <c r="C658" s="40"/>
      <c r="D658" s="40"/>
      <c r="E658" s="9"/>
      <c r="F658" s="40"/>
      <c r="G658" s="40"/>
      <c r="H658" s="41"/>
      <c r="I658" s="130"/>
      <c r="J658" s="41"/>
      <c r="K658" s="29"/>
      <c r="L658" s="29"/>
      <c r="M658" s="41"/>
      <c r="N658" s="42"/>
      <c r="O658" s="9"/>
      <c r="P658" s="9"/>
      <c r="Q658" s="9"/>
      <c r="R658" s="9"/>
      <c r="S658" s="9"/>
      <c r="T658" s="9"/>
      <c r="U658" s="9"/>
      <c r="V658" s="9"/>
      <c r="W658" s="9"/>
      <c r="X658" s="9"/>
      <c r="Y658" s="9"/>
      <c r="Z658" s="11"/>
    </row>
    <row r="659" spans="1:26" ht="14.25" customHeight="1" x14ac:dyDescent="0.25">
      <c r="A659" s="46"/>
      <c r="B659" s="40"/>
      <c r="C659" s="40"/>
      <c r="D659" s="40"/>
      <c r="E659" s="9"/>
      <c r="F659" s="40"/>
      <c r="G659" s="40"/>
      <c r="H659" s="41"/>
      <c r="I659" s="130"/>
      <c r="J659" s="41"/>
      <c r="K659" s="29"/>
      <c r="L659" s="29"/>
      <c r="M659" s="41"/>
      <c r="N659" s="42"/>
      <c r="O659" s="9"/>
      <c r="P659" s="9"/>
      <c r="Q659" s="9"/>
      <c r="R659" s="9"/>
      <c r="S659" s="9"/>
      <c r="T659" s="9"/>
      <c r="U659" s="9"/>
      <c r="V659" s="9"/>
      <c r="W659" s="9"/>
      <c r="X659" s="9"/>
      <c r="Y659" s="9"/>
      <c r="Z659" s="11"/>
    </row>
    <row r="660" spans="1:26" ht="14.25" customHeight="1" x14ac:dyDescent="0.25">
      <c r="A660" s="46"/>
      <c r="B660" s="40"/>
      <c r="C660" s="40"/>
      <c r="D660" s="40"/>
      <c r="E660" s="9"/>
      <c r="F660" s="40"/>
      <c r="G660" s="40"/>
      <c r="H660" s="41"/>
      <c r="I660" s="130"/>
      <c r="J660" s="41"/>
      <c r="K660" s="29"/>
      <c r="L660" s="29"/>
      <c r="M660" s="41"/>
      <c r="N660" s="42"/>
      <c r="O660" s="9"/>
      <c r="P660" s="9"/>
      <c r="Q660" s="9"/>
      <c r="R660" s="9"/>
      <c r="S660" s="9"/>
      <c r="T660" s="9"/>
      <c r="U660" s="9"/>
      <c r="V660" s="9"/>
      <c r="W660" s="9"/>
      <c r="X660" s="9"/>
      <c r="Y660" s="9"/>
      <c r="Z660" s="11"/>
    </row>
    <row r="661" spans="1:26" ht="14.25" customHeight="1" x14ac:dyDescent="0.25">
      <c r="A661" s="46"/>
      <c r="B661" s="40"/>
      <c r="C661" s="40"/>
      <c r="D661" s="40"/>
      <c r="E661" s="9"/>
      <c r="F661" s="40"/>
      <c r="G661" s="40"/>
      <c r="H661" s="41"/>
      <c r="I661" s="130"/>
      <c r="J661" s="41"/>
      <c r="K661" s="29"/>
      <c r="L661" s="29"/>
      <c r="M661" s="41"/>
      <c r="N661" s="42"/>
      <c r="O661" s="9"/>
      <c r="P661" s="9"/>
      <c r="Q661" s="9"/>
      <c r="R661" s="9"/>
      <c r="S661" s="9"/>
      <c r="T661" s="9"/>
      <c r="U661" s="9"/>
      <c r="V661" s="9"/>
      <c r="W661" s="9"/>
      <c r="X661" s="9"/>
      <c r="Y661" s="9"/>
      <c r="Z661" s="11"/>
    </row>
    <row r="662" spans="1:26" ht="14.25" customHeight="1" x14ac:dyDescent="0.25">
      <c r="A662" s="46"/>
      <c r="B662" s="40"/>
      <c r="C662" s="40"/>
      <c r="D662" s="40"/>
      <c r="E662" s="9"/>
      <c r="F662" s="40"/>
      <c r="G662" s="40"/>
      <c r="H662" s="41"/>
      <c r="I662" s="130"/>
      <c r="J662" s="41"/>
      <c r="K662" s="29"/>
      <c r="L662" s="29"/>
      <c r="M662" s="41"/>
      <c r="N662" s="42"/>
      <c r="O662" s="9"/>
      <c r="P662" s="9"/>
      <c r="Q662" s="9"/>
      <c r="R662" s="9"/>
      <c r="S662" s="9"/>
      <c r="T662" s="9"/>
      <c r="U662" s="9"/>
      <c r="V662" s="9"/>
      <c r="W662" s="9"/>
      <c r="X662" s="9"/>
      <c r="Y662" s="9"/>
      <c r="Z662" s="11"/>
    </row>
    <row r="663" spans="1:26" ht="14.25" customHeight="1" x14ac:dyDescent="0.25">
      <c r="A663" s="46"/>
      <c r="B663" s="40"/>
      <c r="C663" s="40"/>
      <c r="D663" s="40"/>
      <c r="E663" s="9"/>
      <c r="F663" s="40"/>
      <c r="G663" s="40"/>
      <c r="H663" s="41"/>
      <c r="I663" s="130"/>
      <c r="J663" s="41"/>
      <c r="K663" s="29"/>
      <c r="L663" s="29"/>
      <c r="M663" s="41"/>
      <c r="N663" s="42"/>
      <c r="O663" s="9"/>
      <c r="P663" s="9"/>
      <c r="Q663" s="9"/>
      <c r="R663" s="9"/>
      <c r="S663" s="9"/>
      <c r="T663" s="9"/>
      <c r="U663" s="9"/>
      <c r="V663" s="9"/>
      <c r="W663" s="9"/>
      <c r="X663" s="9"/>
      <c r="Y663" s="9"/>
      <c r="Z663" s="11"/>
    </row>
    <row r="664" spans="1:26" ht="14.25" customHeight="1" x14ac:dyDescent="0.25">
      <c r="A664" s="46"/>
      <c r="B664" s="40"/>
      <c r="C664" s="40"/>
      <c r="D664" s="40"/>
      <c r="E664" s="9"/>
      <c r="F664" s="40"/>
      <c r="G664" s="40"/>
      <c r="H664" s="41"/>
      <c r="I664" s="130"/>
      <c r="J664" s="41"/>
      <c r="K664" s="29"/>
      <c r="L664" s="29"/>
      <c r="M664" s="41"/>
      <c r="N664" s="42"/>
      <c r="O664" s="9"/>
      <c r="P664" s="9"/>
      <c r="Q664" s="9"/>
      <c r="R664" s="9"/>
      <c r="S664" s="9"/>
      <c r="T664" s="9"/>
      <c r="U664" s="9"/>
      <c r="V664" s="9"/>
      <c r="W664" s="9"/>
      <c r="X664" s="9"/>
      <c r="Y664" s="9"/>
      <c r="Z664" s="11"/>
    </row>
    <row r="665" spans="1:26" ht="14.25" customHeight="1" x14ac:dyDescent="0.25">
      <c r="A665" s="46"/>
      <c r="B665" s="40"/>
      <c r="C665" s="40"/>
      <c r="D665" s="40"/>
      <c r="E665" s="9"/>
      <c r="F665" s="40"/>
      <c r="G665" s="40"/>
      <c r="H665" s="41"/>
      <c r="I665" s="130"/>
      <c r="J665" s="41"/>
      <c r="K665" s="29"/>
      <c r="L665" s="29"/>
      <c r="M665" s="41"/>
      <c r="N665" s="42"/>
      <c r="O665" s="9"/>
      <c r="P665" s="9"/>
      <c r="Q665" s="9"/>
      <c r="R665" s="9"/>
      <c r="S665" s="9"/>
      <c r="T665" s="9"/>
      <c r="U665" s="9"/>
      <c r="V665" s="9"/>
      <c r="W665" s="9"/>
      <c r="X665" s="9"/>
      <c r="Y665" s="9"/>
      <c r="Z665" s="11"/>
    </row>
    <row r="666" spans="1:26" ht="14.25" customHeight="1" x14ac:dyDescent="0.25">
      <c r="A666" s="46"/>
      <c r="B666" s="40"/>
      <c r="C666" s="40"/>
      <c r="D666" s="40"/>
      <c r="E666" s="9"/>
      <c r="F666" s="40"/>
      <c r="G666" s="40"/>
      <c r="H666" s="41"/>
      <c r="I666" s="130"/>
      <c r="J666" s="41"/>
      <c r="K666" s="29"/>
      <c r="L666" s="29"/>
      <c r="M666" s="41"/>
      <c r="N666" s="42"/>
      <c r="O666" s="9"/>
      <c r="P666" s="9"/>
      <c r="Q666" s="9"/>
      <c r="R666" s="9"/>
      <c r="S666" s="9"/>
      <c r="T666" s="9"/>
      <c r="U666" s="9"/>
      <c r="V666" s="9"/>
      <c r="W666" s="9"/>
      <c r="X666" s="9"/>
      <c r="Y666" s="9"/>
      <c r="Z666" s="11"/>
    </row>
    <row r="667" spans="1:26" ht="14.25" customHeight="1" x14ac:dyDescent="0.25">
      <c r="A667" s="46"/>
      <c r="B667" s="40"/>
      <c r="C667" s="40"/>
      <c r="D667" s="40"/>
      <c r="E667" s="9"/>
      <c r="F667" s="40"/>
      <c r="G667" s="40"/>
      <c r="H667" s="41"/>
      <c r="I667" s="130"/>
      <c r="J667" s="41"/>
      <c r="K667" s="29"/>
      <c r="L667" s="29"/>
      <c r="M667" s="41"/>
      <c r="N667" s="42"/>
      <c r="O667" s="9"/>
      <c r="P667" s="9"/>
      <c r="Q667" s="9"/>
      <c r="R667" s="9"/>
      <c r="S667" s="9"/>
      <c r="T667" s="9"/>
      <c r="U667" s="9"/>
      <c r="V667" s="9"/>
      <c r="W667" s="9"/>
      <c r="X667" s="9"/>
      <c r="Y667" s="9"/>
      <c r="Z667" s="11"/>
    </row>
    <row r="668" spans="1:26" ht="14.25" customHeight="1" x14ac:dyDescent="0.25">
      <c r="A668" s="46"/>
      <c r="B668" s="40"/>
      <c r="C668" s="40"/>
      <c r="D668" s="40"/>
      <c r="E668" s="9"/>
      <c r="F668" s="40"/>
      <c r="G668" s="40"/>
      <c r="H668" s="41"/>
      <c r="I668" s="130"/>
      <c r="J668" s="41"/>
      <c r="K668" s="29"/>
      <c r="L668" s="29"/>
      <c r="M668" s="41"/>
      <c r="N668" s="42"/>
      <c r="O668" s="9"/>
      <c r="P668" s="9"/>
      <c r="Q668" s="9"/>
      <c r="R668" s="9"/>
      <c r="S668" s="9"/>
      <c r="T668" s="9"/>
      <c r="U668" s="9"/>
      <c r="V668" s="9"/>
      <c r="W668" s="9"/>
      <c r="X668" s="9"/>
      <c r="Y668" s="9"/>
      <c r="Z668" s="11"/>
    </row>
    <row r="669" spans="1:26" ht="14.25" customHeight="1" x14ac:dyDescent="0.25">
      <c r="A669" s="46"/>
      <c r="B669" s="40"/>
      <c r="C669" s="40"/>
      <c r="D669" s="40"/>
      <c r="E669" s="9"/>
      <c r="F669" s="40"/>
      <c r="G669" s="40"/>
      <c r="H669" s="41"/>
      <c r="I669" s="130"/>
      <c r="J669" s="41"/>
      <c r="K669" s="29"/>
      <c r="L669" s="29"/>
      <c r="M669" s="41"/>
      <c r="N669" s="42"/>
      <c r="O669" s="9"/>
      <c r="P669" s="9"/>
      <c r="Q669" s="9"/>
      <c r="R669" s="9"/>
      <c r="S669" s="9"/>
      <c r="T669" s="9"/>
      <c r="U669" s="9"/>
      <c r="V669" s="9"/>
      <c r="W669" s="9"/>
      <c r="X669" s="9"/>
      <c r="Y669" s="9"/>
      <c r="Z669" s="11"/>
    </row>
    <row r="670" spans="1:26" ht="14.25" customHeight="1" x14ac:dyDescent="0.25">
      <c r="A670" s="46"/>
      <c r="B670" s="40"/>
      <c r="C670" s="40"/>
      <c r="D670" s="40"/>
      <c r="E670" s="9"/>
      <c r="F670" s="40"/>
      <c r="G670" s="40"/>
      <c r="H670" s="41"/>
      <c r="I670" s="130"/>
      <c r="J670" s="41"/>
      <c r="K670" s="29"/>
      <c r="L670" s="29"/>
      <c r="M670" s="41"/>
      <c r="N670" s="42"/>
      <c r="O670" s="9"/>
      <c r="P670" s="9"/>
      <c r="Q670" s="9"/>
      <c r="R670" s="9"/>
      <c r="S670" s="9"/>
      <c r="T670" s="9"/>
      <c r="U670" s="9"/>
      <c r="V670" s="9"/>
      <c r="W670" s="9"/>
      <c r="X670" s="9"/>
      <c r="Y670" s="9"/>
      <c r="Z670" s="11"/>
    </row>
    <row r="671" spans="1:26" ht="14.25" customHeight="1" x14ac:dyDescent="0.25">
      <c r="A671" s="46"/>
      <c r="B671" s="40"/>
      <c r="C671" s="40"/>
      <c r="D671" s="40"/>
      <c r="E671" s="9"/>
      <c r="F671" s="40"/>
      <c r="G671" s="40"/>
      <c r="H671" s="41"/>
      <c r="I671" s="130"/>
      <c r="J671" s="41"/>
      <c r="K671" s="29"/>
      <c r="L671" s="29"/>
      <c r="M671" s="41"/>
      <c r="N671" s="42"/>
      <c r="O671" s="9"/>
      <c r="P671" s="9"/>
      <c r="Q671" s="9"/>
      <c r="R671" s="9"/>
      <c r="S671" s="9"/>
      <c r="T671" s="9"/>
      <c r="U671" s="9"/>
      <c r="V671" s="9"/>
      <c r="W671" s="9"/>
      <c r="X671" s="9"/>
      <c r="Y671" s="9"/>
      <c r="Z671" s="11"/>
    </row>
    <row r="672" spans="1:26" ht="14.25" customHeight="1" x14ac:dyDescent="0.25">
      <c r="A672" s="46"/>
      <c r="B672" s="40"/>
      <c r="C672" s="40"/>
      <c r="D672" s="40"/>
      <c r="E672" s="9"/>
      <c r="F672" s="40"/>
      <c r="G672" s="40"/>
      <c r="H672" s="41"/>
      <c r="I672" s="130"/>
      <c r="J672" s="41"/>
      <c r="K672" s="29"/>
      <c r="L672" s="29"/>
      <c r="M672" s="41"/>
      <c r="N672" s="42"/>
      <c r="O672" s="9"/>
      <c r="P672" s="9"/>
      <c r="Q672" s="9"/>
      <c r="R672" s="9"/>
      <c r="S672" s="9"/>
      <c r="T672" s="9"/>
      <c r="U672" s="9"/>
      <c r="V672" s="9"/>
      <c r="W672" s="9"/>
      <c r="X672" s="9"/>
      <c r="Y672" s="9"/>
      <c r="Z672" s="11"/>
    </row>
    <row r="673" spans="1:26" ht="14.25" customHeight="1" x14ac:dyDescent="0.25">
      <c r="A673" s="46"/>
      <c r="B673" s="40"/>
      <c r="C673" s="40"/>
      <c r="D673" s="40"/>
      <c r="E673" s="9"/>
      <c r="F673" s="40"/>
      <c r="G673" s="40"/>
      <c r="H673" s="41"/>
      <c r="I673" s="130"/>
      <c r="J673" s="41"/>
      <c r="K673" s="29"/>
      <c r="L673" s="29"/>
      <c r="M673" s="41"/>
      <c r="N673" s="42"/>
      <c r="O673" s="9"/>
      <c r="P673" s="9"/>
      <c r="Q673" s="9"/>
      <c r="R673" s="9"/>
      <c r="S673" s="9"/>
      <c r="T673" s="9"/>
      <c r="U673" s="9"/>
      <c r="V673" s="9"/>
      <c r="W673" s="9"/>
      <c r="X673" s="9"/>
      <c r="Y673" s="9"/>
      <c r="Z673" s="11"/>
    </row>
    <row r="674" spans="1:26" ht="14.25" customHeight="1" x14ac:dyDescent="0.25">
      <c r="A674" s="46"/>
      <c r="B674" s="40"/>
      <c r="C674" s="40"/>
      <c r="D674" s="40"/>
      <c r="E674" s="9"/>
      <c r="F674" s="40"/>
      <c r="G674" s="40"/>
      <c r="H674" s="41"/>
      <c r="I674" s="130"/>
      <c r="J674" s="41"/>
      <c r="K674" s="29"/>
      <c r="L674" s="29"/>
      <c r="M674" s="41"/>
      <c r="N674" s="42"/>
      <c r="O674" s="9"/>
      <c r="P674" s="9"/>
      <c r="Q674" s="9"/>
      <c r="R674" s="9"/>
      <c r="S674" s="9"/>
      <c r="T674" s="9"/>
      <c r="U674" s="9"/>
      <c r="V674" s="9"/>
      <c r="W674" s="9"/>
      <c r="X674" s="9"/>
      <c r="Y674" s="9"/>
      <c r="Z674" s="11"/>
    </row>
    <row r="675" spans="1:26" ht="14.25" customHeight="1" x14ac:dyDescent="0.25">
      <c r="A675" s="46"/>
      <c r="B675" s="40"/>
      <c r="C675" s="40"/>
      <c r="D675" s="40"/>
      <c r="E675" s="9"/>
      <c r="F675" s="40"/>
      <c r="G675" s="40"/>
      <c r="H675" s="41"/>
      <c r="I675" s="130"/>
      <c r="J675" s="41"/>
      <c r="K675" s="29"/>
      <c r="L675" s="29"/>
      <c r="M675" s="41"/>
      <c r="N675" s="42"/>
      <c r="O675" s="9"/>
      <c r="P675" s="9"/>
      <c r="Q675" s="9"/>
      <c r="R675" s="9"/>
      <c r="S675" s="9"/>
      <c r="T675" s="9"/>
      <c r="U675" s="9"/>
      <c r="V675" s="9"/>
      <c r="W675" s="9"/>
      <c r="X675" s="9"/>
      <c r="Y675" s="9"/>
      <c r="Z675" s="11"/>
    </row>
    <row r="676" spans="1:26" ht="14.25" customHeight="1" x14ac:dyDescent="0.25">
      <c r="A676" s="46"/>
      <c r="B676" s="40"/>
      <c r="C676" s="40"/>
      <c r="D676" s="40"/>
      <c r="E676" s="9"/>
      <c r="F676" s="40"/>
      <c r="G676" s="40"/>
      <c r="H676" s="41"/>
      <c r="I676" s="130"/>
      <c r="J676" s="41"/>
      <c r="K676" s="29"/>
      <c r="L676" s="29"/>
      <c r="M676" s="41"/>
      <c r="N676" s="42"/>
      <c r="O676" s="9"/>
      <c r="P676" s="9"/>
      <c r="Q676" s="9"/>
      <c r="R676" s="9"/>
      <c r="S676" s="9"/>
      <c r="T676" s="9"/>
      <c r="U676" s="9"/>
      <c r="V676" s="9"/>
      <c r="W676" s="9"/>
      <c r="X676" s="9"/>
      <c r="Y676" s="9"/>
      <c r="Z676" s="11"/>
    </row>
    <row r="677" spans="1:26" ht="14.25" customHeight="1" x14ac:dyDescent="0.25">
      <c r="A677" s="46"/>
      <c r="B677" s="40"/>
      <c r="C677" s="40"/>
      <c r="D677" s="40"/>
      <c r="E677" s="9"/>
      <c r="F677" s="40"/>
      <c r="G677" s="40"/>
      <c r="H677" s="41"/>
      <c r="I677" s="130"/>
      <c r="J677" s="41"/>
      <c r="K677" s="29"/>
      <c r="L677" s="29"/>
      <c r="M677" s="41"/>
      <c r="N677" s="42"/>
      <c r="O677" s="9"/>
      <c r="P677" s="9"/>
      <c r="Q677" s="9"/>
      <c r="R677" s="9"/>
      <c r="S677" s="9"/>
      <c r="T677" s="9"/>
      <c r="U677" s="9"/>
      <c r="V677" s="9"/>
      <c r="W677" s="9"/>
      <c r="X677" s="9"/>
      <c r="Y677" s="9"/>
      <c r="Z677" s="11"/>
    </row>
    <row r="678" spans="1:26" ht="14.25" customHeight="1" x14ac:dyDescent="0.25">
      <c r="A678" s="46"/>
      <c r="B678" s="40"/>
      <c r="C678" s="40"/>
      <c r="D678" s="40"/>
      <c r="E678" s="9"/>
      <c r="F678" s="40"/>
      <c r="G678" s="40"/>
      <c r="H678" s="41"/>
      <c r="I678" s="130"/>
      <c r="J678" s="41"/>
      <c r="K678" s="29"/>
      <c r="L678" s="29"/>
      <c r="M678" s="41"/>
      <c r="N678" s="42"/>
      <c r="O678" s="9"/>
      <c r="P678" s="9"/>
      <c r="Q678" s="9"/>
      <c r="R678" s="9"/>
      <c r="S678" s="9"/>
      <c r="T678" s="9"/>
      <c r="U678" s="9"/>
      <c r="V678" s="9"/>
      <c r="W678" s="9"/>
      <c r="X678" s="9"/>
      <c r="Y678" s="9"/>
      <c r="Z678" s="11"/>
    </row>
    <row r="679" spans="1:26" ht="14.25" customHeight="1" x14ac:dyDescent="0.25">
      <c r="A679" s="46"/>
      <c r="B679" s="40"/>
      <c r="C679" s="40"/>
      <c r="D679" s="40"/>
      <c r="E679" s="9"/>
      <c r="F679" s="40"/>
      <c r="G679" s="40"/>
      <c r="H679" s="41"/>
      <c r="I679" s="130"/>
      <c r="J679" s="41"/>
      <c r="K679" s="29"/>
      <c r="L679" s="29"/>
      <c r="M679" s="41"/>
      <c r="N679" s="42"/>
      <c r="O679" s="9"/>
      <c r="P679" s="9"/>
      <c r="Q679" s="9"/>
      <c r="R679" s="9"/>
      <c r="S679" s="9"/>
      <c r="T679" s="9"/>
      <c r="U679" s="9"/>
      <c r="V679" s="9"/>
      <c r="W679" s="9"/>
      <c r="X679" s="9"/>
      <c r="Y679" s="9"/>
      <c r="Z679" s="11"/>
    </row>
    <row r="680" spans="1:26" ht="14.25" customHeight="1" x14ac:dyDescent="0.25">
      <c r="A680" s="46"/>
      <c r="B680" s="40"/>
      <c r="C680" s="40"/>
      <c r="D680" s="40"/>
      <c r="E680" s="9"/>
      <c r="F680" s="40"/>
      <c r="G680" s="40"/>
      <c r="H680" s="41"/>
      <c r="I680" s="130"/>
      <c r="J680" s="41"/>
      <c r="K680" s="29"/>
      <c r="L680" s="29"/>
      <c r="M680" s="41"/>
      <c r="N680" s="42"/>
      <c r="O680" s="9"/>
      <c r="P680" s="9"/>
      <c r="Q680" s="9"/>
      <c r="R680" s="9"/>
      <c r="S680" s="9"/>
      <c r="T680" s="9"/>
      <c r="U680" s="9"/>
      <c r="V680" s="9"/>
      <c r="W680" s="9"/>
      <c r="X680" s="9"/>
      <c r="Y680" s="9"/>
      <c r="Z680" s="11"/>
    </row>
    <row r="681" spans="1:26" ht="14.25" customHeight="1" x14ac:dyDescent="0.25">
      <c r="A681" s="46"/>
      <c r="B681" s="40"/>
      <c r="C681" s="40"/>
      <c r="D681" s="40"/>
      <c r="E681" s="9"/>
      <c r="F681" s="40"/>
      <c r="G681" s="40"/>
      <c r="H681" s="41"/>
      <c r="I681" s="130"/>
      <c r="J681" s="41"/>
      <c r="K681" s="29"/>
      <c r="L681" s="29"/>
      <c r="M681" s="41"/>
      <c r="N681" s="42"/>
      <c r="O681" s="9"/>
      <c r="P681" s="9"/>
      <c r="Q681" s="9"/>
      <c r="R681" s="9"/>
      <c r="S681" s="9"/>
      <c r="T681" s="9"/>
      <c r="U681" s="9"/>
      <c r="V681" s="9"/>
      <c r="W681" s="9"/>
      <c r="X681" s="9"/>
      <c r="Y681" s="9"/>
      <c r="Z681" s="11"/>
    </row>
    <row r="682" spans="1:26" ht="14.25" customHeight="1" x14ac:dyDescent="0.25">
      <c r="A682" s="46"/>
      <c r="B682" s="40"/>
      <c r="C682" s="40"/>
      <c r="D682" s="40"/>
      <c r="E682" s="9"/>
      <c r="F682" s="40"/>
      <c r="G682" s="40"/>
      <c r="H682" s="41"/>
      <c r="I682" s="130"/>
      <c r="J682" s="41"/>
      <c r="K682" s="29"/>
      <c r="L682" s="29"/>
      <c r="M682" s="41"/>
      <c r="N682" s="42"/>
      <c r="O682" s="9"/>
      <c r="P682" s="9"/>
      <c r="Q682" s="9"/>
      <c r="R682" s="9"/>
      <c r="S682" s="9"/>
      <c r="T682" s="9"/>
      <c r="U682" s="9"/>
      <c r="V682" s="9"/>
      <c r="W682" s="9"/>
      <c r="X682" s="9"/>
      <c r="Y682" s="9"/>
      <c r="Z682" s="11"/>
    </row>
    <row r="683" spans="1:26" ht="14.25" customHeight="1" x14ac:dyDescent="0.25">
      <c r="A683" s="46"/>
      <c r="B683" s="40"/>
      <c r="C683" s="40"/>
      <c r="D683" s="40"/>
      <c r="E683" s="9"/>
      <c r="F683" s="40"/>
      <c r="G683" s="40"/>
      <c r="H683" s="41"/>
      <c r="I683" s="130"/>
      <c r="J683" s="41"/>
      <c r="K683" s="29"/>
      <c r="L683" s="29"/>
      <c r="M683" s="41"/>
      <c r="N683" s="42"/>
      <c r="O683" s="9"/>
      <c r="P683" s="9"/>
      <c r="Q683" s="9"/>
      <c r="R683" s="9"/>
      <c r="S683" s="9"/>
      <c r="T683" s="9"/>
      <c r="U683" s="9"/>
      <c r="V683" s="9"/>
      <c r="W683" s="9"/>
      <c r="X683" s="9"/>
      <c r="Y683" s="9"/>
      <c r="Z683" s="11"/>
    </row>
    <row r="684" spans="1:26" ht="14.25" customHeight="1" x14ac:dyDescent="0.25">
      <c r="A684" s="46"/>
      <c r="B684" s="40"/>
      <c r="C684" s="40"/>
      <c r="D684" s="40"/>
      <c r="E684" s="9"/>
      <c r="F684" s="40"/>
      <c r="G684" s="40"/>
      <c r="H684" s="41"/>
      <c r="I684" s="130"/>
      <c r="J684" s="41"/>
      <c r="K684" s="29"/>
      <c r="L684" s="29"/>
      <c r="M684" s="41"/>
      <c r="N684" s="42"/>
      <c r="O684" s="9"/>
      <c r="P684" s="9"/>
      <c r="Q684" s="9"/>
      <c r="R684" s="9"/>
      <c r="S684" s="9"/>
      <c r="T684" s="9"/>
      <c r="U684" s="9"/>
      <c r="V684" s="9"/>
      <c r="W684" s="9"/>
      <c r="X684" s="9"/>
      <c r="Y684" s="9"/>
      <c r="Z684" s="11"/>
    </row>
    <row r="685" spans="1:26" ht="14.25" customHeight="1" x14ac:dyDescent="0.25">
      <c r="A685" s="46"/>
      <c r="B685" s="40"/>
      <c r="C685" s="40"/>
      <c r="D685" s="40"/>
      <c r="E685" s="9"/>
      <c r="F685" s="40"/>
      <c r="G685" s="40"/>
      <c r="H685" s="41"/>
      <c r="I685" s="130"/>
      <c r="J685" s="41"/>
      <c r="K685" s="29"/>
      <c r="L685" s="29"/>
      <c r="M685" s="41"/>
      <c r="N685" s="42"/>
      <c r="O685" s="9"/>
      <c r="P685" s="9"/>
      <c r="Q685" s="9"/>
      <c r="R685" s="9"/>
      <c r="S685" s="9"/>
      <c r="T685" s="9"/>
      <c r="U685" s="9"/>
      <c r="V685" s="9"/>
      <c r="W685" s="9"/>
      <c r="X685" s="9"/>
      <c r="Y685" s="9"/>
      <c r="Z685" s="11"/>
    </row>
    <row r="686" spans="1:26" ht="14.25" customHeight="1" x14ac:dyDescent="0.25">
      <c r="A686" s="46"/>
      <c r="B686" s="40"/>
      <c r="C686" s="40"/>
      <c r="D686" s="40"/>
      <c r="E686" s="9"/>
      <c r="F686" s="40"/>
      <c r="G686" s="40"/>
      <c r="H686" s="41"/>
      <c r="I686" s="130"/>
      <c r="J686" s="41"/>
      <c r="K686" s="29"/>
      <c r="L686" s="29"/>
      <c r="M686" s="41"/>
      <c r="N686" s="42"/>
      <c r="O686" s="9"/>
      <c r="P686" s="9"/>
      <c r="Q686" s="9"/>
      <c r="R686" s="9"/>
      <c r="S686" s="9"/>
      <c r="T686" s="9"/>
      <c r="U686" s="9"/>
      <c r="V686" s="9"/>
      <c r="W686" s="9"/>
      <c r="X686" s="9"/>
      <c r="Y686" s="9"/>
      <c r="Z686" s="11"/>
    </row>
    <row r="687" spans="1:26" ht="14.25" customHeight="1" x14ac:dyDescent="0.25">
      <c r="A687" s="46"/>
      <c r="B687" s="40"/>
      <c r="C687" s="40"/>
      <c r="D687" s="40"/>
      <c r="E687" s="9"/>
      <c r="F687" s="40"/>
      <c r="G687" s="40"/>
      <c r="H687" s="41"/>
      <c r="I687" s="130"/>
      <c r="J687" s="41"/>
      <c r="K687" s="29"/>
      <c r="L687" s="29"/>
      <c r="M687" s="41"/>
      <c r="N687" s="42"/>
      <c r="O687" s="9"/>
      <c r="P687" s="9"/>
      <c r="Q687" s="9"/>
      <c r="R687" s="9"/>
      <c r="S687" s="9"/>
      <c r="T687" s="9"/>
      <c r="U687" s="9"/>
      <c r="V687" s="9"/>
      <c r="W687" s="9"/>
      <c r="X687" s="9"/>
      <c r="Y687" s="9"/>
      <c r="Z687" s="11"/>
    </row>
    <row r="688" spans="1:26" ht="14.25" customHeight="1" x14ac:dyDescent="0.25">
      <c r="A688" s="46"/>
      <c r="B688" s="40"/>
      <c r="C688" s="40"/>
      <c r="D688" s="40"/>
      <c r="E688" s="9"/>
      <c r="F688" s="40"/>
      <c r="G688" s="40"/>
      <c r="H688" s="41"/>
      <c r="I688" s="130"/>
      <c r="J688" s="41"/>
      <c r="K688" s="29"/>
      <c r="L688" s="29"/>
      <c r="M688" s="41"/>
      <c r="N688" s="42"/>
      <c r="O688" s="9"/>
      <c r="P688" s="9"/>
      <c r="Q688" s="9"/>
      <c r="R688" s="9"/>
      <c r="S688" s="9"/>
      <c r="T688" s="9"/>
      <c r="U688" s="9"/>
      <c r="V688" s="9"/>
      <c r="W688" s="9"/>
      <c r="X688" s="9"/>
      <c r="Y688" s="9"/>
      <c r="Z688" s="11"/>
    </row>
    <row r="689" spans="1:26" ht="14.25" customHeight="1" x14ac:dyDescent="0.25">
      <c r="A689" s="46"/>
      <c r="B689" s="40"/>
      <c r="C689" s="40"/>
      <c r="D689" s="40"/>
      <c r="E689" s="9"/>
      <c r="F689" s="40"/>
      <c r="G689" s="40"/>
      <c r="H689" s="41"/>
      <c r="I689" s="130"/>
      <c r="J689" s="41"/>
      <c r="K689" s="29"/>
      <c r="L689" s="29"/>
      <c r="M689" s="41"/>
      <c r="N689" s="42"/>
      <c r="O689" s="9"/>
      <c r="P689" s="9"/>
      <c r="Q689" s="9"/>
      <c r="R689" s="9"/>
      <c r="S689" s="9"/>
      <c r="T689" s="9"/>
      <c r="U689" s="9"/>
      <c r="V689" s="9"/>
      <c r="W689" s="9"/>
      <c r="X689" s="9"/>
      <c r="Y689" s="9"/>
      <c r="Z689" s="11"/>
    </row>
    <row r="690" spans="1:26" ht="14.25" customHeight="1" x14ac:dyDescent="0.25">
      <c r="A690" s="46"/>
      <c r="B690" s="40"/>
      <c r="C690" s="40"/>
      <c r="D690" s="40"/>
      <c r="E690" s="9"/>
      <c r="F690" s="40"/>
      <c r="G690" s="40"/>
      <c r="H690" s="41"/>
      <c r="I690" s="130"/>
      <c r="J690" s="41"/>
      <c r="K690" s="29"/>
      <c r="L690" s="29"/>
      <c r="M690" s="41"/>
      <c r="N690" s="42"/>
      <c r="O690" s="9"/>
      <c r="P690" s="9"/>
      <c r="Q690" s="9"/>
      <c r="R690" s="9"/>
      <c r="S690" s="9"/>
      <c r="T690" s="9"/>
      <c r="U690" s="9"/>
      <c r="V690" s="9"/>
      <c r="W690" s="9"/>
      <c r="X690" s="9"/>
      <c r="Y690" s="9"/>
      <c r="Z690" s="11"/>
    </row>
    <row r="691" spans="1:26" ht="14.25" customHeight="1" x14ac:dyDescent="0.25">
      <c r="A691" s="46"/>
      <c r="B691" s="40"/>
      <c r="C691" s="40"/>
      <c r="D691" s="40"/>
      <c r="E691" s="9"/>
      <c r="F691" s="40"/>
      <c r="G691" s="40"/>
      <c r="H691" s="41"/>
      <c r="I691" s="130"/>
      <c r="J691" s="41"/>
      <c r="K691" s="29"/>
      <c r="L691" s="29"/>
      <c r="M691" s="41"/>
      <c r="N691" s="42"/>
      <c r="O691" s="9"/>
      <c r="P691" s="9"/>
      <c r="Q691" s="9"/>
      <c r="R691" s="9"/>
      <c r="S691" s="9"/>
      <c r="T691" s="9"/>
      <c r="U691" s="9"/>
      <c r="V691" s="9"/>
      <c r="W691" s="9"/>
      <c r="X691" s="9"/>
      <c r="Y691" s="9"/>
      <c r="Z691" s="11"/>
    </row>
    <row r="692" spans="1:26" ht="14.25" customHeight="1" x14ac:dyDescent="0.25">
      <c r="A692" s="46"/>
      <c r="B692" s="40"/>
      <c r="C692" s="40"/>
      <c r="D692" s="40"/>
      <c r="E692" s="9"/>
      <c r="F692" s="40"/>
      <c r="G692" s="40"/>
      <c r="H692" s="41"/>
      <c r="I692" s="130"/>
      <c r="J692" s="41"/>
      <c r="K692" s="29"/>
      <c r="L692" s="29"/>
      <c r="M692" s="41"/>
      <c r="N692" s="42"/>
      <c r="O692" s="9"/>
      <c r="P692" s="9"/>
      <c r="Q692" s="9"/>
      <c r="R692" s="9"/>
      <c r="S692" s="9"/>
      <c r="T692" s="9"/>
      <c r="U692" s="9"/>
      <c r="V692" s="9"/>
      <c r="W692" s="9"/>
      <c r="X692" s="9"/>
      <c r="Y692" s="9"/>
      <c r="Z692" s="11"/>
    </row>
    <row r="693" spans="1:26" ht="14.25" customHeight="1" x14ac:dyDescent="0.25">
      <c r="A693" s="46"/>
      <c r="B693" s="40"/>
      <c r="C693" s="40"/>
      <c r="D693" s="40"/>
      <c r="E693" s="9"/>
      <c r="F693" s="40"/>
      <c r="G693" s="40"/>
      <c r="H693" s="41"/>
      <c r="I693" s="130"/>
      <c r="J693" s="41"/>
      <c r="K693" s="29"/>
      <c r="L693" s="29"/>
      <c r="M693" s="41"/>
      <c r="N693" s="42"/>
      <c r="O693" s="9"/>
      <c r="P693" s="9"/>
      <c r="Q693" s="9"/>
      <c r="R693" s="9"/>
      <c r="S693" s="9"/>
      <c r="T693" s="9"/>
      <c r="U693" s="9"/>
      <c r="V693" s="9"/>
      <c r="W693" s="9"/>
      <c r="X693" s="9"/>
      <c r="Y693" s="9"/>
      <c r="Z693" s="11"/>
    </row>
    <row r="694" spans="1:26" ht="14.25" customHeight="1" x14ac:dyDescent="0.25">
      <c r="A694" s="46"/>
      <c r="B694" s="40"/>
      <c r="C694" s="40"/>
      <c r="D694" s="40"/>
      <c r="E694" s="9"/>
      <c r="F694" s="40"/>
      <c r="G694" s="40"/>
      <c r="H694" s="41"/>
      <c r="I694" s="130"/>
      <c r="J694" s="41"/>
      <c r="K694" s="29"/>
      <c r="L694" s="29"/>
      <c r="M694" s="41"/>
      <c r="N694" s="42"/>
      <c r="O694" s="9"/>
      <c r="P694" s="9"/>
      <c r="Q694" s="9"/>
      <c r="R694" s="9"/>
      <c r="S694" s="9"/>
      <c r="T694" s="9"/>
      <c r="U694" s="9"/>
      <c r="V694" s="9"/>
      <c r="W694" s="9"/>
      <c r="X694" s="9"/>
      <c r="Y694" s="9"/>
      <c r="Z694" s="11"/>
    </row>
    <row r="695" spans="1:26" ht="14.25" customHeight="1" x14ac:dyDescent="0.25">
      <c r="A695" s="46"/>
      <c r="B695" s="40"/>
      <c r="C695" s="40"/>
      <c r="D695" s="40"/>
      <c r="E695" s="9"/>
      <c r="F695" s="40"/>
      <c r="G695" s="40"/>
      <c r="H695" s="41"/>
      <c r="I695" s="130"/>
      <c r="J695" s="41"/>
      <c r="K695" s="29"/>
      <c r="L695" s="29"/>
      <c r="M695" s="41"/>
      <c r="N695" s="42"/>
      <c r="O695" s="9"/>
      <c r="P695" s="9"/>
      <c r="Q695" s="9"/>
      <c r="R695" s="9"/>
      <c r="S695" s="9"/>
      <c r="T695" s="9"/>
      <c r="U695" s="9"/>
      <c r="V695" s="9"/>
      <c r="W695" s="9"/>
      <c r="X695" s="9"/>
      <c r="Y695" s="9"/>
      <c r="Z695" s="11"/>
    </row>
    <row r="696" spans="1:26" ht="14.25" customHeight="1" x14ac:dyDescent="0.25">
      <c r="A696" s="46"/>
      <c r="B696" s="40"/>
      <c r="C696" s="40"/>
      <c r="D696" s="40"/>
      <c r="E696" s="9"/>
      <c r="F696" s="40"/>
      <c r="G696" s="40"/>
      <c r="H696" s="41"/>
      <c r="I696" s="130"/>
      <c r="J696" s="41"/>
      <c r="K696" s="29"/>
      <c r="L696" s="29"/>
      <c r="M696" s="41"/>
      <c r="N696" s="42"/>
      <c r="O696" s="9"/>
      <c r="P696" s="9"/>
      <c r="Q696" s="9"/>
      <c r="R696" s="9"/>
      <c r="S696" s="9"/>
      <c r="T696" s="9"/>
      <c r="U696" s="9"/>
      <c r="V696" s="9"/>
      <c r="W696" s="9"/>
      <c r="X696" s="9"/>
      <c r="Y696" s="9"/>
      <c r="Z696" s="11"/>
    </row>
    <row r="697" spans="1:26" ht="14.25" customHeight="1" x14ac:dyDescent="0.25">
      <c r="A697" s="46"/>
      <c r="B697" s="40"/>
      <c r="C697" s="40"/>
      <c r="D697" s="40"/>
      <c r="E697" s="9"/>
      <c r="F697" s="40"/>
      <c r="G697" s="40"/>
      <c r="H697" s="41"/>
      <c r="I697" s="130"/>
      <c r="J697" s="41"/>
      <c r="K697" s="29"/>
      <c r="L697" s="29"/>
      <c r="M697" s="41"/>
      <c r="N697" s="42"/>
      <c r="O697" s="9"/>
      <c r="P697" s="9"/>
      <c r="Q697" s="9"/>
      <c r="R697" s="9"/>
      <c r="S697" s="9"/>
      <c r="T697" s="9"/>
      <c r="U697" s="9"/>
      <c r="V697" s="9"/>
      <c r="W697" s="9"/>
      <c r="X697" s="9"/>
      <c r="Y697" s="9"/>
      <c r="Z697" s="11"/>
    </row>
    <row r="698" spans="1:26" ht="14.25" customHeight="1" x14ac:dyDescent="0.25">
      <c r="A698" s="46"/>
      <c r="B698" s="40"/>
      <c r="C698" s="40"/>
      <c r="D698" s="40"/>
      <c r="E698" s="9"/>
      <c r="F698" s="40"/>
      <c r="G698" s="40"/>
      <c r="H698" s="41"/>
      <c r="I698" s="130"/>
      <c r="J698" s="41"/>
      <c r="K698" s="29"/>
      <c r="L698" s="29"/>
      <c r="M698" s="41"/>
      <c r="N698" s="42"/>
      <c r="O698" s="9"/>
      <c r="P698" s="9"/>
      <c r="Q698" s="9"/>
      <c r="R698" s="9"/>
      <c r="S698" s="9"/>
      <c r="T698" s="9"/>
      <c r="U698" s="9"/>
      <c r="V698" s="9"/>
      <c r="W698" s="9"/>
      <c r="X698" s="9"/>
      <c r="Y698" s="9"/>
      <c r="Z698" s="11"/>
    </row>
    <row r="699" spans="1:26" ht="14.25" customHeight="1" x14ac:dyDescent="0.25">
      <c r="A699" s="46"/>
      <c r="B699" s="40"/>
      <c r="C699" s="40"/>
      <c r="D699" s="40"/>
      <c r="E699" s="9"/>
      <c r="F699" s="40"/>
      <c r="G699" s="40"/>
      <c r="H699" s="41"/>
      <c r="I699" s="130"/>
      <c r="J699" s="41"/>
      <c r="K699" s="29"/>
      <c r="L699" s="29"/>
      <c r="M699" s="41"/>
      <c r="N699" s="42"/>
      <c r="O699" s="9"/>
      <c r="P699" s="9"/>
      <c r="Q699" s="9"/>
      <c r="R699" s="9"/>
      <c r="S699" s="9"/>
      <c r="T699" s="9"/>
      <c r="U699" s="9"/>
      <c r="V699" s="9"/>
      <c r="W699" s="9"/>
      <c r="X699" s="9"/>
      <c r="Y699" s="9"/>
      <c r="Z699" s="11"/>
    </row>
    <row r="700" spans="1:26" ht="14.25" customHeight="1" x14ac:dyDescent="0.25">
      <c r="A700" s="46"/>
      <c r="B700" s="40"/>
      <c r="C700" s="40"/>
      <c r="D700" s="40"/>
      <c r="E700" s="9"/>
      <c r="F700" s="40"/>
      <c r="G700" s="40"/>
      <c r="H700" s="41"/>
      <c r="I700" s="130"/>
      <c r="J700" s="41"/>
      <c r="K700" s="29"/>
      <c r="L700" s="29"/>
      <c r="M700" s="41"/>
      <c r="N700" s="42"/>
      <c r="O700" s="9"/>
      <c r="P700" s="9"/>
      <c r="Q700" s="9"/>
      <c r="R700" s="9"/>
      <c r="S700" s="9"/>
      <c r="T700" s="9"/>
      <c r="U700" s="9"/>
      <c r="V700" s="9"/>
      <c r="W700" s="9"/>
      <c r="X700" s="9"/>
      <c r="Y700" s="9"/>
      <c r="Z700" s="11"/>
    </row>
    <row r="701" spans="1:26" ht="14.25" customHeight="1" x14ac:dyDescent="0.25">
      <c r="A701" s="46"/>
      <c r="B701" s="40"/>
      <c r="C701" s="40"/>
      <c r="D701" s="40"/>
      <c r="E701" s="9"/>
      <c r="F701" s="40"/>
      <c r="G701" s="40"/>
      <c r="H701" s="41"/>
      <c r="I701" s="130"/>
      <c r="J701" s="41"/>
      <c r="K701" s="29"/>
      <c r="L701" s="29"/>
      <c r="M701" s="41"/>
      <c r="N701" s="42"/>
      <c r="O701" s="9"/>
      <c r="P701" s="9"/>
      <c r="Q701" s="9"/>
      <c r="R701" s="9"/>
      <c r="S701" s="9"/>
      <c r="T701" s="9"/>
      <c r="U701" s="9"/>
      <c r="V701" s="9"/>
      <c r="W701" s="9"/>
      <c r="X701" s="9"/>
      <c r="Y701" s="9"/>
      <c r="Z701" s="11"/>
    </row>
    <row r="702" spans="1:26" ht="14.25" customHeight="1" x14ac:dyDescent="0.25">
      <c r="A702" s="46"/>
      <c r="B702" s="40"/>
      <c r="C702" s="40"/>
      <c r="D702" s="40"/>
      <c r="E702" s="9"/>
      <c r="F702" s="40"/>
      <c r="G702" s="40"/>
      <c r="H702" s="41"/>
      <c r="I702" s="130"/>
      <c r="J702" s="41"/>
      <c r="K702" s="29"/>
      <c r="L702" s="29"/>
      <c r="M702" s="41"/>
      <c r="N702" s="42"/>
      <c r="O702" s="9"/>
      <c r="P702" s="9"/>
      <c r="Q702" s="9"/>
      <c r="R702" s="9"/>
      <c r="S702" s="9"/>
      <c r="T702" s="9"/>
      <c r="U702" s="9"/>
      <c r="V702" s="9"/>
      <c r="W702" s="9"/>
      <c r="X702" s="9"/>
      <c r="Y702" s="9"/>
      <c r="Z702" s="11"/>
    </row>
    <row r="703" spans="1:26" ht="14.25" customHeight="1" x14ac:dyDescent="0.25">
      <c r="A703" s="46"/>
      <c r="B703" s="40"/>
      <c r="C703" s="40"/>
      <c r="D703" s="40"/>
      <c r="E703" s="9"/>
      <c r="F703" s="40"/>
      <c r="G703" s="40"/>
      <c r="H703" s="41"/>
      <c r="I703" s="130"/>
      <c r="J703" s="41"/>
      <c r="K703" s="29"/>
      <c r="L703" s="29"/>
      <c r="M703" s="41"/>
      <c r="N703" s="42"/>
      <c r="O703" s="9"/>
      <c r="P703" s="9"/>
      <c r="Q703" s="9"/>
      <c r="R703" s="9"/>
      <c r="S703" s="9"/>
      <c r="T703" s="9"/>
      <c r="U703" s="9"/>
      <c r="V703" s="9"/>
      <c r="W703" s="9"/>
      <c r="X703" s="9"/>
      <c r="Y703" s="9"/>
      <c r="Z703" s="11"/>
    </row>
    <row r="704" spans="1:26" ht="14.25" customHeight="1" x14ac:dyDescent="0.25">
      <c r="A704" s="46"/>
      <c r="B704" s="40"/>
      <c r="C704" s="40"/>
      <c r="D704" s="40"/>
      <c r="E704" s="9"/>
      <c r="F704" s="40"/>
      <c r="G704" s="40"/>
      <c r="H704" s="41"/>
      <c r="I704" s="130"/>
      <c r="J704" s="41"/>
      <c r="K704" s="29"/>
      <c r="L704" s="29"/>
      <c r="M704" s="41"/>
      <c r="N704" s="42"/>
      <c r="O704" s="9"/>
      <c r="P704" s="9"/>
      <c r="Q704" s="9"/>
      <c r="R704" s="9"/>
      <c r="S704" s="9"/>
      <c r="T704" s="9"/>
      <c r="U704" s="9"/>
      <c r="V704" s="9"/>
      <c r="W704" s="9"/>
      <c r="X704" s="9"/>
      <c r="Y704" s="9"/>
      <c r="Z704" s="11"/>
    </row>
    <row r="705" spans="1:26" ht="14.25" customHeight="1" x14ac:dyDescent="0.25">
      <c r="A705" s="46"/>
      <c r="B705" s="40"/>
      <c r="C705" s="40"/>
      <c r="D705" s="40"/>
      <c r="E705" s="9"/>
      <c r="F705" s="40"/>
      <c r="G705" s="40"/>
      <c r="H705" s="41"/>
      <c r="I705" s="130"/>
      <c r="J705" s="41"/>
      <c r="K705" s="29"/>
      <c r="L705" s="29"/>
      <c r="M705" s="41"/>
      <c r="N705" s="42"/>
      <c r="O705" s="9"/>
      <c r="P705" s="9"/>
      <c r="Q705" s="9"/>
      <c r="R705" s="9"/>
      <c r="S705" s="9"/>
      <c r="T705" s="9"/>
      <c r="U705" s="9"/>
      <c r="V705" s="9"/>
      <c r="W705" s="9"/>
      <c r="X705" s="9"/>
      <c r="Y705" s="9"/>
      <c r="Z705" s="11"/>
    </row>
    <row r="706" spans="1:26" ht="14.25" customHeight="1" x14ac:dyDescent="0.25">
      <c r="A706" s="46"/>
      <c r="B706" s="40"/>
      <c r="C706" s="40"/>
      <c r="D706" s="40"/>
      <c r="E706" s="9"/>
      <c r="F706" s="40"/>
      <c r="G706" s="40"/>
      <c r="H706" s="41"/>
      <c r="I706" s="130"/>
      <c r="J706" s="41"/>
      <c r="K706" s="29"/>
      <c r="L706" s="29"/>
      <c r="M706" s="41"/>
      <c r="N706" s="42"/>
      <c r="O706" s="9"/>
      <c r="P706" s="9"/>
      <c r="Q706" s="9"/>
      <c r="R706" s="9"/>
      <c r="S706" s="9"/>
      <c r="T706" s="9"/>
      <c r="U706" s="9"/>
      <c r="V706" s="9"/>
      <c r="W706" s="9"/>
      <c r="X706" s="9"/>
      <c r="Y706" s="9"/>
      <c r="Z706" s="11"/>
    </row>
    <row r="707" spans="1:26" ht="14.25" customHeight="1" x14ac:dyDescent="0.25">
      <c r="A707" s="46"/>
      <c r="B707" s="40"/>
      <c r="C707" s="40"/>
      <c r="D707" s="40"/>
      <c r="E707" s="9"/>
      <c r="F707" s="40"/>
      <c r="G707" s="40"/>
      <c r="H707" s="41"/>
      <c r="I707" s="130"/>
      <c r="J707" s="41"/>
      <c r="K707" s="29"/>
      <c r="L707" s="29"/>
      <c r="M707" s="41"/>
      <c r="N707" s="42"/>
      <c r="O707" s="9"/>
      <c r="P707" s="9"/>
      <c r="Q707" s="9"/>
      <c r="R707" s="9"/>
      <c r="S707" s="9"/>
      <c r="T707" s="9"/>
      <c r="U707" s="9"/>
      <c r="V707" s="9"/>
      <c r="W707" s="9"/>
      <c r="X707" s="9"/>
      <c r="Y707" s="9"/>
      <c r="Z707" s="11"/>
    </row>
    <row r="708" spans="1:26" ht="14.25" customHeight="1" x14ac:dyDescent="0.25">
      <c r="A708" s="46"/>
      <c r="B708" s="40"/>
      <c r="C708" s="40"/>
      <c r="D708" s="40"/>
      <c r="E708" s="9"/>
      <c r="F708" s="40"/>
      <c r="G708" s="40"/>
      <c r="H708" s="41"/>
      <c r="I708" s="130"/>
      <c r="J708" s="41"/>
      <c r="K708" s="29"/>
      <c r="L708" s="29"/>
      <c r="M708" s="41"/>
      <c r="N708" s="42"/>
      <c r="O708" s="9"/>
      <c r="P708" s="9"/>
      <c r="Q708" s="9"/>
      <c r="R708" s="9"/>
      <c r="S708" s="9"/>
      <c r="T708" s="9"/>
      <c r="U708" s="9"/>
      <c r="V708" s="9"/>
      <c r="W708" s="9"/>
      <c r="X708" s="9"/>
      <c r="Y708" s="9"/>
      <c r="Z708" s="11"/>
    </row>
    <row r="709" spans="1:26" ht="14.25" customHeight="1" x14ac:dyDescent="0.25">
      <c r="A709" s="46"/>
      <c r="B709" s="40"/>
      <c r="C709" s="40"/>
      <c r="D709" s="40"/>
      <c r="E709" s="9"/>
      <c r="F709" s="40"/>
      <c r="G709" s="40"/>
      <c r="H709" s="41"/>
      <c r="I709" s="130"/>
      <c r="J709" s="41"/>
      <c r="K709" s="29"/>
      <c r="L709" s="29"/>
      <c r="M709" s="41"/>
      <c r="N709" s="42"/>
      <c r="O709" s="9"/>
      <c r="P709" s="9"/>
      <c r="Q709" s="9"/>
      <c r="R709" s="9"/>
      <c r="S709" s="9"/>
      <c r="T709" s="9"/>
      <c r="U709" s="9"/>
      <c r="V709" s="9"/>
      <c r="W709" s="9"/>
      <c r="X709" s="9"/>
      <c r="Y709" s="9"/>
      <c r="Z709" s="11"/>
    </row>
    <row r="710" spans="1:26" ht="14.25" customHeight="1" x14ac:dyDescent="0.25">
      <c r="A710" s="46"/>
      <c r="B710" s="40"/>
      <c r="C710" s="40"/>
      <c r="D710" s="40"/>
      <c r="E710" s="9"/>
      <c r="F710" s="40"/>
      <c r="G710" s="40"/>
      <c r="H710" s="41"/>
      <c r="I710" s="130"/>
      <c r="J710" s="41"/>
      <c r="K710" s="29"/>
      <c r="L710" s="29"/>
      <c r="M710" s="41"/>
      <c r="N710" s="42"/>
      <c r="O710" s="9"/>
      <c r="P710" s="9"/>
      <c r="Q710" s="9"/>
      <c r="R710" s="9"/>
      <c r="S710" s="9"/>
      <c r="T710" s="9"/>
      <c r="U710" s="9"/>
      <c r="V710" s="9"/>
      <c r="W710" s="9"/>
      <c r="X710" s="9"/>
      <c r="Y710" s="9"/>
      <c r="Z710" s="11"/>
    </row>
    <row r="711" spans="1:26" ht="14.25" customHeight="1" x14ac:dyDescent="0.25">
      <c r="A711" s="46"/>
      <c r="B711" s="40"/>
      <c r="C711" s="40"/>
      <c r="D711" s="40"/>
      <c r="E711" s="9"/>
      <c r="F711" s="40"/>
      <c r="G711" s="40"/>
      <c r="H711" s="41"/>
      <c r="I711" s="130"/>
      <c r="J711" s="41"/>
      <c r="K711" s="29"/>
      <c r="L711" s="29"/>
      <c r="M711" s="41"/>
      <c r="N711" s="42"/>
      <c r="O711" s="9"/>
      <c r="P711" s="9"/>
      <c r="Q711" s="9"/>
      <c r="R711" s="9"/>
      <c r="S711" s="9"/>
      <c r="T711" s="9"/>
      <c r="U711" s="9"/>
      <c r="V711" s="9"/>
      <c r="W711" s="9"/>
      <c r="X711" s="9"/>
      <c r="Y711" s="9"/>
      <c r="Z711" s="11"/>
    </row>
    <row r="712" spans="1:26" ht="14.25" customHeight="1" x14ac:dyDescent="0.25">
      <c r="A712" s="46"/>
      <c r="B712" s="40"/>
      <c r="C712" s="40"/>
      <c r="D712" s="40"/>
      <c r="E712" s="9"/>
      <c r="F712" s="40"/>
      <c r="G712" s="40"/>
      <c r="H712" s="41"/>
      <c r="I712" s="130"/>
      <c r="J712" s="41"/>
      <c r="K712" s="29"/>
      <c r="L712" s="29"/>
      <c r="M712" s="41"/>
      <c r="N712" s="42"/>
      <c r="O712" s="9"/>
      <c r="P712" s="9"/>
      <c r="Q712" s="9"/>
      <c r="R712" s="9"/>
      <c r="S712" s="9"/>
      <c r="T712" s="9"/>
      <c r="U712" s="9"/>
      <c r="V712" s="9"/>
      <c r="W712" s="9"/>
      <c r="X712" s="9"/>
      <c r="Y712" s="9"/>
      <c r="Z712" s="11"/>
    </row>
    <row r="713" spans="1:26" ht="14.25" customHeight="1" x14ac:dyDescent="0.25">
      <c r="A713" s="46"/>
      <c r="B713" s="40"/>
      <c r="C713" s="40"/>
      <c r="D713" s="40"/>
      <c r="E713" s="9"/>
      <c r="F713" s="40"/>
      <c r="G713" s="40"/>
      <c r="H713" s="41"/>
      <c r="I713" s="130"/>
      <c r="J713" s="41"/>
      <c r="K713" s="29"/>
      <c r="L713" s="29"/>
      <c r="M713" s="41"/>
      <c r="N713" s="42"/>
      <c r="O713" s="9"/>
      <c r="P713" s="9"/>
      <c r="Q713" s="9"/>
      <c r="R713" s="9"/>
      <c r="S713" s="9"/>
      <c r="T713" s="9"/>
      <c r="U713" s="9"/>
      <c r="V713" s="9"/>
      <c r="W713" s="9"/>
      <c r="X713" s="9"/>
      <c r="Y713" s="9"/>
      <c r="Z713" s="11"/>
    </row>
    <row r="714" spans="1:26" ht="14.25" customHeight="1" x14ac:dyDescent="0.25">
      <c r="A714" s="46"/>
      <c r="B714" s="40"/>
      <c r="C714" s="40"/>
      <c r="D714" s="40"/>
      <c r="E714" s="9"/>
      <c r="F714" s="40"/>
      <c r="G714" s="40"/>
      <c r="H714" s="41"/>
      <c r="I714" s="130"/>
      <c r="J714" s="41"/>
      <c r="K714" s="29"/>
      <c r="L714" s="29"/>
      <c r="M714" s="41"/>
      <c r="N714" s="42"/>
      <c r="O714" s="9"/>
      <c r="P714" s="9"/>
      <c r="Q714" s="9"/>
      <c r="R714" s="9"/>
      <c r="S714" s="9"/>
      <c r="T714" s="9"/>
      <c r="U714" s="9"/>
      <c r="V714" s="9"/>
      <c r="W714" s="9"/>
      <c r="X714" s="9"/>
      <c r="Y714" s="9"/>
      <c r="Z714" s="11"/>
    </row>
    <row r="715" spans="1:26" ht="14.25" customHeight="1" x14ac:dyDescent="0.25">
      <c r="A715" s="46"/>
      <c r="B715" s="40"/>
      <c r="C715" s="40"/>
      <c r="D715" s="40"/>
      <c r="E715" s="9"/>
      <c r="F715" s="40"/>
      <c r="G715" s="40"/>
      <c r="H715" s="41"/>
      <c r="I715" s="130"/>
      <c r="J715" s="41"/>
      <c r="K715" s="29"/>
      <c r="L715" s="29"/>
      <c r="M715" s="41"/>
      <c r="N715" s="42"/>
      <c r="O715" s="9"/>
      <c r="P715" s="9"/>
      <c r="Q715" s="9"/>
      <c r="R715" s="9"/>
      <c r="S715" s="9"/>
      <c r="T715" s="9"/>
      <c r="U715" s="9"/>
      <c r="V715" s="9"/>
      <c r="W715" s="9"/>
      <c r="X715" s="9"/>
      <c r="Y715" s="9"/>
      <c r="Z715" s="11"/>
    </row>
    <row r="716" spans="1:26" ht="14.25" customHeight="1" x14ac:dyDescent="0.25">
      <c r="A716" s="46"/>
      <c r="B716" s="40"/>
      <c r="C716" s="40"/>
      <c r="D716" s="40"/>
      <c r="E716" s="9"/>
      <c r="F716" s="40"/>
      <c r="G716" s="40"/>
      <c r="H716" s="41"/>
      <c r="I716" s="130"/>
      <c r="J716" s="41"/>
      <c r="K716" s="29"/>
      <c r="L716" s="29"/>
      <c r="M716" s="41"/>
      <c r="N716" s="42"/>
      <c r="O716" s="9"/>
      <c r="P716" s="9"/>
      <c r="Q716" s="9"/>
      <c r="R716" s="9"/>
      <c r="S716" s="9"/>
      <c r="T716" s="9"/>
      <c r="U716" s="9"/>
      <c r="V716" s="9"/>
      <c r="W716" s="9"/>
      <c r="X716" s="9"/>
      <c r="Y716" s="9"/>
      <c r="Z716" s="11"/>
    </row>
    <row r="717" spans="1:26" ht="14.25" customHeight="1" x14ac:dyDescent="0.25">
      <c r="A717" s="46"/>
      <c r="B717" s="40"/>
      <c r="C717" s="40"/>
      <c r="D717" s="40"/>
      <c r="E717" s="9"/>
      <c r="F717" s="40"/>
      <c r="G717" s="40"/>
      <c r="H717" s="41"/>
      <c r="I717" s="130"/>
      <c r="J717" s="41"/>
      <c r="K717" s="29"/>
      <c r="L717" s="29"/>
      <c r="M717" s="41"/>
      <c r="N717" s="42"/>
      <c r="O717" s="9"/>
      <c r="P717" s="9"/>
      <c r="Q717" s="9"/>
      <c r="R717" s="9"/>
      <c r="S717" s="9"/>
      <c r="T717" s="9"/>
      <c r="U717" s="9"/>
      <c r="V717" s="9"/>
      <c r="W717" s="9"/>
      <c r="X717" s="9"/>
      <c r="Y717" s="9"/>
      <c r="Z717" s="11"/>
    </row>
    <row r="718" spans="1:26" ht="14.25" customHeight="1" x14ac:dyDescent="0.25">
      <c r="A718" s="46"/>
      <c r="B718" s="40"/>
      <c r="C718" s="40"/>
      <c r="D718" s="40"/>
      <c r="E718" s="9"/>
      <c r="F718" s="40"/>
      <c r="G718" s="40"/>
      <c r="H718" s="41"/>
      <c r="I718" s="130"/>
      <c r="J718" s="41"/>
      <c r="K718" s="29"/>
      <c r="L718" s="29"/>
      <c r="M718" s="41"/>
      <c r="N718" s="42"/>
      <c r="O718" s="9"/>
      <c r="P718" s="9"/>
      <c r="Q718" s="9"/>
      <c r="R718" s="9"/>
      <c r="S718" s="9"/>
      <c r="T718" s="9"/>
      <c r="U718" s="9"/>
      <c r="V718" s="9"/>
      <c r="W718" s="9"/>
      <c r="X718" s="9"/>
      <c r="Y718" s="9"/>
      <c r="Z718" s="11"/>
    </row>
    <row r="719" spans="1:26" ht="14.25" customHeight="1" x14ac:dyDescent="0.25">
      <c r="A719" s="46"/>
      <c r="B719" s="40"/>
      <c r="C719" s="40"/>
      <c r="D719" s="40"/>
      <c r="E719" s="9"/>
      <c r="F719" s="40"/>
      <c r="G719" s="40"/>
      <c r="H719" s="41"/>
      <c r="I719" s="130"/>
      <c r="J719" s="41"/>
      <c r="K719" s="29"/>
      <c r="L719" s="29"/>
      <c r="M719" s="41"/>
      <c r="N719" s="42"/>
      <c r="O719" s="9"/>
      <c r="P719" s="9"/>
      <c r="Q719" s="9"/>
      <c r="R719" s="9"/>
      <c r="S719" s="9"/>
      <c r="T719" s="9"/>
      <c r="U719" s="9"/>
      <c r="V719" s="9"/>
      <c r="W719" s="9"/>
      <c r="X719" s="9"/>
      <c r="Y719" s="9"/>
      <c r="Z719" s="11"/>
    </row>
    <row r="720" spans="1:26" ht="14.25" customHeight="1" x14ac:dyDescent="0.25">
      <c r="A720" s="46"/>
      <c r="B720" s="40"/>
      <c r="C720" s="40"/>
      <c r="D720" s="40"/>
      <c r="E720" s="9"/>
      <c r="F720" s="40"/>
      <c r="G720" s="40"/>
      <c r="H720" s="41"/>
      <c r="I720" s="130"/>
      <c r="J720" s="41"/>
      <c r="K720" s="29"/>
      <c r="L720" s="29"/>
      <c r="M720" s="41"/>
      <c r="N720" s="42"/>
      <c r="O720" s="9"/>
      <c r="P720" s="9"/>
      <c r="Q720" s="9"/>
      <c r="R720" s="9"/>
      <c r="S720" s="9"/>
      <c r="T720" s="9"/>
      <c r="U720" s="9"/>
      <c r="V720" s="9"/>
      <c r="W720" s="9"/>
      <c r="X720" s="9"/>
      <c r="Y720" s="9"/>
      <c r="Z720" s="11"/>
    </row>
    <row r="721" spans="1:26" ht="14.25" customHeight="1" x14ac:dyDescent="0.25">
      <c r="A721" s="46"/>
      <c r="B721" s="40"/>
      <c r="C721" s="40"/>
      <c r="D721" s="40"/>
      <c r="E721" s="9"/>
      <c r="F721" s="40"/>
      <c r="G721" s="40"/>
      <c r="H721" s="41"/>
      <c r="I721" s="130"/>
      <c r="J721" s="41"/>
      <c r="K721" s="29"/>
      <c r="L721" s="29"/>
      <c r="M721" s="41"/>
      <c r="N721" s="42"/>
      <c r="O721" s="9"/>
      <c r="P721" s="9"/>
      <c r="Q721" s="9"/>
      <c r="R721" s="9"/>
      <c r="S721" s="9"/>
      <c r="T721" s="9"/>
      <c r="U721" s="9"/>
      <c r="V721" s="9"/>
      <c r="W721" s="9"/>
      <c r="X721" s="9"/>
      <c r="Y721" s="9"/>
      <c r="Z721" s="11"/>
    </row>
    <row r="722" spans="1:26" ht="14.25" customHeight="1" x14ac:dyDescent="0.25">
      <c r="A722" s="46"/>
      <c r="B722" s="40"/>
      <c r="C722" s="40"/>
      <c r="D722" s="40"/>
      <c r="E722" s="9"/>
      <c r="F722" s="40"/>
      <c r="G722" s="40"/>
      <c r="H722" s="41"/>
      <c r="I722" s="130"/>
      <c r="J722" s="41"/>
      <c r="K722" s="29"/>
      <c r="L722" s="29"/>
      <c r="M722" s="41"/>
      <c r="N722" s="42"/>
      <c r="O722" s="9"/>
      <c r="P722" s="9"/>
      <c r="Q722" s="9"/>
      <c r="R722" s="9"/>
      <c r="S722" s="9"/>
      <c r="T722" s="9"/>
      <c r="U722" s="9"/>
      <c r="V722" s="9"/>
      <c r="W722" s="9"/>
      <c r="X722" s="9"/>
      <c r="Y722" s="9"/>
      <c r="Z722" s="11"/>
    </row>
    <row r="723" spans="1:26" ht="14.25" customHeight="1" x14ac:dyDescent="0.25">
      <c r="A723" s="46"/>
      <c r="B723" s="40"/>
      <c r="C723" s="40"/>
      <c r="D723" s="40"/>
      <c r="E723" s="9"/>
      <c r="F723" s="40"/>
      <c r="G723" s="40"/>
      <c r="H723" s="41"/>
      <c r="I723" s="130"/>
      <c r="J723" s="41"/>
      <c r="K723" s="29"/>
      <c r="L723" s="29"/>
      <c r="M723" s="41"/>
      <c r="N723" s="42"/>
      <c r="O723" s="9"/>
      <c r="P723" s="9"/>
      <c r="Q723" s="9"/>
      <c r="R723" s="9"/>
      <c r="S723" s="9"/>
      <c r="T723" s="9"/>
      <c r="U723" s="9"/>
      <c r="V723" s="9"/>
      <c r="W723" s="9"/>
      <c r="X723" s="9"/>
      <c r="Y723" s="9"/>
      <c r="Z723" s="11"/>
    </row>
    <row r="724" spans="1:26" ht="14.25" customHeight="1" x14ac:dyDescent="0.25">
      <c r="A724" s="46"/>
      <c r="B724" s="40"/>
      <c r="C724" s="40"/>
      <c r="D724" s="40"/>
      <c r="E724" s="9"/>
      <c r="F724" s="40"/>
      <c r="G724" s="40"/>
      <c r="H724" s="41"/>
      <c r="I724" s="130"/>
      <c r="J724" s="41"/>
      <c r="K724" s="29"/>
      <c r="L724" s="29"/>
      <c r="M724" s="41"/>
      <c r="N724" s="42"/>
      <c r="O724" s="9"/>
      <c r="P724" s="9"/>
      <c r="Q724" s="9"/>
      <c r="R724" s="9"/>
      <c r="S724" s="9"/>
      <c r="T724" s="9"/>
      <c r="U724" s="9"/>
      <c r="V724" s="9"/>
      <c r="W724" s="9"/>
      <c r="X724" s="9"/>
      <c r="Y724" s="9"/>
      <c r="Z724" s="11"/>
    </row>
    <row r="725" spans="1:26" ht="14.25" customHeight="1" x14ac:dyDescent="0.25">
      <c r="A725" s="46"/>
      <c r="B725" s="40"/>
      <c r="C725" s="40"/>
      <c r="D725" s="40"/>
      <c r="E725" s="9"/>
      <c r="F725" s="40"/>
      <c r="G725" s="40"/>
      <c r="H725" s="41"/>
      <c r="I725" s="130"/>
      <c r="J725" s="41"/>
      <c r="K725" s="29"/>
      <c r="L725" s="29"/>
      <c r="M725" s="41"/>
      <c r="N725" s="42"/>
      <c r="O725" s="9"/>
      <c r="P725" s="9"/>
      <c r="Q725" s="9"/>
      <c r="R725" s="9"/>
      <c r="S725" s="9"/>
      <c r="T725" s="9"/>
      <c r="U725" s="9"/>
      <c r="V725" s="9"/>
      <c r="W725" s="9"/>
      <c r="X725" s="9"/>
      <c r="Y725" s="9"/>
      <c r="Z725" s="11"/>
    </row>
    <row r="726" spans="1:26" ht="14.25" customHeight="1" x14ac:dyDescent="0.25">
      <c r="A726" s="46"/>
      <c r="B726" s="40"/>
      <c r="C726" s="40"/>
      <c r="D726" s="40"/>
      <c r="E726" s="9"/>
      <c r="F726" s="40"/>
      <c r="G726" s="40"/>
      <c r="H726" s="41"/>
      <c r="I726" s="130"/>
      <c r="J726" s="41"/>
      <c r="K726" s="29"/>
      <c r="L726" s="29"/>
      <c r="M726" s="41"/>
      <c r="N726" s="42"/>
      <c r="O726" s="9"/>
      <c r="P726" s="9"/>
      <c r="Q726" s="9"/>
      <c r="R726" s="9"/>
      <c r="S726" s="9"/>
      <c r="T726" s="9"/>
      <c r="U726" s="9"/>
      <c r="V726" s="9"/>
      <c r="W726" s="9"/>
      <c r="X726" s="9"/>
      <c r="Y726" s="9"/>
      <c r="Z726" s="11"/>
    </row>
    <row r="727" spans="1:26" ht="14.25" customHeight="1" x14ac:dyDescent="0.25">
      <c r="A727" s="46"/>
      <c r="B727" s="40"/>
      <c r="C727" s="40"/>
      <c r="D727" s="40"/>
      <c r="E727" s="9"/>
      <c r="F727" s="40"/>
      <c r="G727" s="40"/>
      <c r="H727" s="41"/>
      <c r="I727" s="130"/>
      <c r="J727" s="41"/>
      <c r="K727" s="29"/>
      <c r="L727" s="29"/>
      <c r="M727" s="41"/>
      <c r="N727" s="42"/>
      <c r="O727" s="9"/>
      <c r="P727" s="9"/>
      <c r="Q727" s="9"/>
      <c r="R727" s="9"/>
      <c r="S727" s="9"/>
      <c r="T727" s="9"/>
      <c r="U727" s="9"/>
      <c r="V727" s="9"/>
      <c r="W727" s="9"/>
      <c r="X727" s="9"/>
      <c r="Y727" s="9"/>
      <c r="Z727" s="11"/>
    </row>
    <row r="728" spans="1:26" ht="14.25" customHeight="1" x14ac:dyDescent="0.25">
      <c r="A728" s="46"/>
      <c r="B728" s="40"/>
      <c r="C728" s="40"/>
      <c r="D728" s="40"/>
      <c r="E728" s="9"/>
      <c r="F728" s="40"/>
      <c r="G728" s="40"/>
      <c r="H728" s="41"/>
      <c r="I728" s="130"/>
      <c r="J728" s="41"/>
      <c r="K728" s="29"/>
      <c r="L728" s="29"/>
      <c r="M728" s="41"/>
      <c r="N728" s="42"/>
      <c r="O728" s="9"/>
      <c r="P728" s="9"/>
      <c r="Q728" s="9"/>
      <c r="R728" s="9"/>
      <c r="S728" s="9"/>
      <c r="T728" s="9"/>
      <c r="U728" s="9"/>
      <c r="V728" s="9"/>
      <c r="W728" s="9"/>
      <c r="X728" s="9"/>
      <c r="Y728" s="9"/>
      <c r="Z728" s="11"/>
    </row>
    <row r="729" spans="1:26" ht="14.25" customHeight="1" x14ac:dyDescent="0.25">
      <c r="A729" s="46"/>
      <c r="B729" s="40"/>
      <c r="C729" s="40"/>
      <c r="D729" s="40"/>
      <c r="E729" s="9"/>
      <c r="F729" s="40"/>
      <c r="G729" s="40"/>
      <c r="H729" s="41"/>
      <c r="I729" s="130"/>
      <c r="J729" s="41"/>
      <c r="K729" s="29"/>
      <c r="L729" s="29"/>
      <c r="M729" s="41"/>
      <c r="N729" s="42"/>
      <c r="O729" s="9"/>
      <c r="P729" s="9"/>
      <c r="Q729" s="9"/>
      <c r="R729" s="9"/>
      <c r="S729" s="9"/>
      <c r="T729" s="9"/>
      <c r="U729" s="9"/>
      <c r="V729" s="9"/>
      <c r="W729" s="9"/>
      <c r="X729" s="9"/>
      <c r="Y729" s="9"/>
      <c r="Z729" s="11"/>
    </row>
    <row r="730" spans="1:26" ht="14.25" customHeight="1" x14ac:dyDescent="0.25">
      <c r="A730" s="46"/>
      <c r="B730" s="40"/>
      <c r="C730" s="40"/>
      <c r="D730" s="40"/>
      <c r="E730" s="9"/>
      <c r="F730" s="40"/>
      <c r="G730" s="40"/>
      <c r="H730" s="41"/>
      <c r="I730" s="130"/>
      <c r="J730" s="41"/>
      <c r="K730" s="29"/>
      <c r="L730" s="29"/>
      <c r="M730" s="41"/>
      <c r="N730" s="42"/>
      <c r="O730" s="9"/>
      <c r="P730" s="9"/>
      <c r="Q730" s="9"/>
      <c r="R730" s="9"/>
      <c r="S730" s="9"/>
      <c r="T730" s="9"/>
      <c r="U730" s="9"/>
      <c r="V730" s="9"/>
      <c r="W730" s="9"/>
      <c r="X730" s="9"/>
      <c r="Y730" s="9"/>
      <c r="Z730" s="11"/>
    </row>
    <row r="731" spans="1:26" ht="14.25" customHeight="1" x14ac:dyDescent="0.25">
      <c r="A731" s="46"/>
      <c r="B731" s="40"/>
      <c r="C731" s="40"/>
      <c r="D731" s="40"/>
      <c r="E731" s="9"/>
      <c r="F731" s="40"/>
      <c r="G731" s="40"/>
      <c r="H731" s="41"/>
      <c r="I731" s="130"/>
      <c r="J731" s="41"/>
      <c r="K731" s="29"/>
      <c r="L731" s="29"/>
      <c r="M731" s="41"/>
      <c r="N731" s="42"/>
      <c r="O731" s="9"/>
      <c r="P731" s="9"/>
      <c r="Q731" s="9"/>
      <c r="R731" s="9"/>
      <c r="S731" s="9"/>
      <c r="T731" s="9"/>
      <c r="U731" s="9"/>
      <c r="V731" s="9"/>
      <c r="W731" s="9"/>
      <c r="X731" s="9"/>
      <c r="Y731" s="9"/>
      <c r="Z731" s="11"/>
    </row>
    <row r="732" spans="1:26" ht="14.25" customHeight="1" x14ac:dyDescent="0.25">
      <c r="A732" s="46"/>
      <c r="B732" s="40"/>
      <c r="C732" s="40"/>
      <c r="D732" s="40"/>
      <c r="E732" s="9"/>
      <c r="F732" s="40"/>
      <c r="G732" s="40"/>
      <c r="H732" s="41"/>
      <c r="I732" s="130"/>
      <c r="J732" s="41"/>
      <c r="K732" s="29"/>
      <c r="L732" s="29"/>
      <c r="M732" s="41"/>
      <c r="N732" s="42"/>
      <c r="O732" s="9"/>
      <c r="P732" s="9"/>
      <c r="Q732" s="9"/>
      <c r="R732" s="9"/>
      <c r="S732" s="9"/>
      <c r="T732" s="9"/>
      <c r="U732" s="9"/>
      <c r="V732" s="9"/>
      <c r="W732" s="9"/>
      <c r="X732" s="9"/>
      <c r="Y732" s="9"/>
      <c r="Z732" s="11"/>
    </row>
    <row r="733" spans="1:26" ht="14.25" customHeight="1" x14ac:dyDescent="0.25">
      <c r="A733" s="46"/>
      <c r="B733" s="40"/>
      <c r="C733" s="40"/>
      <c r="D733" s="40"/>
      <c r="E733" s="9"/>
      <c r="F733" s="40"/>
      <c r="G733" s="40"/>
      <c r="H733" s="41"/>
      <c r="I733" s="130"/>
      <c r="J733" s="41"/>
      <c r="K733" s="29"/>
      <c r="L733" s="29"/>
      <c r="M733" s="41"/>
      <c r="N733" s="42"/>
      <c r="O733" s="9"/>
      <c r="P733" s="9"/>
      <c r="Q733" s="9"/>
      <c r="R733" s="9"/>
      <c r="S733" s="9"/>
      <c r="T733" s="9"/>
      <c r="U733" s="9"/>
      <c r="V733" s="9"/>
      <c r="W733" s="9"/>
      <c r="X733" s="9"/>
      <c r="Y733" s="9"/>
      <c r="Z733" s="11"/>
    </row>
    <row r="734" spans="1:26" ht="14.25" customHeight="1" x14ac:dyDescent="0.25">
      <c r="A734" s="46"/>
      <c r="B734" s="40"/>
      <c r="C734" s="40"/>
      <c r="D734" s="40"/>
      <c r="E734" s="9"/>
      <c r="F734" s="40"/>
      <c r="G734" s="40"/>
      <c r="H734" s="41"/>
      <c r="I734" s="130"/>
      <c r="J734" s="41"/>
      <c r="K734" s="29"/>
      <c r="L734" s="29"/>
      <c r="M734" s="41"/>
      <c r="N734" s="42"/>
      <c r="O734" s="9"/>
      <c r="P734" s="9"/>
      <c r="Q734" s="9"/>
      <c r="R734" s="9"/>
      <c r="S734" s="9"/>
      <c r="T734" s="9"/>
      <c r="U734" s="9"/>
      <c r="V734" s="9"/>
      <c r="W734" s="9"/>
      <c r="X734" s="9"/>
      <c r="Y734" s="9"/>
      <c r="Z734" s="11"/>
    </row>
    <row r="735" spans="1:26" ht="14.25" customHeight="1" x14ac:dyDescent="0.25">
      <c r="A735" s="46"/>
      <c r="B735" s="40"/>
      <c r="C735" s="40"/>
      <c r="D735" s="40"/>
      <c r="E735" s="9"/>
      <c r="F735" s="40"/>
      <c r="G735" s="40"/>
      <c r="H735" s="41"/>
      <c r="I735" s="130"/>
      <c r="J735" s="41"/>
      <c r="K735" s="29"/>
      <c r="L735" s="29"/>
      <c r="M735" s="41"/>
      <c r="N735" s="42"/>
      <c r="O735" s="9"/>
      <c r="P735" s="9"/>
      <c r="Q735" s="9"/>
      <c r="R735" s="9"/>
      <c r="S735" s="9"/>
      <c r="T735" s="9"/>
      <c r="U735" s="9"/>
      <c r="V735" s="9"/>
      <c r="W735" s="9"/>
      <c r="X735" s="9"/>
      <c r="Y735" s="9"/>
      <c r="Z735" s="11"/>
    </row>
    <row r="736" spans="1:26" ht="14.25" customHeight="1" x14ac:dyDescent="0.25">
      <c r="A736" s="46"/>
      <c r="B736" s="40"/>
      <c r="C736" s="40"/>
      <c r="D736" s="40"/>
      <c r="E736" s="9"/>
      <c r="F736" s="40"/>
      <c r="G736" s="40"/>
      <c r="H736" s="41"/>
      <c r="I736" s="130"/>
      <c r="J736" s="41"/>
      <c r="K736" s="29"/>
      <c r="L736" s="29"/>
      <c r="M736" s="41"/>
      <c r="N736" s="42"/>
      <c r="O736" s="9"/>
      <c r="P736" s="9"/>
      <c r="Q736" s="9"/>
      <c r="R736" s="9"/>
      <c r="S736" s="9"/>
      <c r="T736" s="9"/>
      <c r="U736" s="9"/>
      <c r="V736" s="9"/>
      <c r="W736" s="9"/>
      <c r="X736" s="9"/>
      <c r="Y736" s="9"/>
      <c r="Z736" s="11"/>
    </row>
    <row r="737" spans="1:26" ht="14.25" customHeight="1" x14ac:dyDescent="0.25">
      <c r="A737" s="46"/>
      <c r="B737" s="40"/>
      <c r="C737" s="40"/>
      <c r="D737" s="40"/>
      <c r="E737" s="9"/>
      <c r="F737" s="40"/>
      <c r="G737" s="40"/>
      <c r="H737" s="41"/>
      <c r="I737" s="130"/>
      <c r="J737" s="41"/>
      <c r="K737" s="29"/>
      <c r="L737" s="29"/>
      <c r="M737" s="41"/>
      <c r="N737" s="42"/>
      <c r="O737" s="9"/>
      <c r="P737" s="9"/>
      <c r="Q737" s="9"/>
      <c r="R737" s="9"/>
      <c r="S737" s="9"/>
      <c r="T737" s="9"/>
      <c r="U737" s="9"/>
      <c r="V737" s="9"/>
      <c r="W737" s="9"/>
      <c r="X737" s="9"/>
      <c r="Y737" s="9"/>
      <c r="Z737" s="11"/>
    </row>
    <row r="738" spans="1:26" ht="14.25" customHeight="1" x14ac:dyDescent="0.25">
      <c r="A738" s="46"/>
      <c r="B738" s="40"/>
      <c r="C738" s="40"/>
      <c r="D738" s="40"/>
      <c r="E738" s="9"/>
      <c r="F738" s="40"/>
      <c r="G738" s="40"/>
      <c r="H738" s="41"/>
      <c r="I738" s="130"/>
      <c r="J738" s="41"/>
      <c r="K738" s="29"/>
      <c r="L738" s="29"/>
      <c r="M738" s="41"/>
      <c r="N738" s="42"/>
      <c r="O738" s="9"/>
      <c r="P738" s="9"/>
      <c r="Q738" s="9"/>
      <c r="R738" s="9"/>
      <c r="S738" s="9"/>
      <c r="T738" s="9"/>
      <c r="U738" s="9"/>
      <c r="V738" s="9"/>
      <c r="W738" s="9"/>
      <c r="X738" s="9"/>
      <c r="Y738" s="9"/>
      <c r="Z738" s="11"/>
    </row>
    <row r="739" spans="1:26" ht="14.25" customHeight="1" x14ac:dyDescent="0.25">
      <c r="A739" s="46"/>
      <c r="B739" s="40"/>
      <c r="C739" s="40"/>
      <c r="D739" s="40"/>
      <c r="E739" s="9"/>
      <c r="F739" s="40"/>
      <c r="G739" s="40"/>
      <c r="H739" s="41"/>
      <c r="I739" s="130"/>
      <c r="J739" s="41"/>
      <c r="K739" s="29"/>
      <c r="L739" s="29"/>
      <c r="M739" s="41"/>
      <c r="N739" s="42"/>
      <c r="O739" s="9"/>
      <c r="P739" s="9"/>
      <c r="Q739" s="9"/>
      <c r="R739" s="9"/>
      <c r="S739" s="9"/>
      <c r="T739" s="9"/>
      <c r="U739" s="9"/>
      <c r="V739" s="9"/>
      <c r="W739" s="9"/>
      <c r="X739" s="9"/>
      <c r="Y739" s="9"/>
      <c r="Z739" s="11"/>
    </row>
    <row r="740" spans="1:26" ht="14.25" customHeight="1" x14ac:dyDescent="0.25">
      <c r="A740" s="46"/>
      <c r="B740" s="40"/>
      <c r="C740" s="40"/>
      <c r="D740" s="40"/>
      <c r="E740" s="9"/>
      <c r="F740" s="40"/>
      <c r="G740" s="40"/>
      <c r="H740" s="41"/>
      <c r="I740" s="130"/>
      <c r="J740" s="41"/>
      <c r="K740" s="29"/>
      <c r="L740" s="29"/>
      <c r="M740" s="41"/>
      <c r="N740" s="42"/>
      <c r="O740" s="9"/>
      <c r="P740" s="9"/>
      <c r="Q740" s="9"/>
      <c r="R740" s="9"/>
      <c r="S740" s="9"/>
      <c r="T740" s="9"/>
      <c r="U740" s="9"/>
      <c r="V740" s="9"/>
      <c r="W740" s="9"/>
      <c r="X740" s="9"/>
      <c r="Y740" s="9"/>
      <c r="Z740" s="11"/>
    </row>
    <row r="741" spans="1:26" ht="14.25" customHeight="1" x14ac:dyDescent="0.25">
      <c r="A741" s="46"/>
      <c r="B741" s="40"/>
      <c r="C741" s="40"/>
      <c r="D741" s="40"/>
      <c r="E741" s="9"/>
      <c r="F741" s="40"/>
      <c r="G741" s="40"/>
      <c r="H741" s="41"/>
      <c r="I741" s="130"/>
      <c r="J741" s="41"/>
      <c r="K741" s="29"/>
      <c r="L741" s="29"/>
      <c r="M741" s="41"/>
      <c r="N741" s="42"/>
      <c r="O741" s="9"/>
      <c r="P741" s="9"/>
      <c r="Q741" s="9"/>
      <c r="R741" s="9"/>
      <c r="S741" s="9"/>
      <c r="T741" s="9"/>
      <c r="U741" s="9"/>
      <c r="V741" s="9"/>
      <c r="W741" s="9"/>
      <c r="X741" s="9"/>
      <c r="Y741" s="9"/>
      <c r="Z741" s="11"/>
    </row>
    <row r="742" spans="1:26" ht="14.25" customHeight="1" x14ac:dyDescent="0.25">
      <c r="A742" s="46"/>
      <c r="B742" s="40"/>
      <c r="C742" s="40"/>
      <c r="D742" s="40"/>
      <c r="E742" s="9"/>
      <c r="F742" s="40"/>
      <c r="G742" s="40"/>
      <c r="H742" s="41"/>
      <c r="I742" s="130"/>
      <c r="J742" s="41"/>
      <c r="K742" s="29"/>
      <c r="L742" s="29"/>
      <c r="M742" s="41"/>
      <c r="N742" s="42"/>
      <c r="O742" s="9"/>
      <c r="P742" s="9"/>
      <c r="Q742" s="9"/>
      <c r="R742" s="9"/>
      <c r="S742" s="9"/>
      <c r="T742" s="9"/>
      <c r="U742" s="9"/>
      <c r="V742" s="9"/>
      <c r="W742" s="9"/>
      <c r="X742" s="9"/>
      <c r="Y742" s="9"/>
      <c r="Z742" s="11"/>
    </row>
    <row r="743" spans="1:26" ht="14.25" customHeight="1" x14ac:dyDescent="0.25">
      <c r="A743" s="46"/>
      <c r="B743" s="40"/>
      <c r="C743" s="40"/>
      <c r="D743" s="40"/>
      <c r="E743" s="9"/>
      <c r="F743" s="40"/>
      <c r="G743" s="40"/>
      <c r="H743" s="41"/>
      <c r="I743" s="130"/>
      <c r="J743" s="41"/>
      <c r="K743" s="29"/>
      <c r="L743" s="29"/>
      <c r="M743" s="41"/>
      <c r="N743" s="42"/>
      <c r="O743" s="9"/>
      <c r="P743" s="9"/>
      <c r="Q743" s="9"/>
      <c r="R743" s="9"/>
      <c r="S743" s="9"/>
      <c r="T743" s="9"/>
      <c r="U743" s="9"/>
      <c r="V743" s="9"/>
      <c r="W743" s="9"/>
      <c r="X743" s="9"/>
      <c r="Y743" s="9"/>
      <c r="Z743" s="11"/>
    </row>
    <row r="744" spans="1:26" ht="14.25" customHeight="1" x14ac:dyDescent="0.25">
      <c r="A744" s="46"/>
      <c r="B744" s="40"/>
      <c r="C744" s="40"/>
      <c r="D744" s="40"/>
      <c r="E744" s="9"/>
      <c r="F744" s="40"/>
      <c r="G744" s="40"/>
      <c r="H744" s="41"/>
      <c r="I744" s="130"/>
      <c r="J744" s="41"/>
      <c r="K744" s="29"/>
      <c r="L744" s="29"/>
      <c r="M744" s="41"/>
      <c r="N744" s="42"/>
      <c r="O744" s="9"/>
      <c r="P744" s="9"/>
      <c r="Q744" s="9"/>
      <c r="R744" s="9"/>
      <c r="S744" s="9"/>
      <c r="T744" s="9"/>
      <c r="U744" s="9"/>
      <c r="V744" s="9"/>
      <c r="W744" s="9"/>
      <c r="X744" s="9"/>
      <c r="Y744" s="9"/>
      <c r="Z744" s="11"/>
    </row>
    <row r="745" spans="1:26" ht="14.25" customHeight="1" x14ac:dyDescent="0.25">
      <c r="A745" s="46"/>
      <c r="B745" s="40"/>
      <c r="C745" s="40"/>
      <c r="D745" s="40"/>
      <c r="E745" s="9"/>
      <c r="F745" s="40"/>
      <c r="G745" s="40"/>
      <c r="H745" s="41"/>
      <c r="I745" s="130"/>
      <c r="J745" s="41"/>
      <c r="K745" s="29"/>
      <c r="L745" s="29"/>
      <c r="M745" s="41"/>
      <c r="N745" s="42"/>
      <c r="O745" s="9"/>
      <c r="P745" s="9"/>
      <c r="Q745" s="9"/>
      <c r="R745" s="9"/>
      <c r="S745" s="9"/>
      <c r="T745" s="9"/>
      <c r="U745" s="9"/>
      <c r="V745" s="9"/>
      <c r="W745" s="9"/>
      <c r="X745" s="9"/>
      <c r="Y745" s="9"/>
      <c r="Z745" s="11"/>
    </row>
    <row r="746" spans="1:26" ht="14.25" customHeight="1" x14ac:dyDescent="0.25">
      <c r="A746" s="46"/>
      <c r="B746" s="40"/>
      <c r="C746" s="40"/>
      <c r="D746" s="40"/>
      <c r="E746" s="9"/>
      <c r="F746" s="40"/>
      <c r="G746" s="40"/>
      <c r="H746" s="41"/>
      <c r="I746" s="130"/>
      <c r="J746" s="41"/>
      <c r="K746" s="29"/>
      <c r="L746" s="29"/>
      <c r="M746" s="41"/>
      <c r="N746" s="42"/>
      <c r="O746" s="9"/>
      <c r="P746" s="9"/>
      <c r="Q746" s="9"/>
      <c r="R746" s="9"/>
      <c r="S746" s="9"/>
      <c r="T746" s="9"/>
      <c r="U746" s="9"/>
      <c r="V746" s="9"/>
      <c r="W746" s="9"/>
      <c r="X746" s="9"/>
      <c r="Y746" s="9"/>
      <c r="Z746" s="11"/>
    </row>
    <row r="747" spans="1:26" ht="14.25" customHeight="1" x14ac:dyDescent="0.25">
      <c r="A747" s="46"/>
      <c r="B747" s="40"/>
      <c r="C747" s="40"/>
      <c r="D747" s="40"/>
      <c r="E747" s="9"/>
      <c r="F747" s="40"/>
      <c r="G747" s="40"/>
      <c r="H747" s="41"/>
      <c r="I747" s="130"/>
      <c r="J747" s="41"/>
      <c r="K747" s="29"/>
      <c r="L747" s="29"/>
      <c r="M747" s="41"/>
      <c r="N747" s="42"/>
      <c r="O747" s="9"/>
      <c r="P747" s="9"/>
      <c r="Q747" s="9"/>
      <c r="R747" s="9"/>
      <c r="S747" s="9"/>
      <c r="T747" s="9"/>
      <c r="U747" s="9"/>
      <c r="V747" s="9"/>
      <c r="W747" s="9"/>
      <c r="X747" s="9"/>
      <c r="Y747" s="9"/>
      <c r="Z747" s="11"/>
    </row>
    <row r="748" spans="1:26" ht="14.25" customHeight="1" x14ac:dyDescent="0.25">
      <c r="A748" s="46"/>
      <c r="B748" s="40"/>
      <c r="C748" s="40"/>
      <c r="D748" s="40"/>
      <c r="E748" s="9"/>
      <c r="F748" s="40"/>
      <c r="G748" s="40"/>
      <c r="H748" s="41"/>
      <c r="I748" s="130"/>
      <c r="J748" s="41"/>
      <c r="K748" s="29"/>
      <c r="L748" s="29"/>
      <c r="M748" s="41"/>
      <c r="N748" s="42"/>
      <c r="O748" s="9"/>
      <c r="P748" s="9"/>
      <c r="Q748" s="9"/>
      <c r="R748" s="9"/>
      <c r="S748" s="9"/>
      <c r="T748" s="9"/>
      <c r="U748" s="9"/>
      <c r="V748" s="9"/>
      <c r="W748" s="9"/>
      <c r="X748" s="9"/>
      <c r="Y748" s="9"/>
      <c r="Z748" s="11"/>
    </row>
    <row r="749" spans="1:26" ht="14.25" customHeight="1" x14ac:dyDescent="0.25">
      <c r="A749" s="46"/>
      <c r="B749" s="40"/>
      <c r="C749" s="40"/>
      <c r="D749" s="40"/>
      <c r="E749" s="9"/>
      <c r="F749" s="40"/>
      <c r="G749" s="40"/>
      <c r="H749" s="41"/>
      <c r="I749" s="130"/>
      <c r="J749" s="41"/>
      <c r="K749" s="29"/>
      <c r="L749" s="29"/>
      <c r="M749" s="41"/>
      <c r="N749" s="42"/>
      <c r="O749" s="9"/>
      <c r="P749" s="9"/>
      <c r="Q749" s="9"/>
      <c r="R749" s="9"/>
      <c r="S749" s="9"/>
      <c r="T749" s="9"/>
      <c r="U749" s="9"/>
      <c r="V749" s="9"/>
      <c r="W749" s="9"/>
      <c r="X749" s="9"/>
      <c r="Y749" s="9"/>
      <c r="Z749" s="11"/>
    </row>
    <row r="750" spans="1:26" ht="14.25" customHeight="1" x14ac:dyDescent="0.25">
      <c r="A750" s="46"/>
      <c r="B750" s="40"/>
      <c r="C750" s="40"/>
      <c r="D750" s="40"/>
      <c r="E750" s="9"/>
      <c r="F750" s="40"/>
      <c r="G750" s="40"/>
      <c r="H750" s="41"/>
      <c r="I750" s="130"/>
      <c r="J750" s="41"/>
      <c r="K750" s="29"/>
      <c r="L750" s="29"/>
      <c r="M750" s="41"/>
      <c r="N750" s="42"/>
      <c r="O750" s="9"/>
      <c r="P750" s="9"/>
      <c r="Q750" s="9"/>
      <c r="R750" s="9"/>
      <c r="S750" s="9"/>
      <c r="T750" s="9"/>
      <c r="U750" s="9"/>
      <c r="V750" s="9"/>
      <c r="W750" s="9"/>
      <c r="X750" s="9"/>
      <c r="Y750" s="9"/>
      <c r="Z750" s="11"/>
    </row>
    <row r="751" spans="1:26" ht="14.25" customHeight="1" x14ac:dyDescent="0.25">
      <c r="A751" s="46"/>
      <c r="B751" s="40"/>
      <c r="C751" s="40"/>
      <c r="D751" s="40"/>
      <c r="E751" s="9"/>
      <c r="F751" s="40"/>
      <c r="G751" s="40"/>
      <c r="H751" s="41"/>
      <c r="I751" s="130"/>
      <c r="J751" s="41"/>
      <c r="K751" s="29"/>
      <c r="L751" s="29"/>
      <c r="M751" s="41"/>
      <c r="N751" s="42"/>
      <c r="O751" s="9"/>
      <c r="P751" s="9"/>
      <c r="Q751" s="9"/>
      <c r="R751" s="9"/>
      <c r="S751" s="9"/>
      <c r="T751" s="9"/>
      <c r="U751" s="9"/>
      <c r="V751" s="9"/>
      <c r="W751" s="9"/>
      <c r="X751" s="9"/>
      <c r="Y751" s="9"/>
      <c r="Z751" s="11"/>
    </row>
    <row r="752" spans="1:26" ht="14.25" customHeight="1" x14ac:dyDescent="0.25">
      <c r="A752" s="46"/>
      <c r="B752" s="40"/>
      <c r="C752" s="40"/>
      <c r="D752" s="40"/>
      <c r="E752" s="9"/>
      <c r="F752" s="40"/>
      <c r="G752" s="40"/>
      <c r="H752" s="41"/>
      <c r="I752" s="130"/>
      <c r="J752" s="41"/>
      <c r="K752" s="29"/>
      <c r="L752" s="29"/>
      <c r="M752" s="41"/>
      <c r="N752" s="42"/>
      <c r="O752" s="9"/>
      <c r="P752" s="9"/>
      <c r="Q752" s="9"/>
      <c r="R752" s="9"/>
      <c r="S752" s="9"/>
      <c r="T752" s="9"/>
      <c r="U752" s="9"/>
      <c r="V752" s="9"/>
      <c r="W752" s="9"/>
      <c r="X752" s="9"/>
      <c r="Y752" s="9"/>
      <c r="Z752" s="11"/>
    </row>
    <row r="753" spans="1:26" ht="14.25" customHeight="1" x14ac:dyDescent="0.25">
      <c r="A753" s="46"/>
      <c r="B753" s="40"/>
      <c r="C753" s="40"/>
      <c r="D753" s="40"/>
      <c r="E753" s="9"/>
      <c r="F753" s="40"/>
      <c r="G753" s="40"/>
      <c r="H753" s="41"/>
      <c r="I753" s="130"/>
      <c r="J753" s="41"/>
      <c r="K753" s="29"/>
      <c r="L753" s="29"/>
      <c r="M753" s="41"/>
      <c r="N753" s="42"/>
      <c r="O753" s="9"/>
      <c r="P753" s="9"/>
      <c r="Q753" s="9"/>
      <c r="R753" s="9"/>
      <c r="S753" s="9"/>
      <c r="T753" s="9"/>
      <c r="U753" s="9"/>
      <c r="V753" s="9"/>
      <c r="W753" s="9"/>
      <c r="X753" s="9"/>
      <c r="Y753" s="9"/>
      <c r="Z753" s="11"/>
    </row>
    <row r="754" spans="1:26" ht="14.25" customHeight="1" x14ac:dyDescent="0.25">
      <c r="A754" s="46"/>
      <c r="B754" s="40"/>
      <c r="C754" s="40"/>
      <c r="D754" s="40"/>
      <c r="E754" s="9"/>
      <c r="F754" s="40"/>
      <c r="G754" s="40"/>
      <c r="H754" s="41"/>
      <c r="I754" s="130"/>
      <c r="J754" s="41"/>
      <c r="K754" s="29"/>
      <c r="L754" s="29"/>
      <c r="M754" s="41"/>
      <c r="N754" s="42"/>
      <c r="O754" s="9"/>
      <c r="P754" s="9"/>
      <c r="Q754" s="9"/>
      <c r="R754" s="9"/>
      <c r="S754" s="9"/>
      <c r="T754" s="9"/>
      <c r="U754" s="9"/>
      <c r="V754" s="9"/>
      <c r="W754" s="9"/>
      <c r="X754" s="9"/>
      <c r="Y754" s="9"/>
      <c r="Z754" s="11"/>
    </row>
    <row r="755" spans="1:26" ht="14.25" customHeight="1" x14ac:dyDescent="0.25">
      <c r="A755" s="46"/>
      <c r="B755" s="40"/>
      <c r="C755" s="40"/>
      <c r="D755" s="40"/>
      <c r="E755" s="9"/>
      <c r="F755" s="40"/>
      <c r="G755" s="40"/>
      <c r="H755" s="41"/>
      <c r="I755" s="130"/>
      <c r="J755" s="41"/>
      <c r="K755" s="29"/>
      <c r="L755" s="29"/>
      <c r="M755" s="41"/>
      <c r="N755" s="42"/>
      <c r="O755" s="9"/>
      <c r="P755" s="9"/>
      <c r="Q755" s="9"/>
      <c r="R755" s="9"/>
      <c r="S755" s="9"/>
      <c r="T755" s="9"/>
      <c r="U755" s="9"/>
      <c r="V755" s="9"/>
      <c r="W755" s="9"/>
      <c r="X755" s="9"/>
      <c r="Y755" s="9"/>
      <c r="Z755" s="11"/>
    </row>
    <row r="756" spans="1:26" ht="14.25" customHeight="1" x14ac:dyDescent="0.25">
      <c r="A756" s="46"/>
      <c r="B756" s="40"/>
      <c r="C756" s="40"/>
      <c r="D756" s="40"/>
      <c r="E756" s="9"/>
      <c r="F756" s="40"/>
      <c r="G756" s="40"/>
      <c r="H756" s="41"/>
      <c r="I756" s="130"/>
      <c r="J756" s="41"/>
      <c r="K756" s="29"/>
      <c r="L756" s="29"/>
      <c r="M756" s="41"/>
      <c r="N756" s="42"/>
      <c r="O756" s="9"/>
      <c r="P756" s="9"/>
      <c r="Q756" s="9"/>
      <c r="R756" s="9"/>
      <c r="S756" s="9"/>
      <c r="T756" s="9"/>
      <c r="U756" s="9"/>
      <c r="V756" s="9"/>
      <c r="W756" s="9"/>
      <c r="X756" s="9"/>
      <c r="Y756" s="9"/>
      <c r="Z756" s="11"/>
    </row>
    <row r="757" spans="1:26" ht="14.25" customHeight="1" x14ac:dyDescent="0.25">
      <c r="A757" s="46"/>
      <c r="B757" s="40"/>
      <c r="C757" s="40"/>
      <c r="D757" s="40"/>
      <c r="E757" s="9"/>
      <c r="F757" s="40"/>
      <c r="G757" s="40"/>
      <c r="H757" s="41"/>
      <c r="I757" s="130"/>
      <c r="J757" s="41"/>
      <c r="K757" s="29"/>
      <c r="L757" s="29"/>
      <c r="M757" s="41"/>
      <c r="N757" s="42"/>
      <c r="O757" s="9"/>
      <c r="P757" s="9"/>
      <c r="Q757" s="9"/>
      <c r="R757" s="9"/>
      <c r="S757" s="9"/>
      <c r="T757" s="9"/>
      <c r="U757" s="9"/>
      <c r="V757" s="9"/>
      <c r="W757" s="9"/>
      <c r="X757" s="9"/>
      <c r="Y757" s="9"/>
      <c r="Z757" s="11"/>
    </row>
    <row r="758" spans="1:26" ht="14.25" customHeight="1" x14ac:dyDescent="0.25">
      <c r="A758" s="46"/>
      <c r="B758" s="40"/>
      <c r="C758" s="40"/>
      <c r="D758" s="40"/>
      <c r="E758" s="9"/>
      <c r="F758" s="40"/>
      <c r="G758" s="40"/>
      <c r="H758" s="41"/>
      <c r="I758" s="130"/>
      <c r="J758" s="41"/>
      <c r="K758" s="29"/>
      <c r="L758" s="29"/>
      <c r="M758" s="41"/>
      <c r="N758" s="42"/>
      <c r="O758" s="9"/>
      <c r="P758" s="9"/>
      <c r="Q758" s="9"/>
      <c r="R758" s="9"/>
      <c r="S758" s="9"/>
      <c r="T758" s="9"/>
      <c r="U758" s="9"/>
      <c r="V758" s="9"/>
      <c r="W758" s="9"/>
      <c r="X758" s="9"/>
      <c r="Y758" s="9"/>
      <c r="Z758" s="11"/>
    </row>
    <row r="759" spans="1:26" ht="14.25" customHeight="1" x14ac:dyDescent="0.25">
      <c r="A759" s="46"/>
      <c r="B759" s="40"/>
      <c r="C759" s="40"/>
      <c r="D759" s="40"/>
      <c r="E759" s="9"/>
      <c r="F759" s="40"/>
      <c r="G759" s="40"/>
      <c r="H759" s="41"/>
      <c r="I759" s="130"/>
      <c r="J759" s="41"/>
      <c r="K759" s="29"/>
      <c r="L759" s="29"/>
      <c r="M759" s="41"/>
      <c r="N759" s="42"/>
      <c r="O759" s="9"/>
      <c r="P759" s="9"/>
      <c r="Q759" s="9"/>
      <c r="R759" s="9"/>
      <c r="S759" s="9"/>
      <c r="T759" s="9"/>
      <c r="U759" s="9"/>
      <c r="V759" s="9"/>
      <c r="W759" s="9"/>
      <c r="X759" s="9"/>
      <c r="Y759" s="9"/>
      <c r="Z759" s="11"/>
    </row>
    <row r="760" spans="1:26" ht="14.25" customHeight="1" x14ac:dyDescent="0.25">
      <c r="A760" s="46"/>
      <c r="B760" s="40"/>
      <c r="C760" s="40"/>
      <c r="D760" s="40"/>
      <c r="E760" s="9"/>
      <c r="F760" s="40"/>
      <c r="G760" s="40"/>
      <c r="H760" s="41"/>
      <c r="I760" s="130"/>
      <c r="J760" s="41"/>
      <c r="K760" s="29"/>
      <c r="L760" s="29"/>
      <c r="M760" s="41"/>
      <c r="N760" s="42"/>
      <c r="O760" s="9"/>
      <c r="P760" s="9"/>
      <c r="Q760" s="9"/>
      <c r="R760" s="9"/>
      <c r="S760" s="9"/>
      <c r="T760" s="9"/>
      <c r="U760" s="9"/>
      <c r="V760" s="9"/>
      <c r="W760" s="9"/>
      <c r="X760" s="9"/>
      <c r="Y760" s="9"/>
      <c r="Z760" s="11"/>
    </row>
    <row r="761" spans="1:26" ht="14.25" customHeight="1" x14ac:dyDescent="0.25">
      <c r="A761" s="46"/>
      <c r="B761" s="40"/>
      <c r="C761" s="40"/>
      <c r="D761" s="40"/>
      <c r="E761" s="9"/>
      <c r="F761" s="40"/>
      <c r="G761" s="40"/>
      <c r="H761" s="41"/>
      <c r="I761" s="130"/>
      <c r="J761" s="41"/>
      <c r="K761" s="29"/>
      <c r="L761" s="29"/>
      <c r="M761" s="41"/>
      <c r="N761" s="42"/>
      <c r="O761" s="9"/>
      <c r="P761" s="9"/>
      <c r="Q761" s="9"/>
      <c r="R761" s="9"/>
      <c r="S761" s="9"/>
      <c r="T761" s="9"/>
      <c r="U761" s="9"/>
      <c r="V761" s="9"/>
      <c r="W761" s="9"/>
      <c r="X761" s="9"/>
      <c r="Y761" s="9"/>
      <c r="Z761" s="11"/>
    </row>
    <row r="762" spans="1:26" ht="14.25" customHeight="1" x14ac:dyDescent="0.25">
      <c r="A762" s="46"/>
      <c r="B762" s="40"/>
      <c r="C762" s="40"/>
      <c r="D762" s="40"/>
      <c r="E762" s="9"/>
      <c r="F762" s="40"/>
      <c r="G762" s="40"/>
      <c r="H762" s="41"/>
      <c r="I762" s="130"/>
      <c r="J762" s="41"/>
      <c r="K762" s="29"/>
      <c r="L762" s="29"/>
      <c r="M762" s="41"/>
      <c r="N762" s="42"/>
      <c r="O762" s="9"/>
      <c r="P762" s="9"/>
      <c r="Q762" s="9"/>
      <c r="R762" s="9"/>
      <c r="S762" s="9"/>
      <c r="T762" s="9"/>
      <c r="U762" s="9"/>
      <c r="V762" s="9"/>
      <c r="W762" s="9"/>
      <c r="X762" s="9"/>
      <c r="Y762" s="9"/>
      <c r="Z762" s="11"/>
    </row>
    <row r="763" spans="1:26" ht="14.25" customHeight="1" x14ac:dyDescent="0.25">
      <c r="A763" s="46"/>
      <c r="B763" s="40"/>
      <c r="C763" s="40"/>
      <c r="D763" s="40"/>
      <c r="E763" s="9"/>
      <c r="F763" s="40"/>
      <c r="G763" s="40"/>
      <c r="H763" s="41"/>
      <c r="I763" s="130"/>
      <c r="J763" s="41"/>
      <c r="K763" s="29"/>
      <c r="L763" s="29"/>
      <c r="M763" s="41"/>
      <c r="N763" s="42"/>
      <c r="O763" s="9"/>
      <c r="P763" s="9"/>
      <c r="Q763" s="9"/>
      <c r="R763" s="9"/>
      <c r="S763" s="9"/>
      <c r="T763" s="9"/>
      <c r="U763" s="9"/>
      <c r="V763" s="9"/>
      <c r="W763" s="9"/>
      <c r="X763" s="9"/>
      <c r="Y763" s="9"/>
      <c r="Z763" s="11"/>
    </row>
    <row r="764" spans="1:26" ht="14.25" customHeight="1" x14ac:dyDescent="0.25">
      <c r="A764" s="46"/>
      <c r="B764" s="40"/>
      <c r="C764" s="40"/>
      <c r="D764" s="40"/>
      <c r="E764" s="9"/>
      <c r="F764" s="40"/>
      <c r="G764" s="40"/>
      <c r="H764" s="41"/>
      <c r="I764" s="130"/>
      <c r="J764" s="41"/>
      <c r="K764" s="29"/>
      <c r="L764" s="29"/>
      <c r="M764" s="41"/>
      <c r="N764" s="42"/>
      <c r="O764" s="9"/>
      <c r="P764" s="9"/>
      <c r="Q764" s="9"/>
      <c r="R764" s="9"/>
      <c r="S764" s="9"/>
      <c r="T764" s="9"/>
      <c r="U764" s="9"/>
      <c r="V764" s="9"/>
      <c r="W764" s="9"/>
      <c r="X764" s="9"/>
      <c r="Y764" s="9"/>
      <c r="Z764" s="11"/>
    </row>
    <row r="765" spans="1:26" ht="14.25" customHeight="1" x14ac:dyDescent="0.25">
      <c r="A765" s="46"/>
      <c r="B765" s="40"/>
      <c r="C765" s="40"/>
      <c r="D765" s="40"/>
      <c r="E765" s="9"/>
      <c r="F765" s="40"/>
      <c r="G765" s="40"/>
      <c r="H765" s="41"/>
      <c r="I765" s="130"/>
      <c r="J765" s="41"/>
      <c r="K765" s="29"/>
      <c r="L765" s="29"/>
      <c r="M765" s="41"/>
      <c r="N765" s="42"/>
      <c r="O765" s="9"/>
      <c r="P765" s="9"/>
      <c r="Q765" s="9"/>
      <c r="R765" s="9"/>
      <c r="S765" s="9"/>
      <c r="T765" s="9"/>
      <c r="U765" s="9"/>
      <c r="V765" s="9"/>
      <c r="W765" s="9"/>
      <c r="X765" s="9"/>
      <c r="Y765" s="9"/>
      <c r="Z765" s="11"/>
    </row>
    <row r="766" spans="1:26" ht="14.25" customHeight="1" x14ac:dyDescent="0.25">
      <c r="A766" s="46"/>
      <c r="B766" s="40"/>
      <c r="C766" s="40"/>
      <c r="D766" s="40"/>
      <c r="E766" s="9"/>
      <c r="F766" s="40"/>
      <c r="G766" s="40"/>
      <c r="H766" s="41"/>
      <c r="I766" s="130"/>
      <c r="J766" s="41"/>
      <c r="K766" s="29"/>
      <c r="L766" s="29"/>
      <c r="M766" s="41"/>
      <c r="N766" s="42"/>
      <c r="O766" s="9"/>
      <c r="P766" s="9"/>
      <c r="Q766" s="9"/>
      <c r="R766" s="9"/>
      <c r="S766" s="9"/>
      <c r="T766" s="9"/>
      <c r="U766" s="9"/>
      <c r="V766" s="9"/>
      <c r="W766" s="9"/>
      <c r="X766" s="9"/>
      <c r="Y766" s="9"/>
      <c r="Z766" s="11"/>
    </row>
    <row r="767" spans="1:26" ht="14.25" customHeight="1" x14ac:dyDescent="0.25">
      <c r="A767" s="46"/>
      <c r="B767" s="40"/>
      <c r="C767" s="40"/>
      <c r="D767" s="40"/>
      <c r="E767" s="9"/>
      <c r="F767" s="40"/>
      <c r="G767" s="40"/>
      <c r="H767" s="41"/>
      <c r="I767" s="130"/>
      <c r="J767" s="41"/>
      <c r="K767" s="29"/>
      <c r="L767" s="29"/>
      <c r="M767" s="41"/>
      <c r="N767" s="42"/>
      <c r="O767" s="9"/>
      <c r="P767" s="9"/>
      <c r="Q767" s="9"/>
      <c r="R767" s="9"/>
      <c r="S767" s="9"/>
      <c r="T767" s="9"/>
      <c r="U767" s="9"/>
      <c r="V767" s="9"/>
      <c r="W767" s="9"/>
      <c r="X767" s="9"/>
      <c r="Y767" s="9"/>
      <c r="Z767" s="11"/>
    </row>
    <row r="768" spans="1:26" ht="14.25" customHeight="1" x14ac:dyDescent="0.25">
      <c r="A768" s="46"/>
      <c r="B768" s="40"/>
      <c r="C768" s="40"/>
      <c r="D768" s="40"/>
      <c r="E768" s="9"/>
      <c r="F768" s="40"/>
      <c r="G768" s="40"/>
      <c r="H768" s="41"/>
      <c r="I768" s="130"/>
      <c r="J768" s="41"/>
      <c r="K768" s="29"/>
      <c r="L768" s="29"/>
      <c r="M768" s="41"/>
      <c r="N768" s="42"/>
      <c r="O768" s="9"/>
      <c r="P768" s="9"/>
      <c r="Q768" s="9"/>
      <c r="R768" s="9"/>
      <c r="S768" s="9"/>
      <c r="T768" s="9"/>
      <c r="U768" s="9"/>
      <c r="V768" s="9"/>
      <c r="W768" s="9"/>
      <c r="X768" s="9"/>
      <c r="Y768" s="9"/>
      <c r="Z768" s="11"/>
    </row>
    <row r="769" spans="1:26" ht="14.25" customHeight="1" x14ac:dyDescent="0.25">
      <c r="A769" s="46"/>
      <c r="B769" s="40"/>
      <c r="C769" s="40"/>
      <c r="D769" s="40"/>
      <c r="E769" s="9"/>
      <c r="F769" s="40"/>
      <c r="G769" s="40"/>
      <c r="H769" s="41"/>
      <c r="I769" s="130"/>
      <c r="J769" s="41"/>
      <c r="K769" s="29"/>
      <c r="L769" s="29"/>
      <c r="M769" s="41"/>
      <c r="N769" s="42"/>
      <c r="O769" s="9"/>
      <c r="P769" s="9"/>
      <c r="Q769" s="9"/>
      <c r="R769" s="9"/>
      <c r="S769" s="9"/>
      <c r="T769" s="9"/>
      <c r="U769" s="9"/>
      <c r="V769" s="9"/>
      <c r="W769" s="9"/>
      <c r="X769" s="9"/>
      <c r="Y769" s="9"/>
      <c r="Z769" s="11"/>
    </row>
    <row r="770" spans="1:26" ht="14.25" customHeight="1" x14ac:dyDescent="0.25">
      <c r="A770" s="46"/>
      <c r="B770" s="40"/>
      <c r="C770" s="40"/>
      <c r="D770" s="40"/>
      <c r="E770" s="9"/>
      <c r="F770" s="40"/>
      <c r="G770" s="40"/>
      <c r="H770" s="41"/>
      <c r="I770" s="130"/>
      <c r="J770" s="41"/>
      <c r="K770" s="29"/>
      <c r="L770" s="29"/>
      <c r="M770" s="41"/>
      <c r="N770" s="42"/>
      <c r="O770" s="9"/>
      <c r="P770" s="9"/>
      <c r="Q770" s="9"/>
      <c r="R770" s="9"/>
      <c r="S770" s="9"/>
      <c r="T770" s="9"/>
      <c r="U770" s="9"/>
      <c r="V770" s="9"/>
      <c r="W770" s="9"/>
      <c r="X770" s="9"/>
      <c r="Y770" s="9"/>
      <c r="Z770" s="11"/>
    </row>
    <row r="771" spans="1:26" ht="14.25" customHeight="1" x14ac:dyDescent="0.25">
      <c r="A771" s="46"/>
      <c r="B771" s="40"/>
      <c r="C771" s="40"/>
      <c r="D771" s="40"/>
      <c r="E771" s="9"/>
      <c r="F771" s="40"/>
      <c r="G771" s="40"/>
      <c r="H771" s="41"/>
      <c r="I771" s="130"/>
      <c r="J771" s="41"/>
      <c r="K771" s="29"/>
      <c r="L771" s="29"/>
      <c r="M771" s="41"/>
      <c r="N771" s="42"/>
      <c r="O771" s="9"/>
      <c r="P771" s="9"/>
      <c r="Q771" s="9"/>
      <c r="R771" s="9"/>
      <c r="S771" s="9"/>
      <c r="T771" s="9"/>
      <c r="U771" s="9"/>
      <c r="V771" s="9"/>
      <c r="W771" s="9"/>
      <c r="X771" s="9"/>
      <c r="Y771" s="9"/>
      <c r="Z771" s="11"/>
    </row>
    <row r="772" spans="1:26" ht="14.25" customHeight="1" x14ac:dyDescent="0.25">
      <c r="A772" s="46"/>
      <c r="B772" s="40"/>
      <c r="C772" s="40"/>
      <c r="D772" s="40"/>
      <c r="E772" s="9"/>
      <c r="F772" s="40"/>
      <c r="G772" s="40"/>
      <c r="H772" s="41"/>
      <c r="I772" s="130"/>
      <c r="J772" s="41"/>
      <c r="K772" s="29"/>
      <c r="L772" s="29"/>
      <c r="M772" s="41"/>
      <c r="N772" s="42"/>
      <c r="O772" s="9"/>
      <c r="P772" s="9"/>
      <c r="Q772" s="9"/>
      <c r="R772" s="9"/>
      <c r="S772" s="9"/>
      <c r="T772" s="9"/>
      <c r="U772" s="9"/>
      <c r="V772" s="9"/>
      <c r="W772" s="9"/>
      <c r="X772" s="9"/>
      <c r="Y772" s="9"/>
      <c r="Z772" s="11"/>
    </row>
    <row r="773" spans="1:26" ht="14.25" customHeight="1" x14ac:dyDescent="0.25">
      <c r="A773" s="46"/>
      <c r="B773" s="40"/>
      <c r="C773" s="40"/>
      <c r="D773" s="40"/>
      <c r="E773" s="9"/>
      <c r="F773" s="40"/>
      <c r="G773" s="40"/>
      <c r="H773" s="41"/>
      <c r="I773" s="130"/>
      <c r="J773" s="41"/>
      <c r="K773" s="29"/>
      <c r="L773" s="29"/>
      <c r="M773" s="41"/>
      <c r="N773" s="42"/>
      <c r="O773" s="9"/>
      <c r="P773" s="9"/>
      <c r="Q773" s="9"/>
      <c r="R773" s="9"/>
      <c r="S773" s="9"/>
      <c r="T773" s="9"/>
      <c r="U773" s="9"/>
      <c r="V773" s="9"/>
      <c r="W773" s="9"/>
      <c r="X773" s="9"/>
      <c r="Y773" s="9"/>
      <c r="Z773" s="11"/>
    </row>
    <row r="774" spans="1:26" ht="14.25" customHeight="1" x14ac:dyDescent="0.25">
      <c r="A774" s="46"/>
      <c r="B774" s="40"/>
      <c r="C774" s="40"/>
      <c r="D774" s="40"/>
      <c r="E774" s="9"/>
      <c r="F774" s="40"/>
      <c r="G774" s="40"/>
      <c r="H774" s="41"/>
      <c r="I774" s="130"/>
      <c r="J774" s="41"/>
      <c r="K774" s="29"/>
      <c r="L774" s="29"/>
      <c r="M774" s="41"/>
      <c r="N774" s="42"/>
      <c r="O774" s="9"/>
      <c r="P774" s="9"/>
      <c r="Q774" s="9"/>
      <c r="R774" s="9"/>
      <c r="S774" s="9"/>
      <c r="T774" s="9"/>
      <c r="U774" s="9"/>
      <c r="V774" s="9"/>
      <c r="W774" s="9"/>
      <c r="X774" s="9"/>
      <c r="Y774" s="9"/>
      <c r="Z774" s="11"/>
    </row>
    <row r="775" spans="1:26" ht="14.25" customHeight="1" x14ac:dyDescent="0.25">
      <c r="A775" s="46"/>
      <c r="B775" s="40"/>
      <c r="C775" s="40"/>
      <c r="D775" s="40"/>
      <c r="E775" s="9"/>
      <c r="F775" s="40"/>
      <c r="G775" s="40"/>
      <c r="H775" s="41"/>
      <c r="I775" s="130"/>
      <c r="J775" s="41"/>
      <c r="K775" s="29"/>
      <c r="L775" s="29"/>
      <c r="M775" s="41"/>
      <c r="N775" s="42"/>
      <c r="O775" s="9"/>
      <c r="P775" s="9"/>
      <c r="Q775" s="9"/>
      <c r="R775" s="9"/>
      <c r="S775" s="9"/>
      <c r="T775" s="9"/>
      <c r="U775" s="9"/>
      <c r="V775" s="9"/>
      <c r="W775" s="9"/>
      <c r="X775" s="9"/>
      <c r="Y775" s="9"/>
      <c r="Z775" s="11"/>
    </row>
    <row r="776" spans="1:26" ht="14.25" customHeight="1" x14ac:dyDescent="0.25">
      <c r="A776" s="46"/>
      <c r="B776" s="40"/>
      <c r="C776" s="40"/>
      <c r="D776" s="40"/>
      <c r="E776" s="9"/>
      <c r="F776" s="40"/>
      <c r="G776" s="40"/>
      <c r="H776" s="41"/>
      <c r="I776" s="130"/>
      <c r="J776" s="41"/>
      <c r="K776" s="29"/>
      <c r="L776" s="29"/>
      <c r="M776" s="41"/>
      <c r="N776" s="42"/>
      <c r="O776" s="9"/>
      <c r="P776" s="9"/>
      <c r="Q776" s="9"/>
      <c r="R776" s="9"/>
      <c r="S776" s="9"/>
      <c r="T776" s="9"/>
      <c r="U776" s="9"/>
      <c r="V776" s="9"/>
      <c r="W776" s="9"/>
      <c r="X776" s="9"/>
      <c r="Y776" s="9"/>
      <c r="Z776" s="11"/>
    </row>
    <row r="777" spans="1:26" ht="14.25" customHeight="1" x14ac:dyDescent="0.25">
      <c r="A777" s="46"/>
      <c r="B777" s="40"/>
      <c r="C777" s="40"/>
      <c r="D777" s="40"/>
      <c r="E777" s="9"/>
      <c r="F777" s="40"/>
      <c r="G777" s="40"/>
      <c r="H777" s="41"/>
      <c r="I777" s="130"/>
      <c r="J777" s="41"/>
      <c r="K777" s="29"/>
      <c r="L777" s="29"/>
      <c r="M777" s="41"/>
      <c r="N777" s="42"/>
      <c r="O777" s="9"/>
      <c r="P777" s="9"/>
      <c r="Q777" s="9"/>
      <c r="R777" s="9"/>
      <c r="S777" s="9"/>
      <c r="T777" s="9"/>
      <c r="U777" s="9"/>
      <c r="V777" s="9"/>
      <c r="W777" s="9"/>
      <c r="X777" s="9"/>
      <c r="Y777" s="9"/>
      <c r="Z777" s="11"/>
    </row>
    <row r="778" spans="1:26" ht="14.25" customHeight="1" x14ac:dyDescent="0.25">
      <c r="A778" s="46"/>
      <c r="B778" s="40"/>
      <c r="C778" s="40"/>
      <c r="D778" s="40"/>
      <c r="E778" s="9"/>
      <c r="F778" s="40"/>
      <c r="G778" s="40"/>
      <c r="H778" s="41"/>
      <c r="I778" s="130"/>
      <c r="J778" s="41"/>
      <c r="K778" s="29"/>
      <c r="L778" s="29"/>
      <c r="M778" s="41"/>
      <c r="N778" s="42"/>
      <c r="O778" s="9"/>
      <c r="P778" s="9"/>
      <c r="Q778" s="9"/>
      <c r="R778" s="9"/>
      <c r="S778" s="9"/>
      <c r="T778" s="9"/>
      <c r="U778" s="9"/>
      <c r="V778" s="9"/>
      <c r="W778" s="9"/>
      <c r="X778" s="9"/>
      <c r="Y778" s="9"/>
      <c r="Z778" s="11"/>
    </row>
    <row r="779" spans="1:26" ht="14.25" customHeight="1" x14ac:dyDescent="0.25">
      <c r="A779" s="46"/>
      <c r="B779" s="40"/>
      <c r="C779" s="40"/>
      <c r="D779" s="40"/>
      <c r="E779" s="9"/>
      <c r="F779" s="40"/>
      <c r="G779" s="40"/>
      <c r="H779" s="41"/>
      <c r="I779" s="130"/>
      <c r="J779" s="41"/>
      <c r="K779" s="29"/>
      <c r="L779" s="29"/>
      <c r="M779" s="41"/>
      <c r="N779" s="42"/>
      <c r="O779" s="9"/>
      <c r="P779" s="9"/>
      <c r="Q779" s="9"/>
      <c r="R779" s="9"/>
      <c r="S779" s="9"/>
      <c r="T779" s="9"/>
      <c r="U779" s="9"/>
      <c r="V779" s="9"/>
      <c r="W779" s="9"/>
      <c r="X779" s="9"/>
      <c r="Y779" s="9"/>
      <c r="Z779" s="11"/>
    </row>
    <row r="780" spans="1:26" ht="14.25" customHeight="1" x14ac:dyDescent="0.25">
      <c r="A780" s="46"/>
      <c r="B780" s="40"/>
      <c r="C780" s="40"/>
      <c r="D780" s="40"/>
      <c r="E780" s="9"/>
      <c r="F780" s="40"/>
      <c r="G780" s="40"/>
      <c r="H780" s="41"/>
      <c r="I780" s="130"/>
      <c r="J780" s="41"/>
      <c r="K780" s="29"/>
      <c r="L780" s="29"/>
      <c r="M780" s="41"/>
      <c r="N780" s="42"/>
      <c r="O780" s="9"/>
      <c r="P780" s="9"/>
      <c r="Q780" s="9"/>
      <c r="R780" s="9"/>
      <c r="S780" s="9"/>
      <c r="T780" s="9"/>
      <c r="U780" s="9"/>
      <c r="V780" s="9"/>
      <c r="W780" s="9"/>
      <c r="X780" s="9"/>
      <c r="Y780" s="9"/>
      <c r="Z780" s="11"/>
    </row>
    <row r="781" spans="1:26" ht="14.25" customHeight="1" x14ac:dyDescent="0.25">
      <c r="A781" s="46"/>
      <c r="B781" s="40"/>
      <c r="C781" s="40"/>
      <c r="D781" s="40"/>
      <c r="E781" s="9"/>
      <c r="F781" s="40"/>
      <c r="G781" s="40"/>
      <c r="H781" s="41"/>
      <c r="I781" s="130"/>
      <c r="J781" s="41"/>
      <c r="K781" s="29"/>
      <c r="L781" s="29"/>
      <c r="M781" s="41"/>
      <c r="N781" s="42"/>
      <c r="O781" s="9"/>
      <c r="P781" s="9"/>
      <c r="Q781" s="9"/>
      <c r="R781" s="9"/>
      <c r="S781" s="9"/>
      <c r="T781" s="9"/>
      <c r="U781" s="9"/>
      <c r="V781" s="9"/>
      <c r="W781" s="9"/>
      <c r="X781" s="9"/>
      <c r="Y781" s="9"/>
      <c r="Z781" s="11"/>
    </row>
    <row r="782" spans="1:26" ht="14.25" customHeight="1" x14ac:dyDescent="0.25">
      <c r="A782" s="46"/>
      <c r="B782" s="40"/>
      <c r="C782" s="40"/>
      <c r="D782" s="40"/>
      <c r="E782" s="9"/>
      <c r="F782" s="40"/>
      <c r="G782" s="40"/>
      <c r="H782" s="41"/>
      <c r="I782" s="130"/>
      <c r="J782" s="41"/>
      <c r="K782" s="29"/>
      <c r="L782" s="29"/>
      <c r="M782" s="41"/>
      <c r="N782" s="42"/>
      <c r="O782" s="9"/>
      <c r="P782" s="9"/>
      <c r="Q782" s="9"/>
      <c r="R782" s="9"/>
      <c r="S782" s="9"/>
      <c r="T782" s="9"/>
      <c r="U782" s="9"/>
      <c r="V782" s="9"/>
      <c r="W782" s="9"/>
      <c r="X782" s="9"/>
      <c r="Y782" s="9"/>
      <c r="Z782" s="11"/>
    </row>
    <row r="783" spans="1:26" ht="14.25" customHeight="1" x14ac:dyDescent="0.25">
      <c r="A783" s="46"/>
      <c r="B783" s="40"/>
      <c r="C783" s="40"/>
      <c r="D783" s="40"/>
      <c r="E783" s="9"/>
      <c r="F783" s="40"/>
      <c r="G783" s="40"/>
      <c r="H783" s="41"/>
      <c r="I783" s="130"/>
      <c r="J783" s="41"/>
      <c r="K783" s="29"/>
      <c r="L783" s="29"/>
      <c r="M783" s="41"/>
      <c r="N783" s="42"/>
      <c r="O783" s="9"/>
      <c r="P783" s="9"/>
      <c r="Q783" s="9"/>
      <c r="R783" s="9"/>
      <c r="S783" s="9"/>
      <c r="T783" s="9"/>
      <c r="U783" s="9"/>
      <c r="V783" s="9"/>
      <c r="W783" s="9"/>
      <c r="X783" s="9"/>
      <c r="Y783" s="9"/>
      <c r="Z783" s="11"/>
    </row>
    <row r="784" spans="1:26" ht="14.25" customHeight="1" x14ac:dyDescent="0.25">
      <c r="A784" s="46"/>
      <c r="B784" s="40"/>
      <c r="C784" s="40"/>
      <c r="D784" s="40"/>
      <c r="E784" s="9"/>
      <c r="F784" s="40"/>
      <c r="G784" s="40"/>
      <c r="H784" s="41"/>
      <c r="I784" s="130"/>
      <c r="J784" s="41"/>
      <c r="K784" s="29"/>
      <c r="L784" s="29"/>
      <c r="M784" s="41"/>
      <c r="N784" s="42"/>
      <c r="O784" s="9"/>
      <c r="P784" s="9"/>
      <c r="Q784" s="9"/>
      <c r="R784" s="9"/>
      <c r="S784" s="9"/>
      <c r="T784" s="9"/>
      <c r="U784" s="9"/>
      <c r="V784" s="9"/>
      <c r="W784" s="9"/>
      <c r="X784" s="9"/>
      <c r="Y784" s="9"/>
      <c r="Z784" s="11"/>
    </row>
    <row r="785" spans="1:26" ht="14.25" customHeight="1" x14ac:dyDescent="0.25">
      <c r="A785" s="46"/>
      <c r="B785" s="40"/>
      <c r="C785" s="40"/>
      <c r="D785" s="40"/>
      <c r="E785" s="9"/>
      <c r="F785" s="40"/>
      <c r="G785" s="40"/>
      <c r="H785" s="41"/>
      <c r="I785" s="130"/>
      <c r="J785" s="41"/>
      <c r="K785" s="29"/>
      <c r="L785" s="29"/>
      <c r="M785" s="41"/>
      <c r="N785" s="42"/>
      <c r="O785" s="9"/>
      <c r="P785" s="9"/>
      <c r="Q785" s="9"/>
      <c r="R785" s="9"/>
      <c r="S785" s="9"/>
      <c r="T785" s="9"/>
      <c r="U785" s="9"/>
      <c r="V785" s="9"/>
      <c r="W785" s="9"/>
      <c r="X785" s="9"/>
      <c r="Y785" s="9"/>
      <c r="Z785" s="11"/>
    </row>
    <row r="786" spans="1:26" ht="14.25" customHeight="1" x14ac:dyDescent="0.25">
      <c r="A786" s="46"/>
      <c r="B786" s="40"/>
      <c r="C786" s="40"/>
      <c r="D786" s="40"/>
      <c r="E786" s="9"/>
      <c r="F786" s="40"/>
      <c r="G786" s="40"/>
      <c r="H786" s="41"/>
      <c r="I786" s="130"/>
      <c r="J786" s="41"/>
      <c r="K786" s="29"/>
      <c r="L786" s="29"/>
      <c r="M786" s="41"/>
      <c r="N786" s="42"/>
      <c r="O786" s="9"/>
      <c r="P786" s="9"/>
      <c r="Q786" s="9"/>
      <c r="R786" s="9"/>
      <c r="S786" s="9"/>
      <c r="T786" s="9"/>
      <c r="U786" s="9"/>
      <c r="V786" s="9"/>
      <c r="W786" s="9"/>
      <c r="X786" s="9"/>
      <c r="Y786" s="9"/>
      <c r="Z786" s="11"/>
    </row>
    <row r="787" spans="1:26" ht="14.25" customHeight="1" x14ac:dyDescent="0.25">
      <c r="A787" s="46"/>
      <c r="B787" s="40"/>
      <c r="C787" s="40"/>
      <c r="D787" s="40"/>
      <c r="E787" s="9"/>
      <c r="F787" s="40"/>
      <c r="G787" s="40"/>
      <c r="H787" s="41"/>
      <c r="I787" s="130"/>
      <c r="J787" s="41"/>
      <c r="K787" s="29"/>
      <c r="L787" s="29"/>
      <c r="M787" s="41"/>
      <c r="N787" s="42"/>
      <c r="O787" s="9"/>
      <c r="P787" s="9"/>
      <c r="Q787" s="9"/>
      <c r="R787" s="9"/>
      <c r="S787" s="9"/>
      <c r="T787" s="9"/>
      <c r="U787" s="9"/>
      <c r="V787" s="9"/>
      <c r="W787" s="9"/>
      <c r="X787" s="9"/>
      <c r="Y787" s="9"/>
      <c r="Z787" s="11"/>
    </row>
    <row r="788" spans="1:26" ht="14.25" customHeight="1" x14ac:dyDescent="0.25">
      <c r="A788" s="46"/>
      <c r="B788" s="40"/>
      <c r="C788" s="40"/>
      <c r="D788" s="40"/>
      <c r="E788" s="9"/>
      <c r="F788" s="40"/>
      <c r="G788" s="40"/>
      <c r="H788" s="41"/>
      <c r="I788" s="130"/>
      <c r="J788" s="41"/>
      <c r="K788" s="29"/>
      <c r="L788" s="29"/>
      <c r="M788" s="41"/>
      <c r="N788" s="42"/>
      <c r="O788" s="9"/>
      <c r="P788" s="9"/>
      <c r="Q788" s="9"/>
      <c r="R788" s="9"/>
      <c r="S788" s="9"/>
      <c r="T788" s="9"/>
      <c r="U788" s="9"/>
      <c r="V788" s="9"/>
      <c r="W788" s="9"/>
      <c r="X788" s="9"/>
      <c r="Y788" s="9"/>
      <c r="Z788" s="11"/>
    </row>
    <row r="789" spans="1:26" ht="14.25" customHeight="1" x14ac:dyDescent="0.25">
      <c r="A789" s="46"/>
      <c r="B789" s="40"/>
      <c r="C789" s="40"/>
      <c r="D789" s="40"/>
      <c r="E789" s="9"/>
      <c r="F789" s="40"/>
      <c r="G789" s="40"/>
      <c r="H789" s="41"/>
      <c r="I789" s="130"/>
      <c r="J789" s="41"/>
      <c r="K789" s="29"/>
      <c r="L789" s="29"/>
      <c r="M789" s="41"/>
      <c r="N789" s="42"/>
      <c r="O789" s="9"/>
      <c r="P789" s="9"/>
      <c r="Q789" s="9"/>
      <c r="R789" s="9"/>
      <c r="S789" s="9"/>
      <c r="T789" s="9"/>
      <c r="U789" s="9"/>
      <c r="V789" s="9"/>
      <c r="W789" s="9"/>
      <c r="X789" s="9"/>
      <c r="Y789" s="9"/>
      <c r="Z789" s="11"/>
    </row>
    <row r="790" spans="1:26" ht="14.25" customHeight="1" x14ac:dyDescent="0.25">
      <c r="A790" s="46"/>
      <c r="B790" s="40"/>
      <c r="C790" s="40"/>
      <c r="D790" s="40"/>
      <c r="E790" s="9"/>
      <c r="F790" s="40"/>
      <c r="G790" s="40"/>
      <c r="H790" s="41"/>
      <c r="I790" s="130"/>
      <c r="J790" s="41"/>
      <c r="K790" s="29"/>
      <c r="L790" s="29"/>
      <c r="M790" s="41"/>
      <c r="N790" s="42"/>
      <c r="O790" s="9"/>
      <c r="P790" s="9"/>
      <c r="Q790" s="9"/>
      <c r="R790" s="9"/>
      <c r="S790" s="9"/>
      <c r="T790" s="9"/>
      <c r="U790" s="9"/>
      <c r="V790" s="9"/>
      <c r="W790" s="9"/>
      <c r="X790" s="9"/>
      <c r="Y790" s="9"/>
      <c r="Z790" s="11"/>
    </row>
    <row r="791" spans="1:26" ht="14.25" customHeight="1" x14ac:dyDescent="0.25">
      <c r="A791" s="46"/>
      <c r="B791" s="40"/>
      <c r="C791" s="40"/>
      <c r="D791" s="40"/>
      <c r="E791" s="9"/>
      <c r="F791" s="40"/>
      <c r="G791" s="40"/>
      <c r="H791" s="41"/>
      <c r="I791" s="130"/>
      <c r="J791" s="41"/>
      <c r="K791" s="29"/>
      <c r="L791" s="29"/>
      <c r="M791" s="41"/>
      <c r="N791" s="42"/>
      <c r="O791" s="9"/>
      <c r="P791" s="9"/>
      <c r="Q791" s="9"/>
      <c r="R791" s="9"/>
      <c r="S791" s="9"/>
      <c r="T791" s="9"/>
      <c r="U791" s="9"/>
      <c r="V791" s="9"/>
      <c r="W791" s="9"/>
      <c r="X791" s="9"/>
      <c r="Y791" s="9"/>
      <c r="Z791" s="11"/>
    </row>
    <row r="792" spans="1:26" ht="14.25" customHeight="1" x14ac:dyDescent="0.25">
      <c r="A792" s="46"/>
      <c r="B792" s="40"/>
      <c r="C792" s="40"/>
      <c r="D792" s="40"/>
      <c r="E792" s="9"/>
      <c r="F792" s="40"/>
      <c r="G792" s="40"/>
      <c r="H792" s="41"/>
      <c r="I792" s="130"/>
      <c r="J792" s="41"/>
      <c r="K792" s="29"/>
      <c r="L792" s="29"/>
      <c r="M792" s="41"/>
      <c r="N792" s="42"/>
      <c r="O792" s="9"/>
      <c r="P792" s="9"/>
      <c r="Q792" s="9"/>
      <c r="R792" s="9"/>
      <c r="S792" s="9"/>
      <c r="T792" s="9"/>
      <c r="U792" s="9"/>
      <c r="V792" s="9"/>
      <c r="W792" s="9"/>
      <c r="X792" s="9"/>
      <c r="Y792" s="9"/>
      <c r="Z792" s="11"/>
    </row>
    <row r="793" spans="1:26" ht="14.25" customHeight="1" x14ac:dyDescent="0.25">
      <c r="A793" s="46"/>
      <c r="B793" s="40"/>
      <c r="C793" s="40"/>
      <c r="D793" s="40"/>
      <c r="E793" s="9"/>
      <c r="F793" s="40"/>
      <c r="G793" s="40"/>
      <c r="H793" s="41"/>
      <c r="I793" s="130"/>
      <c r="J793" s="41"/>
      <c r="K793" s="29"/>
      <c r="L793" s="29"/>
      <c r="M793" s="41"/>
      <c r="N793" s="42"/>
      <c r="O793" s="9"/>
      <c r="P793" s="9"/>
      <c r="Q793" s="9"/>
      <c r="R793" s="9"/>
      <c r="S793" s="9"/>
      <c r="T793" s="9"/>
      <c r="U793" s="9"/>
      <c r="V793" s="9"/>
      <c r="W793" s="9"/>
      <c r="X793" s="9"/>
      <c r="Y793" s="9"/>
      <c r="Z793" s="11"/>
    </row>
    <row r="794" spans="1:26" ht="14.25" customHeight="1" x14ac:dyDescent="0.25">
      <c r="A794" s="46"/>
      <c r="B794" s="40"/>
      <c r="C794" s="40"/>
      <c r="D794" s="40"/>
      <c r="E794" s="9"/>
      <c r="F794" s="40"/>
      <c r="G794" s="40"/>
      <c r="H794" s="41"/>
      <c r="I794" s="130"/>
      <c r="J794" s="41"/>
      <c r="K794" s="29"/>
      <c r="L794" s="29"/>
      <c r="M794" s="41"/>
      <c r="N794" s="42"/>
      <c r="O794" s="9"/>
      <c r="P794" s="9"/>
      <c r="Q794" s="9"/>
      <c r="R794" s="9"/>
      <c r="S794" s="9"/>
      <c r="T794" s="9"/>
      <c r="U794" s="9"/>
      <c r="V794" s="9"/>
      <c r="W794" s="9"/>
      <c r="X794" s="9"/>
      <c r="Y794" s="9"/>
      <c r="Z794" s="11"/>
    </row>
    <row r="795" spans="1:26" ht="14.25" customHeight="1" x14ac:dyDescent="0.25">
      <c r="A795" s="46"/>
      <c r="B795" s="40"/>
      <c r="C795" s="40"/>
      <c r="D795" s="40"/>
      <c r="E795" s="9"/>
      <c r="F795" s="40"/>
      <c r="G795" s="40"/>
      <c r="H795" s="41"/>
      <c r="I795" s="130"/>
      <c r="J795" s="41"/>
      <c r="K795" s="29"/>
      <c r="L795" s="29"/>
      <c r="M795" s="41"/>
      <c r="N795" s="42"/>
      <c r="O795" s="9"/>
      <c r="P795" s="9"/>
      <c r="Q795" s="9"/>
      <c r="R795" s="9"/>
      <c r="S795" s="9"/>
      <c r="T795" s="9"/>
      <c r="U795" s="9"/>
      <c r="V795" s="9"/>
      <c r="W795" s="9"/>
      <c r="X795" s="9"/>
      <c r="Y795" s="9"/>
      <c r="Z795" s="11"/>
    </row>
    <row r="796" spans="1:26" ht="14.25" customHeight="1" x14ac:dyDescent="0.25">
      <c r="A796" s="46"/>
      <c r="B796" s="40"/>
      <c r="C796" s="40"/>
      <c r="D796" s="40"/>
      <c r="E796" s="9"/>
      <c r="F796" s="40"/>
      <c r="G796" s="40"/>
      <c r="H796" s="41"/>
      <c r="I796" s="130"/>
      <c r="J796" s="41"/>
      <c r="K796" s="29"/>
      <c r="L796" s="29"/>
      <c r="M796" s="41"/>
      <c r="N796" s="42"/>
      <c r="O796" s="9"/>
      <c r="P796" s="9"/>
      <c r="Q796" s="9"/>
      <c r="R796" s="9"/>
      <c r="S796" s="9"/>
      <c r="T796" s="9"/>
      <c r="U796" s="9"/>
      <c r="V796" s="9"/>
      <c r="W796" s="9"/>
      <c r="X796" s="9"/>
      <c r="Y796" s="9"/>
      <c r="Z796" s="11"/>
    </row>
    <row r="797" spans="1:26" ht="14.25" customHeight="1" x14ac:dyDescent="0.25">
      <c r="A797" s="46"/>
      <c r="B797" s="40"/>
      <c r="C797" s="40"/>
      <c r="D797" s="40"/>
      <c r="E797" s="9"/>
      <c r="F797" s="40"/>
      <c r="G797" s="40"/>
      <c r="H797" s="41"/>
      <c r="I797" s="130"/>
      <c r="J797" s="41"/>
      <c r="K797" s="29"/>
      <c r="L797" s="29"/>
      <c r="M797" s="41"/>
      <c r="N797" s="42"/>
      <c r="O797" s="9"/>
      <c r="P797" s="9"/>
      <c r="Q797" s="9"/>
      <c r="R797" s="9"/>
      <c r="S797" s="9"/>
      <c r="T797" s="9"/>
      <c r="U797" s="9"/>
      <c r="V797" s="9"/>
      <c r="W797" s="9"/>
      <c r="X797" s="9"/>
      <c r="Y797" s="9"/>
      <c r="Z797" s="11"/>
    </row>
    <row r="798" spans="1:26" ht="14.25" customHeight="1" x14ac:dyDescent="0.25">
      <c r="A798" s="46"/>
      <c r="B798" s="40"/>
      <c r="C798" s="40"/>
      <c r="D798" s="40"/>
      <c r="E798" s="9"/>
      <c r="F798" s="40"/>
      <c r="G798" s="40"/>
      <c r="H798" s="41"/>
      <c r="I798" s="130"/>
      <c r="J798" s="41"/>
      <c r="K798" s="29"/>
      <c r="L798" s="29"/>
      <c r="M798" s="41"/>
      <c r="N798" s="42"/>
      <c r="O798" s="9"/>
      <c r="P798" s="9"/>
      <c r="Q798" s="9"/>
      <c r="R798" s="9"/>
      <c r="S798" s="9"/>
      <c r="T798" s="9"/>
      <c r="U798" s="9"/>
      <c r="V798" s="9"/>
      <c r="W798" s="9"/>
      <c r="X798" s="9"/>
      <c r="Y798" s="9"/>
      <c r="Z798" s="11"/>
    </row>
    <row r="799" spans="1:26" ht="14.25" customHeight="1" x14ac:dyDescent="0.25">
      <c r="A799" s="46"/>
      <c r="B799" s="40"/>
      <c r="C799" s="40"/>
      <c r="D799" s="40"/>
      <c r="E799" s="9"/>
      <c r="F799" s="40"/>
      <c r="G799" s="40"/>
      <c r="H799" s="41"/>
      <c r="I799" s="130"/>
      <c r="J799" s="41"/>
      <c r="K799" s="29"/>
      <c r="L799" s="29"/>
      <c r="M799" s="41"/>
      <c r="N799" s="42"/>
      <c r="O799" s="9"/>
      <c r="P799" s="9"/>
      <c r="Q799" s="9"/>
      <c r="R799" s="9"/>
      <c r="S799" s="9"/>
      <c r="T799" s="9"/>
      <c r="U799" s="9"/>
      <c r="V799" s="9"/>
      <c r="W799" s="9"/>
      <c r="X799" s="9"/>
      <c r="Y799" s="9"/>
      <c r="Z799" s="11"/>
    </row>
    <row r="800" spans="1:26" ht="14.25" customHeight="1" x14ac:dyDescent="0.25">
      <c r="A800" s="46"/>
      <c r="B800" s="40"/>
      <c r="C800" s="40"/>
      <c r="D800" s="40"/>
      <c r="E800" s="9"/>
      <c r="F800" s="40"/>
      <c r="G800" s="40"/>
      <c r="H800" s="41"/>
      <c r="I800" s="130"/>
      <c r="J800" s="41"/>
      <c r="K800" s="29"/>
      <c r="L800" s="29"/>
      <c r="M800" s="41"/>
      <c r="N800" s="42"/>
      <c r="O800" s="9"/>
      <c r="P800" s="9"/>
      <c r="Q800" s="9"/>
      <c r="R800" s="9"/>
      <c r="S800" s="9"/>
      <c r="T800" s="9"/>
      <c r="U800" s="9"/>
      <c r="V800" s="9"/>
      <c r="W800" s="9"/>
      <c r="X800" s="9"/>
      <c r="Y800" s="9"/>
      <c r="Z800" s="11"/>
    </row>
    <row r="801" spans="1:26" ht="14.25" customHeight="1" x14ac:dyDescent="0.25">
      <c r="A801" s="46"/>
      <c r="B801" s="40"/>
      <c r="C801" s="40"/>
      <c r="D801" s="40"/>
      <c r="E801" s="9"/>
      <c r="F801" s="40"/>
      <c r="G801" s="40"/>
      <c r="H801" s="41"/>
      <c r="I801" s="130"/>
      <c r="J801" s="41"/>
      <c r="K801" s="29"/>
      <c r="L801" s="29"/>
      <c r="M801" s="41"/>
      <c r="N801" s="42"/>
      <c r="O801" s="9"/>
      <c r="P801" s="9"/>
      <c r="Q801" s="9"/>
      <c r="R801" s="9"/>
      <c r="S801" s="9"/>
      <c r="T801" s="9"/>
      <c r="U801" s="9"/>
      <c r="V801" s="9"/>
      <c r="W801" s="9"/>
      <c r="X801" s="9"/>
      <c r="Y801" s="9"/>
      <c r="Z801" s="11"/>
    </row>
    <row r="802" spans="1:26" ht="14.25" customHeight="1" x14ac:dyDescent="0.25">
      <c r="A802" s="46"/>
      <c r="B802" s="40"/>
      <c r="C802" s="40"/>
      <c r="D802" s="40"/>
      <c r="E802" s="9"/>
      <c r="F802" s="40"/>
      <c r="G802" s="40"/>
      <c r="H802" s="41"/>
      <c r="I802" s="130"/>
      <c r="J802" s="41"/>
      <c r="K802" s="29"/>
      <c r="L802" s="29"/>
      <c r="M802" s="41"/>
      <c r="N802" s="42"/>
      <c r="O802" s="9"/>
      <c r="P802" s="9"/>
      <c r="Q802" s="9"/>
      <c r="R802" s="9"/>
      <c r="S802" s="9"/>
      <c r="T802" s="9"/>
      <c r="U802" s="9"/>
      <c r="V802" s="9"/>
      <c r="W802" s="9"/>
      <c r="X802" s="9"/>
      <c r="Y802" s="9"/>
      <c r="Z802" s="11"/>
    </row>
    <row r="803" spans="1:26" ht="14.25" customHeight="1" x14ac:dyDescent="0.25">
      <c r="A803" s="46"/>
      <c r="B803" s="40"/>
      <c r="C803" s="40"/>
      <c r="D803" s="40"/>
      <c r="E803" s="9"/>
      <c r="F803" s="40"/>
      <c r="G803" s="40"/>
      <c r="H803" s="41"/>
      <c r="I803" s="130"/>
      <c r="J803" s="41"/>
      <c r="K803" s="29"/>
      <c r="L803" s="29"/>
      <c r="M803" s="41"/>
      <c r="N803" s="42"/>
      <c r="O803" s="9"/>
      <c r="P803" s="9"/>
      <c r="Q803" s="9"/>
      <c r="R803" s="9"/>
      <c r="S803" s="9"/>
      <c r="T803" s="9"/>
      <c r="U803" s="9"/>
      <c r="V803" s="9"/>
      <c r="W803" s="9"/>
      <c r="X803" s="9"/>
      <c r="Y803" s="9"/>
      <c r="Z803" s="11"/>
    </row>
    <row r="804" spans="1:26" ht="14.25" customHeight="1" x14ac:dyDescent="0.25">
      <c r="A804" s="46"/>
      <c r="B804" s="40"/>
      <c r="C804" s="40"/>
      <c r="D804" s="40"/>
      <c r="E804" s="9"/>
      <c r="F804" s="40"/>
      <c r="G804" s="40"/>
      <c r="H804" s="41"/>
      <c r="I804" s="130"/>
      <c r="J804" s="41"/>
      <c r="K804" s="29"/>
      <c r="L804" s="29"/>
      <c r="M804" s="41"/>
      <c r="N804" s="42"/>
      <c r="O804" s="9"/>
      <c r="P804" s="9"/>
      <c r="Q804" s="9"/>
      <c r="R804" s="9"/>
      <c r="S804" s="9"/>
      <c r="T804" s="9"/>
      <c r="U804" s="9"/>
      <c r="V804" s="9"/>
      <c r="W804" s="9"/>
      <c r="X804" s="9"/>
      <c r="Y804" s="9"/>
      <c r="Z804" s="11"/>
    </row>
    <row r="805" spans="1:26" ht="14.25" customHeight="1" x14ac:dyDescent="0.25">
      <c r="A805" s="46"/>
      <c r="B805" s="40"/>
      <c r="C805" s="40"/>
      <c r="D805" s="40"/>
      <c r="E805" s="9"/>
      <c r="F805" s="40"/>
      <c r="G805" s="40"/>
      <c r="H805" s="41"/>
      <c r="I805" s="130"/>
      <c r="J805" s="41"/>
      <c r="K805" s="29"/>
      <c r="L805" s="29"/>
      <c r="M805" s="41"/>
      <c r="N805" s="42"/>
      <c r="O805" s="9"/>
      <c r="P805" s="9"/>
      <c r="Q805" s="9"/>
      <c r="R805" s="9"/>
      <c r="S805" s="9"/>
      <c r="T805" s="9"/>
      <c r="U805" s="9"/>
      <c r="V805" s="9"/>
      <c r="W805" s="9"/>
      <c r="X805" s="9"/>
      <c r="Y805" s="9"/>
      <c r="Z805" s="11"/>
    </row>
    <row r="806" spans="1:26" ht="14.25" customHeight="1" x14ac:dyDescent="0.25">
      <c r="A806" s="46"/>
      <c r="B806" s="40"/>
      <c r="C806" s="40"/>
      <c r="D806" s="40"/>
      <c r="E806" s="9"/>
      <c r="F806" s="40"/>
      <c r="G806" s="40"/>
      <c r="H806" s="41"/>
      <c r="I806" s="130"/>
      <c r="J806" s="41"/>
      <c r="K806" s="29"/>
      <c r="L806" s="29"/>
      <c r="M806" s="41"/>
      <c r="N806" s="42"/>
      <c r="O806" s="9"/>
      <c r="P806" s="9"/>
      <c r="Q806" s="9"/>
      <c r="R806" s="9"/>
      <c r="S806" s="9"/>
      <c r="T806" s="9"/>
      <c r="U806" s="9"/>
      <c r="V806" s="9"/>
      <c r="W806" s="9"/>
      <c r="X806" s="9"/>
      <c r="Y806" s="9"/>
      <c r="Z806" s="11"/>
    </row>
    <row r="807" spans="1:26" ht="14.25" customHeight="1" x14ac:dyDescent="0.25">
      <c r="A807" s="46"/>
      <c r="B807" s="40"/>
      <c r="C807" s="40"/>
      <c r="D807" s="40"/>
      <c r="E807" s="9"/>
      <c r="F807" s="40"/>
      <c r="G807" s="40"/>
      <c r="H807" s="41"/>
      <c r="I807" s="130"/>
      <c r="J807" s="41"/>
      <c r="K807" s="29"/>
      <c r="L807" s="29"/>
      <c r="M807" s="41"/>
      <c r="N807" s="42"/>
      <c r="O807" s="9"/>
      <c r="P807" s="9"/>
      <c r="Q807" s="9"/>
      <c r="R807" s="9"/>
      <c r="S807" s="9"/>
      <c r="T807" s="9"/>
      <c r="U807" s="9"/>
      <c r="V807" s="9"/>
      <c r="W807" s="9"/>
      <c r="X807" s="9"/>
      <c r="Y807" s="9"/>
      <c r="Z807" s="11"/>
    </row>
    <row r="808" spans="1:26" ht="14.25" customHeight="1" x14ac:dyDescent="0.25">
      <c r="A808" s="46"/>
      <c r="B808" s="40"/>
      <c r="C808" s="40"/>
      <c r="D808" s="40"/>
      <c r="E808" s="9"/>
      <c r="F808" s="40"/>
      <c r="G808" s="40"/>
      <c r="H808" s="41"/>
      <c r="I808" s="130"/>
      <c r="J808" s="41"/>
      <c r="K808" s="29"/>
      <c r="L808" s="29"/>
      <c r="M808" s="41"/>
      <c r="N808" s="42"/>
      <c r="O808" s="9"/>
      <c r="P808" s="9"/>
      <c r="Q808" s="9"/>
      <c r="R808" s="9"/>
      <c r="S808" s="9"/>
      <c r="T808" s="9"/>
      <c r="U808" s="9"/>
      <c r="V808" s="9"/>
      <c r="W808" s="9"/>
      <c r="X808" s="9"/>
      <c r="Y808" s="9"/>
      <c r="Z808" s="11"/>
    </row>
    <row r="809" spans="1:26" ht="14.25" customHeight="1" x14ac:dyDescent="0.25">
      <c r="A809" s="46"/>
      <c r="B809" s="40"/>
      <c r="C809" s="40"/>
      <c r="D809" s="40"/>
      <c r="E809" s="9"/>
      <c r="F809" s="40"/>
      <c r="G809" s="40"/>
      <c r="H809" s="41"/>
      <c r="I809" s="130"/>
      <c r="J809" s="41"/>
      <c r="K809" s="29"/>
      <c r="L809" s="29"/>
      <c r="M809" s="41"/>
      <c r="N809" s="42"/>
      <c r="O809" s="9"/>
      <c r="P809" s="9"/>
      <c r="Q809" s="9"/>
      <c r="R809" s="9"/>
      <c r="S809" s="9"/>
      <c r="T809" s="9"/>
      <c r="U809" s="9"/>
      <c r="V809" s="9"/>
      <c r="W809" s="9"/>
      <c r="X809" s="9"/>
      <c r="Y809" s="9"/>
      <c r="Z809" s="11"/>
    </row>
    <row r="810" spans="1:26" ht="14.25" customHeight="1" x14ac:dyDescent="0.25">
      <c r="A810" s="46"/>
      <c r="B810" s="40"/>
      <c r="C810" s="40"/>
      <c r="D810" s="40"/>
      <c r="E810" s="9"/>
      <c r="F810" s="40"/>
      <c r="G810" s="40"/>
      <c r="H810" s="41"/>
      <c r="I810" s="130"/>
      <c r="J810" s="41"/>
      <c r="K810" s="29"/>
      <c r="L810" s="29"/>
      <c r="M810" s="41"/>
      <c r="N810" s="42"/>
      <c r="O810" s="9"/>
      <c r="P810" s="9"/>
      <c r="Q810" s="9"/>
      <c r="R810" s="9"/>
      <c r="S810" s="9"/>
      <c r="T810" s="9"/>
      <c r="U810" s="9"/>
      <c r="V810" s="9"/>
      <c r="W810" s="9"/>
      <c r="X810" s="9"/>
      <c r="Y810" s="9"/>
      <c r="Z810" s="11"/>
    </row>
    <row r="811" spans="1:26" ht="14.25" customHeight="1" x14ac:dyDescent="0.25">
      <c r="A811" s="46"/>
      <c r="B811" s="40"/>
      <c r="C811" s="40"/>
      <c r="D811" s="40"/>
      <c r="E811" s="9"/>
      <c r="F811" s="40"/>
      <c r="G811" s="40"/>
      <c r="H811" s="41"/>
      <c r="I811" s="130"/>
      <c r="J811" s="41"/>
      <c r="K811" s="29"/>
      <c r="L811" s="29"/>
      <c r="M811" s="41"/>
      <c r="N811" s="42"/>
      <c r="O811" s="9"/>
      <c r="P811" s="9"/>
      <c r="Q811" s="9"/>
      <c r="R811" s="9"/>
      <c r="S811" s="9"/>
      <c r="T811" s="9"/>
      <c r="U811" s="9"/>
      <c r="V811" s="9"/>
      <c r="W811" s="9"/>
      <c r="X811" s="9"/>
      <c r="Y811" s="9"/>
      <c r="Z811" s="11"/>
    </row>
    <row r="812" spans="1:26" ht="14.25" customHeight="1" x14ac:dyDescent="0.25">
      <c r="A812" s="46"/>
      <c r="B812" s="40"/>
      <c r="C812" s="40"/>
      <c r="D812" s="40"/>
      <c r="E812" s="9"/>
      <c r="F812" s="40"/>
      <c r="G812" s="40"/>
      <c r="H812" s="41"/>
      <c r="I812" s="130"/>
      <c r="J812" s="41"/>
      <c r="K812" s="29"/>
      <c r="L812" s="29"/>
      <c r="M812" s="41"/>
      <c r="N812" s="42"/>
      <c r="O812" s="9"/>
      <c r="P812" s="9"/>
      <c r="Q812" s="9"/>
      <c r="R812" s="9"/>
      <c r="S812" s="9"/>
      <c r="T812" s="9"/>
      <c r="U812" s="9"/>
      <c r="V812" s="9"/>
      <c r="W812" s="9"/>
      <c r="X812" s="9"/>
      <c r="Y812" s="9"/>
      <c r="Z812" s="11"/>
    </row>
    <row r="813" spans="1:26" ht="14.25" customHeight="1" x14ac:dyDescent="0.25">
      <c r="A813" s="46"/>
      <c r="B813" s="40"/>
      <c r="C813" s="40"/>
      <c r="D813" s="40"/>
      <c r="E813" s="9"/>
      <c r="F813" s="40"/>
      <c r="G813" s="40"/>
      <c r="H813" s="41"/>
      <c r="I813" s="130"/>
      <c r="J813" s="41"/>
      <c r="K813" s="29"/>
      <c r="L813" s="29"/>
      <c r="M813" s="41"/>
      <c r="N813" s="42"/>
      <c r="O813" s="9"/>
      <c r="P813" s="9"/>
      <c r="Q813" s="9"/>
      <c r="R813" s="9"/>
      <c r="S813" s="9"/>
      <c r="T813" s="9"/>
      <c r="U813" s="9"/>
      <c r="V813" s="9"/>
      <c r="W813" s="9"/>
      <c r="X813" s="9"/>
      <c r="Y813" s="9"/>
      <c r="Z813" s="11"/>
    </row>
    <row r="814" spans="1:26" ht="14.25" customHeight="1" x14ac:dyDescent="0.25">
      <c r="A814" s="46"/>
      <c r="B814" s="40"/>
      <c r="C814" s="40"/>
      <c r="D814" s="40"/>
      <c r="E814" s="9"/>
      <c r="F814" s="40"/>
      <c r="G814" s="40"/>
      <c r="H814" s="41"/>
      <c r="I814" s="130"/>
      <c r="J814" s="41"/>
      <c r="K814" s="29"/>
      <c r="L814" s="29"/>
      <c r="M814" s="41"/>
      <c r="N814" s="42"/>
      <c r="O814" s="9"/>
      <c r="P814" s="9"/>
      <c r="Q814" s="9"/>
      <c r="R814" s="9"/>
      <c r="S814" s="9"/>
      <c r="T814" s="9"/>
      <c r="U814" s="9"/>
      <c r="V814" s="9"/>
      <c r="W814" s="9"/>
      <c r="X814" s="9"/>
      <c r="Y814" s="9"/>
      <c r="Z814" s="11"/>
    </row>
    <row r="815" spans="1:26" ht="14.25" customHeight="1" x14ac:dyDescent="0.25">
      <c r="A815" s="46"/>
      <c r="B815" s="40"/>
      <c r="C815" s="40"/>
      <c r="D815" s="40"/>
      <c r="E815" s="9"/>
      <c r="F815" s="40"/>
      <c r="G815" s="40"/>
      <c r="H815" s="41"/>
      <c r="I815" s="130"/>
      <c r="J815" s="41"/>
      <c r="K815" s="29"/>
      <c r="L815" s="29"/>
      <c r="M815" s="41"/>
      <c r="N815" s="42"/>
      <c r="O815" s="9"/>
      <c r="P815" s="9"/>
      <c r="Q815" s="9"/>
      <c r="R815" s="9"/>
      <c r="S815" s="9"/>
      <c r="T815" s="9"/>
      <c r="U815" s="9"/>
      <c r="V815" s="9"/>
      <c r="W815" s="9"/>
      <c r="X815" s="9"/>
      <c r="Y815" s="9"/>
      <c r="Z815" s="11"/>
    </row>
    <row r="816" spans="1:26" ht="14.25" customHeight="1" x14ac:dyDescent="0.25">
      <c r="A816" s="46"/>
      <c r="B816" s="40"/>
      <c r="C816" s="40"/>
      <c r="D816" s="40"/>
      <c r="E816" s="9"/>
      <c r="F816" s="40"/>
      <c r="G816" s="40"/>
      <c r="H816" s="41"/>
      <c r="I816" s="130"/>
      <c r="J816" s="41"/>
      <c r="K816" s="29"/>
      <c r="L816" s="29"/>
      <c r="M816" s="41"/>
      <c r="N816" s="42"/>
      <c r="O816" s="9"/>
      <c r="P816" s="9"/>
      <c r="Q816" s="9"/>
      <c r="R816" s="9"/>
      <c r="S816" s="9"/>
      <c r="T816" s="9"/>
      <c r="U816" s="9"/>
      <c r="V816" s="9"/>
      <c r="W816" s="9"/>
      <c r="X816" s="9"/>
      <c r="Y816" s="9"/>
      <c r="Z816" s="11"/>
    </row>
    <row r="817" spans="1:26" ht="14.25" customHeight="1" x14ac:dyDescent="0.25">
      <c r="A817" s="46"/>
      <c r="B817" s="40"/>
      <c r="C817" s="40"/>
      <c r="D817" s="40"/>
      <c r="E817" s="9"/>
      <c r="F817" s="40"/>
      <c r="G817" s="40"/>
      <c r="H817" s="41"/>
      <c r="I817" s="130"/>
      <c r="J817" s="41"/>
      <c r="K817" s="29"/>
      <c r="L817" s="29"/>
      <c r="M817" s="41"/>
      <c r="N817" s="42"/>
      <c r="O817" s="9"/>
      <c r="P817" s="9"/>
      <c r="Q817" s="9"/>
      <c r="R817" s="9"/>
      <c r="S817" s="9"/>
      <c r="T817" s="9"/>
      <c r="U817" s="9"/>
      <c r="V817" s="9"/>
      <c r="W817" s="9"/>
      <c r="X817" s="9"/>
      <c r="Y817" s="9"/>
      <c r="Z817" s="11"/>
    </row>
    <row r="818" spans="1:26" ht="14.25" customHeight="1" x14ac:dyDescent="0.25">
      <c r="A818" s="46"/>
      <c r="B818" s="40"/>
      <c r="C818" s="40"/>
      <c r="D818" s="40"/>
      <c r="E818" s="9"/>
      <c r="F818" s="40"/>
      <c r="G818" s="40"/>
      <c r="H818" s="41"/>
      <c r="I818" s="130"/>
      <c r="J818" s="41"/>
      <c r="K818" s="29"/>
      <c r="L818" s="29"/>
      <c r="M818" s="41"/>
      <c r="N818" s="42"/>
      <c r="O818" s="9"/>
      <c r="P818" s="9"/>
      <c r="Q818" s="9"/>
      <c r="R818" s="9"/>
      <c r="S818" s="9"/>
      <c r="T818" s="9"/>
      <c r="U818" s="9"/>
      <c r="V818" s="9"/>
      <c r="W818" s="9"/>
      <c r="X818" s="9"/>
      <c r="Y818" s="9"/>
      <c r="Z818" s="11"/>
    </row>
    <row r="819" spans="1:26" ht="14.25" customHeight="1" x14ac:dyDescent="0.25">
      <c r="A819" s="46"/>
      <c r="B819" s="40"/>
      <c r="C819" s="40"/>
      <c r="D819" s="40"/>
      <c r="E819" s="9"/>
      <c r="F819" s="40"/>
      <c r="G819" s="40"/>
      <c r="H819" s="41"/>
      <c r="I819" s="130"/>
      <c r="J819" s="41"/>
      <c r="K819" s="29"/>
      <c r="L819" s="29"/>
      <c r="M819" s="41"/>
      <c r="N819" s="42"/>
      <c r="O819" s="9"/>
      <c r="P819" s="9"/>
      <c r="Q819" s="9"/>
      <c r="R819" s="9"/>
      <c r="S819" s="9"/>
      <c r="T819" s="9"/>
      <c r="U819" s="9"/>
      <c r="V819" s="9"/>
      <c r="W819" s="9"/>
      <c r="X819" s="9"/>
      <c r="Y819" s="9"/>
      <c r="Z819" s="11"/>
    </row>
    <row r="820" spans="1:26" ht="14.25" customHeight="1" x14ac:dyDescent="0.25">
      <c r="A820" s="46"/>
      <c r="B820" s="40"/>
      <c r="C820" s="40"/>
      <c r="D820" s="40"/>
      <c r="E820" s="9"/>
      <c r="F820" s="40"/>
      <c r="G820" s="40"/>
      <c r="H820" s="41"/>
      <c r="I820" s="130"/>
      <c r="J820" s="41"/>
      <c r="K820" s="29"/>
      <c r="L820" s="29"/>
      <c r="M820" s="41"/>
      <c r="N820" s="42"/>
      <c r="O820" s="9"/>
      <c r="P820" s="9"/>
      <c r="Q820" s="9"/>
      <c r="R820" s="9"/>
      <c r="S820" s="9"/>
      <c r="T820" s="9"/>
      <c r="U820" s="9"/>
      <c r="V820" s="9"/>
      <c r="W820" s="9"/>
      <c r="X820" s="9"/>
      <c r="Y820" s="9"/>
      <c r="Z820" s="11"/>
    </row>
    <row r="821" spans="1:26" ht="14.25" customHeight="1" x14ac:dyDescent="0.25">
      <c r="A821" s="46"/>
      <c r="B821" s="40"/>
      <c r="C821" s="40"/>
      <c r="D821" s="40"/>
      <c r="E821" s="9"/>
      <c r="F821" s="40"/>
      <c r="G821" s="40"/>
      <c r="H821" s="41"/>
      <c r="I821" s="130"/>
      <c r="J821" s="41"/>
      <c r="K821" s="29"/>
      <c r="L821" s="29"/>
      <c r="M821" s="41"/>
      <c r="N821" s="42"/>
      <c r="O821" s="9"/>
      <c r="P821" s="9"/>
      <c r="Q821" s="9"/>
      <c r="R821" s="9"/>
      <c r="S821" s="9"/>
      <c r="T821" s="9"/>
      <c r="U821" s="9"/>
      <c r="V821" s="9"/>
      <c r="W821" s="9"/>
      <c r="X821" s="9"/>
      <c r="Y821" s="9"/>
      <c r="Z821" s="11"/>
    </row>
    <row r="822" spans="1:26" ht="14.25" customHeight="1" x14ac:dyDescent="0.25">
      <c r="A822" s="46"/>
      <c r="B822" s="40"/>
      <c r="C822" s="40"/>
      <c r="D822" s="40"/>
      <c r="E822" s="9"/>
      <c r="F822" s="40"/>
      <c r="G822" s="40"/>
      <c r="H822" s="41"/>
      <c r="I822" s="130"/>
      <c r="J822" s="41"/>
      <c r="K822" s="29"/>
      <c r="L822" s="29"/>
      <c r="M822" s="41"/>
      <c r="N822" s="42"/>
      <c r="O822" s="9"/>
      <c r="P822" s="9"/>
      <c r="Q822" s="9"/>
      <c r="R822" s="9"/>
      <c r="S822" s="9"/>
      <c r="T822" s="9"/>
      <c r="U822" s="9"/>
      <c r="V822" s="9"/>
      <c r="W822" s="9"/>
      <c r="X822" s="9"/>
      <c r="Y822" s="9"/>
      <c r="Z822" s="11"/>
    </row>
    <row r="823" spans="1:26" ht="14.25" customHeight="1" x14ac:dyDescent="0.25">
      <c r="A823" s="46"/>
      <c r="B823" s="40"/>
      <c r="C823" s="40"/>
      <c r="D823" s="40"/>
      <c r="E823" s="9"/>
      <c r="F823" s="40"/>
      <c r="G823" s="40"/>
      <c r="H823" s="41"/>
      <c r="I823" s="130"/>
      <c r="J823" s="41"/>
      <c r="K823" s="29"/>
      <c r="L823" s="29"/>
      <c r="M823" s="41"/>
      <c r="N823" s="42"/>
      <c r="O823" s="9"/>
      <c r="P823" s="9"/>
      <c r="Q823" s="9"/>
      <c r="R823" s="9"/>
      <c r="S823" s="9"/>
      <c r="T823" s="9"/>
      <c r="U823" s="9"/>
      <c r="V823" s="9"/>
      <c r="W823" s="9"/>
      <c r="X823" s="9"/>
      <c r="Y823" s="9"/>
      <c r="Z823" s="11"/>
    </row>
    <row r="824" spans="1:26" ht="14.25" customHeight="1" x14ac:dyDescent="0.25">
      <c r="A824" s="46"/>
      <c r="B824" s="40"/>
      <c r="C824" s="40"/>
      <c r="D824" s="40"/>
      <c r="E824" s="9"/>
      <c r="F824" s="40"/>
      <c r="G824" s="40"/>
      <c r="H824" s="41"/>
      <c r="I824" s="130"/>
      <c r="J824" s="41"/>
      <c r="K824" s="29"/>
      <c r="L824" s="29"/>
      <c r="M824" s="41"/>
      <c r="N824" s="42"/>
      <c r="O824" s="9"/>
      <c r="P824" s="9"/>
      <c r="Q824" s="9"/>
      <c r="R824" s="9"/>
      <c r="S824" s="9"/>
      <c r="T824" s="9"/>
      <c r="U824" s="9"/>
      <c r="V824" s="9"/>
      <c r="W824" s="9"/>
      <c r="X824" s="9"/>
      <c r="Y824" s="9"/>
      <c r="Z824" s="11"/>
    </row>
    <row r="825" spans="1:26" ht="14.25" customHeight="1" x14ac:dyDescent="0.25">
      <c r="A825" s="46"/>
      <c r="B825" s="40"/>
      <c r="C825" s="40"/>
      <c r="D825" s="40"/>
      <c r="E825" s="9"/>
      <c r="F825" s="40"/>
      <c r="G825" s="40"/>
      <c r="H825" s="41"/>
      <c r="I825" s="130"/>
      <c r="J825" s="41"/>
      <c r="K825" s="29"/>
      <c r="L825" s="29"/>
      <c r="M825" s="41"/>
      <c r="N825" s="42"/>
      <c r="O825" s="9"/>
      <c r="P825" s="9"/>
      <c r="Q825" s="9"/>
      <c r="R825" s="9"/>
      <c r="S825" s="9"/>
      <c r="T825" s="9"/>
      <c r="U825" s="9"/>
      <c r="V825" s="9"/>
      <c r="W825" s="9"/>
      <c r="X825" s="9"/>
      <c r="Y825" s="9"/>
      <c r="Z825" s="11"/>
    </row>
    <row r="826" spans="1:26" ht="14.25" customHeight="1" x14ac:dyDescent="0.25">
      <c r="A826" s="46"/>
      <c r="B826" s="40"/>
      <c r="C826" s="40"/>
      <c r="D826" s="40"/>
      <c r="E826" s="9"/>
      <c r="F826" s="40"/>
      <c r="G826" s="40"/>
      <c r="H826" s="41"/>
      <c r="I826" s="130"/>
      <c r="J826" s="41"/>
      <c r="K826" s="29"/>
      <c r="L826" s="29"/>
      <c r="M826" s="41"/>
      <c r="N826" s="42"/>
      <c r="O826" s="9"/>
      <c r="P826" s="9"/>
      <c r="Q826" s="9"/>
      <c r="R826" s="9"/>
      <c r="S826" s="9"/>
      <c r="T826" s="9"/>
      <c r="U826" s="9"/>
      <c r="V826" s="9"/>
      <c r="W826" s="9"/>
      <c r="X826" s="9"/>
      <c r="Y826" s="9"/>
      <c r="Z826" s="11"/>
    </row>
    <row r="827" spans="1:26" ht="14.25" customHeight="1" x14ac:dyDescent="0.25">
      <c r="A827" s="46"/>
      <c r="B827" s="40"/>
      <c r="C827" s="40"/>
      <c r="D827" s="40"/>
      <c r="E827" s="9"/>
      <c r="F827" s="40"/>
      <c r="G827" s="40"/>
      <c r="H827" s="41"/>
      <c r="I827" s="130"/>
      <c r="J827" s="41"/>
      <c r="K827" s="29"/>
      <c r="L827" s="29"/>
      <c r="M827" s="41"/>
      <c r="N827" s="42"/>
      <c r="O827" s="9"/>
      <c r="P827" s="9"/>
      <c r="Q827" s="9"/>
      <c r="R827" s="9"/>
      <c r="S827" s="9"/>
      <c r="T827" s="9"/>
      <c r="U827" s="9"/>
      <c r="V827" s="9"/>
      <c r="W827" s="9"/>
      <c r="X827" s="9"/>
      <c r="Y827" s="9"/>
      <c r="Z827" s="11"/>
    </row>
    <row r="828" spans="1:26" ht="14.25" customHeight="1" x14ac:dyDescent="0.25">
      <c r="A828" s="46"/>
      <c r="B828" s="40"/>
      <c r="C828" s="40"/>
      <c r="D828" s="40"/>
      <c r="E828" s="9"/>
      <c r="F828" s="40"/>
      <c r="G828" s="40"/>
      <c r="H828" s="41"/>
      <c r="I828" s="130"/>
      <c r="J828" s="41"/>
      <c r="K828" s="29"/>
      <c r="L828" s="29"/>
      <c r="M828" s="41"/>
      <c r="N828" s="42"/>
      <c r="O828" s="9"/>
      <c r="P828" s="9"/>
      <c r="Q828" s="9"/>
      <c r="R828" s="9"/>
      <c r="S828" s="9"/>
      <c r="T828" s="9"/>
      <c r="U828" s="9"/>
      <c r="V828" s="9"/>
      <c r="W828" s="9"/>
      <c r="X828" s="9"/>
      <c r="Y828" s="9"/>
      <c r="Z828" s="11"/>
    </row>
    <row r="829" spans="1:26" ht="14.25" customHeight="1" x14ac:dyDescent="0.25">
      <c r="A829" s="46"/>
      <c r="B829" s="40"/>
      <c r="C829" s="40"/>
      <c r="D829" s="40"/>
      <c r="E829" s="9"/>
      <c r="F829" s="40"/>
      <c r="G829" s="40"/>
      <c r="H829" s="41"/>
      <c r="I829" s="130"/>
      <c r="J829" s="41"/>
      <c r="K829" s="29"/>
      <c r="L829" s="29"/>
      <c r="M829" s="41"/>
      <c r="N829" s="42"/>
      <c r="O829" s="9"/>
      <c r="P829" s="9"/>
      <c r="Q829" s="9"/>
      <c r="R829" s="9"/>
      <c r="S829" s="9"/>
      <c r="T829" s="9"/>
      <c r="U829" s="9"/>
      <c r="V829" s="9"/>
      <c r="W829" s="9"/>
      <c r="X829" s="9"/>
      <c r="Y829" s="9"/>
      <c r="Z829" s="11"/>
    </row>
    <row r="830" spans="1:26" ht="14.25" customHeight="1" x14ac:dyDescent="0.25">
      <c r="A830" s="46"/>
      <c r="B830" s="40"/>
      <c r="C830" s="40"/>
      <c r="D830" s="40"/>
      <c r="E830" s="9"/>
      <c r="F830" s="40"/>
      <c r="G830" s="40"/>
      <c r="H830" s="41"/>
      <c r="I830" s="130"/>
      <c r="J830" s="41"/>
      <c r="K830" s="29"/>
      <c r="L830" s="29"/>
      <c r="M830" s="41"/>
      <c r="N830" s="42"/>
      <c r="O830" s="9"/>
      <c r="P830" s="9"/>
      <c r="Q830" s="9"/>
      <c r="R830" s="9"/>
      <c r="S830" s="9"/>
      <c r="T830" s="9"/>
      <c r="U830" s="9"/>
      <c r="V830" s="9"/>
      <c r="W830" s="9"/>
      <c r="X830" s="9"/>
      <c r="Y830" s="9"/>
      <c r="Z830" s="11"/>
    </row>
    <row r="831" spans="1:26" ht="14.25" customHeight="1" x14ac:dyDescent="0.25">
      <c r="A831" s="46"/>
      <c r="B831" s="40"/>
      <c r="C831" s="40"/>
      <c r="D831" s="40"/>
      <c r="E831" s="9"/>
      <c r="F831" s="40"/>
      <c r="G831" s="40"/>
      <c r="H831" s="41"/>
      <c r="I831" s="130"/>
      <c r="J831" s="41"/>
      <c r="K831" s="29"/>
      <c r="L831" s="29"/>
      <c r="M831" s="41"/>
      <c r="N831" s="42"/>
      <c r="O831" s="9"/>
      <c r="P831" s="9"/>
      <c r="Q831" s="9"/>
      <c r="R831" s="9"/>
      <c r="S831" s="9"/>
      <c r="T831" s="9"/>
      <c r="U831" s="9"/>
      <c r="V831" s="9"/>
      <c r="W831" s="9"/>
      <c r="X831" s="9"/>
      <c r="Y831" s="9"/>
      <c r="Z831" s="11"/>
    </row>
    <row r="832" spans="1:26" ht="14.25" customHeight="1" x14ac:dyDescent="0.25">
      <c r="A832" s="46"/>
      <c r="B832" s="40"/>
      <c r="C832" s="40"/>
      <c r="D832" s="40"/>
      <c r="E832" s="9"/>
      <c r="F832" s="40"/>
      <c r="G832" s="40"/>
      <c r="H832" s="41"/>
      <c r="I832" s="130"/>
      <c r="J832" s="41"/>
      <c r="K832" s="29"/>
      <c r="L832" s="29"/>
      <c r="M832" s="41"/>
      <c r="N832" s="42"/>
      <c r="O832" s="9"/>
      <c r="P832" s="9"/>
      <c r="Q832" s="9"/>
      <c r="R832" s="9"/>
      <c r="S832" s="9"/>
      <c r="T832" s="9"/>
      <c r="U832" s="9"/>
      <c r="V832" s="9"/>
      <c r="W832" s="9"/>
      <c r="X832" s="9"/>
      <c r="Y832" s="9"/>
      <c r="Z832" s="11"/>
    </row>
    <row r="833" spans="1:26" ht="14.25" customHeight="1" x14ac:dyDescent="0.25">
      <c r="A833" s="46"/>
      <c r="B833" s="40"/>
      <c r="C833" s="40"/>
      <c r="D833" s="40"/>
      <c r="E833" s="9"/>
      <c r="F833" s="40"/>
      <c r="G833" s="40"/>
      <c r="H833" s="41"/>
      <c r="I833" s="130"/>
      <c r="J833" s="41"/>
      <c r="K833" s="29"/>
      <c r="L833" s="29"/>
      <c r="M833" s="41"/>
      <c r="N833" s="42"/>
      <c r="O833" s="9"/>
      <c r="P833" s="9"/>
      <c r="Q833" s="9"/>
      <c r="R833" s="9"/>
      <c r="S833" s="9"/>
      <c r="T833" s="9"/>
      <c r="U833" s="9"/>
      <c r="V833" s="9"/>
      <c r="W833" s="9"/>
      <c r="X833" s="9"/>
      <c r="Y833" s="9"/>
      <c r="Z833" s="11"/>
    </row>
    <row r="834" spans="1:26" ht="14.25" customHeight="1" x14ac:dyDescent="0.25">
      <c r="A834" s="46"/>
      <c r="B834" s="40"/>
      <c r="C834" s="40"/>
      <c r="D834" s="40"/>
      <c r="E834" s="9"/>
      <c r="F834" s="40"/>
      <c r="G834" s="40"/>
      <c r="H834" s="41"/>
      <c r="I834" s="130"/>
      <c r="J834" s="41"/>
      <c r="K834" s="29"/>
      <c r="L834" s="29"/>
      <c r="M834" s="41"/>
      <c r="N834" s="42"/>
      <c r="O834" s="9"/>
      <c r="P834" s="9"/>
      <c r="Q834" s="9"/>
      <c r="R834" s="9"/>
      <c r="S834" s="9"/>
      <c r="T834" s="9"/>
      <c r="U834" s="9"/>
      <c r="V834" s="9"/>
      <c r="W834" s="9"/>
      <c r="X834" s="9"/>
      <c r="Y834" s="9"/>
      <c r="Z834" s="11"/>
    </row>
    <row r="835" spans="1:26" ht="14.25" customHeight="1" x14ac:dyDescent="0.25">
      <c r="A835" s="46"/>
      <c r="B835" s="40"/>
      <c r="C835" s="40"/>
      <c r="D835" s="40"/>
      <c r="E835" s="9"/>
      <c r="F835" s="40"/>
      <c r="G835" s="40"/>
      <c r="H835" s="41"/>
      <c r="I835" s="130"/>
      <c r="J835" s="41"/>
      <c r="K835" s="29"/>
      <c r="L835" s="29"/>
      <c r="M835" s="41"/>
      <c r="N835" s="42"/>
      <c r="O835" s="9"/>
      <c r="P835" s="9"/>
      <c r="Q835" s="9"/>
      <c r="R835" s="9"/>
      <c r="S835" s="9"/>
      <c r="T835" s="9"/>
      <c r="U835" s="9"/>
      <c r="V835" s="9"/>
      <c r="W835" s="9"/>
      <c r="X835" s="9"/>
      <c r="Y835" s="9"/>
      <c r="Z835" s="11"/>
    </row>
    <row r="836" spans="1:26" ht="14.25" customHeight="1" x14ac:dyDescent="0.25">
      <c r="A836" s="46"/>
      <c r="B836" s="40"/>
      <c r="C836" s="40"/>
      <c r="D836" s="40"/>
      <c r="E836" s="9"/>
      <c r="F836" s="40"/>
      <c r="G836" s="40"/>
      <c r="H836" s="41"/>
      <c r="I836" s="130"/>
      <c r="J836" s="41"/>
      <c r="K836" s="29"/>
      <c r="L836" s="29"/>
      <c r="M836" s="41"/>
      <c r="N836" s="42"/>
      <c r="O836" s="9"/>
      <c r="P836" s="9"/>
      <c r="Q836" s="9"/>
      <c r="R836" s="9"/>
      <c r="S836" s="9"/>
      <c r="T836" s="9"/>
      <c r="U836" s="9"/>
      <c r="V836" s="9"/>
      <c r="W836" s="9"/>
      <c r="X836" s="9"/>
      <c r="Y836" s="9"/>
      <c r="Z836" s="11"/>
    </row>
    <row r="837" spans="1:26" ht="14.25" customHeight="1" x14ac:dyDescent="0.25">
      <c r="A837" s="46"/>
      <c r="B837" s="40"/>
      <c r="C837" s="40"/>
      <c r="D837" s="40"/>
      <c r="E837" s="9"/>
      <c r="F837" s="40"/>
      <c r="G837" s="40"/>
      <c r="H837" s="41"/>
      <c r="I837" s="130"/>
      <c r="J837" s="41"/>
      <c r="K837" s="29"/>
      <c r="L837" s="29"/>
      <c r="M837" s="41"/>
      <c r="N837" s="42"/>
      <c r="O837" s="9"/>
      <c r="P837" s="9"/>
      <c r="Q837" s="9"/>
      <c r="R837" s="9"/>
      <c r="S837" s="9"/>
      <c r="T837" s="9"/>
      <c r="U837" s="9"/>
      <c r="V837" s="9"/>
      <c r="W837" s="9"/>
      <c r="X837" s="9"/>
      <c r="Y837" s="9"/>
      <c r="Z837" s="11"/>
    </row>
    <row r="838" spans="1:26" ht="14.25" customHeight="1" x14ac:dyDescent="0.25">
      <c r="A838" s="46"/>
      <c r="B838" s="40"/>
      <c r="C838" s="40"/>
      <c r="D838" s="40"/>
      <c r="E838" s="9"/>
      <c r="F838" s="40"/>
      <c r="G838" s="40"/>
      <c r="H838" s="41"/>
      <c r="I838" s="130"/>
      <c r="J838" s="41"/>
      <c r="K838" s="29"/>
      <c r="L838" s="29"/>
      <c r="M838" s="41"/>
      <c r="N838" s="42"/>
      <c r="O838" s="9"/>
      <c r="P838" s="9"/>
      <c r="Q838" s="9"/>
      <c r="R838" s="9"/>
      <c r="S838" s="9"/>
      <c r="T838" s="9"/>
      <c r="U838" s="9"/>
      <c r="V838" s="9"/>
      <c r="W838" s="9"/>
      <c r="X838" s="9"/>
      <c r="Y838" s="9"/>
      <c r="Z838" s="11"/>
    </row>
    <row r="839" spans="1:26" ht="14.25" customHeight="1" x14ac:dyDescent="0.25">
      <c r="A839" s="46"/>
      <c r="B839" s="40"/>
      <c r="C839" s="40"/>
      <c r="D839" s="40"/>
      <c r="E839" s="9"/>
      <c r="F839" s="40"/>
      <c r="G839" s="40"/>
      <c r="H839" s="41"/>
      <c r="I839" s="130"/>
      <c r="J839" s="41"/>
      <c r="K839" s="29"/>
      <c r="L839" s="29"/>
      <c r="M839" s="41"/>
      <c r="N839" s="42"/>
      <c r="O839" s="9"/>
      <c r="P839" s="9"/>
      <c r="Q839" s="9"/>
      <c r="R839" s="9"/>
      <c r="S839" s="9"/>
      <c r="T839" s="9"/>
      <c r="U839" s="9"/>
      <c r="V839" s="9"/>
      <c r="W839" s="9"/>
      <c r="X839" s="9"/>
      <c r="Y839" s="9"/>
      <c r="Z839" s="11"/>
    </row>
    <row r="840" spans="1:26" ht="14.25" customHeight="1" x14ac:dyDescent="0.25">
      <c r="A840" s="46"/>
      <c r="B840" s="40"/>
      <c r="C840" s="40"/>
      <c r="D840" s="40"/>
      <c r="E840" s="9"/>
      <c r="F840" s="40"/>
      <c r="G840" s="40"/>
      <c r="H840" s="41"/>
      <c r="I840" s="130"/>
      <c r="J840" s="41"/>
      <c r="K840" s="29"/>
      <c r="L840" s="29"/>
      <c r="M840" s="41"/>
      <c r="N840" s="42"/>
      <c r="O840" s="9"/>
      <c r="P840" s="9"/>
      <c r="Q840" s="9"/>
      <c r="R840" s="9"/>
      <c r="S840" s="9"/>
      <c r="T840" s="9"/>
      <c r="U840" s="9"/>
      <c r="V840" s="9"/>
      <c r="W840" s="9"/>
      <c r="X840" s="9"/>
      <c r="Y840" s="9"/>
      <c r="Z840" s="11"/>
    </row>
    <row r="841" spans="1:26" ht="14.25" customHeight="1" x14ac:dyDescent="0.25">
      <c r="A841" s="46"/>
      <c r="B841" s="40"/>
      <c r="C841" s="40"/>
      <c r="D841" s="40"/>
      <c r="E841" s="9"/>
      <c r="F841" s="40"/>
      <c r="G841" s="40"/>
      <c r="H841" s="41"/>
      <c r="I841" s="130"/>
      <c r="J841" s="41"/>
      <c r="K841" s="29"/>
      <c r="L841" s="29"/>
      <c r="M841" s="41"/>
      <c r="N841" s="42"/>
      <c r="O841" s="9"/>
      <c r="P841" s="9"/>
      <c r="Q841" s="9"/>
      <c r="R841" s="9"/>
      <c r="S841" s="9"/>
      <c r="T841" s="9"/>
      <c r="U841" s="9"/>
      <c r="V841" s="9"/>
      <c r="W841" s="9"/>
      <c r="X841" s="9"/>
      <c r="Y841" s="9"/>
      <c r="Z841" s="11"/>
    </row>
    <row r="842" spans="1:26" ht="14.25" customHeight="1" x14ac:dyDescent="0.25">
      <c r="A842" s="46"/>
      <c r="B842" s="40"/>
      <c r="C842" s="40"/>
      <c r="D842" s="40"/>
      <c r="E842" s="9"/>
      <c r="F842" s="40"/>
      <c r="G842" s="40"/>
      <c r="H842" s="41"/>
      <c r="I842" s="130"/>
      <c r="J842" s="41"/>
      <c r="K842" s="29"/>
      <c r="L842" s="29"/>
      <c r="M842" s="41"/>
      <c r="N842" s="42"/>
      <c r="O842" s="9"/>
      <c r="P842" s="9"/>
      <c r="Q842" s="9"/>
      <c r="R842" s="9"/>
      <c r="S842" s="9"/>
      <c r="T842" s="9"/>
      <c r="U842" s="9"/>
      <c r="V842" s="9"/>
      <c r="W842" s="9"/>
      <c r="X842" s="9"/>
      <c r="Y842" s="9"/>
      <c r="Z842" s="11"/>
    </row>
    <row r="843" spans="1:26" ht="14.25" customHeight="1" x14ac:dyDescent="0.25">
      <c r="A843" s="46"/>
      <c r="B843" s="40"/>
      <c r="C843" s="40"/>
      <c r="D843" s="40"/>
      <c r="E843" s="9"/>
      <c r="F843" s="40"/>
      <c r="G843" s="40"/>
      <c r="H843" s="41"/>
      <c r="I843" s="130"/>
      <c r="J843" s="41"/>
      <c r="K843" s="29"/>
      <c r="L843" s="29"/>
      <c r="M843" s="41"/>
      <c r="N843" s="42"/>
      <c r="O843" s="9"/>
      <c r="P843" s="9"/>
      <c r="Q843" s="9"/>
      <c r="R843" s="9"/>
      <c r="S843" s="9"/>
      <c r="T843" s="9"/>
      <c r="U843" s="9"/>
      <c r="V843" s="9"/>
      <c r="W843" s="9"/>
      <c r="X843" s="9"/>
      <c r="Y843" s="9"/>
      <c r="Z843" s="11"/>
    </row>
    <row r="844" spans="1:26" ht="14.25" customHeight="1" x14ac:dyDescent="0.25">
      <c r="A844" s="46"/>
      <c r="B844" s="40"/>
      <c r="C844" s="40"/>
      <c r="D844" s="40"/>
      <c r="E844" s="9"/>
      <c r="F844" s="40"/>
      <c r="G844" s="40"/>
      <c r="H844" s="41"/>
      <c r="I844" s="130"/>
      <c r="J844" s="41"/>
      <c r="K844" s="29"/>
      <c r="L844" s="29"/>
      <c r="M844" s="41"/>
      <c r="N844" s="42"/>
      <c r="O844" s="9"/>
      <c r="P844" s="9"/>
      <c r="Q844" s="9"/>
      <c r="R844" s="9"/>
      <c r="S844" s="9"/>
      <c r="T844" s="9"/>
      <c r="U844" s="9"/>
      <c r="V844" s="9"/>
      <c r="W844" s="9"/>
      <c r="X844" s="9"/>
      <c r="Y844" s="9"/>
      <c r="Z844" s="11"/>
    </row>
    <row r="845" spans="1:26" ht="14.25" customHeight="1" x14ac:dyDescent="0.25">
      <c r="A845" s="46"/>
      <c r="B845" s="40"/>
      <c r="C845" s="40"/>
      <c r="D845" s="40"/>
      <c r="E845" s="9"/>
      <c r="F845" s="40"/>
      <c r="G845" s="40"/>
      <c r="H845" s="41"/>
      <c r="I845" s="130"/>
      <c r="J845" s="41"/>
      <c r="K845" s="29"/>
      <c r="L845" s="29"/>
      <c r="M845" s="41"/>
      <c r="N845" s="42"/>
      <c r="O845" s="9"/>
      <c r="P845" s="9"/>
      <c r="Q845" s="9"/>
      <c r="R845" s="9"/>
      <c r="S845" s="9"/>
      <c r="T845" s="9"/>
      <c r="U845" s="9"/>
      <c r="V845" s="9"/>
      <c r="W845" s="9"/>
      <c r="X845" s="9"/>
      <c r="Y845" s="9"/>
      <c r="Z845" s="11"/>
    </row>
    <row r="846" spans="1:26" ht="14.25" customHeight="1" x14ac:dyDescent="0.25">
      <c r="A846" s="46"/>
      <c r="B846" s="40"/>
      <c r="C846" s="40"/>
      <c r="D846" s="40"/>
      <c r="E846" s="9"/>
      <c r="F846" s="40"/>
      <c r="G846" s="40"/>
      <c r="H846" s="41"/>
      <c r="I846" s="130"/>
      <c r="J846" s="41"/>
      <c r="K846" s="29"/>
      <c r="L846" s="29"/>
      <c r="M846" s="41"/>
      <c r="N846" s="42"/>
      <c r="O846" s="9"/>
      <c r="P846" s="9"/>
      <c r="Q846" s="9"/>
      <c r="R846" s="9"/>
      <c r="S846" s="9"/>
      <c r="T846" s="9"/>
      <c r="U846" s="9"/>
      <c r="V846" s="9"/>
      <c r="W846" s="9"/>
      <c r="X846" s="9"/>
      <c r="Y846" s="9"/>
      <c r="Z846" s="11"/>
    </row>
    <row r="847" spans="1:26" ht="14.25" customHeight="1" x14ac:dyDescent="0.25">
      <c r="A847" s="46"/>
      <c r="B847" s="40"/>
      <c r="C847" s="40"/>
      <c r="D847" s="40"/>
      <c r="E847" s="9"/>
      <c r="F847" s="40"/>
      <c r="G847" s="40"/>
      <c r="H847" s="41"/>
      <c r="I847" s="130"/>
      <c r="J847" s="41"/>
      <c r="K847" s="29"/>
      <c r="L847" s="29"/>
      <c r="M847" s="41"/>
      <c r="N847" s="42"/>
      <c r="O847" s="9"/>
      <c r="P847" s="9"/>
      <c r="Q847" s="9"/>
      <c r="R847" s="9"/>
      <c r="S847" s="9"/>
      <c r="T847" s="9"/>
      <c r="U847" s="9"/>
      <c r="V847" s="9"/>
      <c r="W847" s="9"/>
      <c r="X847" s="9"/>
      <c r="Y847" s="9"/>
      <c r="Z847" s="11"/>
    </row>
    <row r="848" spans="1:26" ht="14.25" customHeight="1" x14ac:dyDescent="0.25">
      <c r="A848" s="46"/>
      <c r="B848" s="40"/>
      <c r="C848" s="40"/>
      <c r="D848" s="40"/>
      <c r="E848" s="9"/>
      <c r="F848" s="40"/>
      <c r="G848" s="40"/>
      <c r="H848" s="41"/>
      <c r="I848" s="130"/>
      <c r="J848" s="41"/>
      <c r="K848" s="29"/>
      <c r="L848" s="29"/>
      <c r="M848" s="41"/>
      <c r="N848" s="42"/>
      <c r="O848" s="9"/>
      <c r="P848" s="9"/>
      <c r="Q848" s="9"/>
      <c r="R848" s="9"/>
      <c r="S848" s="9"/>
      <c r="T848" s="9"/>
      <c r="U848" s="9"/>
      <c r="V848" s="9"/>
      <c r="W848" s="9"/>
      <c r="X848" s="9"/>
      <c r="Y848" s="9"/>
      <c r="Z848" s="11"/>
    </row>
    <row r="849" spans="1:26" ht="14.25" customHeight="1" x14ac:dyDescent="0.25">
      <c r="A849" s="46"/>
      <c r="B849" s="40"/>
      <c r="C849" s="40"/>
      <c r="D849" s="40"/>
      <c r="E849" s="9"/>
      <c r="F849" s="40"/>
      <c r="G849" s="40"/>
      <c r="H849" s="41"/>
      <c r="I849" s="130"/>
      <c r="J849" s="41"/>
      <c r="K849" s="29"/>
      <c r="L849" s="29"/>
      <c r="M849" s="41"/>
      <c r="N849" s="42"/>
      <c r="O849" s="9"/>
      <c r="P849" s="9"/>
      <c r="Q849" s="9"/>
      <c r="R849" s="9"/>
      <c r="S849" s="9"/>
      <c r="T849" s="9"/>
      <c r="U849" s="9"/>
      <c r="V849" s="9"/>
      <c r="W849" s="9"/>
      <c r="X849" s="9"/>
      <c r="Y849" s="9"/>
      <c r="Z849" s="11"/>
    </row>
    <row r="850" spans="1:26" ht="14.25" customHeight="1" x14ac:dyDescent="0.25">
      <c r="A850" s="46"/>
      <c r="B850" s="40"/>
      <c r="C850" s="40"/>
      <c r="D850" s="40"/>
      <c r="E850" s="9"/>
      <c r="F850" s="40"/>
      <c r="G850" s="40"/>
      <c r="H850" s="41"/>
      <c r="I850" s="130"/>
      <c r="J850" s="41"/>
      <c r="K850" s="29"/>
      <c r="L850" s="29"/>
      <c r="M850" s="41"/>
      <c r="N850" s="42"/>
      <c r="O850" s="9"/>
      <c r="P850" s="9"/>
      <c r="Q850" s="9"/>
      <c r="R850" s="9"/>
      <c r="S850" s="9"/>
      <c r="T850" s="9"/>
      <c r="U850" s="9"/>
      <c r="V850" s="9"/>
      <c r="W850" s="9"/>
      <c r="X850" s="9"/>
      <c r="Y850" s="9"/>
      <c r="Z850" s="11"/>
    </row>
    <row r="851" spans="1:26" ht="14.25" customHeight="1" x14ac:dyDescent="0.25">
      <c r="A851" s="46"/>
      <c r="B851" s="40"/>
      <c r="C851" s="40"/>
      <c r="D851" s="40"/>
      <c r="E851" s="9"/>
      <c r="F851" s="40"/>
      <c r="G851" s="40"/>
      <c r="H851" s="41"/>
      <c r="I851" s="130"/>
      <c r="J851" s="41"/>
      <c r="K851" s="29"/>
      <c r="L851" s="29"/>
      <c r="M851" s="41"/>
      <c r="N851" s="42"/>
      <c r="O851" s="9"/>
      <c r="P851" s="9"/>
      <c r="Q851" s="9"/>
      <c r="R851" s="9"/>
      <c r="S851" s="9"/>
      <c r="T851" s="9"/>
      <c r="U851" s="9"/>
      <c r="V851" s="9"/>
      <c r="W851" s="9"/>
      <c r="X851" s="9"/>
      <c r="Y851" s="9"/>
      <c r="Z851" s="11"/>
    </row>
    <row r="852" spans="1:26" ht="14.25" customHeight="1" x14ac:dyDescent="0.25">
      <c r="A852" s="46"/>
      <c r="B852" s="40"/>
      <c r="C852" s="40"/>
      <c r="D852" s="40"/>
      <c r="E852" s="9"/>
      <c r="F852" s="40"/>
      <c r="G852" s="40"/>
      <c r="H852" s="41"/>
      <c r="I852" s="130"/>
      <c r="J852" s="41"/>
      <c r="K852" s="29"/>
      <c r="L852" s="29"/>
      <c r="M852" s="41"/>
      <c r="N852" s="42"/>
      <c r="O852" s="9"/>
      <c r="P852" s="9"/>
      <c r="Q852" s="9"/>
      <c r="R852" s="9"/>
      <c r="S852" s="9"/>
      <c r="T852" s="9"/>
      <c r="U852" s="9"/>
      <c r="V852" s="9"/>
      <c r="W852" s="9"/>
      <c r="X852" s="9"/>
      <c r="Y852" s="9"/>
      <c r="Z852" s="11"/>
    </row>
    <row r="853" spans="1:26" ht="14.25" customHeight="1" x14ac:dyDescent="0.25">
      <c r="A853" s="46"/>
      <c r="B853" s="40"/>
      <c r="C853" s="40"/>
      <c r="D853" s="40"/>
      <c r="E853" s="9"/>
      <c r="F853" s="40"/>
      <c r="G853" s="40"/>
      <c r="H853" s="41"/>
      <c r="I853" s="130"/>
      <c r="J853" s="41"/>
      <c r="K853" s="29"/>
      <c r="L853" s="29"/>
      <c r="M853" s="41"/>
      <c r="N853" s="42"/>
      <c r="O853" s="9"/>
      <c r="P853" s="9"/>
      <c r="Q853" s="9"/>
      <c r="R853" s="9"/>
      <c r="S853" s="9"/>
      <c r="T853" s="9"/>
      <c r="U853" s="9"/>
      <c r="V853" s="9"/>
      <c r="W853" s="9"/>
      <c r="X853" s="9"/>
      <c r="Y853" s="9"/>
      <c r="Z853" s="11"/>
    </row>
    <row r="854" spans="1:26" ht="14.25" customHeight="1" x14ac:dyDescent="0.25">
      <c r="A854" s="46"/>
      <c r="B854" s="40"/>
      <c r="C854" s="40"/>
      <c r="D854" s="40"/>
      <c r="E854" s="9"/>
      <c r="F854" s="40"/>
      <c r="G854" s="40"/>
      <c r="H854" s="41"/>
      <c r="I854" s="130"/>
      <c r="J854" s="41"/>
      <c r="K854" s="29"/>
      <c r="L854" s="29"/>
      <c r="M854" s="41"/>
      <c r="N854" s="42"/>
      <c r="O854" s="9"/>
      <c r="P854" s="9"/>
      <c r="Q854" s="9"/>
      <c r="R854" s="9"/>
      <c r="S854" s="9"/>
      <c r="T854" s="9"/>
      <c r="U854" s="9"/>
      <c r="V854" s="9"/>
      <c r="W854" s="9"/>
      <c r="X854" s="9"/>
      <c r="Y854" s="9"/>
      <c r="Z854" s="11"/>
    </row>
    <row r="855" spans="1:26" ht="14.25" customHeight="1" x14ac:dyDescent="0.25">
      <c r="A855" s="46"/>
      <c r="B855" s="40"/>
      <c r="C855" s="40"/>
      <c r="D855" s="40"/>
      <c r="E855" s="9"/>
      <c r="F855" s="40"/>
      <c r="G855" s="40"/>
      <c r="H855" s="41"/>
      <c r="I855" s="130"/>
      <c r="J855" s="41"/>
      <c r="K855" s="29"/>
      <c r="L855" s="29"/>
      <c r="M855" s="41"/>
      <c r="N855" s="42"/>
      <c r="O855" s="9"/>
      <c r="P855" s="9"/>
      <c r="Q855" s="9"/>
      <c r="R855" s="9"/>
      <c r="S855" s="9"/>
      <c r="T855" s="9"/>
      <c r="U855" s="9"/>
      <c r="V855" s="9"/>
      <c r="W855" s="9"/>
      <c r="X855" s="9"/>
      <c r="Y855" s="9"/>
      <c r="Z855" s="11"/>
    </row>
    <row r="856" spans="1:26" ht="14.25" customHeight="1" x14ac:dyDescent="0.25">
      <c r="A856" s="46"/>
      <c r="B856" s="40"/>
      <c r="C856" s="40"/>
      <c r="D856" s="40"/>
      <c r="E856" s="9"/>
      <c r="F856" s="40"/>
      <c r="G856" s="40"/>
      <c r="H856" s="41"/>
      <c r="I856" s="130"/>
      <c r="J856" s="41"/>
      <c r="K856" s="29"/>
      <c r="L856" s="29"/>
      <c r="M856" s="41"/>
      <c r="N856" s="42"/>
      <c r="O856" s="9"/>
      <c r="P856" s="9"/>
      <c r="Q856" s="9"/>
      <c r="R856" s="9"/>
      <c r="S856" s="9"/>
      <c r="T856" s="9"/>
      <c r="U856" s="9"/>
      <c r="V856" s="9"/>
      <c r="W856" s="9"/>
      <c r="X856" s="9"/>
      <c r="Y856" s="9"/>
      <c r="Z856" s="11"/>
    </row>
    <row r="857" spans="1:26" ht="14.25" customHeight="1" x14ac:dyDescent="0.25">
      <c r="A857" s="46"/>
      <c r="B857" s="40"/>
      <c r="C857" s="40"/>
      <c r="D857" s="40"/>
      <c r="E857" s="9"/>
      <c r="F857" s="40"/>
      <c r="G857" s="40"/>
      <c r="H857" s="41"/>
      <c r="I857" s="130"/>
      <c r="J857" s="41"/>
      <c r="K857" s="29"/>
      <c r="L857" s="29"/>
      <c r="M857" s="41"/>
      <c r="N857" s="42"/>
      <c r="O857" s="9"/>
      <c r="P857" s="9"/>
      <c r="Q857" s="9"/>
      <c r="R857" s="9"/>
      <c r="S857" s="9"/>
      <c r="T857" s="9"/>
      <c r="U857" s="9"/>
      <c r="V857" s="9"/>
      <c r="W857" s="9"/>
      <c r="X857" s="9"/>
      <c r="Y857" s="9"/>
      <c r="Z857" s="11"/>
    </row>
    <row r="858" spans="1:26" ht="14.25" customHeight="1" x14ac:dyDescent="0.25">
      <c r="A858" s="46"/>
      <c r="B858" s="40"/>
      <c r="C858" s="40"/>
      <c r="D858" s="40"/>
      <c r="E858" s="9"/>
      <c r="F858" s="40"/>
      <c r="G858" s="40"/>
      <c r="H858" s="41"/>
      <c r="I858" s="130"/>
      <c r="J858" s="41"/>
      <c r="K858" s="29"/>
      <c r="L858" s="29"/>
      <c r="M858" s="41"/>
      <c r="N858" s="42"/>
      <c r="O858" s="9"/>
      <c r="P858" s="9"/>
      <c r="Q858" s="9"/>
      <c r="R858" s="9"/>
      <c r="S858" s="9"/>
      <c r="T858" s="9"/>
      <c r="U858" s="9"/>
      <c r="V858" s="9"/>
      <c r="W858" s="9"/>
      <c r="X858" s="9"/>
      <c r="Y858" s="9"/>
      <c r="Z858" s="11"/>
    </row>
    <row r="859" spans="1:26" ht="14.25" customHeight="1" x14ac:dyDescent="0.25">
      <c r="A859" s="46"/>
      <c r="B859" s="40"/>
      <c r="C859" s="40"/>
      <c r="D859" s="40"/>
      <c r="E859" s="9"/>
      <c r="F859" s="40"/>
      <c r="G859" s="40"/>
      <c r="H859" s="41"/>
      <c r="I859" s="130"/>
      <c r="J859" s="41"/>
      <c r="K859" s="29"/>
      <c r="L859" s="29"/>
      <c r="M859" s="41"/>
      <c r="N859" s="42"/>
      <c r="O859" s="9"/>
      <c r="P859" s="9"/>
      <c r="Q859" s="9"/>
      <c r="R859" s="9"/>
      <c r="S859" s="9"/>
      <c r="T859" s="9"/>
      <c r="U859" s="9"/>
      <c r="V859" s="9"/>
      <c r="W859" s="9"/>
      <c r="X859" s="9"/>
      <c r="Y859" s="9"/>
      <c r="Z859" s="11"/>
    </row>
    <row r="860" spans="1:26" ht="14.25" customHeight="1" x14ac:dyDescent="0.25">
      <c r="A860" s="46"/>
      <c r="B860" s="40"/>
      <c r="C860" s="40"/>
      <c r="D860" s="40"/>
      <c r="E860" s="9"/>
      <c r="F860" s="40"/>
      <c r="G860" s="40"/>
      <c r="H860" s="41"/>
      <c r="I860" s="130"/>
      <c r="J860" s="41"/>
      <c r="K860" s="29"/>
      <c r="L860" s="29"/>
      <c r="M860" s="41"/>
      <c r="N860" s="42"/>
      <c r="O860" s="9"/>
      <c r="P860" s="9"/>
      <c r="Q860" s="9"/>
      <c r="R860" s="9"/>
      <c r="S860" s="9"/>
      <c r="T860" s="9"/>
      <c r="U860" s="9"/>
      <c r="V860" s="9"/>
      <c r="W860" s="9"/>
      <c r="X860" s="9"/>
      <c r="Y860" s="9"/>
      <c r="Z860" s="11"/>
    </row>
    <row r="861" spans="1:26" ht="14.25" customHeight="1" x14ac:dyDescent="0.25">
      <c r="A861" s="46"/>
      <c r="B861" s="40"/>
      <c r="C861" s="40"/>
      <c r="D861" s="40"/>
      <c r="E861" s="9"/>
      <c r="F861" s="40"/>
      <c r="G861" s="40"/>
      <c r="H861" s="41"/>
      <c r="I861" s="130"/>
      <c r="J861" s="41"/>
      <c r="K861" s="29"/>
      <c r="L861" s="29"/>
      <c r="M861" s="41"/>
      <c r="N861" s="42"/>
      <c r="O861" s="9"/>
      <c r="P861" s="9"/>
      <c r="Q861" s="9"/>
      <c r="R861" s="9"/>
      <c r="S861" s="9"/>
      <c r="T861" s="9"/>
      <c r="U861" s="9"/>
      <c r="V861" s="9"/>
      <c r="W861" s="9"/>
      <c r="X861" s="9"/>
      <c r="Y861" s="9"/>
      <c r="Z861" s="11"/>
    </row>
    <row r="862" spans="1:26" ht="14.25" customHeight="1" x14ac:dyDescent="0.25">
      <c r="A862" s="46"/>
      <c r="B862" s="40"/>
      <c r="C862" s="40"/>
      <c r="D862" s="40"/>
      <c r="E862" s="9"/>
      <c r="F862" s="40"/>
      <c r="G862" s="40"/>
      <c r="H862" s="41"/>
      <c r="I862" s="130"/>
      <c r="J862" s="41"/>
      <c r="K862" s="29"/>
      <c r="L862" s="29"/>
      <c r="M862" s="41"/>
      <c r="N862" s="42"/>
      <c r="O862" s="9"/>
      <c r="P862" s="9"/>
      <c r="Q862" s="9"/>
      <c r="R862" s="9"/>
      <c r="S862" s="9"/>
      <c r="T862" s="9"/>
      <c r="U862" s="9"/>
      <c r="V862" s="9"/>
      <c r="W862" s="9"/>
      <c r="X862" s="9"/>
      <c r="Y862" s="9"/>
      <c r="Z862" s="11"/>
    </row>
    <row r="863" spans="1:26" ht="14.25" customHeight="1" x14ac:dyDescent="0.25">
      <c r="A863" s="46"/>
      <c r="B863" s="40"/>
      <c r="C863" s="40"/>
      <c r="D863" s="40"/>
      <c r="E863" s="9"/>
      <c r="F863" s="40"/>
      <c r="G863" s="40"/>
      <c r="H863" s="41"/>
      <c r="I863" s="130"/>
      <c r="J863" s="41"/>
      <c r="K863" s="29"/>
      <c r="L863" s="29"/>
      <c r="M863" s="41"/>
      <c r="N863" s="42"/>
      <c r="O863" s="9"/>
      <c r="P863" s="9"/>
      <c r="Q863" s="9"/>
      <c r="R863" s="9"/>
      <c r="S863" s="9"/>
      <c r="T863" s="9"/>
      <c r="U863" s="9"/>
      <c r="V863" s="9"/>
      <c r="W863" s="9"/>
      <c r="X863" s="9"/>
      <c r="Y863" s="9"/>
      <c r="Z863" s="11"/>
    </row>
    <row r="864" spans="1:26" ht="14.25" customHeight="1" x14ac:dyDescent="0.25">
      <c r="A864" s="46"/>
      <c r="B864" s="40"/>
      <c r="C864" s="40"/>
      <c r="D864" s="40"/>
      <c r="E864" s="9"/>
      <c r="F864" s="40"/>
      <c r="G864" s="40"/>
      <c r="H864" s="41"/>
      <c r="I864" s="130"/>
      <c r="J864" s="41"/>
      <c r="K864" s="29"/>
      <c r="L864" s="29"/>
      <c r="M864" s="41"/>
      <c r="N864" s="42"/>
      <c r="O864" s="9"/>
      <c r="P864" s="9"/>
      <c r="Q864" s="9"/>
      <c r="R864" s="9"/>
      <c r="S864" s="9"/>
      <c r="T864" s="9"/>
      <c r="U864" s="9"/>
      <c r="V864" s="9"/>
      <c r="W864" s="9"/>
      <c r="X864" s="9"/>
      <c r="Y864" s="9"/>
      <c r="Z864" s="11"/>
    </row>
    <row r="865" spans="1:26" ht="14.25" customHeight="1" x14ac:dyDescent="0.25">
      <c r="A865" s="46"/>
      <c r="B865" s="40"/>
      <c r="C865" s="40"/>
      <c r="D865" s="40"/>
      <c r="E865" s="9"/>
      <c r="F865" s="40"/>
      <c r="G865" s="40"/>
      <c r="H865" s="41"/>
      <c r="I865" s="130"/>
      <c r="J865" s="41"/>
      <c r="K865" s="29"/>
      <c r="L865" s="29"/>
      <c r="M865" s="41"/>
      <c r="N865" s="42"/>
      <c r="O865" s="9"/>
      <c r="P865" s="9"/>
      <c r="Q865" s="9"/>
      <c r="R865" s="9"/>
      <c r="S865" s="9"/>
      <c r="T865" s="9"/>
      <c r="U865" s="9"/>
      <c r="V865" s="9"/>
      <c r="W865" s="9"/>
      <c r="X865" s="9"/>
      <c r="Y865" s="9"/>
      <c r="Z865" s="11"/>
    </row>
    <row r="866" spans="1:26" ht="14.25" customHeight="1" x14ac:dyDescent="0.25">
      <c r="A866" s="46"/>
      <c r="B866" s="40"/>
      <c r="C866" s="40"/>
      <c r="D866" s="40"/>
      <c r="E866" s="9"/>
      <c r="F866" s="40"/>
      <c r="G866" s="40"/>
      <c r="H866" s="41"/>
      <c r="I866" s="130"/>
      <c r="J866" s="41"/>
      <c r="K866" s="29"/>
      <c r="L866" s="29"/>
      <c r="M866" s="41"/>
      <c r="N866" s="42"/>
      <c r="O866" s="9"/>
      <c r="P866" s="9"/>
      <c r="Q866" s="9"/>
      <c r="R866" s="9"/>
      <c r="S866" s="9"/>
      <c r="T866" s="9"/>
      <c r="U866" s="9"/>
      <c r="V866" s="9"/>
      <c r="W866" s="9"/>
      <c r="X866" s="9"/>
      <c r="Y866" s="9"/>
      <c r="Z866" s="11"/>
    </row>
    <row r="867" spans="1:26" ht="14.25" customHeight="1" x14ac:dyDescent="0.25">
      <c r="A867" s="46"/>
      <c r="B867" s="40"/>
      <c r="C867" s="40"/>
      <c r="D867" s="40"/>
      <c r="E867" s="9"/>
      <c r="F867" s="40"/>
      <c r="G867" s="40"/>
      <c r="H867" s="41"/>
      <c r="I867" s="130"/>
      <c r="J867" s="41"/>
      <c r="K867" s="29"/>
      <c r="L867" s="29"/>
      <c r="M867" s="41"/>
      <c r="N867" s="42"/>
      <c r="O867" s="9"/>
      <c r="P867" s="9"/>
      <c r="Q867" s="9"/>
      <c r="R867" s="9"/>
      <c r="S867" s="9"/>
      <c r="T867" s="9"/>
      <c r="U867" s="9"/>
      <c r="V867" s="9"/>
      <c r="W867" s="9"/>
      <c r="X867" s="9"/>
      <c r="Y867" s="9"/>
      <c r="Z867" s="11"/>
    </row>
    <row r="868" spans="1:26" ht="14.25" customHeight="1" x14ac:dyDescent="0.25">
      <c r="A868" s="46"/>
      <c r="B868" s="40"/>
      <c r="C868" s="40"/>
      <c r="D868" s="40"/>
      <c r="E868" s="9"/>
      <c r="F868" s="40"/>
      <c r="G868" s="40"/>
      <c r="H868" s="41"/>
      <c r="I868" s="130"/>
      <c r="J868" s="41"/>
      <c r="K868" s="29"/>
      <c r="L868" s="29"/>
      <c r="M868" s="41"/>
      <c r="N868" s="42"/>
      <c r="O868" s="9"/>
      <c r="P868" s="9"/>
      <c r="Q868" s="9"/>
      <c r="R868" s="9"/>
      <c r="S868" s="9"/>
      <c r="T868" s="9"/>
      <c r="U868" s="9"/>
      <c r="V868" s="9"/>
      <c r="W868" s="9"/>
      <c r="X868" s="9"/>
      <c r="Y868" s="9"/>
      <c r="Z868" s="11"/>
    </row>
    <row r="869" spans="1:26" ht="14.25" customHeight="1" x14ac:dyDescent="0.25">
      <c r="A869" s="46"/>
      <c r="B869" s="40"/>
      <c r="C869" s="40"/>
      <c r="D869" s="40"/>
      <c r="E869" s="9"/>
      <c r="F869" s="40"/>
      <c r="G869" s="40"/>
      <c r="H869" s="41"/>
      <c r="I869" s="130"/>
      <c r="J869" s="41"/>
      <c r="K869" s="29"/>
      <c r="L869" s="29"/>
      <c r="M869" s="41"/>
      <c r="N869" s="42"/>
      <c r="O869" s="9"/>
      <c r="P869" s="9"/>
      <c r="Q869" s="9"/>
      <c r="R869" s="9"/>
      <c r="S869" s="9"/>
      <c r="T869" s="9"/>
      <c r="U869" s="9"/>
      <c r="V869" s="9"/>
      <c r="W869" s="9"/>
      <c r="X869" s="9"/>
      <c r="Y869" s="9"/>
      <c r="Z869" s="11"/>
    </row>
    <row r="870" spans="1:26" ht="14.25" customHeight="1" x14ac:dyDescent="0.25">
      <c r="A870" s="46"/>
      <c r="B870" s="40"/>
      <c r="C870" s="40"/>
      <c r="D870" s="40"/>
      <c r="E870" s="9"/>
      <c r="F870" s="40"/>
      <c r="G870" s="40"/>
      <c r="H870" s="41"/>
      <c r="I870" s="130"/>
      <c r="J870" s="41"/>
      <c r="K870" s="29"/>
      <c r="L870" s="29"/>
      <c r="M870" s="41"/>
      <c r="N870" s="42"/>
      <c r="O870" s="9"/>
      <c r="P870" s="9"/>
      <c r="Q870" s="9"/>
      <c r="R870" s="9"/>
      <c r="S870" s="9"/>
      <c r="T870" s="9"/>
      <c r="U870" s="9"/>
      <c r="V870" s="9"/>
      <c r="W870" s="9"/>
      <c r="X870" s="9"/>
      <c r="Y870" s="9"/>
      <c r="Z870" s="11"/>
    </row>
    <row r="871" spans="1:26" ht="14.25" customHeight="1" x14ac:dyDescent="0.25">
      <c r="A871" s="46"/>
      <c r="B871" s="40"/>
      <c r="C871" s="40"/>
      <c r="D871" s="40"/>
      <c r="E871" s="9"/>
      <c r="F871" s="40"/>
      <c r="G871" s="40"/>
      <c r="H871" s="41"/>
      <c r="I871" s="130"/>
      <c r="J871" s="41"/>
      <c r="K871" s="29"/>
      <c r="L871" s="29"/>
      <c r="M871" s="41"/>
      <c r="N871" s="42"/>
      <c r="O871" s="9"/>
      <c r="P871" s="9"/>
      <c r="Q871" s="9"/>
      <c r="R871" s="9"/>
      <c r="S871" s="9"/>
      <c r="T871" s="9"/>
      <c r="U871" s="9"/>
      <c r="V871" s="9"/>
      <c r="W871" s="9"/>
      <c r="X871" s="9"/>
      <c r="Y871" s="9"/>
      <c r="Z871" s="11"/>
    </row>
    <row r="872" spans="1:26" ht="14.25" customHeight="1" x14ac:dyDescent="0.25">
      <c r="A872" s="46"/>
      <c r="B872" s="40"/>
      <c r="C872" s="40"/>
      <c r="D872" s="40"/>
      <c r="E872" s="9"/>
      <c r="F872" s="40"/>
      <c r="G872" s="40"/>
      <c r="H872" s="41"/>
      <c r="I872" s="130"/>
      <c r="J872" s="41"/>
      <c r="K872" s="29"/>
      <c r="L872" s="29"/>
      <c r="M872" s="41"/>
      <c r="N872" s="42"/>
      <c r="O872" s="9"/>
      <c r="P872" s="9"/>
      <c r="Q872" s="9"/>
      <c r="R872" s="9"/>
      <c r="S872" s="9"/>
      <c r="T872" s="9"/>
      <c r="U872" s="9"/>
      <c r="V872" s="9"/>
      <c r="W872" s="9"/>
      <c r="X872" s="9"/>
      <c r="Y872" s="9"/>
      <c r="Z872" s="11"/>
    </row>
    <row r="873" spans="1:26" ht="14.25" customHeight="1" x14ac:dyDescent="0.25">
      <c r="A873" s="46"/>
      <c r="B873" s="40"/>
      <c r="C873" s="40"/>
      <c r="D873" s="40"/>
      <c r="E873" s="9"/>
      <c r="F873" s="40"/>
      <c r="G873" s="40"/>
      <c r="H873" s="41"/>
      <c r="I873" s="130"/>
      <c r="J873" s="41"/>
      <c r="K873" s="29"/>
      <c r="L873" s="29"/>
      <c r="M873" s="41"/>
      <c r="N873" s="42"/>
      <c r="O873" s="9"/>
      <c r="P873" s="9"/>
      <c r="Q873" s="9"/>
      <c r="R873" s="9"/>
      <c r="S873" s="9"/>
      <c r="T873" s="9"/>
      <c r="U873" s="9"/>
      <c r="V873" s="9"/>
      <c r="W873" s="9"/>
      <c r="X873" s="9"/>
      <c r="Y873" s="9"/>
      <c r="Z873" s="11"/>
    </row>
    <row r="874" spans="1:26" ht="14.25" customHeight="1" x14ac:dyDescent="0.25">
      <c r="A874" s="46"/>
      <c r="B874" s="40"/>
      <c r="C874" s="40"/>
      <c r="D874" s="40"/>
      <c r="E874" s="9"/>
      <c r="F874" s="40"/>
      <c r="G874" s="40"/>
      <c r="H874" s="41"/>
      <c r="I874" s="130"/>
      <c r="J874" s="41"/>
      <c r="K874" s="29"/>
      <c r="L874" s="29"/>
      <c r="M874" s="41"/>
      <c r="N874" s="42"/>
      <c r="O874" s="9"/>
      <c r="P874" s="9"/>
      <c r="Q874" s="9"/>
      <c r="R874" s="9"/>
      <c r="S874" s="9"/>
      <c r="T874" s="9"/>
      <c r="U874" s="9"/>
      <c r="V874" s="9"/>
      <c r="W874" s="9"/>
      <c r="X874" s="9"/>
      <c r="Y874" s="9"/>
      <c r="Z874" s="11"/>
    </row>
    <row r="875" spans="1:26" ht="14.25" customHeight="1" x14ac:dyDescent="0.25">
      <c r="A875" s="46"/>
      <c r="B875" s="40"/>
      <c r="C875" s="40"/>
      <c r="D875" s="40"/>
      <c r="E875" s="9"/>
      <c r="F875" s="40"/>
      <c r="G875" s="40"/>
      <c r="H875" s="41"/>
      <c r="I875" s="130"/>
      <c r="J875" s="41"/>
      <c r="K875" s="29"/>
      <c r="L875" s="29"/>
      <c r="M875" s="41"/>
      <c r="N875" s="42"/>
      <c r="O875" s="9"/>
      <c r="P875" s="9"/>
      <c r="Q875" s="9"/>
      <c r="R875" s="9"/>
      <c r="S875" s="9"/>
      <c r="T875" s="9"/>
      <c r="U875" s="9"/>
      <c r="V875" s="9"/>
      <c r="W875" s="9"/>
      <c r="X875" s="9"/>
      <c r="Y875" s="9"/>
      <c r="Z875" s="11"/>
    </row>
    <row r="876" spans="1:26" ht="14.25" customHeight="1" x14ac:dyDescent="0.25">
      <c r="A876" s="46"/>
      <c r="B876" s="40"/>
      <c r="C876" s="40"/>
      <c r="D876" s="40"/>
      <c r="E876" s="9"/>
      <c r="F876" s="40"/>
      <c r="G876" s="40"/>
      <c r="H876" s="41"/>
      <c r="I876" s="130"/>
      <c r="J876" s="41"/>
      <c r="K876" s="29"/>
      <c r="L876" s="29"/>
      <c r="M876" s="41"/>
      <c r="N876" s="42"/>
      <c r="O876" s="9"/>
      <c r="P876" s="9"/>
      <c r="Q876" s="9"/>
      <c r="R876" s="9"/>
      <c r="S876" s="9"/>
      <c r="T876" s="9"/>
      <c r="U876" s="9"/>
      <c r="V876" s="9"/>
      <c r="W876" s="9"/>
      <c r="X876" s="9"/>
      <c r="Y876" s="9"/>
      <c r="Z876" s="11"/>
    </row>
    <row r="877" spans="1:26" ht="14.25" customHeight="1" x14ac:dyDescent="0.25">
      <c r="A877" s="46"/>
      <c r="B877" s="40"/>
      <c r="C877" s="40"/>
      <c r="D877" s="40"/>
      <c r="E877" s="9"/>
      <c r="F877" s="40"/>
      <c r="G877" s="40"/>
      <c r="H877" s="41"/>
      <c r="I877" s="130"/>
      <c r="J877" s="41"/>
      <c r="K877" s="29"/>
      <c r="L877" s="29"/>
      <c r="M877" s="41"/>
      <c r="N877" s="42"/>
      <c r="O877" s="9"/>
      <c r="P877" s="9"/>
      <c r="Q877" s="9"/>
      <c r="R877" s="9"/>
      <c r="S877" s="9"/>
      <c r="T877" s="9"/>
      <c r="U877" s="9"/>
      <c r="V877" s="9"/>
      <c r="W877" s="9"/>
      <c r="X877" s="9"/>
      <c r="Y877" s="9"/>
      <c r="Z877" s="11"/>
    </row>
    <row r="878" spans="1:26" ht="14.25" customHeight="1" x14ac:dyDescent="0.25">
      <c r="A878" s="46"/>
      <c r="B878" s="40"/>
      <c r="C878" s="40"/>
      <c r="D878" s="40"/>
      <c r="E878" s="9"/>
      <c r="F878" s="40"/>
      <c r="G878" s="40"/>
      <c r="H878" s="41"/>
      <c r="I878" s="130"/>
      <c r="J878" s="41"/>
      <c r="K878" s="29"/>
      <c r="L878" s="29"/>
      <c r="M878" s="41"/>
      <c r="N878" s="42"/>
      <c r="O878" s="9"/>
      <c r="P878" s="9"/>
      <c r="Q878" s="9"/>
      <c r="R878" s="9"/>
      <c r="S878" s="9"/>
      <c r="T878" s="9"/>
      <c r="U878" s="9"/>
      <c r="V878" s="9"/>
      <c r="W878" s="9"/>
      <c r="X878" s="9"/>
      <c r="Y878" s="9"/>
      <c r="Z878" s="11"/>
    </row>
    <row r="879" spans="1:26" ht="14.25" customHeight="1" x14ac:dyDescent="0.25">
      <c r="A879" s="46"/>
      <c r="B879" s="40"/>
      <c r="C879" s="40"/>
      <c r="D879" s="40"/>
      <c r="E879" s="9"/>
      <c r="F879" s="40"/>
      <c r="G879" s="40"/>
      <c r="H879" s="41"/>
      <c r="I879" s="130"/>
      <c r="J879" s="41"/>
      <c r="K879" s="29"/>
      <c r="L879" s="29"/>
      <c r="M879" s="41"/>
      <c r="N879" s="42"/>
      <c r="O879" s="9"/>
      <c r="P879" s="9"/>
      <c r="Q879" s="9"/>
      <c r="R879" s="9"/>
      <c r="S879" s="9"/>
      <c r="T879" s="9"/>
      <c r="U879" s="9"/>
      <c r="V879" s="9"/>
      <c r="W879" s="9"/>
      <c r="X879" s="9"/>
      <c r="Y879" s="9"/>
      <c r="Z879" s="11"/>
    </row>
    <row r="880" spans="1:26" ht="14.25" customHeight="1" x14ac:dyDescent="0.25">
      <c r="A880" s="46"/>
      <c r="B880" s="40"/>
      <c r="C880" s="40"/>
      <c r="D880" s="40"/>
      <c r="E880" s="9"/>
      <c r="F880" s="40"/>
      <c r="G880" s="40"/>
      <c r="H880" s="41"/>
      <c r="I880" s="130"/>
      <c r="J880" s="41"/>
      <c r="K880" s="29"/>
      <c r="L880" s="29"/>
      <c r="M880" s="41"/>
      <c r="N880" s="42"/>
      <c r="O880" s="9"/>
      <c r="P880" s="9"/>
      <c r="Q880" s="9"/>
      <c r="R880" s="9"/>
      <c r="S880" s="9"/>
      <c r="T880" s="9"/>
      <c r="U880" s="9"/>
      <c r="V880" s="9"/>
      <c r="W880" s="9"/>
      <c r="X880" s="9"/>
      <c r="Y880" s="9"/>
      <c r="Z880" s="11"/>
    </row>
    <row r="881" spans="1:26" ht="14.25" customHeight="1" x14ac:dyDescent="0.25">
      <c r="A881" s="46"/>
      <c r="B881" s="40"/>
      <c r="C881" s="40"/>
      <c r="D881" s="40"/>
      <c r="E881" s="9"/>
      <c r="F881" s="40"/>
      <c r="G881" s="40"/>
      <c r="H881" s="41"/>
      <c r="I881" s="130"/>
      <c r="J881" s="41"/>
      <c r="K881" s="29"/>
      <c r="L881" s="29"/>
      <c r="M881" s="41"/>
      <c r="N881" s="42"/>
      <c r="O881" s="9"/>
      <c r="P881" s="9"/>
      <c r="Q881" s="9"/>
      <c r="R881" s="9"/>
      <c r="S881" s="9"/>
      <c r="T881" s="9"/>
      <c r="U881" s="9"/>
      <c r="V881" s="9"/>
      <c r="W881" s="9"/>
      <c r="X881" s="9"/>
      <c r="Y881" s="9"/>
      <c r="Z881" s="11"/>
    </row>
    <row r="882" spans="1:26" ht="14.25" customHeight="1" x14ac:dyDescent="0.25">
      <c r="A882" s="46"/>
      <c r="B882" s="40"/>
      <c r="C882" s="40"/>
      <c r="D882" s="40"/>
      <c r="E882" s="9"/>
      <c r="F882" s="40"/>
      <c r="G882" s="40"/>
      <c r="H882" s="41"/>
      <c r="I882" s="130"/>
      <c r="J882" s="41"/>
      <c r="K882" s="29"/>
      <c r="L882" s="29"/>
      <c r="M882" s="41"/>
      <c r="N882" s="42"/>
      <c r="O882" s="9"/>
      <c r="P882" s="9"/>
      <c r="Q882" s="9"/>
      <c r="R882" s="9"/>
      <c r="S882" s="9"/>
      <c r="T882" s="9"/>
      <c r="U882" s="9"/>
      <c r="V882" s="9"/>
      <c r="W882" s="9"/>
      <c r="X882" s="9"/>
      <c r="Y882" s="9"/>
      <c r="Z882" s="11"/>
    </row>
    <row r="883" spans="1:26" ht="14.25" customHeight="1" x14ac:dyDescent="0.25">
      <c r="A883" s="46"/>
      <c r="B883" s="40"/>
      <c r="C883" s="40"/>
      <c r="D883" s="40"/>
      <c r="E883" s="9"/>
      <c r="F883" s="40"/>
      <c r="G883" s="40"/>
      <c r="H883" s="41"/>
      <c r="I883" s="130"/>
      <c r="J883" s="41"/>
      <c r="K883" s="29"/>
      <c r="L883" s="29"/>
      <c r="M883" s="41"/>
      <c r="N883" s="42"/>
      <c r="O883" s="9"/>
      <c r="P883" s="9"/>
      <c r="Q883" s="9"/>
      <c r="R883" s="9"/>
      <c r="S883" s="9"/>
      <c r="T883" s="9"/>
      <c r="U883" s="9"/>
      <c r="V883" s="9"/>
      <c r="W883" s="9"/>
      <c r="X883" s="9"/>
      <c r="Y883" s="9"/>
      <c r="Z883" s="11"/>
    </row>
    <row r="884" spans="1:26" ht="14.25" customHeight="1" x14ac:dyDescent="0.25">
      <c r="A884" s="46"/>
      <c r="B884" s="40"/>
      <c r="C884" s="40"/>
      <c r="D884" s="40"/>
      <c r="E884" s="9"/>
      <c r="F884" s="40"/>
      <c r="G884" s="40"/>
      <c r="H884" s="41"/>
      <c r="I884" s="130"/>
      <c r="J884" s="41"/>
      <c r="K884" s="29"/>
      <c r="L884" s="29"/>
      <c r="M884" s="41"/>
      <c r="N884" s="42"/>
      <c r="O884" s="9"/>
      <c r="P884" s="9"/>
      <c r="Q884" s="9"/>
      <c r="R884" s="9"/>
      <c r="S884" s="9"/>
      <c r="T884" s="9"/>
      <c r="U884" s="9"/>
      <c r="V884" s="9"/>
      <c r="W884" s="9"/>
      <c r="X884" s="9"/>
      <c r="Y884" s="9"/>
      <c r="Z884" s="11"/>
    </row>
    <row r="885" spans="1:26" ht="14.25" customHeight="1" x14ac:dyDescent="0.25">
      <c r="A885" s="46"/>
      <c r="B885" s="40"/>
      <c r="C885" s="40"/>
      <c r="D885" s="40"/>
      <c r="E885" s="9"/>
      <c r="F885" s="40"/>
      <c r="G885" s="40"/>
      <c r="H885" s="41"/>
      <c r="I885" s="130"/>
      <c r="J885" s="41"/>
      <c r="K885" s="29"/>
      <c r="L885" s="29"/>
      <c r="M885" s="41"/>
      <c r="N885" s="42"/>
      <c r="O885" s="9"/>
      <c r="P885" s="9"/>
      <c r="Q885" s="9"/>
      <c r="R885" s="9"/>
      <c r="S885" s="9"/>
      <c r="T885" s="9"/>
      <c r="U885" s="9"/>
      <c r="V885" s="9"/>
      <c r="W885" s="9"/>
      <c r="X885" s="9"/>
      <c r="Y885" s="9"/>
      <c r="Z885" s="11"/>
    </row>
    <row r="886" spans="1:26" ht="14.25" customHeight="1" x14ac:dyDescent="0.25">
      <c r="A886" s="46"/>
      <c r="B886" s="40"/>
      <c r="C886" s="40"/>
      <c r="D886" s="40"/>
      <c r="E886" s="9"/>
      <c r="F886" s="40"/>
      <c r="G886" s="40"/>
      <c r="H886" s="41"/>
      <c r="I886" s="130"/>
      <c r="J886" s="41"/>
      <c r="K886" s="29"/>
      <c r="L886" s="29"/>
      <c r="M886" s="41"/>
      <c r="N886" s="42"/>
      <c r="O886" s="9"/>
      <c r="P886" s="9"/>
      <c r="Q886" s="9"/>
      <c r="R886" s="9"/>
      <c r="S886" s="9"/>
      <c r="T886" s="9"/>
      <c r="U886" s="9"/>
      <c r="V886" s="9"/>
      <c r="W886" s="9"/>
      <c r="X886" s="9"/>
      <c r="Y886" s="9"/>
      <c r="Z886" s="11"/>
    </row>
    <row r="887" spans="1:26" ht="14.25" customHeight="1" x14ac:dyDescent="0.25">
      <c r="A887" s="46"/>
      <c r="B887" s="40"/>
      <c r="C887" s="40"/>
      <c r="D887" s="40"/>
      <c r="E887" s="9"/>
      <c r="F887" s="40"/>
      <c r="G887" s="40"/>
      <c r="H887" s="41"/>
      <c r="I887" s="130"/>
      <c r="J887" s="41"/>
      <c r="K887" s="29"/>
      <c r="L887" s="29"/>
      <c r="M887" s="41"/>
      <c r="N887" s="42"/>
      <c r="O887" s="9"/>
      <c r="P887" s="9"/>
      <c r="Q887" s="9"/>
      <c r="R887" s="9"/>
      <c r="S887" s="9"/>
      <c r="T887" s="9"/>
      <c r="U887" s="9"/>
      <c r="V887" s="9"/>
      <c r="W887" s="9"/>
      <c r="X887" s="9"/>
      <c r="Y887" s="9"/>
      <c r="Z887" s="11"/>
    </row>
    <row r="888" spans="1:26" ht="14.25" customHeight="1" x14ac:dyDescent="0.25">
      <c r="A888" s="46"/>
      <c r="B888" s="40"/>
      <c r="C888" s="40"/>
      <c r="D888" s="40"/>
      <c r="E888" s="9"/>
      <c r="F888" s="40"/>
      <c r="G888" s="40"/>
      <c r="H888" s="41"/>
      <c r="I888" s="130"/>
      <c r="J888" s="41"/>
      <c r="K888" s="29"/>
      <c r="L888" s="29"/>
      <c r="M888" s="41"/>
      <c r="N888" s="42"/>
      <c r="O888" s="9"/>
      <c r="P888" s="9"/>
      <c r="Q888" s="9"/>
      <c r="R888" s="9"/>
      <c r="S888" s="9"/>
      <c r="T888" s="9"/>
      <c r="U888" s="9"/>
      <c r="V888" s="9"/>
      <c r="W888" s="9"/>
      <c r="X888" s="9"/>
      <c r="Y888" s="9"/>
      <c r="Z888" s="11"/>
    </row>
    <row r="889" spans="1:26" ht="14.25" customHeight="1" x14ac:dyDescent="0.25">
      <c r="A889" s="46"/>
      <c r="B889" s="40"/>
      <c r="C889" s="40"/>
      <c r="D889" s="40"/>
      <c r="E889" s="9"/>
      <c r="F889" s="40"/>
      <c r="G889" s="40"/>
      <c r="H889" s="41"/>
      <c r="I889" s="130"/>
      <c r="J889" s="41"/>
      <c r="K889" s="29"/>
      <c r="L889" s="29"/>
      <c r="M889" s="41"/>
      <c r="N889" s="42"/>
      <c r="O889" s="9"/>
      <c r="P889" s="9"/>
      <c r="Q889" s="9"/>
      <c r="R889" s="9"/>
      <c r="S889" s="9"/>
      <c r="T889" s="9"/>
      <c r="U889" s="9"/>
      <c r="V889" s="9"/>
      <c r="W889" s="9"/>
      <c r="X889" s="9"/>
      <c r="Y889" s="9"/>
      <c r="Z889" s="11"/>
    </row>
    <row r="890" spans="1:26" ht="14.25" customHeight="1" x14ac:dyDescent="0.25">
      <c r="A890" s="46"/>
      <c r="B890" s="40"/>
      <c r="C890" s="40"/>
      <c r="D890" s="40"/>
      <c r="E890" s="9"/>
      <c r="F890" s="40"/>
      <c r="G890" s="40"/>
      <c r="H890" s="41"/>
      <c r="I890" s="130"/>
      <c r="J890" s="41"/>
      <c r="K890" s="29"/>
      <c r="L890" s="29"/>
      <c r="M890" s="41"/>
      <c r="N890" s="42"/>
      <c r="O890" s="9"/>
      <c r="P890" s="9"/>
      <c r="Q890" s="9"/>
      <c r="R890" s="9"/>
      <c r="S890" s="9"/>
      <c r="T890" s="9"/>
      <c r="U890" s="9"/>
      <c r="V890" s="9"/>
      <c r="W890" s="9"/>
      <c r="X890" s="9"/>
      <c r="Y890" s="9"/>
      <c r="Z890" s="11"/>
    </row>
    <row r="891" spans="1:26" ht="14.25" customHeight="1" x14ac:dyDescent="0.25">
      <c r="A891" s="46"/>
      <c r="B891" s="40"/>
      <c r="C891" s="40"/>
      <c r="D891" s="40"/>
      <c r="E891" s="9"/>
      <c r="F891" s="40"/>
      <c r="G891" s="40"/>
      <c r="H891" s="41"/>
      <c r="I891" s="130"/>
      <c r="J891" s="41"/>
      <c r="K891" s="29"/>
      <c r="L891" s="29"/>
      <c r="M891" s="41"/>
      <c r="N891" s="42"/>
      <c r="O891" s="9"/>
      <c r="P891" s="9"/>
      <c r="Q891" s="9"/>
      <c r="R891" s="9"/>
      <c r="S891" s="9"/>
      <c r="T891" s="9"/>
      <c r="U891" s="9"/>
      <c r="V891" s="9"/>
      <c r="W891" s="9"/>
      <c r="X891" s="9"/>
      <c r="Y891" s="9"/>
      <c r="Z891" s="11"/>
    </row>
    <row r="892" spans="1:26" ht="14.25" customHeight="1" x14ac:dyDescent="0.25">
      <c r="A892" s="46"/>
      <c r="B892" s="40"/>
      <c r="C892" s="40"/>
      <c r="D892" s="40"/>
      <c r="E892" s="9"/>
      <c r="F892" s="40"/>
      <c r="G892" s="40"/>
      <c r="H892" s="41"/>
      <c r="I892" s="130"/>
      <c r="J892" s="41"/>
      <c r="K892" s="29"/>
      <c r="L892" s="29"/>
      <c r="M892" s="41"/>
      <c r="N892" s="42"/>
      <c r="O892" s="9"/>
      <c r="P892" s="9"/>
      <c r="Q892" s="9"/>
      <c r="R892" s="9"/>
      <c r="S892" s="9"/>
      <c r="T892" s="9"/>
      <c r="U892" s="9"/>
      <c r="V892" s="9"/>
      <c r="W892" s="9"/>
      <c r="X892" s="9"/>
      <c r="Y892" s="9"/>
      <c r="Z892" s="11"/>
    </row>
    <row r="893" spans="1:26" ht="14.25" customHeight="1" x14ac:dyDescent="0.25">
      <c r="A893" s="46"/>
      <c r="B893" s="40"/>
      <c r="C893" s="40"/>
      <c r="D893" s="40"/>
      <c r="E893" s="9"/>
      <c r="F893" s="40"/>
      <c r="G893" s="40"/>
      <c r="H893" s="41"/>
      <c r="I893" s="130"/>
      <c r="J893" s="41"/>
      <c r="K893" s="29"/>
      <c r="L893" s="29"/>
      <c r="M893" s="41"/>
      <c r="N893" s="42"/>
      <c r="O893" s="9"/>
      <c r="P893" s="9"/>
      <c r="Q893" s="9"/>
      <c r="R893" s="9"/>
      <c r="S893" s="9"/>
      <c r="T893" s="9"/>
      <c r="U893" s="9"/>
      <c r="V893" s="9"/>
      <c r="W893" s="9"/>
      <c r="X893" s="9"/>
      <c r="Y893" s="9"/>
      <c r="Z893" s="11"/>
    </row>
    <row r="894" spans="1:26" ht="14.25" customHeight="1" x14ac:dyDescent="0.25">
      <c r="A894" s="46"/>
      <c r="B894" s="40"/>
      <c r="C894" s="40"/>
      <c r="D894" s="40"/>
      <c r="E894" s="9"/>
      <c r="F894" s="40"/>
      <c r="G894" s="40"/>
      <c r="H894" s="41"/>
      <c r="I894" s="130"/>
      <c r="J894" s="41"/>
      <c r="K894" s="29"/>
      <c r="L894" s="29"/>
      <c r="M894" s="41"/>
      <c r="N894" s="42"/>
      <c r="O894" s="9"/>
      <c r="P894" s="9"/>
      <c r="Q894" s="9"/>
      <c r="R894" s="9"/>
      <c r="S894" s="9"/>
      <c r="T894" s="9"/>
      <c r="U894" s="9"/>
      <c r="V894" s="9"/>
      <c r="W894" s="9"/>
      <c r="X894" s="9"/>
      <c r="Y894" s="9"/>
      <c r="Z894" s="11"/>
    </row>
    <row r="895" spans="1:26" ht="14.25" customHeight="1" x14ac:dyDescent="0.25">
      <c r="A895" s="46"/>
      <c r="B895" s="40"/>
      <c r="C895" s="40"/>
      <c r="D895" s="40"/>
      <c r="E895" s="9"/>
      <c r="F895" s="40"/>
      <c r="G895" s="40"/>
      <c r="H895" s="41"/>
      <c r="I895" s="130"/>
      <c r="J895" s="41"/>
      <c r="K895" s="29"/>
      <c r="L895" s="29"/>
      <c r="M895" s="41"/>
      <c r="N895" s="42"/>
      <c r="O895" s="9"/>
      <c r="P895" s="9"/>
      <c r="Q895" s="9"/>
      <c r="R895" s="9"/>
      <c r="S895" s="9"/>
      <c r="T895" s="9"/>
      <c r="U895" s="9"/>
      <c r="V895" s="9"/>
      <c r="W895" s="9"/>
      <c r="X895" s="9"/>
      <c r="Y895" s="9"/>
      <c r="Z895" s="11"/>
    </row>
    <row r="896" spans="1:26" ht="14.25" customHeight="1" x14ac:dyDescent="0.25">
      <c r="A896" s="46"/>
      <c r="B896" s="40"/>
      <c r="C896" s="40"/>
      <c r="D896" s="40"/>
      <c r="E896" s="9"/>
      <c r="F896" s="40"/>
      <c r="G896" s="40"/>
      <c r="H896" s="41"/>
      <c r="I896" s="130"/>
      <c r="J896" s="41"/>
      <c r="K896" s="29"/>
      <c r="L896" s="29"/>
      <c r="M896" s="41"/>
      <c r="N896" s="42"/>
      <c r="O896" s="9"/>
      <c r="P896" s="9"/>
      <c r="Q896" s="9"/>
      <c r="R896" s="9"/>
      <c r="S896" s="9"/>
      <c r="T896" s="9"/>
      <c r="U896" s="9"/>
      <c r="V896" s="9"/>
      <c r="W896" s="9"/>
      <c r="X896" s="9"/>
      <c r="Y896" s="9"/>
      <c r="Z896" s="11"/>
    </row>
    <row r="897" spans="1:26" ht="14.25" customHeight="1" x14ac:dyDescent="0.25">
      <c r="A897" s="46"/>
      <c r="B897" s="40"/>
      <c r="C897" s="40"/>
      <c r="D897" s="40"/>
      <c r="E897" s="9"/>
      <c r="F897" s="40"/>
      <c r="G897" s="40"/>
      <c r="H897" s="41"/>
      <c r="I897" s="130"/>
      <c r="J897" s="41"/>
      <c r="K897" s="29"/>
      <c r="L897" s="29"/>
      <c r="M897" s="41"/>
      <c r="N897" s="42"/>
      <c r="O897" s="9"/>
      <c r="P897" s="9"/>
      <c r="Q897" s="9"/>
      <c r="R897" s="9"/>
      <c r="S897" s="9"/>
      <c r="T897" s="9"/>
      <c r="U897" s="9"/>
      <c r="V897" s="9"/>
      <c r="W897" s="9"/>
      <c r="X897" s="9"/>
      <c r="Y897" s="9"/>
      <c r="Z897" s="11"/>
    </row>
    <row r="898" spans="1:26" ht="14.25" customHeight="1" x14ac:dyDescent="0.25">
      <c r="A898" s="46"/>
      <c r="B898" s="40"/>
      <c r="C898" s="40"/>
      <c r="D898" s="40"/>
      <c r="E898" s="9"/>
      <c r="F898" s="40"/>
      <c r="G898" s="40"/>
      <c r="H898" s="41"/>
      <c r="I898" s="130"/>
      <c r="J898" s="41"/>
      <c r="K898" s="29"/>
      <c r="L898" s="29"/>
      <c r="M898" s="41"/>
      <c r="N898" s="42"/>
      <c r="O898" s="9"/>
      <c r="P898" s="9"/>
      <c r="Q898" s="9"/>
      <c r="R898" s="9"/>
      <c r="S898" s="9"/>
      <c r="T898" s="9"/>
      <c r="U898" s="9"/>
      <c r="V898" s="9"/>
      <c r="W898" s="9"/>
      <c r="X898" s="9"/>
      <c r="Y898" s="9"/>
      <c r="Z898" s="11"/>
    </row>
    <row r="899" spans="1:26" ht="14.25" customHeight="1" x14ac:dyDescent="0.25">
      <c r="A899" s="46"/>
      <c r="B899" s="40"/>
      <c r="C899" s="40"/>
      <c r="D899" s="40"/>
      <c r="E899" s="9"/>
      <c r="F899" s="40"/>
      <c r="G899" s="40"/>
      <c r="H899" s="41"/>
      <c r="I899" s="130"/>
      <c r="J899" s="41"/>
      <c r="K899" s="29"/>
      <c r="L899" s="29"/>
      <c r="M899" s="41"/>
      <c r="N899" s="42"/>
      <c r="O899" s="9"/>
      <c r="P899" s="9"/>
      <c r="Q899" s="9"/>
      <c r="R899" s="9"/>
      <c r="S899" s="9"/>
      <c r="T899" s="9"/>
      <c r="U899" s="9"/>
      <c r="V899" s="9"/>
      <c r="W899" s="9"/>
      <c r="X899" s="9"/>
      <c r="Y899" s="9"/>
      <c r="Z899" s="11"/>
    </row>
    <row r="900" spans="1:26" ht="14.25" customHeight="1" x14ac:dyDescent="0.25">
      <c r="A900" s="46"/>
      <c r="B900" s="40"/>
      <c r="C900" s="40"/>
      <c r="D900" s="40"/>
      <c r="E900" s="9"/>
      <c r="F900" s="40"/>
      <c r="G900" s="40"/>
      <c r="H900" s="41"/>
      <c r="I900" s="130"/>
      <c r="J900" s="41"/>
      <c r="K900" s="29"/>
      <c r="L900" s="29"/>
      <c r="M900" s="41"/>
      <c r="N900" s="42"/>
      <c r="O900" s="9"/>
      <c r="P900" s="9"/>
      <c r="Q900" s="9"/>
      <c r="R900" s="9"/>
      <c r="S900" s="9"/>
      <c r="T900" s="9"/>
      <c r="U900" s="9"/>
      <c r="V900" s="9"/>
      <c r="W900" s="9"/>
      <c r="X900" s="9"/>
      <c r="Y900" s="9"/>
      <c r="Z900" s="11"/>
    </row>
    <row r="901" spans="1:26" ht="14.25" customHeight="1" x14ac:dyDescent="0.25">
      <c r="A901" s="46"/>
      <c r="B901" s="40"/>
      <c r="C901" s="40"/>
      <c r="D901" s="40"/>
      <c r="E901" s="9"/>
      <c r="F901" s="40"/>
      <c r="G901" s="40"/>
      <c r="H901" s="41"/>
      <c r="I901" s="130"/>
      <c r="J901" s="41"/>
      <c r="K901" s="29"/>
      <c r="L901" s="29"/>
      <c r="M901" s="41"/>
      <c r="N901" s="42"/>
      <c r="O901" s="9"/>
      <c r="P901" s="9"/>
      <c r="Q901" s="9"/>
      <c r="R901" s="9"/>
      <c r="S901" s="9"/>
      <c r="T901" s="9"/>
      <c r="U901" s="9"/>
      <c r="V901" s="9"/>
      <c r="W901" s="9"/>
      <c r="X901" s="9"/>
      <c r="Y901" s="9"/>
      <c r="Z901" s="11"/>
    </row>
    <row r="902" spans="1:26" ht="14.25" customHeight="1" x14ac:dyDescent="0.25">
      <c r="A902" s="46"/>
      <c r="B902" s="40"/>
      <c r="C902" s="40"/>
      <c r="D902" s="40"/>
      <c r="E902" s="9"/>
      <c r="F902" s="40"/>
      <c r="G902" s="40"/>
      <c r="H902" s="41"/>
      <c r="I902" s="130"/>
      <c r="J902" s="41"/>
      <c r="K902" s="29"/>
      <c r="L902" s="29"/>
      <c r="M902" s="41"/>
      <c r="N902" s="42"/>
      <c r="O902" s="9"/>
      <c r="P902" s="9"/>
      <c r="Q902" s="9"/>
      <c r="R902" s="9"/>
      <c r="S902" s="9"/>
      <c r="T902" s="9"/>
      <c r="U902" s="9"/>
      <c r="V902" s="9"/>
      <c r="W902" s="9"/>
      <c r="X902" s="9"/>
      <c r="Y902" s="9"/>
      <c r="Z902" s="11"/>
    </row>
    <row r="903" spans="1:26" ht="14.25" customHeight="1" x14ac:dyDescent="0.25">
      <c r="A903" s="46"/>
      <c r="B903" s="40"/>
      <c r="C903" s="40"/>
      <c r="D903" s="40"/>
      <c r="E903" s="9"/>
      <c r="F903" s="40"/>
      <c r="G903" s="40"/>
      <c r="H903" s="41"/>
      <c r="I903" s="130"/>
      <c r="J903" s="41"/>
      <c r="K903" s="29"/>
      <c r="L903" s="29"/>
      <c r="M903" s="41"/>
      <c r="N903" s="42"/>
      <c r="O903" s="9"/>
      <c r="P903" s="9"/>
      <c r="Q903" s="9"/>
      <c r="R903" s="9"/>
      <c r="S903" s="9"/>
      <c r="T903" s="9"/>
      <c r="U903" s="9"/>
      <c r="V903" s="9"/>
      <c r="W903" s="9"/>
      <c r="X903" s="9"/>
      <c r="Y903" s="9"/>
      <c r="Z903" s="11"/>
    </row>
    <row r="904" spans="1:26" ht="14.25" customHeight="1" x14ac:dyDescent="0.25">
      <c r="A904" s="46"/>
      <c r="B904" s="40"/>
      <c r="C904" s="40"/>
      <c r="D904" s="40"/>
      <c r="E904" s="9"/>
      <c r="F904" s="40"/>
      <c r="G904" s="40"/>
      <c r="H904" s="41"/>
      <c r="I904" s="130"/>
      <c r="J904" s="41"/>
      <c r="K904" s="29"/>
      <c r="L904" s="29"/>
      <c r="M904" s="41"/>
      <c r="N904" s="42"/>
      <c r="O904" s="9"/>
      <c r="P904" s="9"/>
      <c r="Q904" s="9"/>
      <c r="R904" s="9"/>
      <c r="S904" s="9"/>
      <c r="T904" s="9"/>
      <c r="U904" s="9"/>
      <c r="V904" s="9"/>
      <c r="W904" s="9"/>
      <c r="X904" s="9"/>
      <c r="Y904" s="9"/>
      <c r="Z904" s="11"/>
    </row>
    <row r="905" spans="1:26" ht="14.25" customHeight="1" x14ac:dyDescent="0.25">
      <c r="A905" s="46"/>
      <c r="B905" s="40"/>
      <c r="C905" s="40"/>
      <c r="D905" s="40"/>
      <c r="E905" s="9"/>
      <c r="F905" s="40"/>
      <c r="G905" s="40"/>
      <c r="H905" s="41"/>
      <c r="I905" s="130"/>
      <c r="J905" s="41"/>
      <c r="K905" s="29"/>
      <c r="L905" s="29"/>
      <c r="M905" s="41"/>
      <c r="N905" s="42"/>
      <c r="O905" s="9"/>
      <c r="P905" s="9"/>
      <c r="Q905" s="9"/>
      <c r="R905" s="9"/>
      <c r="S905" s="9"/>
      <c r="T905" s="9"/>
      <c r="U905" s="9"/>
      <c r="V905" s="9"/>
      <c r="W905" s="9"/>
      <c r="X905" s="9"/>
      <c r="Y905" s="9"/>
      <c r="Z905" s="11"/>
    </row>
    <row r="906" spans="1:26" ht="14.25" customHeight="1" x14ac:dyDescent="0.25">
      <c r="A906" s="46"/>
      <c r="B906" s="40"/>
      <c r="C906" s="40"/>
      <c r="D906" s="40"/>
      <c r="E906" s="9"/>
      <c r="F906" s="40"/>
      <c r="G906" s="40"/>
      <c r="H906" s="41"/>
      <c r="I906" s="130"/>
      <c r="J906" s="41"/>
      <c r="K906" s="29"/>
      <c r="L906" s="29"/>
      <c r="M906" s="41"/>
      <c r="N906" s="42"/>
      <c r="O906" s="9"/>
      <c r="P906" s="9"/>
      <c r="Q906" s="9"/>
      <c r="R906" s="9"/>
      <c r="S906" s="9"/>
      <c r="T906" s="9"/>
      <c r="U906" s="9"/>
      <c r="V906" s="9"/>
      <c r="W906" s="9"/>
      <c r="X906" s="9"/>
      <c r="Y906" s="9"/>
      <c r="Z906" s="11"/>
    </row>
    <row r="907" spans="1:26" ht="14.25" customHeight="1" x14ac:dyDescent="0.25">
      <c r="A907" s="46"/>
      <c r="B907" s="40"/>
      <c r="C907" s="40"/>
      <c r="D907" s="40"/>
      <c r="E907" s="9"/>
      <c r="F907" s="40"/>
      <c r="G907" s="40"/>
      <c r="H907" s="41"/>
      <c r="I907" s="130"/>
      <c r="J907" s="41"/>
      <c r="K907" s="29"/>
      <c r="L907" s="29"/>
      <c r="M907" s="41"/>
      <c r="N907" s="42"/>
      <c r="O907" s="9"/>
      <c r="P907" s="9"/>
      <c r="Q907" s="9"/>
      <c r="R907" s="9"/>
      <c r="S907" s="9"/>
      <c r="T907" s="9"/>
      <c r="U907" s="9"/>
      <c r="V907" s="9"/>
      <c r="W907" s="9"/>
      <c r="X907" s="9"/>
      <c r="Y907" s="9"/>
      <c r="Z907" s="11"/>
    </row>
    <row r="908" spans="1:26" ht="14.25" customHeight="1" x14ac:dyDescent="0.25">
      <c r="A908" s="46"/>
      <c r="B908" s="40"/>
      <c r="C908" s="40"/>
      <c r="D908" s="40"/>
      <c r="E908" s="9"/>
      <c r="F908" s="40"/>
      <c r="G908" s="40"/>
      <c r="H908" s="41"/>
      <c r="I908" s="130"/>
      <c r="J908" s="41"/>
      <c r="K908" s="29"/>
      <c r="L908" s="29"/>
      <c r="M908" s="41"/>
      <c r="N908" s="42"/>
      <c r="O908" s="9"/>
      <c r="P908" s="9"/>
      <c r="Q908" s="9"/>
      <c r="R908" s="9"/>
      <c r="S908" s="9"/>
      <c r="T908" s="9"/>
      <c r="U908" s="9"/>
      <c r="V908" s="9"/>
      <c r="W908" s="9"/>
      <c r="X908" s="9"/>
      <c r="Y908" s="9"/>
      <c r="Z908" s="11"/>
    </row>
    <row r="909" spans="1:26" ht="14.25" customHeight="1" x14ac:dyDescent="0.25">
      <c r="A909" s="46"/>
      <c r="B909" s="40"/>
      <c r="C909" s="40"/>
      <c r="D909" s="40"/>
      <c r="E909" s="9"/>
      <c r="F909" s="40"/>
      <c r="G909" s="40"/>
      <c r="H909" s="41"/>
      <c r="I909" s="130"/>
      <c r="J909" s="41"/>
      <c r="K909" s="29"/>
      <c r="L909" s="29"/>
      <c r="M909" s="41"/>
      <c r="N909" s="42"/>
      <c r="O909" s="9"/>
      <c r="P909" s="9"/>
      <c r="Q909" s="9"/>
      <c r="R909" s="9"/>
      <c r="S909" s="9"/>
      <c r="T909" s="9"/>
      <c r="U909" s="9"/>
      <c r="V909" s="9"/>
      <c r="W909" s="9"/>
      <c r="X909" s="9"/>
      <c r="Y909" s="9"/>
      <c r="Z909" s="11"/>
    </row>
    <row r="910" spans="1:26" ht="14.25" customHeight="1" x14ac:dyDescent="0.25">
      <c r="A910" s="46"/>
      <c r="B910" s="40"/>
      <c r="C910" s="40"/>
      <c r="D910" s="40"/>
      <c r="E910" s="9"/>
      <c r="F910" s="40"/>
      <c r="G910" s="40"/>
      <c r="H910" s="41"/>
      <c r="I910" s="130"/>
      <c r="J910" s="41"/>
      <c r="K910" s="29"/>
      <c r="L910" s="29"/>
      <c r="M910" s="41"/>
      <c r="N910" s="42"/>
      <c r="O910" s="9"/>
      <c r="P910" s="9"/>
      <c r="Q910" s="9"/>
      <c r="R910" s="9"/>
      <c r="S910" s="9"/>
      <c r="T910" s="9"/>
      <c r="U910" s="9"/>
      <c r="V910" s="9"/>
      <c r="W910" s="9"/>
      <c r="X910" s="9"/>
      <c r="Y910" s="9"/>
      <c r="Z910" s="11"/>
    </row>
    <row r="911" spans="1:26" ht="14.25" customHeight="1" x14ac:dyDescent="0.25">
      <c r="A911" s="46"/>
      <c r="B911" s="40"/>
      <c r="C911" s="40"/>
      <c r="D911" s="40"/>
      <c r="E911" s="9"/>
      <c r="F911" s="40"/>
      <c r="G911" s="40"/>
      <c r="H911" s="41"/>
      <c r="I911" s="130"/>
      <c r="J911" s="41"/>
      <c r="K911" s="29"/>
      <c r="L911" s="29"/>
      <c r="M911" s="41"/>
      <c r="N911" s="42"/>
      <c r="O911" s="9"/>
      <c r="P911" s="9"/>
      <c r="Q911" s="9"/>
      <c r="R911" s="9"/>
      <c r="S911" s="9"/>
      <c r="T911" s="9"/>
      <c r="U911" s="9"/>
      <c r="V911" s="9"/>
      <c r="W911" s="9"/>
      <c r="X911" s="9"/>
      <c r="Y911" s="9"/>
      <c r="Z911" s="11"/>
    </row>
    <row r="912" spans="1:26" ht="14.25" customHeight="1" x14ac:dyDescent="0.25">
      <c r="A912" s="46"/>
      <c r="B912" s="40"/>
      <c r="C912" s="40"/>
      <c r="D912" s="40"/>
      <c r="E912" s="9"/>
      <c r="F912" s="40"/>
      <c r="G912" s="40"/>
      <c r="H912" s="41"/>
      <c r="I912" s="130"/>
      <c r="J912" s="41"/>
      <c r="K912" s="29"/>
      <c r="L912" s="29"/>
      <c r="M912" s="41"/>
      <c r="N912" s="42"/>
      <c r="O912" s="9"/>
      <c r="P912" s="9"/>
      <c r="Q912" s="9"/>
      <c r="R912" s="9"/>
      <c r="S912" s="9"/>
      <c r="T912" s="9"/>
      <c r="U912" s="9"/>
      <c r="V912" s="9"/>
      <c r="W912" s="9"/>
      <c r="X912" s="9"/>
      <c r="Y912" s="9"/>
      <c r="Z912" s="11"/>
    </row>
    <row r="913" spans="1:26" ht="14.25" customHeight="1" x14ac:dyDescent="0.25">
      <c r="A913" s="46"/>
      <c r="B913" s="40"/>
      <c r="C913" s="40"/>
      <c r="D913" s="40"/>
      <c r="E913" s="9"/>
      <c r="F913" s="40"/>
      <c r="G913" s="40"/>
      <c r="H913" s="41"/>
      <c r="I913" s="130"/>
      <c r="J913" s="41"/>
      <c r="K913" s="29"/>
      <c r="L913" s="29"/>
      <c r="M913" s="41"/>
      <c r="N913" s="42"/>
      <c r="O913" s="9"/>
      <c r="P913" s="9"/>
      <c r="Q913" s="9"/>
      <c r="R913" s="9"/>
      <c r="S913" s="9"/>
      <c r="T913" s="9"/>
      <c r="U913" s="9"/>
      <c r="V913" s="9"/>
      <c r="W913" s="9"/>
      <c r="X913" s="9"/>
      <c r="Y913" s="9"/>
      <c r="Z913" s="11"/>
    </row>
    <row r="914" spans="1:26" ht="14.25" customHeight="1" x14ac:dyDescent="0.25">
      <c r="A914" s="46"/>
      <c r="B914" s="40"/>
      <c r="C914" s="40"/>
      <c r="D914" s="40"/>
      <c r="E914" s="9"/>
      <c r="F914" s="40"/>
      <c r="G914" s="40"/>
      <c r="H914" s="41"/>
      <c r="I914" s="130"/>
      <c r="J914" s="41"/>
      <c r="K914" s="29"/>
      <c r="L914" s="29"/>
      <c r="M914" s="41"/>
      <c r="N914" s="42"/>
      <c r="O914" s="9"/>
      <c r="P914" s="9"/>
      <c r="Q914" s="9"/>
      <c r="R914" s="9"/>
      <c r="S914" s="9"/>
      <c r="T914" s="9"/>
      <c r="U914" s="9"/>
      <c r="V914" s="9"/>
      <c r="W914" s="9"/>
      <c r="X914" s="9"/>
      <c r="Y914" s="9"/>
      <c r="Z914" s="11"/>
    </row>
    <row r="915" spans="1:26" ht="14.25" customHeight="1" x14ac:dyDescent="0.25">
      <c r="A915" s="46"/>
      <c r="B915" s="40"/>
      <c r="C915" s="40"/>
      <c r="D915" s="40"/>
      <c r="E915" s="9"/>
      <c r="F915" s="40"/>
      <c r="G915" s="40"/>
      <c r="H915" s="41"/>
      <c r="I915" s="130"/>
      <c r="J915" s="41"/>
      <c r="K915" s="29"/>
      <c r="L915" s="29"/>
      <c r="M915" s="41"/>
      <c r="N915" s="42"/>
      <c r="O915" s="9"/>
      <c r="P915" s="9"/>
      <c r="Q915" s="9"/>
      <c r="R915" s="9"/>
      <c r="S915" s="9"/>
      <c r="T915" s="9"/>
      <c r="U915" s="9"/>
      <c r="V915" s="9"/>
      <c r="W915" s="9"/>
      <c r="X915" s="9"/>
      <c r="Y915" s="9"/>
      <c r="Z915" s="11"/>
    </row>
    <row r="916" spans="1:26" ht="14.25" customHeight="1" x14ac:dyDescent="0.25">
      <c r="A916" s="46"/>
      <c r="B916" s="40"/>
      <c r="C916" s="40"/>
      <c r="D916" s="40"/>
      <c r="E916" s="9"/>
      <c r="F916" s="40"/>
      <c r="G916" s="40"/>
      <c r="H916" s="41"/>
      <c r="I916" s="130"/>
      <c r="J916" s="41"/>
      <c r="K916" s="29"/>
      <c r="L916" s="29"/>
      <c r="M916" s="41"/>
      <c r="N916" s="42"/>
      <c r="O916" s="9"/>
      <c r="P916" s="9"/>
      <c r="Q916" s="9"/>
      <c r="R916" s="9"/>
      <c r="S916" s="9"/>
      <c r="T916" s="9"/>
      <c r="U916" s="9"/>
      <c r="V916" s="9"/>
      <c r="W916" s="9"/>
      <c r="X916" s="9"/>
      <c r="Y916" s="9"/>
      <c r="Z916" s="11"/>
    </row>
    <row r="917" spans="1:26" ht="14.25" customHeight="1" x14ac:dyDescent="0.25">
      <c r="A917" s="46"/>
      <c r="B917" s="40"/>
      <c r="C917" s="40"/>
      <c r="D917" s="40"/>
      <c r="E917" s="9"/>
      <c r="F917" s="40"/>
      <c r="G917" s="40"/>
      <c r="H917" s="41"/>
      <c r="I917" s="130"/>
      <c r="J917" s="41"/>
      <c r="K917" s="29"/>
      <c r="L917" s="29"/>
      <c r="M917" s="41"/>
      <c r="N917" s="42"/>
      <c r="O917" s="9"/>
      <c r="P917" s="9"/>
      <c r="Q917" s="9"/>
      <c r="R917" s="9"/>
      <c r="S917" s="9"/>
      <c r="T917" s="9"/>
      <c r="U917" s="9"/>
      <c r="V917" s="9"/>
      <c r="W917" s="9"/>
      <c r="X917" s="9"/>
      <c r="Y917" s="9"/>
      <c r="Z917" s="11"/>
    </row>
    <row r="918" spans="1:26" ht="14.25" customHeight="1" x14ac:dyDescent="0.25">
      <c r="A918" s="46"/>
      <c r="B918" s="40"/>
      <c r="C918" s="40"/>
      <c r="D918" s="40"/>
      <c r="E918" s="9"/>
      <c r="F918" s="40"/>
      <c r="G918" s="40"/>
      <c r="H918" s="41"/>
      <c r="I918" s="130"/>
      <c r="J918" s="41"/>
      <c r="K918" s="29"/>
      <c r="L918" s="29"/>
      <c r="M918" s="41"/>
      <c r="N918" s="42"/>
      <c r="O918" s="9"/>
      <c r="P918" s="9"/>
      <c r="Q918" s="9"/>
      <c r="R918" s="9"/>
      <c r="S918" s="9"/>
      <c r="T918" s="9"/>
      <c r="U918" s="9"/>
      <c r="V918" s="9"/>
      <c r="W918" s="9"/>
      <c r="X918" s="9"/>
      <c r="Y918" s="9"/>
      <c r="Z918" s="11"/>
    </row>
    <row r="919" spans="1:26" ht="14.25" customHeight="1" x14ac:dyDescent="0.25">
      <c r="A919" s="48"/>
      <c r="B919" s="49"/>
      <c r="C919" s="49"/>
      <c r="D919" s="49"/>
      <c r="E919" s="50"/>
      <c r="F919" s="49"/>
      <c r="G919" s="49"/>
      <c r="H919" s="51"/>
      <c r="I919" s="131"/>
      <c r="J919" s="51"/>
      <c r="K919" s="52"/>
      <c r="L919" s="52"/>
      <c r="M919" s="51"/>
      <c r="N919" s="53"/>
      <c r="O919" s="50"/>
      <c r="P919" s="50"/>
      <c r="Q919" s="50"/>
      <c r="R919" s="50"/>
      <c r="S919" s="50"/>
      <c r="T919" s="50"/>
      <c r="U919" s="50"/>
      <c r="V919" s="50"/>
      <c r="W919" s="50"/>
      <c r="X919" s="50"/>
      <c r="Y919" s="50"/>
      <c r="Z919" s="54"/>
    </row>
    <row r="1048576" spans="9:9" ht="15" customHeight="1" x14ac:dyDescent="0.25">
      <c r="I1048576" s="125">
        <f>SUM(I1:I1048575)</f>
        <v>74540020.316799998</v>
      </c>
    </row>
  </sheetData>
  <mergeCells count="2">
    <mergeCell ref="K4:Z4"/>
    <mergeCell ref="B4:J4"/>
  </mergeCells>
  <conditionalFormatting sqref="M1:M1048576">
    <cfRule type="duplicateValues" dxfId="5" priority="2"/>
  </conditionalFormatting>
  <conditionalFormatting sqref="M1:N1048576">
    <cfRule type="duplicateValues" dxfId="4" priority="1"/>
  </conditionalFormatting>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6E7B-D8D8-4ADA-AA65-0B1F52BF32D2}">
  <dimension ref="A1:Z236"/>
  <sheetViews>
    <sheetView topLeftCell="A202" workbookViewId="0">
      <selection activeCell="H3" sqref="H3:I237"/>
    </sheetView>
  </sheetViews>
  <sheetFormatPr baseColWidth="10" defaultRowHeight="15" x14ac:dyDescent="0.25"/>
  <sheetData>
    <row r="1" spans="1:26" x14ac:dyDescent="0.25">
      <c r="A1" s="7"/>
      <c r="B1" s="149" t="s">
        <v>2</v>
      </c>
      <c r="C1" s="150"/>
      <c r="D1" s="150"/>
      <c r="E1" s="150"/>
      <c r="F1" s="150"/>
      <c r="G1" s="150"/>
      <c r="H1" s="150"/>
      <c r="I1" s="150"/>
      <c r="J1" s="150"/>
      <c r="K1" s="149" t="s">
        <v>3</v>
      </c>
      <c r="L1" s="150"/>
      <c r="M1" s="150"/>
      <c r="N1" s="150"/>
      <c r="O1" s="150"/>
      <c r="P1" s="150"/>
      <c r="Q1" s="150"/>
      <c r="R1" s="150"/>
      <c r="S1" s="150"/>
      <c r="T1" s="150"/>
      <c r="U1" s="150"/>
      <c r="V1" s="150"/>
      <c r="W1" s="150"/>
      <c r="X1" s="150"/>
      <c r="Y1" s="150"/>
      <c r="Z1" s="151"/>
    </row>
    <row r="2" spans="1:26" ht="15.75" thickBot="1" x14ac:dyDescent="0.3">
      <c r="A2" s="7"/>
      <c r="B2" s="13" t="s">
        <v>4</v>
      </c>
      <c r="C2" s="13" t="s">
        <v>5</v>
      </c>
      <c r="D2" s="13" t="s">
        <v>6</v>
      </c>
      <c r="E2" s="13" t="s">
        <v>7</v>
      </c>
      <c r="F2" s="13" t="s">
        <v>8</v>
      </c>
      <c r="G2" s="13" t="s">
        <v>9</v>
      </c>
      <c r="H2" s="13" t="s">
        <v>10</v>
      </c>
      <c r="I2" s="128" t="s">
        <v>11</v>
      </c>
      <c r="J2" s="13" t="s">
        <v>12</v>
      </c>
      <c r="K2" s="13" t="s">
        <v>13</v>
      </c>
      <c r="L2" s="13" t="s">
        <v>14</v>
      </c>
      <c r="M2" s="13" t="s">
        <v>15</v>
      </c>
      <c r="N2" s="13" t="s">
        <v>16</v>
      </c>
      <c r="O2" s="13" t="s">
        <v>17</v>
      </c>
      <c r="P2" s="13" t="s">
        <v>18</v>
      </c>
      <c r="Q2" s="13" t="s">
        <v>19</v>
      </c>
      <c r="R2" s="13" t="s">
        <v>20</v>
      </c>
      <c r="S2" s="13" t="s">
        <v>21</v>
      </c>
      <c r="T2" s="13" t="s">
        <v>22</v>
      </c>
      <c r="U2" s="13" t="s">
        <v>23</v>
      </c>
      <c r="V2" s="13" t="s">
        <v>24</v>
      </c>
      <c r="W2" s="13" t="s">
        <v>25</v>
      </c>
      <c r="X2" s="13" t="s">
        <v>26</v>
      </c>
      <c r="Y2" s="13" t="s">
        <v>27</v>
      </c>
      <c r="Z2" s="14" t="s">
        <v>28</v>
      </c>
    </row>
    <row r="3" spans="1:26" x14ac:dyDescent="0.25">
      <c r="A3" s="7"/>
      <c r="B3" s="15">
        <f t="shared" ref="B3:B63" si="0">C3*1000+G3</f>
        <v>1030</v>
      </c>
      <c r="C3" s="16">
        <v>1</v>
      </c>
      <c r="D3" s="16">
        <v>2005</v>
      </c>
      <c r="E3" s="17">
        <v>11</v>
      </c>
      <c r="F3" s="18" t="s">
        <v>29</v>
      </c>
      <c r="G3" s="19">
        <v>30</v>
      </c>
      <c r="H3" s="20">
        <v>743.0856</v>
      </c>
      <c r="I3" s="129">
        <v>246172.67600000001</v>
      </c>
      <c r="J3" s="21" t="s">
        <v>30</v>
      </c>
      <c r="K3" s="18" t="s">
        <v>31</v>
      </c>
      <c r="L3" s="132" t="s">
        <v>32</v>
      </c>
      <c r="M3" s="21" t="s">
        <v>33</v>
      </c>
      <c r="N3" s="21" t="s">
        <v>34</v>
      </c>
      <c r="O3" s="17">
        <f>D3-Q3</f>
        <v>19</v>
      </c>
      <c r="P3" s="21" t="str">
        <f t="shared" ref="P3:P63" si="1">IF(O3&lt;26,"18-25",IF(O3&lt;36,"26-35",IF(O3&lt;46,"36-45",IF(O3&lt;56,"46-55",IF(O3&lt;66,"56-65","65+")))))</f>
        <v>18-25</v>
      </c>
      <c r="Q3" s="22">
        <v>1986</v>
      </c>
      <c r="R3" s="17">
        <v>6</v>
      </c>
      <c r="S3" s="17">
        <v>21</v>
      </c>
      <c r="T3" s="21" t="s">
        <v>36</v>
      </c>
      <c r="U3" s="21" t="s">
        <v>37</v>
      </c>
      <c r="V3" s="21" t="s">
        <v>38</v>
      </c>
      <c r="W3" s="21" t="s">
        <v>39</v>
      </c>
      <c r="X3" s="16">
        <v>5</v>
      </c>
      <c r="Y3" s="21" t="s">
        <v>40</v>
      </c>
      <c r="Z3" s="23" t="s">
        <v>41</v>
      </c>
    </row>
    <row r="4" spans="1:26" x14ac:dyDescent="0.25">
      <c r="A4" s="7"/>
      <c r="B4" s="24">
        <f t="shared" si="0"/>
        <v>1029</v>
      </c>
      <c r="C4" s="25">
        <v>1</v>
      </c>
      <c r="D4" s="25">
        <v>2005</v>
      </c>
      <c r="E4" s="26">
        <v>10</v>
      </c>
      <c r="F4" s="27" t="s">
        <v>29</v>
      </c>
      <c r="G4" s="28">
        <v>29</v>
      </c>
      <c r="H4" s="29">
        <v>756.21280000000002</v>
      </c>
      <c r="I4" s="127">
        <v>246331.90400000001</v>
      </c>
      <c r="J4" s="31" t="s">
        <v>30</v>
      </c>
      <c r="K4" s="27" t="s">
        <v>42</v>
      </c>
      <c r="L4" s="27" t="s">
        <v>32</v>
      </c>
      <c r="M4" s="31" t="s">
        <v>43</v>
      </c>
      <c r="N4" s="31" t="s">
        <v>44</v>
      </c>
      <c r="O4" s="26">
        <f t="shared" ref="O4:O35" si="2">IF((D4-Q4)=0," ",D4-Q4)</f>
        <v>22</v>
      </c>
      <c r="P4" s="31" t="str">
        <f t="shared" si="1"/>
        <v>18-25</v>
      </c>
      <c r="Q4" s="32">
        <v>1983</v>
      </c>
      <c r="R4" s="26">
        <v>2</v>
      </c>
      <c r="S4" s="26">
        <v>24</v>
      </c>
      <c r="T4" s="31" t="s">
        <v>36</v>
      </c>
      <c r="U4" s="31" t="s">
        <v>37</v>
      </c>
      <c r="V4" s="31" t="s">
        <v>38</v>
      </c>
      <c r="W4" s="31" t="s">
        <v>39</v>
      </c>
      <c r="X4" s="25">
        <v>5</v>
      </c>
      <c r="Y4" s="31" t="s">
        <v>40</v>
      </c>
      <c r="Z4" s="33" t="s">
        <v>41</v>
      </c>
    </row>
    <row r="5" spans="1:26" x14ac:dyDescent="0.25">
      <c r="A5" s="7"/>
      <c r="B5" s="24">
        <f t="shared" si="0"/>
        <v>2002</v>
      </c>
      <c r="C5" s="25">
        <v>2</v>
      </c>
      <c r="D5" s="25">
        <v>2007</v>
      </c>
      <c r="E5" s="26">
        <v>7</v>
      </c>
      <c r="F5" s="27" t="s">
        <v>29</v>
      </c>
      <c r="G5" s="28">
        <v>2</v>
      </c>
      <c r="H5" s="29">
        <v>587.2808</v>
      </c>
      <c r="I5" s="127">
        <v>209280.91039999999</v>
      </c>
      <c r="J5" s="31" t="s">
        <v>30</v>
      </c>
      <c r="K5" s="27" t="s">
        <v>45</v>
      </c>
      <c r="L5" s="27" t="s">
        <v>32</v>
      </c>
      <c r="M5" s="34" t="s">
        <v>46</v>
      </c>
      <c r="N5" s="31" t="s">
        <v>47</v>
      </c>
      <c r="O5" s="26">
        <f t="shared" si="2"/>
        <v>22</v>
      </c>
      <c r="P5" s="31" t="str">
        <f t="shared" si="1"/>
        <v>18-25</v>
      </c>
      <c r="Q5" s="32">
        <v>1985</v>
      </c>
      <c r="R5" s="26">
        <v>12</v>
      </c>
      <c r="S5" s="26">
        <v>27</v>
      </c>
      <c r="T5" s="31" t="s">
        <v>20</v>
      </c>
      <c r="U5" s="31" t="s">
        <v>37</v>
      </c>
      <c r="V5" s="31" t="s">
        <v>38</v>
      </c>
      <c r="W5" s="31" t="s">
        <v>39</v>
      </c>
      <c r="X5" s="25">
        <v>1</v>
      </c>
      <c r="Y5" s="31" t="s">
        <v>48</v>
      </c>
      <c r="Z5" s="33" t="s">
        <v>49</v>
      </c>
    </row>
    <row r="6" spans="1:26" x14ac:dyDescent="0.25">
      <c r="A6" s="7"/>
      <c r="B6" s="24">
        <f t="shared" si="0"/>
        <v>2031</v>
      </c>
      <c r="C6" s="25">
        <v>2</v>
      </c>
      <c r="D6" s="25">
        <v>2007</v>
      </c>
      <c r="E6" s="26">
        <v>12</v>
      </c>
      <c r="F6" s="27" t="s">
        <v>29</v>
      </c>
      <c r="G6" s="28">
        <v>31</v>
      </c>
      <c r="H6" s="29">
        <v>1604.7464</v>
      </c>
      <c r="I6" s="127">
        <v>452667.00640000001</v>
      </c>
      <c r="J6" s="31" t="s">
        <v>30</v>
      </c>
      <c r="K6" s="27" t="s">
        <v>50</v>
      </c>
      <c r="L6" s="27" t="s">
        <v>32</v>
      </c>
      <c r="M6" s="34" t="s">
        <v>51</v>
      </c>
      <c r="N6" s="31" t="s">
        <v>52</v>
      </c>
      <c r="O6" s="26">
        <f t="shared" si="2"/>
        <v>22</v>
      </c>
      <c r="P6" s="31" t="str">
        <f t="shared" si="1"/>
        <v>18-25</v>
      </c>
      <c r="Q6" s="32">
        <v>1985</v>
      </c>
      <c r="R6" s="26">
        <v>12</v>
      </c>
      <c r="S6" s="26">
        <v>27</v>
      </c>
      <c r="T6" s="31" t="s">
        <v>20</v>
      </c>
      <c r="U6" s="31" t="s">
        <v>37</v>
      </c>
      <c r="V6" s="31" t="s">
        <v>38</v>
      </c>
      <c r="W6" s="31" t="s">
        <v>53</v>
      </c>
      <c r="X6" s="25">
        <v>3</v>
      </c>
      <c r="Y6" s="31" t="s">
        <v>48</v>
      </c>
      <c r="Z6" s="33" t="s">
        <v>41</v>
      </c>
    </row>
    <row r="7" spans="1:26" x14ac:dyDescent="0.25">
      <c r="A7" s="7"/>
      <c r="B7" s="24">
        <f t="shared" si="0"/>
        <v>1049</v>
      </c>
      <c r="C7" s="25">
        <v>1</v>
      </c>
      <c r="D7" s="25">
        <v>2004</v>
      </c>
      <c r="E7" s="26">
        <v>11</v>
      </c>
      <c r="F7" s="27" t="s">
        <v>29</v>
      </c>
      <c r="G7" s="28">
        <v>49</v>
      </c>
      <c r="H7" s="29">
        <v>1375.4508000000001</v>
      </c>
      <c r="I7" s="127">
        <v>467083.31319999998</v>
      </c>
      <c r="J7" s="31" t="s">
        <v>30</v>
      </c>
      <c r="K7" s="27" t="s">
        <v>54</v>
      </c>
      <c r="L7" s="27" t="s">
        <v>32</v>
      </c>
      <c r="M7" s="34" t="s">
        <v>55</v>
      </c>
      <c r="N7" s="31" t="s">
        <v>56</v>
      </c>
      <c r="O7" s="26">
        <f t="shared" si="2"/>
        <v>25</v>
      </c>
      <c r="P7" s="31" t="str">
        <f t="shared" si="1"/>
        <v>18-25</v>
      </c>
      <c r="Q7" s="32">
        <v>1979</v>
      </c>
      <c r="R7" s="26">
        <v>5</v>
      </c>
      <c r="S7" s="26">
        <v>15</v>
      </c>
      <c r="T7" s="31" t="s">
        <v>36</v>
      </c>
      <c r="U7" s="31" t="s">
        <v>37</v>
      </c>
      <c r="V7" s="31" t="s">
        <v>38</v>
      </c>
      <c r="W7" s="31" t="s">
        <v>39</v>
      </c>
      <c r="X7" s="25">
        <v>4</v>
      </c>
      <c r="Y7" s="31" t="s">
        <v>40</v>
      </c>
      <c r="Z7" s="33" t="s">
        <v>57</v>
      </c>
    </row>
    <row r="8" spans="1:26" x14ac:dyDescent="0.25">
      <c r="A8" s="7"/>
      <c r="B8" s="24">
        <f t="shared" si="0"/>
        <v>3026</v>
      </c>
      <c r="C8" s="25">
        <v>3</v>
      </c>
      <c r="D8" s="25">
        <v>2007</v>
      </c>
      <c r="E8" s="26">
        <v>9</v>
      </c>
      <c r="F8" s="27" t="s">
        <v>29</v>
      </c>
      <c r="G8" s="25">
        <v>26</v>
      </c>
      <c r="H8" s="29">
        <v>670.88599999999997</v>
      </c>
      <c r="I8" s="127">
        <v>212520.826</v>
      </c>
      <c r="J8" s="31" t="s">
        <v>30</v>
      </c>
      <c r="K8" s="27" t="s">
        <v>58</v>
      </c>
      <c r="L8" s="27" t="s">
        <v>32</v>
      </c>
      <c r="M8" s="34" t="s">
        <v>59</v>
      </c>
      <c r="N8" s="31" t="s">
        <v>60</v>
      </c>
      <c r="O8" s="26">
        <f t="shared" si="2"/>
        <v>26</v>
      </c>
      <c r="P8" s="31" t="str">
        <f t="shared" si="1"/>
        <v>26-35</v>
      </c>
      <c r="Q8" s="32">
        <v>1981</v>
      </c>
      <c r="R8" s="26">
        <v>12</v>
      </c>
      <c r="S8" s="26">
        <v>26</v>
      </c>
      <c r="T8" s="31" t="s">
        <v>36</v>
      </c>
      <c r="U8" s="31" t="s">
        <v>37</v>
      </c>
      <c r="V8" s="31" t="s">
        <v>62</v>
      </c>
      <c r="W8" s="31" t="s">
        <v>53</v>
      </c>
      <c r="X8" s="25">
        <v>5</v>
      </c>
      <c r="Y8" s="31" t="s">
        <v>40</v>
      </c>
      <c r="Z8" s="33" t="s">
        <v>57</v>
      </c>
    </row>
    <row r="9" spans="1:26" x14ac:dyDescent="0.25">
      <c r="A9" s="7"/>
      <c r="B9" s="24">
        <f t="shared" si="0"/>
        <v>3023</v>
      </c>
      <c r="C9" s="25">
        <v>3</v>
      </c>
      <c r="D9" s="25">
        <v>2008</v>
      </c>
      <c r="E9" s="26">
        <v>1</v>
      </c>
      <c r="F9" s="27" t="s">
        <v>29</v>
      </c>
      <c r="G9" s="25">
        <v>23</v>
      </c>
      <c r="H9" s="29">
        <v>720.81239999999991</v>
      </c>
      <c r="I9" s="127">
        <v>198591.84880000001</v>
      </c>
      <c r="J9" s="31" t="s">
        <v>30</v>
      </c>
      <c r="K9" s="27" t="s">
        <v>63</v>
      </c>
      <c r="L9" s="27" t="s">
        <v>32</v>
      </c>
      <c r="M9" s="34" t="s">
        <v>64</v>
      </c>
      <c r="N9" s="31" t="s">
        <v>65</v>
      </c>
      <c r="O9" s="26">
        <f t="shared" si="2"/>
        <v>26</v>
      </c>
      <c r="P9" s="31" t="str">
        <f t="shared" si="1"/>
        <v>26-35</v>
      </c>
      <c r="Q9" s="32">
        <v>1982</v>
      </c>
      <c r="R9" s="26">
        <v>5</v>
      </c>
      <c r="S9" s="26">
        <v>27</v>
      </c>
      <c r="T9" s="31" t="s">
        <v>20</v>
      </c>
      <c r="U9" s="31" t="s">
        <v>37</v>
      </c>
      <c r="V9" s="31" t="s">
        <v>38</v>
      </c>
      <c r="W9" s="31" t="s">
        <v>39</v>
      </c>
      <c r="X9" s="25">
        <v>5</v>
      </c>
      <c r="Y9" s="31" t="s">
        <v>40</v>
      </c>
      <c r="Z9" s="33" t="s">
        <v>49</v>
      </c>
    </row>
    <row r="10" spans="1:26" x14ac:dyDescent="0.25">
      <c r="A10" s="7"/>
      <c r="B10" s="24">
        <f t="shared" si="0"/>
        <v>1031</v>
      </c>
      <c r="C10" s="25">
        <v>1</v>
      </c>
      <c r="D10" s="25">
        <v>2006</v>
      </c>
      <c r="E10" s="26">
        <v>6</v>
      </c>
      <c r="F10" s="27" t="s">
        <v>29</v>
      </c>
      <c r="G10" s="28">
        <v>31</v>
      </c>
      <c r="H10" s="29">
        <v>782.25200000000007</v>
      </c>
      <c r="I10" s="127">
        <v>265467.68000000011</v>
      </c>
      <c r="J10" s="31" t="s">
        <v>30</v>
      </c>
      <c r="K10" s="27" t="s">
        <v>66</v>
      </c>
      <c r="L10" s="27" t="s">
        <v>32</v>
      </c>
      <c r="M10" s="34" t="s">
        <v>67</v>
      </c>
      <c r="N10" s="31" t="s">
        <v>68</v>
      </c>
      <c r="O10" s="26">
        <f t="shared" si="2"/>
        <v>27</v>
      </c>
      <c r="P10" s="31" t="str">
        <f t="shared" si="1"/>
        <v>26-35</v>
      </c>
      <c r="Q10" s="32">
        <v>1979</v>
      </c>
      <c r="R10" s="26">
        <v>6</v>
      </c>
      <c r="S10" s="26">
        <v>27</v>
      </c>
      <c r="T10" s="31" t="s">
        <v>20</v>
      </c>
      <c r="U10" s="31" t="s">
        <v>37</v>
      </c>
      <c r="V10" s="31" t="s">
        <v>69</v>
      </c>
      <c r="W10" s="31" t="s">
        <v>39</v>
      </c>
      <c r="X10" s="25">
        <v>2</v>
      </c>
      <c r="Y10" s="31" t="s">
        <v>48</v>
      </c>
      <c r="Z10" s="33" t="s">
        <v>41</v>
      </c>
    </row>
    <row r="11" spans="1:26" x14ac:dyDescent="0.25">
      <c r="A11" s="7"/>
      <c r="B11" s="24">
        <f t="shared" si="0"/>
        <v>4023</v>
      </c>
      <c r="C11" s="25">
        <v>4</v>
      </c>
      <c r="D11" s="25">
        <v>2006</v>
      </c>
      <c r="E11" s="26">
        <v>3</v>
      </c>
      <c r="F11" s="27" t="s">
        <v>29</v>
      </c>
      <c r="G11" s="28">
        <v>23</v>
      </c>
      <c r="H11" s="29">
        <v>794.51840000000004</v>
      </c>
      <c r="I11" s="127">
        <v>235633.2592</v>
      </c>
      <c r="J11" s="31" t="s">
        <v>30</v>
      </c>
      <c r="K11" s="27" t="s">
        <v>70</v>
      </c>
      <c r="L11" s="27" t="s">
        <v>32</v>
      </c>
      <c r="M11" s="34" t="s">
        <v>71</v>
      </c>
      <c r="N11" s="31" t="s">
        <v>72</v>
      </c>
      <c r="O11" s="26">
        <f t="shared" si="2"/>
        <v>27</v>
      </c>
      <c r="P11" s="31" t="str">
        <f t="shared" si="1"/>
        <v>26-35</v>
      </c>
      <c r="Q11" s="32">
        <v>1979</v>
      </c>
      <c r="R11" s="26">
        <v>12</v>
      </c>
      <c r="S11" s="26">
        <v>3</v>
      </c>
      <c r="T11" s="31" t="s">
        <v>36</v>
      </c>
      <c r="U11" s="31" t="s">
        <v>37</v>
      </c>
      <c r="V11" s="31" t="s">
        <v>62</v>
      </c>
      <c r="W11" s="31" t="s">
        <v>53</v>
      </c>
      <c r="X11" s="25">
        <v>3</v>
      </c>
      <c r="Y11" s="31" t="s">
        <v>48</v>
      </c>
      <c r="Z11" s="33" t="s">
        <v>57</v>
      </c>
    </row>
    <row r="12" spans="1:26" x14ac:dyDescent="0.25">
      <c r="A12" s="7"/>
      <c r="B12" s="24">
        <f t="shared" si="0"/>
        <v>1036</v>
      </c>
      <c r="C12" s="25">
        <v>1</v>
      </c>
      <c r="D12" s="25">
        <v>2004</v>
      </c>
      <c r="E12" s="26">
        <v>10</v>
      </c>
      <c r="F12" s="27" t="s">
        <v>29</v>
      </c>
      <c r="G12" s="28">
        <v>36</v>
      </c>
      <c r="H12" s="29">
        <v>1160.3584000000001</v>
      </c>
      <c r="I12" s="127">
        <v>317473.86080000002</v>
      </c>
      <c r="J12" s="31" t="s">
        <v>30</v>
      </c>
      <c r="K12" s="27" t="s">
        <v>73</v>
      </c>
      <c r="L12" s="27" t="s">
        <v>32</v>
      </c>
      <c r="M12" s="34" t="s">
        <v>74</v>
      </c>
      <c r="N12" s="31" t="s">
        <v>75</v>
      </c>
      <c r="O12" s="26">
        <f t="shared" si="2"/>
        <v>28</v>
      </c>
      <c r="P12" s="31" t="str">
        <f t="shared" si="1"/>
        <v>26-35</v>
      </c>
      <c r="Q12" s="32">
        <v>1976</v>
      </c>
      <c r="R12" s="26">
        <v>8</v>
      </c>
      <c r="S12" s="26">
        <v>17</v>
      </c>
      <c r="T12" s="31" t="s">
        <v>36</v>
      </c>
      <c r="U12" s="31" t="s">
        <v>37</v>
      </c>
      <c r="V12" s="31" t="s">
        <v>76</v>
      </c>
      <c r="W12" s="31" t="s">
        <v>39</v>
      </c>
      <c r="X12" s="25">
        <v>1</v>
      </c>
      <c r="Y12" s="31" t="s">
        <v>40</v>
      </c>
      <c r="Z12" s="33" t="s">
        <v>57</v>
      </c>
    </row>
    <row r="13" spans="1:26" x14ac:dyDescent="0.25">
      <c r="A13" s="7"/>
      <c r="B13" s="24">
        <f t="shared" si="0"/>
        <v>1046</v>
      </c>
      <c r="C13" s="25">
        <v>1</v>
      </c>
      <c r="D13" s="25">
        <v>2006</v>
      </c>
      <c r="E13" s="26">
        <v>8</v>
      </c>
      <c r="F13" s="27" t="s">
        <v>29</v>
      </c>
      <c r="G13" s="28">
        <v>46</v>
      </c>
      <c r="H13" s="29">
        <v>1942.5028</v>
      </c>
      <c r="I13" s="127">
        <v>503790.23080000002</v>
      </c>
      <c r="J13" s="31" t="s">
        <v>30</v>
      </c>
      <c r="K13" s="27" t="s">
        <v>77</v>
      </c>
      <c r="L13" s="27" t="s">
        <v>32</v>
      </c>
      <c r="M13" s="34" t="s">
        <v>78</v>
      </c>
      <c r="N13" s="31" t="s">
        <v>79</v>
      </c>
      <c r="O13" s="26">
        <f t="shared" si="2"/>
        <v>26</v>
      </c>
      <c r="P13" s="31" t="str">
        <f t="shared" si="1"/>
        <v>26-35</v>
      </c>
      <c r="Q13" s="32">
        <v>1980</v>
      </c>
      <c r="R13" s="26">
        <v>9</v>
      </c>
      <c r="S13" s="26">
        <v>14</v>
      </c>
      <c r="T13" s="31" t="s">
        <v>20</v>
      </c>
      <c r="U13" s="31" t="s">
        <v>37</v>
      </c>
      <c r="V13" s="31" t="s">
        <v>38</v>
      </c>
      <c r="W13" s="31" t="s">
        <v>39</v>
      </c>
      <c r="X13" s="25">
        <v>5</v>
      </c>
      <c r="Y13" s="31" t="s">
        <v>40</v>
      </c>
      <c r="Z13" s="33" t="s">
        <v>41</v>
      </c>
    </row>
    <row r="14" spans="1:26" x14ac:dyDescent="0.25">
      <c r="A14" s="7"/>
      <c r="B14" s="24">
        <f t="shared" si="0"/>
        <v>4035</v>
      </c>
      <c r="C14" s="25">
        <v>4</v>
      </c>
      <c r="D14" s="25">
        <v>2007</v>
      </c>
      <c r="E14" s="26">
        <v>10</v>
      </c>
      <c r="F14" s="27" t="s">
        <v>29</v>
      </c>
      <c r="G14" s="28">
        <v>35</v>
      </c>
      <c r="H14" s="29">
        <v>794.51840000000004</v>
      </c>
      <c r="I14" s="127">
        <v>217786.37599999999</v>
      </c>
      <c r="J14" s="31" t="s">
        <v>30</v>
      </c>
      <c r="K14" s="27" t="s">
        <v>80</v>
      </c>
      <c r="L14" s="27" t="s">
        <v>32</v>
      </c>
      <c r="M14" s="34" t="s">
        <v>81</v>
      </c>
      <c r="N14" s="31" t="s">
        <v>82</v>
      </c>
      <c r="O14" s="26">
        <f t="shared" si="2"/>
        <v>29</v>
      </c>
      <c r="P14" s="31" t="str">
        <f t="shared" si="1"/>
        <v>26-35</v>
      </c>
      <c r="Q14" s="32">
        <v>1978</v>
      </c>
      <c r="R14" s="26">
        <v>6</v>
      </c>
      <c r="S14" s="26">
        <v>4</v>
      </c>
      <c r="T14" s="31" t="s">
        <v>36</v>
      </c>
      <c r="U14" s="31" t="s">
        <v>37</v>
      </c>
      <c r="V14" s="31" t="s">
        <v>83</v>
      </c>
      <c r="W14" s="31" t="s">
        <v>39</v>
      </c>
      <c r="X14" s="25">
        <v>3</v>
      </c>
      <c r="Y14" s="31" t="s">
        <v>48</v>
      </c>
      <c r="Z14" s="33" t="s">
        <v>41</v>
      </c>
    </row>
    <row r="15" spans="1:26" x14ac:dyDescent="0.25">
      <c r="A15" s="7"/>
      <c r="B15" s="24">
        <f t="shared" si="0"/>
        <v>2036</v>
      </c>
      <c r="C15" s="25">
        <v>2</v>
      </c>
      <c r="D15" s="25">
        <v>2006</v>
      </c>
      <c r="E15" s="26">
        <v>11</v>
      </c>
      <c r="F15" s="27" t="s">
        <v>29</v>
      </c>
      <c r="G15" s="28">
        <v>36</v>
      </c>
      <c r="H15" s="29">
        <v>1109.2483999999999</v>
      </c>
      <c r="I15" s="127">
        <v>460001.25599999988</v>
      </c>
      <c r="J15" s="31" t="s">
        <v>30</v>
      </c>
      <c r="K15" s="27" t="s">
        <v>84</v>
      </c>
      <c r="L15" s="27" t="s">
        <v>32</v>
      </c>
      <c r="M15" s="34" t="s">
        <v>85</v>
      </c>
      <c r="N15" s="31" t="s">
        <v>86</v>
      </c>
      <c r="O15" s="26">
        <f t="shared" si="2"/>
        <v>29</v>
      </c>
      <c r="P15" s="31" t="str">
        <f t="shared" si="1"/>
        <v>26-35</v>
      </c>
      <c r="Q15" s="32">
        <v>1977</v>
      </c>
      <c r="R15" s="26">
        <v>6</v>
      </c>
      <c r="S15" s="26">
        <v>10</v>
      </c>
      <c r="T15" s="31" t="s">
        <v>20</v>
      </c>
      <c r="U15" s="31" t="s">
        <v>37</v>
      </c>
      <c r="V15" s="31" t="s">
        <v>38</v>
      </c>
      <c r="W15" s="31" t="s">
        <v>39</v>
      </c>
      <c r="X15" s="25">
        <v>2</v>
      </c>
      <c r="Y15" s="31" t="s">
        <v>40</v>
      </c>
      <c r="Z15" s="33" t="s">
        <v>41</v>
      </c>
    </row>
    <row r="16" spans="1:26" x14ac:dyDescent="0.25">
      <c r="A16" s="7"/>
      <c r="B16" s="24">
        <f t="shared" si="0"/>
        <v>2056</v>
      </c>
      <c r="C16" s="25">
        <v>2</v>
      </c>
      <c r="D16" s="25">
        <v>2007</v>
      </c>
      <c r="E16" s="26">
        <v>4</v>
      </c>
      <c r="F16" s="27" t="s">
        <v>29</v>
      </c>
      <c r="G16" s="28">
        <v>56</v>
      </c>
      <c r="H16" s="29">
        <v>1400.952</v>
      </c>
      <c r="I16" s="127">
        <v>460001.25599999988</v>
      </c>
      <c r="J16" s="31" t="s">
        <v>30</v>
      </c>
      <c r="K16" s="27" t="s">
        <v>87</v>
      </c>
      <c r="L16" s="27" t="s">
        <v>32</v>
      </c>
      <c r="M16" s="34" t="s">
        <v>88</v>
      </c>
      <c r="N16" s="31" t="s">
        <v>89</v>
      </c>
      <c r="O16" s="26">
        <f t="shared" si="2"/>
        <v>29</v>
      </c>
      <c r="P16" s="31" t="str">
        <f t="shared" si="1"/>
        <v>26-35</v>
      </c>
      <c r="Q16" s="32">
        <v>1978</v>
      </c>
      <c r="R16" s="26">
        <v>12</v>
      </c>
      <c r="S16" s="26">
        <v>3</v>
      </c>
      <c r="T16" s="31" t="s">
        <v>36</v>
      </c>
      <c r="U16" s="31" t="s">
        <v>37</v>
      </c>
      <c r="V16" s="31" t="s">
        <v>38</v>
      </c>
      <c r="W16" s="31" t="s">
        <v>39</v>
      </c>
      <c r="X16" s="25">
        <v>5</v>
      </c>
      <c r="Y16" s="31" t="s">
        <v>40</v>
      </c>
      <c r="Z16" s="33" t="s">
        <v>57</v>
      </c>
    </row>
    <row r="17" spans="1:26" x14ac:dyDescent="0.25">
      <c r="A17" s="7"/>
      <c r="B17" s="24">
        <f t="shared" si="0"/>
        <v>1047</v>
      </c>
      <c r="C17" s="25">
        <v>1</v>
      </c>
      <c r="D17" s="25">
        <v>2007</v>
      </c>
      <c r="E17" s="26">
        <v>12</v>
      </c>
      <c r="F17" s="27" t="s">
        <v>29</v>
      </c>
      <c r="G17" s="28">
        <v>47</v>
      </c>
      <c r="H17" s="29">
        <v>1479.7152000000001</v>
      </c>
      <c r="I17" s="127">
        <v>448134.26880000002</v>
      </c>
      <c r="J17" s="31" t="s">
        <v>30</v>
      </c>
      <c r="K17" s="27" t="s">
        <v>90</v>
      </c>
      <c r="L17" s="27" t="s">
        <v>32</v>
      </c>
      <c r="M17" s="34" t="s">
        <v>91</v>
      </c>
      <c r="N17" s="31" t="s">
        <v>92</v>
      </c>
      <c r="O17" s="26">
        <f t="shared" si="2"/>
        <v>29</v>
      </c>
      <c r="P17" s="31" t="str">
        <f t="shared" si="1"/>
        <v>26-35</v>
      </c>
      <c r="Q17" s="32">
        <v>1978</v>
      </c>
      <c r="R17" s="26">
        <v>9</v>
      </c>
      <c r="S17" s="26">
        <v>14</v>
      </c>
      <c r="T17" s="31" t="s">
        <v>20</v>
      </c>
      <c r="U17" s="31" t="s">
        <v>37</v>
      </c>
      <c r="V17" s="31" t="s">
        <v>38</v>
      </c>
      <c r="W17" s="31" t="s">
        <v>39</v>
      </c>
      <c r="X17" s="25">
        <v>5</v>
      </c>
      <c r="Y17" s="31" t="s">
        <v>40</v>
      </c>
      <c r="Z17" s="33" t="s">
        <v>41</v>
      </c>
    </row>
    <row r="18" spans="1:26" x14ac:dyDescent="0.25">
      <c r="A18" s="7"/>
      <c r="B18" s="24">
        <f t="shared" si="0"/>
        <v>5051</v>
      </c>
      <c r="C18" s="25">
        <v>5</v>
      </c>
      <c r="D18" s="25">
        <v>2006</v>
      </c>
      <c r="E18" s="26">
        <v>3</v>
      </c>
      <c r="F18" s="27" t="s">
        <v>29</v>
      </c>
      <c r="G18" s="28">
        <v>51</v>
      </c>
      <c r="H18" s="29">
        <v>790.53719999999998</v>
      </c>
      <c r="I18" s="127">
        <v>249591.99479999999</v>
      </c>
      <c r="J18" s="31" t="s">
        <v>30</v>
      </c>
      <c r="K18" s="27" t="s">
        <v>93</v>
      </c>
      <c r="L18" s="27" t="s">
        <v>32</v>
      </c>
      <c r="M18" s="34" t="s">
        <v>94</v>
      </c>
      <c r="N18" s="31" t="s">
        <v>95</v>
      </c>
      <c r="O18" s="26">
        <f t="shared" si="2"/>
        <v>29</v>
      </c>
      <c r="P18" s="31" t="str">
        <f t="shared" si="1"/>
        <v>26-35</v>
      </c>
      <c r="Q18" s="32">
        <v>1977</v>
      </c>
      <c r="R18" s="26">
        <v>12</v>
      </c>
      <c r="S18" s="26">
        <v>25</v>
      </c>
      <c r="T18" s="31" t="s">
        <v>20</v>
      </c>
      <c r="U18" s="31" t="s">
        <v>37</v>
      </c>
      <c r="V18" s="31" t="s">
        <v>83</v>
      </c>
      <c r="W18" s="31" t="s">
        <v>39</v>
      </c>
      <c r="X18" s="25">
        <v>4</v>
      </c>
      <c r="Y18" s="31" t="s">
        <v>48</v>
      </c>
      <c r="Z18" s="33" t="s">
        <v>41</v>
      </c>
    </row>
    <row r="19" spans="1:26" x14ac:dyDescent="0.25">
      <c r="A19" s="7"/>
      <c r="B19" s="24">
        <f t="shared" si="0"/>
        <v>2007</v>
      </c>
      <c r="C19" s="25">
        <v>2</v>
      </c>
      <c r="D19" s="25">
        <v>2006</v>
      </c>
      <c r="E19" s="26">
        <v>8</v>
      </c>
      <c r="F19" s="27" t="s">
        <v>29</v>
      </c>
      <c r="G19" s="28">
        <v>7</v>
      </c>
      <c r="H19" s="29">
        <v>723.93280000000004</v>
      </c>
      <c r="I19" s="127">
        <v>196142.19200000001</v>
      </c>
      <c r="J19" s="31" t="s">
        <v>30</v>
      </c>
      <c r="K19" s="27" t="s">
        <v>96</v>
      </c>
      <c r="L19" s="27" t="s">
        <v>32</v>
      </c>
      <c r="M19" s="34" t="s">
        <v>97</v>
      </c>
      <c r="N19" s="31" t="s">
        <v>98</v>
      </c>
      <c r="O19" s="26">
        <f t="shared" si="2"/>
        <v>30</v>
      </c>
      <c r="P19" s="31" t="str">
        <f t="shared" si="1"/>
        <v>26-35</v>
      </c>
      <c r="Q19" s="32">
        <v>1976</v>
      </c>
      <c r="R19" s="26">
        <v>12</v>
      </c>
      <c r="S19" s="26">
        <v>25</v>
      </c>
      <c r="T19" s="31" t="s">
        <v>20</v>
      </c>
      <c r="U19" s="31" t="s">
        <v>37</v>
      </c>
      <c r="V19" s="31" t="s">
        <v>99</v>
      </c>
      <c r="W19" s="31" t="s">
        <v>39</v>
      </c>
      <c r="X19" s="25">
        <v>4</v>
      </c>
      <c r="Y19" s="31" t="s">
        <v>48</v>
      </c>
      <c r="Z19" s="33" t="s">
        <v>57</v>
      </c>
    </row>
    <row r="20" spans="1:26" x14ac:dyDescent="0.25">
      <c r="A20" s="7"/>
      <c r="B20" s="24">
        <f t="shared" si="0"/>
        <v>3029</v>
      </c>
      <c r="C20" s="25">
        <v>3</v>
      </c>
      <c r="D20" s="25">
        <v>2007</v>
      </c>
      <c r="E20" s="26">
        <v>4</v>
      </c>
      <c r="F20" s="27" t="s">
        <v>29</v>
      </c>
      <c r="G20" s="25">
        <v>29</v>
      </c>
      <c r="H20" s="29">
        <v>1127.7556</v>
      </c>
      <c r="I20" s="127">
        <v>310831.21159999998</v>
      </c>
      <c r="J20" s="31" t="s">
        <v>30</v>
      </c>
      <c r="K20" s="27" t="s">
        <v>100</v>
      </c>
      <c r="L20" s="27" t="s">
        <v>32</v>
      </c>
      <c r="M20" s="34" t="s">
        <v>101</v>
      </c>
      <c r="N20" s="31" t="s">
        <v>102</v>
      </c>
      <c r="O20" s="26">
        <f t="shared" si="2"/>
        <v>30</v>
      </c>
      <c r="P20" s="31" t="str">
        <f t="shared" si="1"/>
        <v>26-35</v>
      </c>
      <c r="Q20" s="32">
        <v>1977</v>
      </c>
      <c r="R20" s="26">
        <v>1</v>
      </c>
      <c r="S20" s="26">
        <v>8</v>
      </c>
      <c r="T20" s="31" t="s">
        <v>20</v>
      </c>
      <c r="U20" s="31" t="s">
        <v>37</v>
      </c>
      <c r="V20" s="31" t="s">
        <v>69</v>
      </c>
      <c r="W20" s="31" t="s">
        <v>39</v>
      </c>
      <c r="X20" s="25">
        <v>3</v>
      </c>
      <c r="Y20" s="31" t="s">
        <v>40</v>
      </c>
      <c r="Z20" s="33" t="s">
        <v>49</v>
      </c>
    </row>
    <row r="21" spans="1:26" x14ac:dyDescent="0.25">
      <c r="A21" s="7"/>
      <c r="B21" s="24">
        <f t="shared" si="0"/>
        <v>3015</v>
      </c>
      <c r="C21" s="25">
        <v>3</v>
      </c>
      <c r="D21" s="25">
        <v>2006</v>
      </c>
      <c r="E21" s="26">
        <v>10</v>
      </c>
      <c r="F21" s="27" t="s">
        <v>29</v>
      </c>
      <c r="G21" s="25">
        <v>15</v>
      </c>
      <c r="H21" s="29">
        <v>720.70479999999998</v>
      </c>
      <c r="I21" s="127">
        <v>207281.5912</v>
      </c>
      <c r="J21" s="31" t="s">
        <v>30</v>
      </c>
      <c r="K21" s="27" t="s">
        <v>103</v>
      </c>
      <c r="L21" s="27" t="s">
        <v>32</v>
      </c>
      <c r="M21" s="34" t="s">
        <v>104</v>
      </c>
      <c r="N21" s="31" t="s">
        <v>105</v>
      </c>
      <c r="O21" s="26">
        <f t="shared" si="2"/>
        <v>31</v>
      </c>
      <c r="P21" s="31" t="str">
        <f t="shared" si="1"/>
        <v>26-35</v>
      </c>
      <c r="Q21" s="32">
        <v>1975</v>
      </c>
      <c r="R21" s="26">
        <v>3</v>
      </c>
      <c r="S21" s="26">
        <v>22</v>
      </c>
      <c r="T21" s="31" t="s">
        <v>20</v>
      </c>
      <c r="U21" s="31" t="s">
        <v>37</v>
      </c>
      <c r="V21" s="31" t="s">
        <v>83</v>
      </c>
      <c r="W21" s="31" t="s">
        <v>39</v>
      </c>
      <c r="X21" s="25">
        <v>5</v>
      </c>
      <c r="Y21" s="31" t="s">
        <v>40</v>
      </c>
      <c r="Z21" s="33" t="s">
        <v>41</v>
      </c>
    </row>
    <row r="22" spans="1:26" x14ac:dyDescent="0.25">
      <c r="A22" s="7"/>
      <c r="B22" s="24">
        <f t="shared" si="0"/>
        <v>2004</v>
      </c>
      <c r="C22" s="25">
        <v>2</v>
      </c>
      <c r="D22" s="25">
        <v>2006</v>
      </c>
      <c r="E22" s="26">
        <v>12</v>
      </c>
      <c r="F22" s="27" t="s">
        <v>29</v>
      </c>
      <c r="G22" s="28">
        <v>4</v>
      </c>
      <c r="H22" s="29">
        <v>649.68880000000001</v>
      </c>
      <c r="I22" s="127">
        <v>168834.04240000001</v>
      </c>
      <c r="J22" s="31" t="s">
        <v>30</v>
      </c>
      <c r="K22" s="27" t="s">
        <v>106</v>
      </c>
      <c r="L22" s="27" t="s">
        <v>32</v>
      </c>
      <c r="M22" s="34" t="s">
        <v>107</v>
      </c>
      <c r="N22" s="31" t="s">
        <v>108</v>
      </c>
      <c r="O22" s="26">
        <f t="shared" si="2"/>
        <v>31</v>
      </c>
      <c r="P22" s="31" t="str">
        <f t="shared" si="1"/>
        <v>26-35</v>
      </c>
      <c r="Q22" s="32">
        <v>1975</v>
      </c>
      <c r="R22" s="26">
        <v>10</v>
      </c>
      <c r="S22" s="26">
        <v>5</v>
      </c>
      <c r="T22" s="31" t="s">
        <v>20</v>
      </c>
      <c r="U22" s="31" t="s">
        <v>37</v>
      </c>
      <c r="V22" s="31" t="s">
        <v>38</v>
      </c>
      <c r="W22" s="31" t="s">
        <v>53</v>
      </c>
      <c r="X22" s="25">
        <v>5</v>
      </c>
      <c r="Y22" s="31" t="s">
        <v>40</v>
      </c>
      <c r="Z22" s="33" t="s">
        <v>57</v>
      </c>
    </row>
    <row r="23" spans="1:26" x14ac:dyDescent="0.25">
      <c r="A23" s="7"/>
      <c r="B23" s="24">
        <f t="shared" si="0"/>
        <v>5013</v>
      </c>
      <c r="C23" s="25">
        <v>5</v>
      </c>
      <c r="D23" s="25">
        <v>2007</v>
      </c>
      <c r="E23" s="26">
        <v>9</v>
      </c>
      <c r="F23" s="27" t="s">
        <v>29</v>
      </c>
      <c r="G23" s="28">
        <v>13</v>
      </c>
      <c r="H23" s="29">
        <v>618.37720000000002</v>
      </c>
      <c r="I23" s="127">
        <v>188743.1072</v>
      </c>
      <c r="J23" s="31" t="s">
        <v>30</v>
      </c>
      <c r="K23" s="27" t="s">
        <v>109</v>
      </c>
      <c r="L23" s="27" t="s">
        <v>32</v>
      </c>
      <c r="M23" s="34" t="s">
        <v>110</v>
      </c>
      <c r="N23" s="31" t="s">
        <v>111</v>
      </c>
      <c r="O23" s="26">
        <f t="shared" si="2"/>
        <v>31</v>
      </c>
      <c r="P23" s="31" t="str">
        <f t="shared" si="1"/>
        <v>26-35</v>
      </c>
      <c r="Q23" s="32">
        <v>1976</v>
      </c>
      <c r="R23" s="26">
        <v>2</v>
      </c>
      <c r="S23" s="26">
        <v>26</v>
      </c>
      <c r="T23" s="31" t="s">
        <v>36</v>
      </c>
      <c r="U23" s="31" t="s">
        <v>37</v>
      </c>
      <c r="V23" s="31" t="s">
        <v>99</v>
      </c>
      <c r="W23" s="31" t="s">
        <v>39</v>
      </c>
      <c r="X23" s="25">
        <v>4</v>
      </c>
      <c r="Y23" s="31" t="s">
        <v>48</v>
      </c>
      <c r="Z23" s="33" t="s">
        <v>57</v>
      </c>
    </row>
    <row r="24" spans="1:26" x14ac:dyDescent="0.25">
      <c r="A24" s="7"/>
      <c r="B24" s="24">
        <f t="shared" si="0"/>
        <v>1026</v>
      </c>
      <c r="C24" s="25">
        <v>1</v>
      </c>
      <c r="D24" s="25">
        <v>2005</v>
      </c>
      <c r="E24" s="26">
        <v>3</v>
      </c>
      <c r="F24" s="27" t="s">
        <v>29</v>
      </c>
      <c r="G24" s="28">
        <v>26</v>
      </c>
      <c r="H24" s="29">
        <v>625.80160000000001</v>
      </c>
      <c r="I24" s="127">
        <v>179674.07519999999</v>
      </c>
      <c r="J24" s="31" t="s">
        <v>30</v>
      </c>
      <c r="K24" s="27" t="s">
        <v>112</v>
      </c>
      <c r="L24" s="27" t="s">
        <v>32</v>
      </c>
      <c r="M24" s="34" t="s">
        <v>113</v>
      </c>
      <c r="N24" s="31" t="s">
        <v>114</v>
      </c>
      <c r="O24" s="26">
        <f t="shared" si="2"/>
        <v>32</v>
      </c>
      <c r="P24" s="31" t="str">
        <f t="shared" si="1"/>
        <v>26-35</v>
      </c>
      <c r="Q24" s="32">
        <v>1973</v>
      </c>
      <c r="R24" s="26">
        <v>9</v>
      </c>
      <c r="S24" s="26">
        <v>1</v>
      </c>
      <c r="T24" s="31" t="s">
        <v>20</v>
      </c>
      <c r="U24" s="31" t="s">
        <v>37</v>
      </c>
      <c r="V24" s="31" t="s">
        <v>38</v>
      </c>
      <c r="W24" s="31" t="s">
        <v>39</v>
      </c>
      <c r="X24" s="25">
        <v>4</v>
      </c>
      <c r="Y24" s="31" t="s">
        <v>40</v>
      </c>
      <c r="Z24" s="33" t="s">
        <v>41</v>
      </c>
    </row>
    <row r="25" spans="1:26" x14ac:dyDescent="0.25">
      <c r="A25" s="7"/>
      <c r="B25" s="24">
        <f t="shared" si="0"/>
        <v>2054</v>
      </c>
      <c r="C25" s="25">
        <v>2</v>
      </c>
      <c r="D25" s="25">
        <v>2006</v>
      </c>
      <c r="E25" s="26">
        <v>6</v>
      </c>
      <c r="F25" s="27" t="s">
        <v>29</v>
      </c>
      <c r="G25" s="28">
        <v>54</v>
      </c>
      <c r="H25" s="29">
        <v>1203.2908</v>
      </c>
      <c r="I25" s="127">
        <v>306363.64360000001</v>
      </c>
      <c r="J25" s="31" t="s">
        <v>30</v>
      </c>
      <c r="K25" s="27" t="s">
        <v>115</v>
      </c>
      <c r="L25" s="27" t="s">
        <v>32</v>
      </c>
      <c r="M25" s="34" t="s">
        <v>116</v>
      </c>
      <c r="N25" s="31" t="s">
        <v>117</v>
      </c>
      <c r="O25" s="26">
        <f t="shared" si="2"/>
        <v>32</v>
      </c>
      <c r="P25" s="31" t="str">
        <f t="shared" si="1"/>
        <v>26-35</v>
      </c>
      <c r="Q25" s="32">
        <v>1974</v>
      </c>
      <c r="R25" s="26">
        <v>3</v>
      </c>
      <c r="S25" s="26">
        <v>27</v>
      </c>
      <c r="T25" s="31" t="s">
        <v>20</v>
      </c>
      <c r="U25" s="31" t="s">
        <v>37</v>
      </c>
      <c r="V25" s="31" t="s">
        <v>38</v>
      </c>
      <c r="W25" s="31" t="s">
        <v>39</v>
      </c>
      <c r="X25" s="25">
        <v>5</v>
      </c>
      <c r="Y25" s="31" t="s">
        <v>48</v>
      </c>
      <c r="Z25" s="33" t="s">
        <v>49</v>
      </c>
    </row>
    <row r="26" spans="1:26" x14ac:dyDescent="0.25">
      <c r="A26" s="7"/>
      <c r="B26" s="24">
        <f t="shared" si="0"/>
        <v>3033</v>
      </c>
      <c r="C26" s="25">
        <v>3</v>
      </c>
      <c r="D26" s="25">
        <v>2007</v>
      </c>
      <c r="E26" s="26">
        <v>9</v>
      </c>
      <c r="F26" s="27" t="s">
        <v>29</v>
      </c>
      <c r="G26" s="25">
        <v>33</v>
      </c>
      <c r="H26" s="29">
        <v>670.88599999999997</v>
      </c>
      <c r="I26" s="127">
        <v>200300.63399999999</v>
      </c>
      <c r="J26" s="31" t="s">
        <v>30</v>
      </c>
      <c r="K26" s="27" t="s">
        <v>118</v>
      </c>
      <c r="L26" s="27" t="s">
        <v>32</v>
      </c>
      <c r="M26" s="34" t="s">
        <v>119</v>
      </c>
      <c r="N26" s="31" t="s">
        <v>120</v>
      </c>
      <c r="O26" s="26">
        <f t="shared" si="2"/>
        <v>32</v>
      </c>
      <c r="P26" s="31" t="str">
        <f t="shared" si="1"/>
        <v>26-35</v>
      </c>
      <c r="Q26" s="32">
        <v>1975</v>
      </c>
      <c r="R26" s="26">
        <v>8</v>
      </c>
      <c r="S26" s="26">
        <v>12</v>
      </c>
      <c r="T26" s="31" t="s">
        <v>36</v>
      </c>
      <c r="U26" s="31" t="s">
        <v>37</v>
      </c>
      <c r="V26" s="31" t="s">
        <v>121</v>
      </c>
      <c r="W26" s="31" t="s">
        <v>39</v>
      </c>
      <c r="X26" s="25">
        <v>1</v>
      </c>
      <c r="Y26" s="31" t="s">
        <v>48</v>
      </c>
      <c r="Z26" s="33" t="s">
        <v>41</v>
      </c>
    </row>
    <row r="27" spans="1:26" x14ac:dyDescent="0.25">
      <c r="A27" s="7"/>
      <c r="B27" s="24">
        <f t="shared" si="0"/>
        <v>1025</v>
      </c>
      <c r="C27" s="25">
        <v>1</v>
      </c>
      <c r="D27" s="25">
        <v>2005</v>
      </c>
      <c r="E27" s="26">
        <v>3</v>
      </c>
      <c r="F27" s="27" t="s">
        <v>29</v>
      </c>
      <c r="G27" s="28">
        <v>25</v>
      </c>
      <c r="H27" s="29">
        <v>1434.0927999999999</v>
      </c>
      <c r="I27" s="127">
        <v>382041.12800000003</v>
      </c>
      <c r="J27" s="31" t="s">
        <v>30</v>
      </c>
      <c r="K27" s="27" t="s">
        <v>122</v>
      </c>
      <c r="L27" s="27" t="s">
        <v>32</v>
      </c>
      <c r="M27" s="31" t="s">
        <v>123</v>
      </c>
      <c r="N27" s="31" t="s">
        <v>124</v>
      </c>
      <c r="O27" s="26">
        <f t="shared" si="2"/>
        <v>33</v>
      </c>
      <c r="P27" s="31" t="str">
        <f t="shared" si="1"/>
        <v>26-35</v>
      </c>
      <c r="Q27" s="32">
        <v>1972</v>
      </c>
      <c r="R27" s="26">
        <v>3</v>
      </c>
      <c r="S27" s="26">
        <v>26</v>
      </c>
      <c r="T27" s="31" t="s">
        <v>20</v>
      </c>
      <c r="U27" s="31" t="s">
        <v>37</v>
      </c>
      <c r="V27" s="31" t="s">
        <v>38</v>
      </c>
      <c r="W27" s="31" t="s">
        <v>39</v>
      </c>
      <c r="X27" s="25">
        <v>1</v>
      </c>
      <c r="Y27" s="31" t="s">
        <v>40</v>
      </c>
      <c r="Z27" s="33" t="s">
        <v>57</v>
      </c>
    </row>
    <row r="28" spans="1:26" x14ac:dyDescent="0.25">
      <c r="A28" s="7"/>
      <c r="B28" s="24">
        <f t="shared" si="0"/>
        <v>3027</v>
      </c>
      <c r="C28" s="25">
        <v>3</v>
      </c>
      <c r="D28" s="25">
        <v>2006</v>
      </c>
      <c r="E28" s="26">
        <v>8</v>
      </c>
      <c r="F28" s="27" t="s">
        <v>29</v>
      </c>
      <c r="G28" s="25">
        <v>27</v>
      </c>
      <c r="H28" s="29">
        <v>781.0684</v>
      </c>
      <c r="I28" s="127">
        <v>245572.7936</v>
      </c>
      <c r="J28" s="31" t="s">
        <v>30</v>
      </c>
      <c r="K28" s="27" t="s">
        <v>125</v>
      </c>
      <c r="L28" s="27" t="s">
        <v>32</v>
      </c>
      <c r="M28" s="34" t="s">
        <v>126</v>
      </c>
      <c r="N28" s="31" t="s">
        <v>127</v>
      </c>
      <c r="O28" s="26">
        <f t="shared" si="2"/>
        <v>33</v>
      </c>
      <c r="P28" s="31" t="str">
        <f t="shared" si="1"/>
        <v>26-35</v>
      </c>
      <c r="Q28" s="32">
        <v>1973</v>
      </c>
      <c r="R28" s="26">
        <v>9</v>
      </c>
      <c r="S28" s="26">
        <v>15</v>
      </c>
      <c r="T28" s="31" t="s">
        <v>20</v>
      </c>
      <c r="U28" s="31" t="s">
        <v>37</v>
      </c>
      <c r="V28" s="31" t="s">
        <v>38</v>
      </c>
      <c r="W28" s="31" t="s">
        <v>39</v>
      </c>
      <c r="X28" s="25">
        <v>3</v>
      </c>
      <c r="Y28" s="31" t="s">
        <v>40</v>
      </c>
      <c r="Z28" s="33" t="s">
        <v>41</v>
      </c>
    </row>
    <row r="29" spans="1:26" x14ac:dyDescent="0.25">
      <c r="A29" s="7"/>
      <c r="B29" s="24">
        <f t="shared" si="0"/>
        <v>3031</v>
      </c>
      <c r="C29" s="25">
        <v>3</v>
      </c>
      <c r="D29" s="25">
        <v>2007</v>
      </c>
      <c r="E29" s="26">
        <v>3</v>
      </c>
      <c r="F29" s="27" t="s">
        <v>29</v>
      </c>
      <c r="G29" s="25">
        <v>31</v>
      </c>
      <c r="H29" s="29">
        <v>1596.3535999999999</v>
      </c>
      <c r="I29" s="127">
        <v>407214.28960000002</v>
      </c>
      <c r="J29" s="31" t="s">
        <v>30</v>
      </c>
      <c r="K29" s="27" t="s">
        <v>128</v>
      </c>
      <c r="L29" s="27" t="s">
        <v>32</v>
      </c>
      <c r="M29" s="34" t="s">
        <v>129</v>
      </c>
      <c r="N29" s="31" t="s">
        <v>130</v>
      </c>
      <c r="O29" s="26">
        <f t="shared" si="2"/>
        <v>33</v>
      </c>
      <c r="P29" s="31" t="str">
        <f t="shared" si="1"/>
        <v>26-35</v>
      </c>
      <c r="Q29" s="32">
        <v>1974</v>
      </c>
      <c r="R29" s="26">
        <v>12</v>
      </c>
      <c r="S29" s="26">
        <v>25</v>
      </c>
      <c r="T29" s="31" t="s">
        <v>36</v>
      </c>
      <c r="U29" s="31" t="s">
        <v>37</v>
      </c>
      <c r="V29" s="31" t="s">
        <v>38</v>
      </c>
      <c r="W29" s="31" t="s">
        <v>53</v>
      </c>
      <c r="X29" s="25">
        <v>4</v>
      </c>
      <c r="Y29" s="31" t="s">
        <v>40</v>
      </c>
      <c r="Z29" s="33" t="s">
        <v>49</v>
      </c>
    </row>
    <row r="30" spans="1:26" x14ac:dyDescent="0.25">
      <c r="A30" s="7"/>
      <c r="B30" s="24">
        <f t="shared" si="0"/>
        <v>2043</v>
      </c>
      <c r="C30" s="25">
        <v>2</v>
      </c>
      <c r="D30" s="25">
        <v>2007</v>
      </c>
      <c r="E30" s="26">
        <v>4</v>
      </c>
      <c r="F30" s="27" t="s">
        <v>29</v>
      </c>
      <c r="G30" s="28">
        <v>43</v>
      </c>
      <c r="H30" s="29">
        <v>1110.3244</v>
      </c>
      <c r="I30" s="127">
        <v>355073.4032</v>
      </c>
      <c r="J30" s="31" t="s">
        <v>30</v>
      </c>
      <c r="K30" s="27" t="s">
        <v>131</v>
      </c>
      <c r="L30" s="27" t="s">
        <v>32</v>
      </c>
      <c r="M30" s="34" t="s">
        <v>132</v>
      </c>
      <c r="N30" s="31" t="s">
        <v>133</v>
      </c>
      <c r="O30" s="26">
        <f t="shared" si="2"/>
        <v>33</v>
      </c>
      <c r="P30" s="31" t="str">
        <f t="shared" si="1"/>
        <v>26-35</v>
      </c>
      <c r="Q30" s="32">
        <v>1974</v>
      </c>
      <c r="R30" s="26">
        <v>7.0000000000000009</v>
      </c>
      <c r="S30" s="26">
        <v>18</v>
      </c>
      <c r="T30" s="31" t="s">
        <v>20</v>
      </c>
      <c r="U30" s="31" t="s">
        <v>37</v>
      </c>
      <c r="V30" s="31" t="s">
        <v>83</v>
      </c>
      <c r="W30" s="31" t="s">
        <v>39</v>
      </c>
      <c r="X30" s="25">
        <v>2</v>
      </c>
      <c r="Y30" s="31" t="s">
        <v>48</v>
      </c>
      <c r="Z30" s="33" t="s">
        <v>41</v>
      </c>
    </row>
    <row r="31" spans="1:26" x14ac:dyDescent="0.25">
      <c r="A31" s="7"/>
      <c r="B31" s="24">
        <f t="shared" si="0"/>
        <v>3034</v>
      </c>
      <c r="C31" s="25">
        <v>3</v>
      </c>
      <c r="D31" s="25">
        <v>2007</v>
      </c>
      <c r="E31" s="26">
        <v>4</v>
      </c>
      <c r="F31" s="27" t="s">
        <v>29</v>
      </c>
      <c r="G31" s="25">
        <v>34</v>
      </c>
      <c r="H31" s="29">
        <v>781.0684</v>
      </c>
      <c r="I31" s="127">
        <v>256821.6404</v>
      </c>
      <c r="J31" s="31" t="s">
        <v>30</v>
      </c>
      <c r="K31" s="27" t="s">
        <v>134</v>
      </c>
      <c r="L31" s="27" t="s">
        <v>32</v>
      </c>
      <c r="M31" s="34" t="s">
        <v>135</v>
      </c>
      <c r="N31" s="31" t="s">
        <v>136</v>
      </c>
      <c r="O31" s="26">
        <f t="shared" si="2"/>
        <v>33</v>
      </c>
      <c r="P31" s="31" t="str">
        <f t="shared" si="1"/>
        <v>26-35</v>
      </c>
      <c r="Q31" s="32">
        <v>1974</v>
      </c>
      <c r="R31" s="26">
        <v>12</v>
      </c>
      <c r="S31" s="26">
        <v>25</v>
      </c>
      <c r="T31" s="31" t="s">
        <v>36</v>
      </c>
      <c r="U31" s="31" t="s">
        <v>37</v>
      </c>
      <c r="V31" s="31" t="s">
        <v>38</v>
      </c>
      <c r="W31" s="31" t="s">
        <v>53</v>
      </c>
      <c r="X31" s="25">
        <v>3</v>
      </c>
      <c r="Y31" s="31" t="s">
        <v>40</v>
      </c>
      <c r="Z31" s="33" t="s">
        <v>49</v>
      </c>
    </row>
    <row r="32" spans="1:26" x14ac:dyDescent="0.25">
      <c r="A32" s="7"/>
      <c r="B32" s="24">
        <f t="shared" si="0"/>
        <v>3016</v>
      </c>
      <c r="C32" s="25">
        <v>3</v>
      </c>
      <c r="D32" s="25">
        <v>2007</v>
      </c>
      <c r="E32" s="26">
        <v>4</v>
      </c>
      <c r="F32" s="27" t="s">
        <v>29</v>
      </c>
      <c r="G32" s="25">
        <v>16</v>
      </c>
      <c r="H32" s="29">
        <v>697.89359999999999</v>
      </c>
      <c r="I32" s="127">
        <v>226342.80319999999</v>
      </c>
      <c r="J32" s="31" t="s">
        <v>30</v>
      </c>
      <c r="K32" s="27" t="s">
        <v>137</v>
      </c>
      <c r="L32" s="27" t="s">
        <v>32</v>
      </c>
      <c r="M32" s="31" t="s">
        <v>138</v>
      </c>
      <c r="N32" s="31" t="s">
        <v>139</v>
      </c>
      <c r="O32" s="26">
        <f t="shared" si="2"/>
        <v>33</v>
      </c>
      <c r="P32" s="31" t="str">
        <f t="shared" si="1"/>
        <v>26-35</v>
      </c>
      <c r="Q32" s="32">
        <v>1974</v>
      </c>
      <c r="R32" s="26">
        <v>2</v>
      </c>
      <c r="S32" s="26">
        <v>10</v>
      </c>
      <c r="T32" s="31" t="s">
        <v>20</v>
      </c>
      <c r="U32" s="31" t="s">
        <v>140</v>
      </c>
      <c r="V32" s="31" t="s">
        <v>69</v>
      </c>
      <c r="W32" s="31" t="s">
        <v>53</v>
      </c>
      <c r="X32" s="25">
        <v>4</v>
      </c>
      <c r="Y32" s="31" t="s">
        <v>40</v>
      </c>
      <c r="Z32" s="33" t="s">
        <v>57</v>
      </c>
    </row>
    <row r="33" spans="1:26" x14ac:dyDescent="0.25">
      <c r="A33" s="7"/>
      <c r="B33" s="24">
        <f t="shared" si="0"/>
        <v>1018</v>
      </c>
      <c r="C33" s="25">
        <v>1</v>
      </c>
      <c r="D33" s="25">
        <v>2004</v>
      </c>
      <c r="E33" s="26">
        <v>10</v>
      </c>
      <c r="F33" s="27" t="s">
        <v>29</v>
      </c>
      <c r="G33" s="28">
        <v>18</v>
      </c>
      <c r="H33" s="29">
        <v>625.80160000000001</v>
      </c>
      <c r="I33" s="127">
        <v>191389.8688</v>
      </c>
      <c r="J33" s="31" t="s">
        <v>30</v>
      </c>
      <c r="K33" s="27" t="s">
        <v>141</v>
      </c>
      <c r="L33" s="27" t="s">
        <v>32</v>
      </c>
      <c r="M33" s="34" t="s">
        <v>142</v>
      </c>
      <c r="N33" s="31" t="s">
        <v>143</v>
      </c>
      <c r="O33" s="26">
        <f t="shared" si="2"/>
        <v>34</v>
      </c>
      <c r="P33" s="31" t="str">
        <f t="shared" si="1"/>
        <v>26-35</v>
      </c>
      <c r="Q33" s="32">
        <v>1970</v>
      </c>
      <c r="R33" s="26">
        <v>5</v>
      </c>
      <c r="S33" s="26">
        <v>5</v>
      </c>
      <c r="T33" s="31" t="s">
        <v>36</v>
      </c>
      <c r="U33" s="31" t="s">
        <v>37</v>
      </c>
      <c r="V33" s="31" t="s">
        <v>38</v>
      </c>
      <c r="W33" s="31" t="s">
        <v>39</v>
      </c>
      <c r="X33" s="25">
        <v>3</v>
      </c>
      <c r="Y33" s="31" t="s">
        <v>40</v>
      </c>
      <c r="Z33" s="33" t="s">
        <v>41</v>
      </c>
    </row>
    <row r="34" spans="1:26" x14ac:dyDescent="0.25">
      <c r="A34" s="7"/>
      <c r="B34" s="24">
        <f t="shared" si="0"/>
        <v>2050</v>
      </c>
      <c r="C34" s="25">
        <v>2</v>
      </c>
      <c r="D34" s="25">
        <v>2006</v>
      </c>
      <c r="E34" s="26">
        <v>9</v>
      </c>
      <c r="F34" s="27" t="s">
        <v>29</v>
      </c>
      <c r="G34" s="28">
        <v>50</v>
      </c>
      <c r="H34" s="29">
        <v>957.53239999999994</v>
      </c>
      <c r="I34" s="127">
        <v>297008.96519999998</v>
      </c>
      <c r="J34" s="31" t="s">
        <v>30</v>
      </c>
      <c r="K34" s="27" t="s">
        <v>144</v>
      </c>
      <c r="L34" s="27" t="s">
        <v>32</v>
      </c>
      <c r="M34" s="34" t="s">
        <v>145</v>
      </c>
      <c r="N34" s="31" t="s">
        <v>146</v>
      </c>
      <c r="O34" s="26">
        <f t="shared" si="2"/>
        <v>34</v>
      </c>
      <c r="P34" s="31" t="str">
        <f t="shared" si="1"/>
        <v>26-35</v>
      </c>
      <c r="Q34" s="32">
        <v>1972</v>
      </c>
      <c r="R34" s="26">
        <v>7.0000000000000009</v>
      </c>
      <c r="S34" s="26">
        <v>11</v>
      </c>
      <c r="T34" s="31" t="s">
        <v>36</v>
      </c>
      <c r="U34" s="31" t="s">
        <v>37</v>
      </c>
      <c r="V34" s="31" t="s">
        <v>38</v>
      </c>
      <c r="W34" s="31" t="s">
        <v>53</v>
      </c>
      <c r="X34" s="25">
        <v>2</v>
      </c>
      <c r="Y34" s="31" t="s">
        <v>40</v>
      </c>
      <c r="Z34" s="33" t="s">
        <v>57</v>
      </c>
    </row>
    <row r="35" spans="1:26" x14ac:dyDescent="0.25">
      <c r="A35" s="7"/>
      <c r="B35" s="24">
        <f t="shared" si="0"/>
        <v>2044</v>
      </c>
      <c r="C35" s="25">
        <v>2</v>
      </c>
      <c r="D35" s="25">
        <v>2007</v>
      </c>
      <c r="E35" s="26">
        <v>1</v>
      </c>
      <c r="F35" s="27" t="s">
        <v>29</v>
      </c>
      <c r="G35" s="28">
        <v>44</v>
      </c>
      <c r="H35" s="29">
        <v>722.96439999999996</v>
      </c>
      <c r="I35" s="127">
        <v>250773.1452</v>
      </c>
      <c r="J35" s="31" t="s">
        <v>30</v>
      </c>
      <c r="K35" s="27" t="s">
        <v>147</v>
      </c>
      <c r="L35" s="27" t="s">
        <v>32</v>
      </c>
      <c r="M35" s="34" t="s">
        <v>148</v>
      </c>
      <c r="N35" s="31" t="s">
        <v>149</v>
      </c>
      <c r="O35" s="26">
        <f t="shared" si="2"/>
        <v>34</v>
      </c>
      <c r="P35" s="31" t="str">
        <f t="shared" si="1"/>
        <v>26-35</v>
      </c>
      <c r="Q35" s="32">
        <v>1973</v>
      </c>
      <c r="R35" s="26">
        <v>6</v>
      </c>
      <c r="S35" s="26">
        <v>7</v>
      </c>
      <c r="T35" s="31" t="s">
        <v>36</v>
      </c>
      <c r="U35" s="31" t="s">
        <v>37</v>
      </c>
      <c r="V35" s="31" t="s">
        <v>38</v>
      </c>
      <c r="W35" s="31" t="s">
        <v>39</v>
      </c>
      <c r="X35" s="25">
        <v>5</v>
      </c>
      <c r="Y35" s="31" t="s">
        <v>48</v>
      </c>
      <c r="Z35" s="33" t="s">
        <v>57</v>
      </c>
    </row>
    <row r="36" spans="1:26" x14ac:dyDescent="0.25">
      <c r="A36" s="7"/>
      <c r="B36" s="24">
        <f t="shared" si="0"/>
        <v>3039</v>
      </c>
      <c r="C36" s="25">
        <v>3</v>
      </c>
      <c r="D36" s="25">
        <v>2007</v>
      </c>
      <c r="E36" s="26">
        <v>5</v>
      </c>
      <c r="F36" s="27" t="s">
        <v>29</v>
      </c>
      <c r="G36" s="25">
        <v>39</v>
      </c>
      <c r="H36" s="29">
        <v>923.20799999999997</v>
      </c>
      <c r="I36" s="127">
        <v>312211.14399999997</v>
      </c>
      <c r="J36" s="31" t="s">
        <v>30</v>
      </c>
      <c r="K36" s="27" t="s">
        <v>150</v>
      </c>
      <c r="L36" s="27" t="s">
        <v>32</v>
      </c>
      <c r="M36" s="34" t="s">
        <v>151</v>
      </c>
      <c r="N36" s="31" t="s">
        <v>152</v>
      </c>
      <c r="O36" s="26">
        <f t="shared" ref="O36:O67" si="3">IF((D36-Q36)=0," ",D36-Q36)</f>
        <v>34</v>
      </c>
      <c r="P36" s="31" t="str">
        <f t="shared" si="1"/>
        <v>26-35</v>
      </c>
      <c r="Q36" s="32">
        <v>1973</v>
      </c>
      <c r="R36" s="26">
        <v>12</v>
      </c>
      <c r="S36" s="26">
        <v>15</v>
      </c>
      <c r="T36" s="31" t="s">
        <v>20</v>
      </c>
      <c r="U36" s="31" t="s">
        <v>37</v>
      </c>
      <c r="V36" s="31" t="s">
        <v>99</v>
      </c>
      <c r="W36" s="31" t="s">
        <v>39</v>
      </c>
      <c r="X36" s="25">
        <v>3</v>
      </c>
      <c r="Y36" s="31" t="s">
        <v>40</v>
      </c>
      <c r="Z36" s="33" t="s">
        <v>41</v>
      </c>
    </row>
    <row r="37" spans="1:26" x14ac:dyDescent="0.25">
      <c r="A37" s="7"/>
      <c r="B37" s="24">
        <f t="shared" si="0"/>
        <v>3053</v>
      </c>
      <c r="C37" s="25">
        <v>3</v>
      </c>
      <c r="D37" s="25">
        <v>2007</v>
      </c>
      <c r="E37" s="26">
        <v>12</v>
      </c>
      <c r="F37" s="27" t="s">
        <v>29</v>
      </c>
      <c r="G37" s="25">
        <v>53</v>
      </c>
      <c r="H37" s="29">
        <v>670.24040000000002</v>
      </c>
      <c r="I37" s="127">
        <v>190119.50399999999</v>
      </c>
      <c r="J37" s="31" t="s">
        <v>30</v>
      </c>
      <c r="K37" s="27" t="s">
        <v>153</v>
      </c>
      <c r="L37" s="27" t="s">
        <v>32</v>
      </c>
      <c r="M37" s="34" t="s">
        <v>154</v>
      </c>
      <c r="N37" s="31" t="s">
        <v>155</v>
      </c>
      <c r="O37" s="26">
        <f t="shared" si="3"/>
        <v>34</v>
      </c>
      <c r="P37" s="31" t="str">
        <f t="shared" si="1"/>
        <v>26-35</v>
      </c>
      <c r="Q37" s="32">
        <v>1973</v>
      </c>
      <c r="R37" s="26">
        <v>8</v>
      </c>
      <c r="S37" s="26">
        <v>18</v>
      </c>
      <c r="T37" s="31" t="s">
        <v>36</v>
      </c>
      <c r="U37" s="31" t="s">
        <v>37</v>
      </c>
      <c r="V37" s="31" t="s">
        <v>38</v>
      </c>
      <c r="W37" s="31" t="s">
        <v>39</v>
      </c>
      <c r="X37" s="25">
        <v>1</v>
      </c>
      <c r="Y37" s="31" t="s">
        <v>48</v>
      </c>
      <c r="Z37" s="33" t="s">
        <v>57</v>
      </c>
    </row>
    <row r="38" spans="1:26" ht="30" x14ac:dyDescent="0.25">
      <c r="A38" s="7"/>
      <c r="B38" s="24">
        <f t="shared" si="0"/>
        <v>2041</v>
      </c>
      <c r="C38" s="25">
        <v>2</v>
      </c>
      <c r="D38" s="25">
        <v>2006</v>
      </c>
      <c r="E38" s="26">
        <v>7</v>
      </c>
      <c r="F38" s="27" t="s">
        <v>29</v>
      </c>
      <c r="G38" s="28">
        <v>41</v>
      </c>
      <c r="H38" s="29">
        <v>785.48</v>
      </c>
      <c r="I38" s="127">
        <v>225050.52</v>
      </c>
      <c r="J38" s="31" t="s">
        <v>30</v>
      </c>
      <c r="K38" s="27" t="s">
        <v>156</v>
      </c>
      <c r="L38" s="27" t="s">
        <v>32</v>
      </c>
      <c r="M38" s="34" t="s">
        <v>157</v>
      </c>
      <c r="N38" s="31" t="s">
        <v>158</v>
      </c>
      <c r="O38" s="26">
        <f t="shared" si="3"/>
        <v>35</v>
      </c>
      <c r="P38" s="31" t="str">
        <f t="shared" si="1"/>
        <v>26-35</v>
      </c>
      <c r="Q38" s="32">
        <v>1971</v>
      </c>
      <c r="R38" s="26">
        <v>12</v>
      </c>
      <c r="S38" s="26">
        <v>2</v>
      </c>
      <c r="T38" s="31" t="s">
        <v>20</v>
      </c>
      <c r="U38" s="31" t="s">
        <v>37</v>
      </c>
      <c r="V38" s="31" t="s">
        <v>38</v>
      </c>
      <c r="W38" s="31" t="s">
        <v>39</v>
      </c>
      <c r="X38" s="25">
        <v>1</v>
      </c>
      <c r="Y38" s="31" t="s">
        <v>40</v>
      </c>
      <c r="Z38" s="33" t="s">
        <v>41</v>
      </c>
    </row>
    <row r="39" spans="1:26" x14ac:dyDescent="0.25">
      <c r="A39" s="7"/>
      <c r="B39" s="24">
        <f t="shared" si="0"/>
        <v>5035</v>
      </c>
      <c r="C39" s="25">
        <v>5</v>
      </c>
      <c r="D39" s="25">
        <v>2008</v>
      </c>
      <c r="E39" s="26">
        <v>5</v>
      </c>
      <c r="F39" s="27" t="s">
        <v>29</v>
      </c>
      <c r="G39" s="28">
        <v>35</v>
      </c>
      <c r="H39" s="29">
        <v>798.28440000000001</v>
      </c>
      <c r="I39" s="127">
        <v>261742.742</v>
      </c>
      <c r="J39" s="31" t="s">
        <v>30</v>
      </c>
      <c r="K39" s="27" t="s">
        <v>159</v>
      </c>
      <c r="L39" s="27" t="s">
        <v>32</v>
      </c>
      <c r="M39" s="34" t="s">
        <v>160</v>
      </c>
      <c r="N39" s="31" t="s">
        <v>161</v>
      </c>
      <c r="O39" s="26">
        <f t="shared" si="3"/>
        <v>35</v>
      </c>
      <c r="P39" s="31" t="str">
        <f t="shared" si="1"/>
        <v>26-35</v>
      </c>
      <c r="Q39" s="32">
        <v>1973</v>
      </c>
      <c r="R39" s="26">
        <v>7</v>
      </c>
      <c r="S39" s="26">
        <v>17</v>
      </c>
      <c r="T39" s="31" t="s">
        <v>20</v>
      </c>
      <c r="U39" s="31" t="s">
        <v>37</v>
      </c>
      <c r="V39" s="31" t="s">
        <v>69</v>
      </c>
      <c r="W39" s="31" t="s">
        <v>53</v>
      </c>
      <c r="X39" s="25">
        <v>5</v>
      </c>
      <c r="Y39" s="31" t="s">
        <v>40</v>
      </c>
      <c r="Z39" s="33" t="s">
        <v>41</v>
      </c>
    </row>
    <row r="40" spans="1:26" x14ac:dyDescent="0.25">
      <c r="A40" s="7"/>
      <c r="B40" s="24">
        <f t="shared" si="0"/>
        <v>4005</v>
      </c>
      <c r="C40" s="25">
        <v>4</v>
      </c>
      <c r="D40" s="25">
        <v>2007</v>
      </c>
      <c r="E40" s="26">
        <v>11</v>
      </c>
      <c r="F40" s="27" t="s">
        <v>29</v>
      </c>
      <c r="G40" s="28">
        <v>5</v>
      </c>
      <c r="H40" s="29">
        <v>1121.9452000000001</v>
      </c>
      <c r="I40" s="127">
        <v>344530.88880000002</v>
      </c>
      <c r="J40" s="31" t="s">
        <v>30</v>
      </c>
      <c r="K40" s="27" t="s">
        <v>162</v>
      </c>
      <c r="L40" s="27" t="s">
        <v>32</v>
      </c>
      <c r="M40" s="34" t="s">
        <v>163</v>
      </c>
      <c r="N40" s="31" t="s">
        <v>164</v>
      </c>
      <c r="O40" s="26">
        <f t="shared" si="3"/>
        <v>35</v>
      </c>
      <c r="P40" s="31" t="str">
        <f t="shared" si="1"/>
        <v>26-35</v>
      </c>
      <c r="Q40" s="32">
        <v>1972</v>
      </c>
      <c r="R40" s="26">
        <v>5</v>
      </c>
      <c r="S40" s="26">
        <v>7</v>
      </c>
      <c r="T40" s="31" t="s">
        <v>36</v>
      </c>
      <c r="U40" s="31" t="s">
        <v>37</v>
      </c>
      <c r="V40" s="31" t="s">
        <v>38</v>
      </c>
      <c r="W40" s="31" t="s">
        <v>39</v>
      </c>
      <c r="X40" s="25">
        <v>5</v>
      </c>
      <c r="Y40" s="31" t="s">
        <v>40</v>
      </c>
      <c r="Z40" s="33" t="s">
        <v>41</v>
      </c>
    </row>
    <row r="41" spans="1:26" x14ac:dyDescent="0.25">
      <c r="A41" s="7"/>
      <c r="B41" s="24">
        <f t="shared" si="0"/>
        <v>1032</v>
      </c>
      <c r="C41" s="25">
        <v>1</v>
      </c>
      <c r="D41" s="25">
        <v>2005</v>
      </c>
      <c r="E41" s="26">
        <v>1</v>
      </c>
      <c r="F41" s="27" t="s">
        <v>29</v>
      </c>
      <c r="G41" s="28">
        <v>32</v>
      </c>
      <c r="H41" s="29">
        <v>782.25200000000007</v>
      </c>
      <c r="I41" s="127">
        <v>215410.27600000001</v>
      </c>
      <c r="J41" s="31" t="s">
        <v>30</v>
      </c>
      <c r="K41" s="27" t="s">
        <v>165</v>
      </c>
      <c r="L41" s="27" t="s">
        <v>32</v>
      </c>
      <c r="M41" s="34" t="s">
        <v>166</v>
      </c>
      <c r="N41" s="31" t="s">
        <v>167</v>
      </c>
      <c r="O41" s="26">
        <f t="shared" si="3"/>
        <v>36</v>
      </c>
      <c r="P41" s="31" t="str">
        <f t="shared" si="1"/>
        <v>36-45</v>
      </c>
      <c r="Q41" s="32">
        <v>1969</v>
      </c>
      <c r="R41" s="26">
        <v>10</v>
      </c>
      <c r="S41" s="26">
        <v>30</v>
      </c>
      <c r="T41" s="31" t="s">
        <v>36</v>
      </c>
      <c r="U41" s="31" t="s">
        <v>169</v>
      </c>
      <c r="V41" s="9"/>
      <c r="W41" s="31" t="s">
        <v>39</v>
      </c>
      <c r="X41" s="25">
        <v>2</v>
      </c>
      <c r="Y41" s="31" t="s">
        <v>40</v>
      </c>
      <c r="Z41" s="33" t="s">
        <v>57</v>
      </c>
    </row>
    <row r="42" spans="1:26" x14ac:dyDescent="0.25">
      <c r="A42" s="7"/>
      <c r="B42" s="24">
        <f t="shared" si="0"/>
        <v>3046</v>
      </c>
      <c r="C42" s="25">
        <v>3</v>
      </c>
      <c r="D42" s="25">
        <v>2007</v>
      </c>
      <c r="E42" s="26">
        <v>8</v>
      </c>
      <c r="F42" s="27" t="s">
        <v>29</v>
      </c>
      <c r="G42" s="25">
        <v>46</v>
      </c>
      <c r="H42" s="29">
        <v>923.20799999999997</v>
      </c>
      <c r="I42" s="127">
        <v>252185.992</v>
      </c>
      <c r="J42" s="31" t="s">
        <v>30</v>
      </c>
      <c r="K42" s="27" t="s">
        <v>170</v>
      </c>
      <c r="L42" s="27" t="s">
        <v>32</v>
      </c>
      <c r="M42" s="34" t="s">
        <v>171</v>
      </c>
      <c r="N42" s="31" t="s">
        <v>172</v>
      </c>
      <c r="O42" s="26">
        <f t="shared" si="3"/>
        <v>36</v>
      </c>
      <c r="P42" s="31" t="str">
        <f t="shared" si="1"/>
        <v>36-45</v>
      </c>
      <c r="Q42" s="32">
        <v>1971</v>
      </c>
      <c r="R42" s="26">
        <v>5</v>
      </c>
      <c r="S42" s="26">
        <v>29</v>
      </c>
      <c r="T42" s="31" t="s">
        <v>20</v>
      </c>
      <c r="U42" s="31" t="s">
        <v>37</v>
      </c>
      <c r="V42" s="31" t="s">
        <v>173</v>
      </c>
      <c r="W42" s="31" t="s">
        <v>39</v>
      </c>
      <c r="X42" s="25">
        <v>3</v>
      </c>
      <c r="Y42" s="31" t="s">
        <v>40</v>
      </c>
      <c r="Z42" s="33" t="s">
        <v>41</v>
      </c>
    </row>
    <row r="43" spans="1:26" x14ac:dyDescent="0.25">
      <c r="A43" s="7"/>
      <c r="B43" s="24">
        <f t="shared" si="0"/>
        <v>1041</v>
      </c>
      <c r="C43" s="25">
        <v>1</v>
      </c>
      <c r="D43" s="25">
        <v>2005</v>
      </c>
      <c r="E43" s="26">
        <v>3</v>
      </c>
      <c r="F43" s="27" t="s">
        <v>29</v>
      </c>
      <c r="G43" s="28">
        <v>41</v>
      </c>
      <c r="H43" s="29">
        <v>1434.0927999999999</v>
      </c>
      <c r="I43" s="127">
        <v>480545.80959999998</v>
      </c>
      <c r="J43" s="31" t="s">
        <v>30</v>
      </c>
      <c r="K43" s="27" t="s">
        <v>174</v>
      </c>
      <c r="L43" s="27" t="s">
        <v>32</v>
      </c>
      <c r="M43" s="34" t="s">
        <v>175</v>
      </c>
      <c r="N43" s="31" t="s">
        <v>176</v>
      </c>
      <c r="O43" s="26">
        <f t="shared" si="3"/>
        <v>37</v>
      </c>
      <c r="P43" s="31" t="str">
        <f t="shared" si="1"/>
        <v>36-45</v>
      </c>
      <c r="Q43" s="32">
        <v>1968</v>
      </c>
      <c r="R43" s="26">
        <v>8</v>
      </c>
      <c r="S43" s="26">
        <v>25</v>
      </c>
      <c r="T43" s="31" t="s">
        <v>20</v>
      </c>
      <c r="U43" s="31" t="s">
        <v>37</v>
      </c>
      <c r="V43" s="31" t="s">
        <v>38</v>
      </c>
      <c r="W43" s="31" t="s">
        <v>39</v>
      </c>
      <c r="X43" s="25">
        <v>2</v>
      </c>
      <c r="Y43" s="31" t="s">
        <v>48</v>
      </c>
      <c r="Z43" s="33" t="s">
        <v>41</v>
      </c>
    </row>
    <row r="44" spans="1:26" x14ac:dyDescent="0.25">
      <c r="A44" s="7"/>
      <c r="B44" s="24">
        <f t="shared" si="0"/>
        <v>1012</v>
      </c>
      <c r="C44" s="25">
        <v>1</v>
      </c>
      <c r="D44" s="25">
        <v>2005</v>
      </c>
      <c r="E44" s="26">
        <v>3</v>
      </c>
      <c r="F44" s="27" t="s">
        <v>29</v>
      </c>
      <c r="G44" s="28">
        <v>12</v>
      </c>
      <c r="H44" s="29">
        <v>1160.3584000000001</v>
      </c>
      <c r="I44" s="127">
        <v>300385.6176</v>
      </c>
      <c r="J44" s="31" t="s">
        <v>30</v>
      </c>
      <c r="K44" s="27" t="s">
        <v>177</v>
      </c>
      <c r="L44" s="27" t="s">
        <v>32</v>
      </c>
      <c r="M44" s="34" t="s">
        <v>178</v>
      </c>
      <c r="N44" s="31" t="s">
        <v>179</v>
      </c>
      <c r="O44" s="26">
        <f t="shared" si="3"/>
        <v>37</v>
      </c>
      <c r="P44" s="31" t="str">
        <f t="shared" si="1"/>
        <v>36-45</v>
      </c>
      <c r="Q44" s="32">
        <v>1968</v>
      </c>
      <c r="R44" s="26">
        <v>9</v>
      </c>
      <c r="S44" s="26">
        <v>8</v>
      </c>
      <c r="T44" s="31" t="s">
        <v>20</v>
      </c>
      <c r="U44" s="31" t="s">
        <v>37</v>
      </c>
      <c r="V44" s="31" t="s">
        <v>38</v>
      </c>
      <c r="W44" s="31" t="s">
        <v>39</v>
      </c>
      <c r="X44" s="25">
        <v>5</v>
      </c>
      <c r="Y44" s="31" t="s">
        <v>48</v>
      </c>
      <c r="Z44" s="33" t="s">
        <v>41</v>
      </c>
    </row>
    <row r="45" spans="1:26" x14ac:dyDescent="0.25">
      <c r="A45" s="35" t="s">
        <v>180</v>
      </c>
      <c r="B45" s="24">
        <f t="shared" si="0"/>
        <v>5033</v>
      </c>
      <c r="C45" s="25">
        <v>5</v>
      </c>
      <c r="D45" s="25">
        <v>2008</v>
      </c>
      <c r="E45" s="26">
        <v>5</v>
      </c>
      <c r="F45" s="27" t="s">
        <v>29</v>
      </c>
      <c r="G45" s="28">
        <v>33</v>
      </c>
      <c r="H45" s="29">
        <v>798.28440000000001</v>
      </c>
      <c r="I45" s="127">
        <v>240539.34760000001</v>
      </c>
      <c r="J45" s="31" t="s">
        <v>30</v>
      </c>
      <c r="K45" s="27" t="s">
        <v>181</v>
      </c>
      <c r="L45" s="27" t="s">
        <v>32</v>
      </c>
      <c r="M45" s="34" t="s">
        <v>182</v>
      </c>
      <c r="N45" s="31" t="s">
        <v>183</v>
      </c>
      <c r="O45" s="26">
        <f t="shared" si="3"/>
        <v>37</v>
      </c>
      <c r="P45" s="31" t="str">
        <f t="shared" si="1"/>
        <v>36-45</v>
      </c>
      <c r="Q45" s="32">
        <v>1971</v>
      </c>
      <c r="R45" s="26">
        <v>8</v>
      </c>
      <c r="S45" s="26">
        <v>20</v>
      </c>
      <c r="T45" s="31" t="s">
        <v>36</v>
      </c>
      <c r="U45" s="31" t="s">
        <v>37</v>
      </c>
      <c r="V45" s="31" t="s">
        <v>38</v>
      </c>
      <c r="W45" s="31" t="s">
        <v>39</v>
      </c>
      <c r="X45" s="25">
        <v>1</v>
      </c>
      <c r="Y45" s="31" t="s">
        <v>40</v>
      </c>
      <c r="Z45" s="33" t="s">
        <v>41</v>
      </c>
    </row>
    <row r="46" spans="1:26" x14ac:dyDescent="0.25">
      <c r="A46" s="7"/>
      <c r="B46" s="24">
        <f t="shared" si="0"/>
        <v>4006</v>
      </c>
      <c r="C46" s="25">
        <v>4</v>
      </c>
      <c r="D46" s="25">
        <v>2006</v>
      </c>
      <c r="E46" s="26">
        <v>7</v>
      </c>
      <c r="F46" s="27" t="s">
        <v>29</v>
      </c>
      <c r="G46" s="28">
        <v>6</v>
      </c>
      <c r="H46" s="29">
        <v>733.18639999999994</v>
      </c>
      <c r="I46" s="127">
        <v>222138.71599999999</v>
      </c>
      <c r="J46" s="31" t="s">
        <v>30</v>
      </c>
      <c r="K46" s="27" t="s">
        <v>184</v>
      </c>
      <c r="L46" s="27" t="s">
        <v>32</v>
      </c>
      <c r="M46" s="34" t="s">
        <v>185</v>
      </c>
      <c r="N46" s="31" t="s">
        <v>186</v>
      </c>
      <c r="O46" s="26">
        <f t="shared" si="3"/>
        <v>37</v>
      </c>
      <c r="P46" s="31" t="str">
        <f t="shared" si="1"/>
        <v>36-45</v>
      </c>
      <c r="Q46" s="32">
        <v>1969</v>
      </c>
      <c r="R46" s="26">
        <v>6</v>
      </c>
      <c r="S46" s="26">
        <v>5</v>
      </c>
      <c r="T46" s="31" t="s">
        <v>20</v>
      </c>
      <c r="U46" s="31" t="s">
        <v>37</v>
      </c>
      <c r="V46" s="31" t="s">
        <v>38</v>
      </c>
      <c r="W46" s="31" t="s">
        <v>39</v>
      </c>
      <c r="X46" s="25">
        <v>3</v>
      </c>
      <c r="Y46" s="31" t="s">
        <v>40</v>
      </c>
      <c r="Z46" s="33" t="s">
        <v>41</v>
      </c>
    </row>
    <row r="47" spans="1:26" x14ac:dyDescent="0.25">
      <c r="A47" s="7"/>
      <c r="B47" s="24">
        <f t="shared" si="0"/>
        <v>5040</v>
      </c>
      <c r="C47" s="25">
        <v>5</v>
      </c>
      <c r="D47" s="25">
        <v>2007</v>
      </c>
      <c r="E47" s="26">
        <v>12</v>
      </c>
      <c r="F47" s="27" t="s">
        <v>29</v>
      </c>
      <c r="G47" s="28">
        <v>40</v>
      </c>
      <c r="H47" s="29">
        <v>798.28440000000001</v>
      </c>
      <c r="I47" s="127">
        <v>228410.054</v>
      </c>
      <c r="J47" s="31" t="s">
        <v>30</v>
      </c>
      <c r="K47" s="27" t="s">
        <v>187</v>
      </c>
      <c r="L47" s="27" t="s">
        <v>32</v>
      </c>
      <c r="M47" s="34" t="s">
        <v>188</v>
      </c>
      <c r="N47" s="31" t="s">
        <v>189</v>
      </c>
      <c r="O47" s="26">
        <f t="shared" si="3"/>
        <v>37</v>
      </c>
      <c r="P47" s="31" t="str">
        <f t="shared" si="1"/>
        <v>36-45</v>
      </c>
      <c r="Q47" s="32">
        <v>1970</v>
      </c>
      <c r="R47" s="26">
        <v>4</v>
      </c>
      <c r="S47" s="26">
        <v>1</v>
      </c>
      <c r="T47" s="31" t="s">
        <v>20</v>
      </c>
      <c r="U47" s="31" t="s">
        <v>37</v>
      </c>
      <c r="V47" s="31" t="s">
        <v>38</v>
      </c>
      <c r="W47" s="31" t="s">
        <v>53</v>
      </c>
      <c r="X47" s="25">
        <v>4</v>
      </c>
      <c r="Y47" s="31" t="s">
        <v>40</v>
      </c>
      <c r="Z47" s="33" t="s">
        <v>41</v>
      </c>
    </row>
    <row r="48" spans="1:26" x14ac:dyDescent="0.25">
      <c r="A48" s="7"/>
      <c r="B48" s="24">
        <f t="shared" si="0"/>
        <v>4013</v>
      </c>
      <c r="C48" s="25">
        <v>4</v>
      </c>
      <c r="D48" s="25">
        <v>2007</v>
      </c>
      <c r="E48" s="26">
        <v>1</v>
      </c>
      <c r="F48" s="27" t="s">
        <v>29</v>
      </c>
      <c r="G48" s="28">
        <v>13</v>
      </c>
      <c r="H48" s="29">
        <v>733.18639999999994</v>
      </c>
      <c r="I48" s="127">
        <v>197053.51439999999</v>
      </c>
      <c r="J48" s="31" t="s">
        <v>30</v>
      </c>
      <c r="K48" s="27" t="s">
        <v>190</v>
      </c>
      <c r="L48" s="27" t="s">
        <v>32</v>
      </c>
      <c r="M48" s="34" t="s">
        <v>191</v>
      </c>
      <c r="N48" s="31" t="s">
        <v>192</v>
      </c>
      <c r="O48" s="26">
        <f t="shared" si="3"/>
        <v>37</v>
      </c>
      <c r="P48" s="31" t="str">
        <f t="shared" si="1"/>
        <v>36-45</v>
      </c>
      <c r="Q48" s="32">
        <v>1970</v>
      </c>
      <c r="R48" s="26">
        <v>7</v>
      </c>
      <c r="S48" s="26">
        <v>31</v>
      </c>
      <c r="T48" s="31" t="s">
        <v>20</v>
      </c>
      <c r="U48" s="31" t="s">
        <v>37</v>
      </c>
      <c r="V48" s="31" t="s">
        <v>99</v>
      </c>
      <c r="W48" s="31" t="s">
        <v>39</v>
      </c>
      <c r="X48" s="25">
        <v>2</v>
      </c>
      <c r="Y48" s="31" t="s">
        <v>40</v>
      </c>
      <c r="Z48" s="33" t="s">
        <v>57</v>
      </c>
    </row>
    <row r="49" spans="1:26" x14ac:dyDescent="0.25">
      <c r="A49" s="7"/>
      <c r="B49" s="24">
        <f t="shared" si="0"/>
        <v>1003</v>
      </c>
      <c r="C49" s="25">
        <v>1</v>
      </c>
      <c r="D49" s="25">
        <v>2005</v>
      </c>
      <c r="E49" s="26">
        <v>6</v>
      </c>
      <c r="F49" s="27" t="s">
        <v>193</v>
      </c>
      <c r="G49" s="28">
        <v>3</v>
      </c>
      <c r="H49" s="29">
        <v>717.04639999999995</v>
      </c>
      <c r="I49" s="127">
        <v>193660.6208</v>
      </c>
      <c r="J49" s="31" t="s">
        <v>30</v>
      </c>
      <c r="K49" s="27" t="s">
        <v>194</v>
      </c>
      <c r="L49" s="27" t="s">
        <v>32</v>
      </c>
      <c r="M49" s="34" t="s">
        <v>195</v>
      </c>
      <c r="N49" s="31" t="s">
        <v>196</v>
      </c>
      <c r="O49" s="26">
        <f t="shared" si="3"/>
        <v>38</v>
      </c>
      <c r="P49" s="31" t="str">
        <f t="shared" si="1"/>
        <v>36-45</v>
      </c>
      <c r="Q49" s="32">
        <v>1967</v>
      </c>
      <c r="R49" s="26">
        <v>4</v>
      </c>
      <c r="S49" s="26">
        <v>13</v>
      </c>
      <c r="T49" s="31" t="s">
        <v>20</v>
      </c>
      <c r="U49" s="31" t="s">
        <v>37</v>
      </c>
      <c r="V49" s="31" t="s">
        <v>69</v>
      </c>
      <c r="W49" s="31" t="s">
        <v>39</v>
      </c>
      <c r="X49" s="25">
        <v>1</v>
      </c>
      <c r="Y49" s="31" t="s">
        <v>48</v>
      </c>
      <c r="Z49" s="33" t="s">
        <v>41</v>
      </c>
    </row>
    <row r="50" spans="1:26" x14ac:dyDescent="0.25">
      <c r="A50" s="7"/>
      <c r="B50" s="24">
        <f t="shared" si="0"/>
        <v>2009</v>
      </c>
      <c r="C50" s="25">
        <v>2</v>
      </c>
      <c r="D50" s="25">
        <v>2007</v>
      </c>
      <c r="E50" s="26">
        <v>3</v>
      </c>
      <c r="F50" s="27" t="s">
        <v>29</v>
      </c>
      <c r="G50" s="28">
        <v>9</v>
      </c>
      <c r="H50" s="29">
        <v>747.49720000000002</v>
      </c>
      <c r="I50" s="127">
        <v>237060.1488</v>
      </c>
      <c r="J50" s="31" t="s">
        <v>30</v>
      </c>
      <c r="K50" s="27" t="s">
        <v>197</v>
      </c>
      <c r="L50" s="27" t="s">
        <v>32</v>
      </c>
      <c r="M50" s="34" t="s">
        <v>198</v>
      </c>
      <c r="N50" s="31" t="s">
        <v>199</v>
      </c>
      <c r="O50" s="26">
        <f t="shared" si="3"/>
        <v>38</v>
      </c>
      <c r="P50" s="31" t="str">
        <f t="shared" si="1"/>
        <v>36-45</v>
      </c>
      <c r="Q50" s="32">
        <v>1969</v>
      </c>
      <c r="R50" s="26">
        <v>4</v>
      </c>
      <c r="S50" s="26">
        <v>19</v>
      </c>
      <c r="T50" s="31" t="s">
        <v>20</v>
      </c>
      <c r="U50" s="31" t="s">
        <v>37</v>
      </c>
      <c r="V50" s="31" t="s">
        <v>99</v>
      </c>
      <c r="W50" s="31" t="s">
        <v>53</v>
      </c>
      <c r="X50" s="25">
        <v>4</v>
      </c>
      <c r="Y50" s="31" t="s">
        <v>48</v>
      </c>
      <c r="Z50" s="33" t="s">
        <v>57</v>
      </c>
    </row>
    <row r="51" spans="1:26" x14ac:dyDescent="0.25">
      <c r="A51" s="7"/>
      <c r="B51" s="24">
        <f t="shared" si="0"/>
        <v>4024</v>
      </c>
      <c r="C51" s="25">
        <v>4</v>
      </c>
      <c r="D51" s="25">
        <v>2007</v>
      </c>
      <c r="E51" s="26">
        <v>11</v>
      </c>
      <c r="F51" s="27" t="s">
        <v>29</v>
      </c>
      <c r="G51" s="28">
        <v>24</v>
      </c>
      <c r="H51" s="29">
        <v>1121.9452000000001</v>
      </c>
      <c r="I51" s="127">
        <v>372001.69679999998</v>
      </c>
      <c r="J51" s="31" t="s">
        <v>30</v>
      </c>
      <c r="K51" s="27" t="s">
        <v>200</v>
      </c>
      <c r="L51" s="27" t="s">
        <v>32</v>
      </c>
      <c r="M51" s="34" t="s">
        <v>201</v>
      </c>
      <c r="N51" s="31" t="s">
        <v>202</v>
      </c>
      <c r="O51" s="26">
        <f t="shared" si="3"/>
        <v>38</v>
      </c>
      <c r="P51" s="31" t="str">
        <f t="shared" si="1"/>
        <v>36-45</v>
      </c>
      <c r="Q51" s="32">
        <v>1969</v>
      </c>
      <c r="R51" s="26">
        <v>10</v>
      </c>
      <c r="S51" s="26">
        <v>14</v>
      </c>
      <c r="T51" s="31" t="s">
        <v>36</v>
      </c>
      <c r="U51" s="31" t="s">
        <v>37</v>
      </c>
      <c r="V51" s="31" t="s">
        <v>38</v>
      </c>
      <c r="W51" s="31" t="s">
        <v>39</v>
      </c>
      <c r="X51" s="25">
        <v>5</v>
      </c>
      <c r="Y51" s="31" t="s">
        <v>48</v>
      </c>
      <c r="Z51" s="33" t="s">
        <v>41</v>
      </c>
    </row>
    <row r="52" spans="1:26" x14ac:dyDescent="0.25">
      <c r="A52" s="7"/>
      <c r="B52" s="24">
        <f t="shared" si="0"/>
        <v>4012</v>
      </c>
      <c r="C52" s="25">
        <v>4</v>
      </c>
      <c r="D52" s="25">
        <v>2007</v>
      </c>
      <c r="E52" s="26">
        <v>11</v>
      </c>
      <c r="F52" s="27" t="s">
        <v>29</v>
      </c>
      <c r="G52" s="28">
        <v>12</v>
      </c>
      <c r="H52" s="29">
        <v>1121.9452000000001</v>
      </c>
      <c r="I52" s="127">
        <v>290031.25880000001</v>
      </c>
      <c r="J52" s="31" t="s">
        <v>30</v>
      </c>
      <c r="K52" s="27" t="s">
        <v>203</v>
      </c>
      <c r="L52" s="27" t="s">
        <v>32</v>
      </c>
      <c r="M52" s="34" t="s">
        <v>204</v>
      </c>
      <c r="N52" s="31" t="s">
        <v>205</v>
      </c>
      <c r="O52" s="26">
        <f t="shared" si="3"/>
        <v>38</v>
      </c>
      <c r="P52" s="31" t="str">
        <f t="shared" si="1"/>
        <v>36-45</v>
      </c>
      <c r="Q52" s="32">
        <v>1969</v>
      </c>
      <c r="R52" s="26">
        <v>10</v>
      </c>
      <c r="S52" s="26">
        <v>17</v>
      </c>
      <c r="T52" s="31" t="s">
        <v>36</v>
      </c>
      <c r="U52" s="31" t="s">
        <v>37</v>
      </c>
      <c r="V52" s="31" t="s">
        <v>38</v>
      </c>
      <c r="W52" s="31" t="s">
        <v>39</v>
      </c>
      <c r="X52" s="25">
        <v>5</v>
      </c>
      <c r="Y52" s="31" t="s">
        <v>40</v>
      </c>
      <c r="Z52" s="33" t="s">
        <v>41</v>
      </c>
    </row>
    <row r="53" spans="1:26" x14ac:dyDescent="0.25">
      <c r="A53" s="7"/>
      <c r="B53" s="24">
        <f t="shared" si="0"/>
        <v>1035</v>
      </c>
      <c r="C53" s="25">
        <v>1</v>
      </c>
      <c r="D53" s="25">
        <v>2004</v>
      </c>
      <c r="E53" s="26">
        <v>10</v>
      </c>
      <c r="F53" s="27" t="s">
        <v>29</v>
      </c>
      <c r="G53" s="28">
        <v>35</v>
      </c>
      <c r="H53" s="29">
        <v>827.87439999999992</v>
      </c>
      <c r="I53" s="127">
        <v>238811.06400000001</v>
      </c>
      <c r="J53" s="31" t="s">
        <v>30</v>
      </c>
      <c r="K53" s="27" t="s">
        <v>206</v>
      </c>
      <c r="L53" s="27" t="s">
        <v>32</v>
      </c>
      <c r="M53" s="34" t="s">
        <v>207</v>
      </c>
      <c r="N53" s="31" t="s">
        <v>208</v>
      </c>
      <c r="O53" s="26">
        <f t="shared" si="3"/>
        <v>39</v>
      </c>
      <c r="P53" s="31" t="str">
        <f t="shared" si="1"/>
        <v>36-45</v>
      </c>
      <c r="Q53" s="32">
        <v>1965</v>
      </c>
      <c r="R53" s="26">
        <v>7.0000000000000009</v>
      </c>
      <c r="S53" s="26">
        <v>20</v>
      </c>
      <c r="T53" s="31" t="s">
        <v>20</v>
      </c>
      <c r="U53" s="31" t="s">
        <v>37</v>
      </c>
      <c r="V53" s="31" t="s">
        <v>83</v>
      </c>
      <c r="W53" s="31" t="s">
        <v>39</v>
      </c>
      <c r="X53" s="25">
        <v>1</v>
      </c>
      <c r="Y53" s="31" t="s">
        <v>48</v>
      </c>
      <c r="Z53" s="33" t="s">
        <v>57</v>
      </c>
    </row>
    <row r="54" spans="1:26" x14ac:dyDescent="0.25">
      <c r="A54" s="7"/>
      <c r="B54" s="24">
        <f t="shared" si="0"/>
        <v>2017</v>
      </c>
      <c r="C54" s="25">
        <v>2</v>
      </c>
      <c r="D54" s="25">
        <v>2007</v>
      </c>
      <c r="E54" s="26">
        <v>3</v>
      </c>
      <c r="F54" s="27" t="s">
        <v>29</v>
      </c>
      <c r="G54" s="28">
        <v>17</v>
      </c>
      <c r="H54" s="29">
        <v>747.49720000000002</v>
      </c>
      <c r="I54" s="127">
        <v>199054.1992</v>
      </c>
      <c r="J54" s="31" t="s">
        <v>30</v>
      </c>
      <c r="K54" s="27" t="s">
        <v>209</v>
      </c>
      <c r="L54" s="27" t="s">
        <v>32</v>
      </c>
      <c r="M54" s="34" t="s">
        <v>210</v>
      </c>
      <c r="N54" s="31" t="s">
        <v>211</v>
      </c>
      <c r="O54" s="26">
        <f t="shared" si="3"/>
        <v>39</v>
      </c>
      <c r="P54" s="31" t="str">
        <f t="shared" si="1"/>
        <v>36-45</v>
      </c>
      <c r="Q54" s="32">
        <v>1968</v>
      </c>
      <c r="R54" s="26">
        <v>10</v>
      </c>
      <c r="S54" s="26">
        <v>12</v>
      </c>
      <c r="T54" s="31" t="s">
        <v>20</v>
      </c>
      <c r="U54" s="31" t="s">
        <v>37</v>
      </c>
      <c r="V54" s="31" t="s">
        <v>99</v>
      </c>
      <c r="W54" s="31" t="s">
        <v>53</v>
      </c>
      <c r="X54" s="25">
        <v>2</v>
      </c>
      <c r="Y54" s="31" t="s">
        <v>40</v>
      </c>
      <c r="Z54" s="33" t="s">
        <v>57</v>
      </c>
    </row>
    <row r="55" spans="1:26" x14ac:dyDescent="0.25">
      <c r="A55" s="7"/>
      <c r="B55" s="24">
        <f t="shared" si="0"/>
        <v>4051</v>
      </c>
      <c r="C55" s="25">
        <v>4</v>
      </c>
      <c r="D55" s="25">
        <v>2007</v>
      </c>
      <c r="E55" s="26">
        <v>3</v>
      </c>
      <c r="F55" s="27" t="s">
        <v>29</v>
      </c>
      <c r="G55" s="28">
        <v>51</v>
      </c>
      <c r="H55" s="29">
        <v>1608.8352</v>
      </c>
      <c r="I55" s="127">
        <v>496266.40639999998</v>
      </c>
      <c r="J55" s="31" t="s">
        <v>30</v>
      </c>
      <c r="K55" s="27" t="s">
        <v>212</v>
      </c>
      <c r="L55" s="27" t="s">
        <v>32</v>
      </c>
      <c r="M55" s="34" t="s">
        <v>213</v>
      </c>
      <c r="N55" s="31" t="s">
        <v>214</v>
      </c>
      <c r="O55" s="26">
        <f t="shared" si="3"/>
        <v>39</v>
      </c>
      <c r="P55" s="31" t="str">
        <f t="shared" si="1"/>
        <v>36-45</v>
      </c>
      <c r="Q55" s="32">
        <v>1968</v>
      </c>
      <c r="R55" s="26">
        <v>5</v>
      </c>
      <c r="S55" s="26">
        <v>11</v>
      </c>
      <c r="T55" s="31" t="s">
        <v>36</v>
      </c>
      <c r="U55" s="31" t="s">
        <v>37</v>
      </c>
      <c r="V55" s="31" t="s">
        <v>38</v>
      </c>
      <c r="W55" s="31" t="s">
        <v>39</v>
      </c>
      <c r="X55" s="25">
        <v>4</v>
      </c>
      <c r="Y55" s="31" t="s">
        <v>48</v>
      </c>
      <c r="Z55" s="36" t="s">
        <v>41</v>
      </c>
    </row>
    <row r="56" spans="1:26" x14ac:dyDescent="0.25">
      <c r="A56" s="7"/>
      <c r="B56" s="24">
        <f t="shared" si="0"/>
        <v>3014</v>
      </c>
      <c r="C56" s="25">
        <v>3</v>
      </c>
      <c r="D56" s="25">
        <v>2007</v>
      </c>
      <c r="E56" s="26">
        <v>7</v>
      </c>
      <c r="F56" s="27" t="s">
        <v>29</v>
      </c>
      <c r="G56" s="25">
        <v>14</v>
      </c>
      <c r="H56" s="29">
        <v>1132.0596</v>
      </c>
      <c r="I56" s="127">
        <v>346906.89319999987</v>
      </c>
      <c r="J56" s="31" t="s">
        <v>30</v>
      </c>
      <c r="K56" s="27" t="s">
        <v>215</v>
      </c>
      <c r="L56" s="27" t="s">
        <v>32</v>
      </c>
      <c r="M56" s="34" t="s">
        <v>216</v>
      </c>
      <c r="N56" s="31" t="s">
        <v>217</v>
      </c>
      <c r="O56" s="26">
        <f t="shared" si="3"/>
        <v>39</v>
      </c>
      <c r="P56" s="31" t="str">
        <f t="shared" si="1"/>
        <v>36-45</v>
      </c>
      <c r="Q56" s="32">
        <v>1968</v>
      </c>
      <c r="R56" s="26">
        <v>12</v>
      </c>
      <c r="S56" s="26">
        <v>20</v>
      </c>
      <c r="T56" s="31" t="s">
        <v>36</v>
      </c>
      <c r="U56" s="31" t="s">
        <v>37</v>
      </c>
      <c r="V56" s="31" t="s">
        <v>38</v>
      </c>
      <c r="W56" s="31" t="s">
        <v>39</v>
      </c>
      <c r="X56" s="25">
        <v>3</v>
      </c>
      <c r="Y56" s="31" t="s">
        <v>48</v>
      </c>
      <c r="Z56" s="33" t="s">
        <v>41</v>
      </c>
    </row>
    <row r="57" spans="1:26" x14ac:dyDescent="0.25">
      <c r="A57" s="7"/>
      <c r="B57" s="24">
        <f t="shared" si="0"/>
        <v>2051</v>
      </c>
      <c r="C57" s="25">
        <v>2</v>
      </c>
      <c r="D57" s="25">
        <v>2007</v>
      </c>
      <c r="E57" s="26">
        <v>9</v>
      </c>
      <c r="F57" s="27" t="s">
        <v>29</v>
      </c>
      <c r="G57" s="28">
        <v>51</v>
      </c>
      <c r="H57" s="29">
        <v>1383.8435999999999</v>
      </c>
      <c r="I57" s="127">
        <v>376964.61560000002</v>
      </c>
      <c r="J57" s="31" t="s">
        <v>30</v>
      </c>
      <c r="K57" s="27" t="s">
        <v>218</v>
      </c>
      <c r="L57" s="27" t="s">
        <v>32</v>
      </c>
      <c r="M57" s="34" t="s">
        <v>219</v>
      </c>
      <c r="N57" s="31" t="s">
        <v>220</v>
      </c>
      <c r="O57" s="26">
        <f t="shared" si="3"/>
        <v>39</v>
      </c>
      <c r="P57" s="31" t="str">
        <f t="shared" si="1"/>
        <v>36-45</v>
      </c>
      <c r="Q57" s="32">
        <v>1968</v>
      </c>
      <c r="R57" s="26">
        <v>8</v>
      </c>
      <c r="S57" s="26">
        <v>14</v>
      </c>
      <c r="T57" s="31" t="s">
        <v>36</v>
      </c>
      <c r="U57" s="31" t="s">
        <v>37</v>
      </c>
      <c r="V57" s="31" t="s">
        <v>38</v>
      </c>
      <c r="W57" s="31" t="s">
        <v>39</v>
      </c>
      <c r="X57" s="25">
        <v>3</v>
      </c>
      <c r="Y57" s="31" t="s">
        <v>48</v>
      </c>
      <c r="Z57" s="33" t="s">
        <v>41</v>
      </c>
    </row>
    <row r="58" spans="1:26" x14ac:dyDescent="0.25">
      <c r="A58" s="7"/>
      <c r="B58" s="24">
        <f t="shared" si="0"/>
        <v>2025</v>
      </c>
      <c r="C58" s="25">
        <v>2</v>
      </c>
      <c r="D58" s="25">
        <v>2007</v>
      </c>
      <c r="E58" s="26">
        <v>2</v>
      </c>
      <c r="F58" s="27" t="s">
        <v>29</v>
      </c>
      <c r="G58" s="28">
        <v>25</v>
      </c>
      <c r="H58" s="29">
        <v>927.83479999999997</v>
      </c>
      <c r="I58" s="127">
        <v>315733.15360000002</v>
      </c>
      <c r="J58" s="31" t="s">
        <v>30</v>
      </c>
      <c r="K58" s="27" t="s">
        <v>221</v>
      </c>
      <c r="L58" s="27" t="s">
        <v>32</v>
      </c>
      <c r="M58" s="31" t="s">
        <v>222</v>
      </c>
      <c r="N58" s="31" t="s">
        <v>223</v>
      </c>
      <c r="O58" s="26">
        <f t="shared" si="3"/>
        <v>40</v>
      </c>
      <c r="P58" s="31" t="str">
        <f t="shared" si="1"/>
        <v>36-45</v>
      </c>
      <c r="Q58" s="32">
        <v>1967</v>
      </c>
      <c r="R58" s="26">
        <v>6</v>
      </c>
      <c r="S58" s="26">
        <v>13</v>
      </c>
      <c r="T58" s="31" t="s">
        <v>36</v>
      </c>
      <c r="U58" s="31" t="s">
        <v>224</v>
      </c>
      <c r="V58" s="9"/>
      <c r="W58" s="31" t="s">
        <v>39</v>
      </c>
      <c r="X58" s="25">
        <v>1</v>
      </c>
      <c r="Y58" s="31" t="s">
        <v>40</v>
      </c>
      <c r="Z58" s="33" t="s">
        <v>57</v>
      </c>
    </row>
    <row r="59" spans="1:26" x14ac:dyDescent="0.25">
      <c r="A59" s="7"/>
      <c r="B59" s="24">
        <f t="shared" si="0"/>
        <v>3047</v>
      </c>
      <c r="C59" s="25">
        <v>3</v>
      </c>
      <c r="D59" s="25">
        <v>2007</v>
      </c>
      <c r="E59" s="26">
        <v>3</v>
      </c>
      <c r="F59" s="27" t="s">
        <v>29</v>
      </c>
      <c r="G59" s="25">
        <v>47</v>
      </c>
      <c r="H59" s="29">
        <v>669.1644</v>
      </c>
      <c r="I59" s="127">
        <v>188273.7304</v>
      </c>
      <c r="J59" s="31" t="s">
        <v>30</v>
      </c>
      <c r="K59" s="27" t="s">
        <v>225</v>
      </c>
      <c r="L59" s="27" t="s">
        <v>32</v>
      </c>
      <c r="M59" s="34" t="s">
        <v>226</v>
      </c>
      <c r="N59" s="31" t="s">
        <v>227</v>
      </c>
      <c r="O59" s="26">
        <f t="shared" si="3"/>
        <v>40</v>
      </c>
      <c r="P59" s="31" t="str">
        <f t="shared" si="1"/>
        <v>36-45</v>
      </c>
      <c r="Q59" s="32">
        <v>1967</v>
      </c>
      <c r="R59" s="26">
        <v>1</v>
      </c>
      <c r="S59" s="26">
        <v>19</v>
      </c>
      <c r="T59" s="31" t="s">
        <v>36</v>
      </c>
      <c r="U59" s="31" t="s">
        <v>37</v>
      </c>
      <c r="V59" s="31" t="s">
        <v>38</v>
      </c>
      <c r="W59" s="31" t="s">
        <v>53</v>
      </c>
      <c r="X59" s="25">
        <v>2</v>
      </c>
      <c r="Y59" s="31" t="s">
        <v>48</v>
      </c>
      <c r="Z59" s="33" t="s">
        <v>57</v>
      </c>
    </row>
    <row r="60" spans="1:26" x14ac:dyDescent="0.25">
      <c r="A60" s="7"/>
      <c r="B60" s="24">
        <f t="shared" si="0"/>
        <v>2046</v>
      </c>
      <c r="C60" s="25">
        <v>2</v>
      </c>
      <c r="D60" s="25">
        <v>2007</v>
      </c>
      <c r="E60" s="26">
        <v>3</v>
      </c>
      <c r="F60" s="27" t="s">
        <v>29</v>
      </c>
      <c r="G60" s="28">
        <v>46</v>
      </c>
      <c r="H60" s="29">
        <v>928.1576</v>
      </c>
      <c r="I60" s="127">
        <v>253831.02480000001</v>
      </c>
      <c r="J60" s="31" t="s">
        <v>30</v>
      </c>
      <c r="K60" s="27" t="s">
        <v>228</v>
      </c>
      <c r="L60" s="27" t="s">
        <v>32</v>
      </c>
      <c r="M60" s="34" t="s">
        <v>229</v>
      </c>
      <c r="N60" s="31" t="s">
        <v>230</v>
      </c>
      <c r="O60" s="26">
        <f t="shared" si="3"/>
        <v>40</v>
      </c>
      <c r="P60" s="31" t="str">
        <f t="shared" si="1"/>
        <v>36-45</v>
      </c>
      <c r="Q60" s="32">
        <v>1967</v>
      </c>
      <c r="R60" s="26">
        <v>2</v>
      </c>
      <c r="S60" s="26">
        <v>7</v>
      </c>
      <c r="T60" s="31" t="s">
        <v>20</v>
      </c>
      <c r="U60" s="31" t="s">
        <v>37</v>
      </c>
      <c r="V60" s="31" t="s">
        <v>38</v>
      </c>
      <c r="W60" s="31" t="s">
        <v>39</v>
      </c>
      <c r="X60" s="25">
        <v>2</v>
      </c>
      <c r="Y60" s="31" t="s">
        <v>48</v>
      </c>
      <c r="Z60" s="33" t="s">
        <v>57</v>
      </c>
    </row>
    <row r="61" spans="1:26" x14ac:dyDescent="0.25">
      <c r="A61" s="7"/>
      <c r="B61" s="24">
        <f t="shared" si="0"/>
        <v>5016</v>
      </c>
      <c r="C61" s="25">
        <v>5</v>
      </c>
      <c r="D61" s="25">
        <v>2007</v>
      </c>
      <c r="E61" s="26">
        <v>6</v>
      </c>
      <c r="F61" s="27" t="s">
        <v>29</v>
      </c>
      <c r="G61" s="28">
        <v>16</v>
      </c>
      <c r="H61" s="29">
        <v>798.49959999999987</v>
      </c>
      <c r="I61" s="127">
        <v>278575.86879999988</v>
      </c>
      <c r="J61" s="31" t="s">
        <v>30</v>
      </c>
      <c r="K61" s="27" t="s">
        <v>231</v>
      </c>
      <c r="L61" s="27" t="s">
        <v>32</v>
      </c>
      <c r="M61" s="34" t="s">
        <v>232</v>
      </c>
      <c r="N61" s="31" t="s">
        <v>233</v>
      </c>
      <c r="O61" s="26">
        <f t="shared" si="3"/>
        <v>40</v>
      </c>
      <c r="P61" s="31" t="str">
        <f t="shared" si="1"/>
        <v>36-45</v>
      </c>
      <c r="Q61" s="32">
        <v>1967</v>
      </c>
      <c r="R61" s="26">
        <v>2</v>
      </c>
      <c r="S61" s="26">
        <v>3</v>
      </c>
      <c r="T61" s="31" t="s">
        <v>36</v>
      </c>
      <c r="U61" s="31" t="s">
        <v>37</v>
      </c>
      <c r="V61" s="31" t="s">
        <v>76</v>
      </c>
      <c r="W61" s="31" t="s">
        <v>53</v>
      </c>
      <c r="X61" s="25">
        <v>2</v>
      </c>
      <c r="Y61" s="31" t="s">
        <v>40</v>
      </c>
      <c r="Z61" s="33" t="s">
        <v>49</v>
      </c>
    </row>
    <row r="62" spans="1:26" x14ac:dyDescent="0.25">
      <c r="A62" s="7"/>
      <c r="B62" s="24">
        <f t="shared" si="0"/>
        <v>4041</v>
      </c>
      <c r="C62" s="25">
        <v>4</v>
      </c>
      <c r="D62" s="25">
        <v>2007</v>
      </c>
      <c r="E62" s="26">
        <v>10</v>
      </c>
      <c r="F62" s="27" t="s">
        <v>29</v>
      </c>
      <c r="G62" s="28">
        <v>41</v>
      </c>
      <c r="H62" s="29">
        <v>1305.6184000000001</v>
      </c>
      <c r="I62" s="127">
        <v>402081.79599999997</v>
      </c>
      <c r="J62" s="31" t="s">
        <v>30</v>
      </c>
      <c r="K62" s="27" t="s">
        <v>234</v>
      </c>
      <c r="L62" s="27" t="s">
        <v>32</v>
      </c>
      <c r="M62" s="34" t="s">
        <v>235</v>
      </c>
      <c r="N62" s="31" t="s">
        <v>236</v>
      </c>
      <c r="O62" s="26">
        <f t="shared" si="3"/>
        <v>40</v>
      </c>
      <c r="P62" s="31" t="str">
        <f t="shared" si="1"/>
        <v>36-45</v>
      </c>
      <c r="Q62" s="32">
        <v>1967</v>
      </c>
      <c r="R62" s="26">
        <v>5</v>
      </c>
      <c r="S62" s="26">
        <v>12</v>
      </c>
      <c r="T62" s="31" t="s">
        <v>20</v>
      </c>
      <c r="U62" s="31" t="s">
        <v>37</v>
      </c>
      <c r="V62" s="31" t="s">
        <v>121</v>
      </c>
      <c r="W62" s="31" t="s">
        <v>39</v>
      </c>
      <c r="X62" s="25">
        <v>5</v>
      </c>
      <c r="Y62" s="31" t="s">
        <v>40</v>
      </c>
      <c r="Z62" s="33" t="s">
        <v>57</v>
      </c>
    </row>
    <row r="63" spans="1:26" x14ac:dyDescent="0.25">
      <c r="A63" s="7"/>
      <c r="B63" s="24">
        <f t="shared" si="0"/>
        <v>4018</v>
      </c>
      <c r="C63" s="25">
        <v>4</v>
      </c>
      <c r="D63" s="25">
        <v>2007</v>
      </c>
      <c r="E63" s="26">
        <v>11</v>
      </c>
      <c r="F63" s="27" t="s">
        <v>29</v>
      </c>
      <c r="G63" s="28">
        <v>18</v>
      </c>
      <c r="H63" s="29">
        <v>1121.9452000000001</v>
      </c>
      <c r="I63" s="127">
        <v>310832.58760000003</v>
      </c>
      <c r="J63" s="31" t="s">
        <v>30</v>
      </c>
      <c r="K63" s="27" t="s">
        <v>237</v>
      </c>
      <c r="L63" s="27" t="s">
        <v>32</v>
      </c>
      <c r="M63" s="34" t="s">
        <v>238</v>
      </c>
      <c r="N63" s="31" t="s">
        <v>239</v>
      </c>
      <c r="O63" s="26">
        <f t="shared" si="3"/>
        <v>40</v>
      </c>
      <c r="P63" s="31" t="str">
        <f t="shared" si="1"/>
        <v>36-45</v>
      </c>
      <c r="Q63" s="32">
        <v>1967</v>
      </c>
      <c r="R63" s="26">
        <v>10</v>
      </c>
      <c r="S63" s="26">
        <v>17</v>
      </c>
      <c r="T63" s="31" t="s">
        <v>36</v>
      </c>
      <c r="U63" s="31" t="s">
        <v>37</v>
      </c>
      <c r="V63" s="31" t="s">
        <v>38</v>
      </c>
      <c r="W63" s="31" t="s">
        <v>39</v>
      </c>
      <c r="X63" s="25">
        <v>5</v>
      </c>
      <c r="Y63" s="31" t="s">
        <v>40</v>
      </c>
      <c r="Z63" s="33" t="s">
        <v>41</v>
      </c>
    </row>
    <row r="64" spans="1:26" x14ac:dyDescent="0.25">
      <c r="A64" s="7"/>
      <c r="B64" s="24">
        <f t="shared" ref="B64:B119" si="4">C64*1000+G64</f>
        <v>2005</v>
      </c>
      <c r="C64" s="25">
        <v>2</v>
      </c>
      <c r="D64" s="25">
        <v>2006</v>
      </c>
      <c r="E64" s="26">
        <v>9</v>
      </c>
      <c r="F64" s="27" t="s">
        <v>29</v>
      </c>
      <c r="G64" s="28">
        <v>5</v>
      </c>
      <c r="H64" s="29">
        <v>785.48</v>
      </c>
      <c r="I64" s="127">
        <v>257183.48</v>
      </c>
      <c r="J64" s="31" t="s">
        <v>30</v>
      </c>
      <c r="K64" s="27" t="s">
        <v>240</v>
      </c>
      <c r="L64" s="27" t="s">
        <v>32</v>
      </c>
      <c r="M64" s="34" t="s">
        <v>241</v>
      </c>
      <c r="N64" s="31" t="s">
        <v>242</v>
      </c>
      <c r="O64" s="26">
        <f t="shared" si="3"/>
        <v>41</v>
      </c>
      <c r="P64" s="31" t="str">
        <f t="shared" ref="P64:P119" si="5">IF(O64&lt;26,"18-25",IF(O64&lt;36,"26-35",IF(O64&lt;46,"36-45",IF(O64&lt;56,"46-55",IF(O64&lt;66,"56-65","65+")))))</f>
        <v>36-45</v>
      </c>
      <c r="Q64" s="32">
        <v>1965</v>
      </c>
      <c r="R64" s="26">
        <v>1</v>
      </c>
      <c r="S64" s="26">
        <v>11</v>
      </c>
      <c r="T64" s="31" t="s">
        <v>36</v>
      </c>
      <c r="U64" s="31" t="s">
        <v>243</v>
      </c>
      <c r="V64" s="9"/>
      <c r="W64" s="31" t="s">
        <v>53</v>
      </c>
      <c r="X64" s="25">
        <v>1</v>
      </c>
      <c r="Y64" s="31" t="s">
        <v>40</v>
      </c>
      <c r="Z64" s="33" t="s">
        <v>57</v>
      </c>
    </row>
    <row r="65" spans="1:26" x14ac:dyDescent="0.25">
      <c r="A65" s="7"/>
      <c r="B65" s="24">
        <f t="shared" si="4"/>
        <v>2010</v>
      </c>
      <c r="C65" s="25">
        <v>2</v>
      </c>
      <c r="D65" s="25">
        <v>2006</v>
      </c>
      <c r="E65" s="26">
        <v>11</v>
      </c>
      <c r="F65" s="27" t="s">
        <v>29</v>
      </c>
      <c r="G65" s="28">
        <v>10</v>
      </c>
      <c r="H65" s="29">
        <v>927.08159999999998</v>
      </c>
      <c r="I65" s="127">
        <v>326885.33600000001</v>
      </c>
      <c r="J65" s="31" t="s">
        <v>30</v>
      </c>
      <c r="K65" s="27" t="s">
        <v>244</v>
      </c>
      <c r="L65" s="27" t="s">
        <v>32</v>
      </c>
      <c r="M65" s="34" t="s">
        <v>245</v>
      </c>
      <c r="N65" s="31" t="s">
        <v>246</v>
      </c>
      <c r="O65" s="26">
        <f t="shared" si="3"/>
        <v>41</v>
      </c>
      <c r="P65" s="31" t="str">
        <f t="shared" si="5"/>
        <v>36-45</v>
      </c>
      <c r="Q65" s="32">
        <v>1965</v>
      </c>
      <c r="R65" s="26">
        <v>1</v>
      </c>
      <c r="S65" s="26">
        <v>24</v>
      </c>
      <c r="T65" s="31" t="s">
        <v>36</v>
      </c>
      <c r="U65" s="31" t="s">
        <v>37</v>
      </c>
      <c r="V65" s="31" t="s">
        <v>38</v>
      </c>
      <c r="W65" s="31" t="s">
        <v>39</v>
      </c>
      <c r="X65" s="25">
        <v>4</v>
      </c>
      <c r="Y65" s="31" t="s">
        <v>48</v>
      </c>
      <c r="Z65" s="33" t="s">
        <v>57</v>
      </c>
    </row>
    <row r="66" spans="1:26" x14ac:dyDescent="0.25">
      <c r="A66" s="7"/>
      <c r="B66" s="24">
        <f t="shared" si="4"/>
        <v>2022</v>
      </c>
      <c r="C66" s="25">
        <v>2</v>
      </c>
      <c r="D66" s="25">
        <v>2007</v>
      </c>
      <c r="E66" s="26">
        <v>1</v>
      </c>
      <c r="F66" s="27" t="s">
        <v>29</v>
      </c>
      <c r="G66" s="28">
        <v>22</v>
      </c>
      <c r="H66" s="29">
        <v>1109.2483999999999</v>
      </c>
      <c r="I66" s="127">
        <v>344568.74280000001</v>
      </c>
      <c r="J66" s="31" t="s">
        <v>30</v>
      </c>
      <c r="K66" s="27" t="s">
        <v>247</v>
      </c>
      <c r="L66" s="27" t="s">
        <v>32</v>
      </c>
      <c r="M66" s="34" t="s">
        <v>248</v>
      </c>
      <c r="N66" s="31" t="s">
        <v>249</v>
      </c>
      <c r="O66" s="26">
        <f t="shared" si="3"/>
        <v>41</v>
      </c>
      <c r="P66" s="31" t="str">
        <f t="shared" si="5"/>
        <v>36-45</v>
      </c>
      <c r="Q66" s="32">
        <v>1966</v>
      </c>
      <c r="R66" s="26">
        <v>2</v>
      </c>
      <c r="S66" s="26">
        <v>26</v>
      </c>
      <c r="T66" s="31" t="s">
        <v>36</v>
      </c>
      <c r="U66" s="31" t="s">
        <v>37</v>
      </c>
      <c r="V66" s="31" t="s">
        <v>99</v>
      </c>
      <c r="W66" s="31" t="s">
        <v>39</v>
      </c>
      <c r="X66" s="25">
        <v>5</v>
      </c>
      <c r="Y66" s="31" t="s">
        <v>48</v>
      </c>
      <c r="Z66" s="33" t="s">
        <v>57</v>
      </c>
    </row>
    <row r="67" spans="1:26" x14ac:dyDescent="0.25">
      <c r="A67" s="7"/>
      <c r="B67" s="24">
        <f t="shared" si="4"/>
        <v>2047</v>
      </c>
      <c r="C67" s="25">
        <v>2</v>
      </c>
      <c r="D67" s="25">
        <v>2007</v>
      </c>
      <c r="E67" s="26">
        <v>2</v>
      </c>
      <c r="F67" s="27" t="s">
        <v>29</v>
      </c>
      <c r="G67" s="28">
        <v>47</v>
      </c>
      <c r="H67" s="29">
        <v>649.79639999999995</v>
      </c>
      <c r="I67" s="127">
        <v>214631.68040000001</v>
      </c>
      <c r="J67" s="31" t="s">
        <v>30</v>
      </c>
      <c r="K67" s="27" t="s">
        <v>250</v>
      </c>
      <c r="L67" s="27" t="s">
        <v>32</v>
      </c>
      <c r="M67" s="34" t="s">
        <v>251</v>
      </c>
      <c r="N67" s="31" t="s">
        <v>252</v>
      </c>
      <c r="O67" s="26">
        <f t="shared" si="3"/>
        <v>41</v>
      </c>
      <c r="P67" s="31" t="str">
        <f t="shared" si="5"/>
        <v>36-45</v>
      </c>
      <c r="Q67" s="32">
        <v>1966</v>
      </c>
      <c r="R67" s="26">
        <v>6</v>
      </c>
      <c r="S67" s="26">
        <v>17</v>
      </c>
      <c r="T67" s="31" t="s">
        <v>20</v>
      </c>
      <c r="U67" s="31" t="s">
        <v>37</v>
      </c>
      <c r="V67" s="31" t="s">
        <v>76</v>
      </c>
      <c r="W67" s="31" t="s">
        <v>53</v>
      </c>
      <c r="X67" s="25">
        <v>3</v>
      </c>
      <c r="Y67" s="31" t="s">
        <v>40</v>
      </c>
      <c r="Z67" s="33" t="s">
        <v>57</v>
      </c>
    </row>
    <row r="68" spans="1:26" x14ac:dyDescent="0.25">
      <c r="A68" s="7"/>
      <c r="B68" s="24">
        <f t="shared" si="4"/>
        <v>2012</v>
      </c>
      <c r="C68" s="25">
        <v>2</v>
      </c>
      <c r="D68" s="25">
        <v>2007</v>
      </c>
      <c r="E68" s="26">
        <v>4</v>
      </c>
      <c r="F68" s="27" t="s">
        <v>29</v>
      </c>
      <c r="G68" s="28">
        <v>12</v>
      </c>
      <c r="H68" s="29">
        <v>785.48</v>
      </c>
      <c r="I68" s="127">
        <v>237207.67999999999</v>
      </c>
      <c r="J68" s="31" t="s">
        <v>30</v>
      </c>
      <c r="K68" s="27" t="s">
        <v>253</v>
      </c>
      <c r="L68" s="27" t="s">
        <v>32</v>
      </c>
      <c r="M68" s="34" t="s">
        <v>254</v>
      </c>
      <c r="N68" s="31" t="s">
        <v>255</v>
      </c>
      <c r="O68" s="26">
        <f t="shared" ref="O68:O76" si="6">IF((D68-Q68)=0," ",D68-Q68)</f>
        <v>41</v>
      </c>
      <c r="P68" s="31" t="str">
        <f t="shared" si="5"/>
        <v>36-45</v>
      </c>
      <c r="Q68" s="32">
        <v>1966</v>
      </c>
      <c r="R68" s="26">
        <v>5</v>
      </c>
      <c r="S68" s="26">
        <v>26</v>
      </c>
      <c r="T68" s="31" t="s">
        <v>36</v>
      </c>
      <c r="U68" s="31" t="s">
        <v>37</v>
      </c>
      <c r="V68" s="31" t="s">
        <v>38</v>
      </c>
      <c r="W68" s="31" t="s">
        <v>39</v>
      </c>
      <c r="X68" s="25">
        <v>5</v>
      </c>
      <c r="Y68" s="31" t="s">
        <v>40</v>
      </c>
      <c r="Z68" s="33" t="s">
        <v>41</v>
      </c>
    </row>
    <row r="69" spans="1:26" x14ac:dyDescent="0.25">
      <c r="A69" s="7"/>
      <c r="B69" s="24">
        <f t="shared" si="4"/>
        <v>3038</v>
      </c>
      <c r="C69" s="25">
        <v>3</v>
      </c>
      <c r="D69" s="25">
        <v>2007</v>
      </c>
      <c r="E69" s="26">
        <v>5</v>
      </c>
      <c r="F69" s="27" t="s">
        <v>29</v>
      </c>
      <c r="G69" s="25">
        <v>38</v>
      </c>
      <c r="H69" s="29">
        <v>1596.3535999999999</v>
      </c>
      <c r="I69" s="127">
        <v>464549.19040000002</v>
      </c>
      <c r="J69" s="31" t="s">
        <v>30</v>
      </c>
      <c r="K69" s="27" t="s">
        <v>256</v>
      </c>
      <c r="L69" s="27" t="s">
        <v>32</v>
      </c>
      <c r="M69" s="34" t="s">
        <v>123</v>
      </c>
      <c r="N69" s="31" t="s">
        <v>257</v>
      </c>
      <c r="O69" s="26">
        <f t="shared" si="6"/>
        <v>41</v>
      </c>
      <c r="P69" s="31" t="str">
        <f t="shared" si="5"/>
        <v>36-45</v>
      </c>
      <c r="Q69" s="32">
        <v>1966</v>
      </c>
      <c r="R69" s="26">
        <v>8</v>
      </c>
      <c r="S69" s="26">
        <v>11</v>
      </c>
      <c r="T69" s="31" t="s">
        <v>20</v>
      </c>
      <c r="U69" s="31" t="s">
        <v>37</v>
      </c>
      <c r="V69" s="31" t="s">
        <v>38</v>
      </c>
      <c r="W69" s="31" t="s">
        <v>39</v>
      </c>
      <c r="X69" s="25">
        <v>4</v>
      </c>
      <c r="Y69" s="31" t="s">
        <v>40</v>
      </c>
      <c r="Z69" s="33" t="s">
        <v>41</v>
      </c>
    </row>
    <row r="70" spans="1:26" x14ac:dyDescent="0.25">
      <c r="A70" s="7"/>
      <c r="B70" s="24">
        <f t="shared" si="4"/>
        <v>4030</v>
      </c>
      <c r="C70" s="25">
        <v>4</v>
      </c>
      <c r="D70" s="25">
        <v>2007</v>
      </c>
      <c r="E70" s="26">
        <v>11</v>
      </c>
      <c r="F70" s="27" t="s">
        <v>29</v>
      </c>
      <c r="G70" s="28">
        <v>30</v>
      </c>
      <c r="H70" s="29">
        <v>1121.9452000000001</v>
      </c>
      <c r="I70" s="127">
        <v>310577.03960000002</v>
      </c>
      <c r="J70" s="31" t="s">
        <v>30</v>
      </c>
      <c r="K70" s="27" t="s">
        <v>258</v>
      </c>
      <c r="L70" s="27" t="s">
        <v>32</v>
      </c>
      <c r="M70" s="34" t="s">
        <v>259</v>
      </c>
      <c r="N70" s="31" t="s">
        <v>260</v>
      </c>
      <c r="O70" s="26">
        <f t="shared" si="6"/>
        <v>41</v>
      </c>
      <c r="P70" s="31" t="str">
        <f t="shared" si="5"/>
        <v>36-45</v>
      </c>
      <c r="Q70" s="32">
        <v>1966</v>
      </c>
      <c r="R70" s="26">
        <v>9</v>
      </c>
      <c r="S70" s="26">
        <v>14</v>
      </c>
      <c r="T70" s="31" t="s">
        <v>20</v>
      </c>
      <c r="U70" s="31" t="s">
        <v>37</v>
      </c>
      <c r="V70" s="31" t="s">
        <v>38</v>
      </c>
      <c r="W70" s="31" t="s">
        <v>39</v>
      </c>
      <c r="X70" s="25">
        <v>4</v>
      </c>
      <c r="Y70" s="31" t="s">
        <v>48</v>
      </c>
      <c r="Z70" s="33" t="s">
        <v>57</v>
      </c>
    </row>
    <row r="71" spans="1:26" x14ac:dyDescent="0.25">
      <c r="A71" s="7"/>
      <c r="B71" s="24">
        <f t="shared" si="4"/>
        <v>3017</v>
      </c>
      <c r="C71" s="25">
        <v>3</v>
      </c>
      <c r="D71" s="25">
        <v>2007</v>
      </c>
      <c r="E71" s="26">
        <v>12</v>
      </c>
      <c r="F71" s="27" t="s">
        <v>29</v>
      </c>
      <c r="G71" s="25">
        <v>17</v>
      </c>
      <c r="H71" s="29">
        <v>743.40840000000003</v>
      </c>
      <c r="I71" s="127">
        <v>205098.2108</v>
      </c>
      <c r="J71" s="31" t="s">
        <v>30</v>
      </c>
      <c r="K71" s="27" t="s">
        <v>261</v>
      </c>
      <c r="L71" s="27" t="s">
        <v>32</v>
      </c>
      <c r="M71" s="34" t="s">
        <v>262</v>
      </c>
      <c r="N71" s="31" t="s">
        <v>263</v>
      </c>
      <c r="O71" s="26">
        <f t="shared" si="6"/>
        <v>41</v>
      </c>
      <c r="P71" s="31" t="str">
        <f t="shared" si="5"/>
        <v>36-45</v>
      </c>
      <c r="Q71" s="32">
        <v>1966</v>
      </c>
      <c r="R71" s="26">
        <v>9</v>
      </c>
      <c r="S71" s="26">
        <v>14</v>
      </c>
      <c r="T71" s="31" t="s">
        <v>20</v>
      </c>
      <c r="U71" s="31" t="s">
        <v>264</v>
      </c>
      <c r="V71" s="31" t="s">
        <v>38</v>
      </c>
      <c r="W71" s="31" t="s">
        <v>53</v>
      </c>
      <c r="X71" s="25">
        <v>5</v>
      </c>
      <c r="Y71" s="31" t="s">
        <v>40</v>
      </c>
      <c r="Z71" s="33" t="s">
        <v>57</v>
      </c>
    </row>
    <row r="72" spans="1:26" x14ac:dyDescent="0.25">
      <c r="A72" s="7"/>
      <c r="B72" s="24">
        <f t="shared" si="4"/>
        <v>1045</v>
      </c>
      <c r="C72" s="25">
        <v>1</v>
      </c>
      <c r="D72" s="25">
        <v>2004</v>
      </c>
      <c r="E72" s="26">
        <v>10</v>
      </c>
      <c r="F72" s="27" t="s">
        <v>29</v>
      </c>
      <c r="G72" s="28">
        <v>45</v>
      </c>
      <c r="H72" s="29">
        <v>756.21280000000002</v>
      </c>
      <c r="I72" s="127">
        <v>248525.11679999999</v>
      </c>
      <c r="J72" s="31" t="s">
        <v>30</v>
      </c>
      <c r="K72" s="27" t="s">
        <v>265</v>
      </c>
      <c r="L72" s="27" t="s">
        <v>32</v>
      </c>
      <c r="M72" s="34" t="s">
        <v>266</v>
      </c>
      <c r="N72" s="31" t="s">
        <v>267</v>
      </c>
      <c r="O72" s="26">
        <f t="shared" si="6"/>
        <v>42</v>
      </c>
      <c r="P72" s="31" t="str">
        <f t="shared" si="5"/>
        <v>36-45</v>
      </c>
      <c r="Q72" s="32">
        <v>1962</v>
      </c>
      <c r="R72" s="26">
        <v>11</v>
      </c>
      <c r="S72" s="26">
        <v>26</v>
      </c>
      <c r="T72" s="31" t="s">
        <v>20</v>
      </c>
      <c r="U72" s="31" t="s">
        <v>37</v>
      </c>
      <c r="V72" s="31" t="s">
        <v>38</v>
      </c>
      <c r="W72" s="31" t="s">
        <v>39</v>
      </c>
      <c r="X72" s="25">
        <v>1</v>
      </c>
      <c r="Y72" s="31" t="s">
        <v>40</v>
      </c>
      <c r="Z72" s="33" t="s">
        <v>41</v>
      </c>
    </row>
    <row r="73" spans="1:26" x14ac:dyDescent="0.25">
      <c r="A73" s="7"/>
      <c r="B73" s="24">
        <f t="shared" si="4"/>
        <v>2040</v>
      </c>
      <c r="C73" s="25">
        <v>2</v>
      </c>
      <c r="D73" s="25">
        <v>2006</v>
      </c>
      <c r="E73" s="26">
        <v>10</v>
      </c>
      <c r="F73" s="27" t="s">
        <v>29</v>
      </c>
      <c r="G73" s="28">
        <v>40</v>
      </c>
      <c r="H73" s="29">
        <v>649.79639999999995</v>
      </c>
      <c r="I73" s="127">
        <v>224463.86600000001</v>
      </c>
      <c r="J73" s="31" t="s">
        <v>30</v>
      </c>
      <c r="K73" s="27" t="s">
        <v>268</v>
      </c>
      <c r="L73" s="27" t="s">
        <v>32</v>
      </c>
      <c r="M73" s="34" t="s">
        <v>269</v>
      </c>
      <c r="N73" s="31" t="s">
        <v>270</v>
      </c>
      <c r="O73" s="26">
        <f t="shared" si="6"/>
        <v>42</v>
      </c>
      <c r="P73" s="31" t="str">
        <f t="shared" si="5"/>
        <v>36-45</v>
      </c>
      <c r="Q73" s="32">
        <v>1964</v>
      </c>
      <c r="R73" s="26">
        <v>12</v>
      </c>
      <c r="S73" s="26">
        <v>7</v>
      </c>
      <c r="T73" s="31" t="s">
        <v>20</v>
      </c>
      <c r="U73" s="31" t="s">
        <v>37</v>
      </c>
      <c r="V73" s="31" t="s">
        <v>76</v>
      </c>
      <c r="W73" s="31" t="s">
        <v>53</v>
      </c>
      <c r="X73" s="25">
        <v>5</v>
      </c>
      <c r="Y73" s="31" t="s">
        <v>40</v>
      </c>
      <c r="Z73" s="33" t="s">
        <v>57</v>
      </c>
    </row>
    <row r="74" spans="1:26" x14ac:dyDescent="0.25">
      <c r="A74" s="7"/>
      <c r="B74" s="24">
        <f t="shared" si="4"/>
        <v>2042</v>
      </c>
      <c r="C74" s="25">
        <v>2</v>
      </c>
      <c r="D74" s="25">
        <v>2006</v>
      </c>
      <c r="E74" s="26">
        <v>11</v>
      </c>
      <c r="F74" s="27" t="s">
        <v>29</v>
      </c>
      <c r="G74" s="28">
        <v>42</v>
      </c>
      <c r="H74" s="29">
        <v>785.48</v>
      </c>
      <c r="I74" s="127">
        <v>220606.28</v>
      </c>
      <c r="J74" s="31" t="s">
        <v>30</v>
      </c>
      <c r="K74" s="27" t="s">
        <v>271</v>
      </c>
      <c r="L74" s="27" t="s">
        <v>32</v>
      </c>
      <c r="M74" s="34" t="s">
        <v>272</v>
      </c>
      <c r="N74" s="31" t="s">
        <v>273</v>
      </c>
      <c r="O74" s="26">
        <f t="shared" si="6"/>
        <v>42</v>
      </c>
      <c r="P74" s="31" t="str">
        <f t="shared" si="5"/>
        <v>36-45</v>
      </c>
      <c r="Q74" s="32">
        <v>1964</v>
      </c>
      <c r="R74" s="26">
        <v>11</v>
      </c>
      <c r="S74" s="26">
        <v>30</v>
      </c>
      <c r="T74" s="31" t="s">
        <v>36</v>
      </c>
      <c r="U74" s="31" t="s">
        <v>37</v>
      </c>
      <c r="V74" s="31" t="s">
        <v>38</v>
      </c>
      <c r="W74" s="31" t="s">
        <v>39</v>
      </c>
      <c r="X74" s="25">
        <v>4</v>
      </c>
      <c r="Y74" s="31" t="s">
        <v>40</v>
      </c>
      <c r="Z74" s="33" t="s">
        <v>41</v>
      </c>
    </row>
    <row r="75" spans="1:26" x14ac:dyDescent="0.25">
      <c r="A75" s="7"/>
      <c r="B75" s="24">
        <f t="shared" si="4"/>
        <v>2048</v>
      </c>
      <c r="C75" s="25">
        <v>2</v>
      </c>
      <c r="D75" s="25">
        <v>2007</v>
      </c>
      <c r="E75" s="26">
        <v>3</v>
      </c>
      <c r="F75" s="27" t="s">
        <v>29</v>
      </c>
      <c r="G75" s="28">
        <v>48</v>
      </c>
      <c r="H75" s="29">
        <v>785.48</v>
      </c>
      <c r="I75" s="127">
        <v>220865</v>
      </c>
      <c r="J75" s="31" t="s">
        <v>30</v>
      </c>
      <c r="K75" s="27" t="s">
        <v>274</v>
      </c>
      <c r="L75" s="27" t="s">
        <v>32</v>
      </c>
      <c r="M75" s="34" t="s">
        <v>275</v>
      </c>
      <c r="N75" s="31" t="s">
        <v>276</v>
      </c>
      <c r="O75" s="26">
        <f t="shared" si="6"/>
        <v>42</v>
      </c>
      <c r="P75" s="31" t="str">
        <f t="shared" si="5"/>
        <v>36-45</v>
      </c>
      <c r="Q75" s="32">
        <v>1965</v>
      </c>
      <c r="R75" s="26">
        <v>4</v>
      </c>
      <c r="S75" s="26">
        <v>4</v>
      </c>
      <c r="T75" s="31" t="s">
        <v>20</v>
      </c>
      <c r="U75" s="31" t="s">
        <v>37</v>
      </c>
      <c r="V75" s="31" t="s">
        <v>83</v>
      </c>
      <c r="W75" s="31" t="s">
        <v>53</v>
      </c>
      <c r="X75" s="25">
        <v>3</v>
      </c>
      <c r="Y75" s="31" t="s">
        <v>48</v>
      </c>
      <c r="Z75" s="33" t="s">
        <v>41</v>
      </c>
    </row>
    <row r="76" spans="1:26" x14ac:dyDescent="0.25">
      <c r="A76" s="7"/>
      <c r="B76" s="24">
        <f t="shared" si="4"/>
        <v>3049</v>
      </c>
      <c r="C76" s="25">
        <v>3</v>
      </c>
      <c r="D76" s="25">
        <v>2007</v>
      </c>
      <c r="E76" s="26">
        <v>4</v>
      </c>
      <c r="F76" s="27" t="s">
        <v>29</v>
      </c>
      <c r="G76" s="25">
        <v>49</v>
      </c>
      <c r="H76" s="29">
        <v>1283.4528</v>
      </c>
      <c r="I76" s="127">
        <v>338181.18079999997</v>
      </c>
      <c r="J76" s="31" t="s">
        <v>30</v>
      </c>
      <c r="K76" s="27" t="s">
        <v>277</v>
      </c>
      <c r="L76" s="27" t="s">
        <v>32</v>
      </c>
      <c r="M76" s="31" t="s">
        <v>278</v>
      </c>
      <c r="N76" s="31" t="s">
        <v>279</v>
      </c>
      <c r="O76" s="26">
        <f t="shared" si="6"/>
        <v>42</v>
      </c>
      <c r="P76" s="31" t="str">
        <f t="shared" si="5"/>
        <v>36-45</v>
      </c>
      <c r="Q76" s="32">
        <v>1965</v>
      </c>
      <c r="R76" s="26">
        <v>5</v>
      </c>
      <c r="S76" s="26">
        <v>12</v>
      </c>
      <c r="T76" s="31" t="s">
        <v>20</v>
      </c>
      <c r="U76" s="31" t="s">
        <v>280</v>
      </c>
      <c r="V76" s="9"/>
      <c r="W76" s="31" t="s">
        <v>39</v>
      </c>
      <c r="X76" s="25">
        <v>3</v>
      </c>
      <c r="Y76" s="31" t="s">
        <v>40</v>
      </c>
      <c r="Z76" s="33" t="s">
        <v>57</v>
      </c>
    </row>
    <row r="77" spans="1:26" x14ac:dyDescent="0.25">
      <c r="A77" s="7"/>
      <c r="B77" s="24">
        <f t="shared" si="4"/>
        <v>1017</v>
      </c>
      <c r="C77" s="25">
        <v>1</v>
      </c>
      <c r="D77" s="25">
        <v>2005</v>
      </c>
      <c r="E77" s="26">
        <v>2</v>
      </c>
      <c r="F77" s="27" t="s">
        <v>29</v>
      </c>
      <c r="G77" s="28">
        <v>17</v>
      </c>
      <c r="H77" s="29">
        <v>1434.0927999999999</v>
      </c>
      <c r="I77" s="127">
        <v>432679.91200000001</v>
      </c>
      <c r="J77" s="31" t="s">
        <v>30</v>
      </c>
      <c r="K77" s="27" t="s">
        <v>281</v>
      </c>
      <c r="L77" s="27" t="s">
        <v>32</v>
      </c>
      <c r="M77" s="34" t="s">
        <v>282</v>
      </c>
      <c r="N77" s="31" t="s">
        <v>283</v>
      </c>
      <c r="O77" s="26">
        <f>D77-Q77</f>
        <v>43</v>
      </c>
      <c r="P77" s="31" t="str">
        <f t="shared" si="5"/>
        <v>36-45</v>
      </c>
      <c r="Q77" s="32">
        <v>1962</v>
      </c>
      <c r="R77" s="26">
        <v>8</v>
      </c>
      <c r="S77" s="26">
        <v>10</v>
      </c>
      <c r="T77" s="31" t="s">
        <v>20</v>
      </c>
      <c r="U77" s="31" t="s">
        <v>37</v>
      </c>
      <c r="V77" s="31" t="s">
        <v>38</v>
      </c>
      <c r="W77" s="31" t="s">
        <v>39</v>
      </c>
      <c r="X77" s="25">
        <v>1</v>
      </c>
      <c r="Y77" s="31" t="s">
        <v>48</v>
      </c>
      <c r="Z77" s="33" t="s">
        <v>41</v>
      </c>
    </row>
    <row r="78" spans="1:26" x14ac:dyDescent="0.25">
      <c r="A78" s="7"/>
      <c r="B78" s="24">
        <f t="shared" si="4"/>
        <v>1039</v>
      </c>
      <c r="C78" s="25">
        <v>1</v>
      </c>
      <c r="D78" s="25">
        <v>2006</v>
      </c>
      <c r="E78" s="26">
        <v>6</v>
      </c>
      <c r="F78" s="27" t="s">
        <v>29</v>
      </c>
      <c r="G78" s="28">
        <v>39</v>
      </c>
      <c r="H78" s="29">
        <v>782.25200000000007</v>
      </c>
      <c r="I78" s="127">
        <v>196220.04800000001</v>
      </c>
      <c r="J78" s="31" t="s">
        <v>30</v>
      </c>
      <c r="K78" s="27" t="s">
        <v>284</v>
      </c>
      <c r="L78" s="27" t="s">
        <v>32</v>
      </c>
      <c r="M78" s="34" t="s">
        <v>285</v>
      </c>
      <c r="N78" s="31" t="s">
        <v>286</v>
      </c>
      <c r="O78" s="26">
        <f>D78-Q78</f>
        <v>49</v>
      </c>
      <c r="P78" s="31" t="str">
        <f t="shared" si="5"/>
        <v>46-55</v>
      </c>
      <c r="Q78" s="32">
        <v>1957</v>
      </c>
      <c r="R78" s="26">
        <v>10</v>
      </c>
      <c r="S78" s="26">
        <v>29</v>
      </c>
      <c r="T78" s="31" t="s">
        <v>36</v>
      </c>
      <c r="U78" s="31" t="s">
        <v>37</v>
      </c>
      <c r="V78" s="31" t="s">
        <v>38</v>
      </c>
      <c r="W78" s="31" t="s">
        <v>39</v>
      </c>
      <c r="X78" s="25">
        <v>3</v>
      </c>
      <c r="Y78" s="31" t="s">
        <v>48</v>
      </c>
      <c r="Z78" s="33" t="s">
        <v>41</v>
      </c>
    </row>
    <row r="79" spans="1:26" x14ac:dyDescent="0.25">
      <c r="A79" s="7"/>
      <c r="B79" s="24">
        <f t="shared" si="4"/>
        <v>2049</v>
      </c>
      <c r="C79" s="25">
        <v>2</v>
      </c>
      <c r="D79" s="25">
        <v>2006</v>
      </c>
      <c r="E79" s="26">
        <v>11</v>
      </c>
      <c r="F79" s="27" t="s">
        <v>29</v>
      </c>
      <c r="G79" s="28">
        <v>49</v>
      </c>
      <c r="H79" s="29">
        <v>1288.6176</v>
      </c>
      <c r="I79" s="127">
        <v>323915.8112</v>
      </c>
      <c r="J79" s="31" t="s">
        <v>30</v>
      </c>
      <c r="K79" s="27" t="s">
        <v>288</v>
      </c>
      <c r="L79" s="27" t="s">
        <v>32</v>
      </c>
      <c r="M79" s="34" t="s">
        <v>289</v>
      </c>
      <c r="N79" s="31" t="s">
        <v>290</v>
      </c>
      <c r="O79" s="26">
        <f t="shared" ref="O79:O110" si="7">IF((D79-Q79)=0," ",D79-Q79)</f>
        <v>43</v>
      </c>
      <c r="P79" s="31" t="str">
        <f t="shared" si="5"/>
        <v>36-45</v>
      </c>
      <c r="Q79" s="32">
        <v>1963</v>
      </c>
      <c r="R79" s="26">
        <v>7.0000000000000009</v>
      </c>
      <c r="S79" s="26">
        <v>15</v>
      </c>
      <c r="T79" s="31" t="s">
        <v>36</v>
      </c>
      <c r="U79" s="31" t="s">
        <v>37</v>
      </c>
      <c r="V79" s="31" t="s">
        <v>38</v>
      </c>
      <c r="W79" s="31" t="s">
        <v>39</v>
      </c>
      <c r="X79" s="25">
        <v>4</v>
      </c>
      <c r="Y79" s="31" t="s">
        <v>40</v>
      </c>
      <c r="Z79" s="33" t="s">
        <v>57</v>
      </c>
    </row>
    <row r="80" spans="1:26" x14ac:dyDescent="0.25">
      <c r="A80" s="7"/>
      <c r="B80" s="24">
        <f t="shared" si="4"/>
        <v>3055</v>
      </c>
      <c r="C80" s="25">
        <v>3</v>
      </c>
      <c r="D80" s="25">
        <v>2007</v>
      </c>
      <c r="E80" s="26">
        <v>5</v>
      </c>
      <c r="F80" s="27" t="s">
        <v>29</v>
      </c>
      <c r="G80" s="25">
        <v>55</v>
      </c>
      <c r="H80" s="29">
        <v>1222.336</v>
      </c>
      <c r="I80" s="127">
        <v>380809.52</v>
      </c>
      <c r="J80" s="31" t="s">
        <v>30</v>
      </c>
      <c r="K80" s="27" t="s">
        <v>291</v>
      </c>
      <c r="L80" s="27" t="s">
        <v>32</v>
      </c>
      <c r="M80" s="34" t="s">
        <v>292</v>
      </c>
      <c r="N80" s="31" t="s">
        <v>293</v>
      </c>
      <c r="O80" s="26">
        <f t="shared" si="7"/>
        <v>43</v>
      </c>
      <c r="P80" s="31" t="str">
        <f t="shared" si="5"/>
        <v>36-45</v>
      </c>
      <c r="Q80" s="32">
        <v>1964</v>
      </c>
      <c r="R80" s="26">
        <v>3</v>
      </c>
      <c r="S80" s="26">
        <v>16</v>
      </c>
      <c r="T80" s="31" t="s">
        <v>20</v>
      </c>
      <c r="U80" s="31" t="s">
        <v>37</v>
      </c>
      <c r="V80" s="31" t="s">
        <v>38</v>
      </c>
      <c r="W80" s="31" t="s">
        <v>39</v>
      </c>
      <c r="X80" s="25">
        <v>3</v>
      </c>
      <c r="Y80" s="31" t="s">
        <v>48</v>
      </c>
      <c r="Z80" s="33" t="s">
        <v>57</v>
      </c>
    </row>
    <row r="81" spans="1:26" x14ac:dyDescent="0.25">
      <c r="A81" s="7"/>
      <c r="B81" s="24">
        <f t="shared" si="4"/>
        <v>3042</v>
      </c>
      <c r="C81" s="25">
        <v>3</v>
      </c>
      <c r="D81" s="25">
        <v>2007</v>
      </c>
      <c r="E81" s="26">
        <v>7</v>
      </c>
      <c r="F81" s="27" t="s">
        <v>29</v>
      </c>
      <c r="G81" s="25">
        <v>42</v>
      </c>
      <c r="H81" s="29">
        <v>781.0684</v>
      </c>
      <c r="I81" s="127">
        <v>213942.5624</v>
      </c>
      <c r="J81" s="31" t="s">
        <v>30</v>
      </c>
      <c r="K81" s="27" t="s">
        <v>294</v>
      </c>
      <c r="L81" s="27" t="s">
        <v>32</v>
      </c>
      <c r="M81" s="34" t="s">
        <v>295</v>
      </c>
      <c r="N81" s="31" t="s">
        <v>296</v>
      </c>
      <c r="O81" s="26">
        <f t="shared" si="7"/>
        <v>43</v>
      </c>
      <c r="P81" s="31" t="str">
        <f t="shared" si="5"/>
        <v>36-45</v>
      </c>
      <c r="Q81" s="32">
        <v>1964</v>
      </c>
      <c r="R81" s="26">
        <v>10</v>
      </c>
      <c r="S81" s="26">
        <v>5.9999999999999991</v>
      </c>
      <c r="T81" s="31" t="s">
        <v>20</v>
      </c>
      <c r="U81" s="31" t="s">
        <v>140</v>
      </c>
      <c r="V81" s="31" t="s">
        <v>38</v>
      </c>
      <c r="W81" s="31" t="s">
        <v>53</v>
      </c>
      <c r="X81" s="25">
        <v>4</v>
      </c>
      <c r="Y81" s="31" t="s">
        <v>40</v>
      </c>
      <c r="Z81" s="33" t="s">
        <v>57</v>
      </c>
    </row>
    <row r="82" spans="1:26" x14ac:dyDescent="0.25">
      <c r="A82" s="7"/>
      <c r="B82" s="24">
        <f t="shared" si="4"/>
        <v>1038</v>
      </c>
      <c r="C82" s="25">
        <v>1</v>
      </c>
      <c r="D82" s="25">
        <v>2004</v>
      </c>
      <c r="E82" s="26">
        <v>8</v>
      </c>
      <c r="F82" s="27" t="s">
        <v>29</v>
      </c>
      <c r="G82" s="28">
        <v>38</v>
      </c>
      <c r="H82" s="29">
        <v>743.0856</v>
      </c>
      <c r="I82" s="127">
        <v>207581.42720000001</v>
      </c>
      <c r="J82" s="31" t="s">
        <v>30</v>
      </c>
      <c r="K82" s="27" t="s">
        <v>297</v>
      </c>
      <c r="L82" s="27" t="s">
        <v>32</v>
      </c>
      <c r="M82" s="34" t="s">
        <v>298</v>
      </c>
      <c r="N82" s="31" t="s">
        <v>299</v>
      </c>
      <c r="O82" s="26">
        <f t="shared" si="7"/>
        <v>48</v>
      </c>
      <c r="P82" s="31" t="str">
        <f t="shared" si="5"/>
        <v>46-55</v>
      </c>
      <c r="Q82" s="32">
        <v>1956</v>
      </c>
      <c r="R82" s="26">
        <v>6</v>
      </c>
      <c r="S82" s="26">
        <v>17</v>
      </c>
      <c r="T82" s="31" t="s">
        <v>36</v>
      </c>
      <c r="U82" s="31" t="s">
        <v>37</v>
      </c>
      <c r="V82" s="31" t="s">
        <v>38</v>
      </c>
      <c r="W82" s="31" t="s">
        <v>39</v>
      </c>
      <c r="X82" s="25">
        <v>2</v>
      </c>
      <c r="Y82" s="31" t="s">
        <v>48</v>
      </c>
      <c r="Z82" s="33" t="s">
        <v>41</v>
      </c>
    </row>
    <row r="83" spans="1:26" x14ac:dyDescent="0.25">
      <c r="A83" s="7"/>
      <c r="B83" s="24">
        <f t="shared" si="4"/>
        <v>2020</v>
      </c>
      <c r="C83" s="25">
        <v>2</v>
      </c>
      <c r="D83" s="25">
        <v>2006</v>
      </c>
      <c r="E83" s="26">
        <v>10</v>
      </c>
      <c r="F83" s="27" t="s">
        <v>29</v>
      </c>
      <c r="G83" s="28">
        <v>20</v>
      </c>
      <c r="H83" s="29">
        <v>785.48</v>
      </c>
      <c r="I83" s="127">
        <v>241671.52</v>
      </c>
      <c r="J83" s="31" t="s">
        <v>30</v>
      </c>
      <c r="K83" s="27" t="s">
        <v>300</v>
      </c>
      <c r="L83" s="27" t="s">
        <v>32</v>
      </c>
      <c r="M83" s="34" t="s">
        <v>301</v>
      </c>
      <c r="N83" s="31" t="s">
        <v>302</v>
      </c>
      <c r="O83" s="26">
        <f t="shared" si="7"/>
        <v>44</v>
      </c>
      <c r="P83" s="31" t="str">
        <f t="shared" si="5"/>
        <v>36-45</v>
      </c>
      <c r="Q83" s="32">
        <v>1962</v>
      </c>
      <c r="R83" s="26">
        <v>1</v>
      </c>
      <c r="S83" s="26">
        <v>20</v>
      </c>
      <c r="T83" s="31" t="s">
        <v>36</v>
      </c>
      <c r="U83" s="31" t="s">
        <v>37</v>
      </c>
      <c r="V83" s="31" t="s">
        <v>38</v>
      </c>
      <c r="W83" s="31" t="s">
        <v>39</v>
      </c>
      <c r="X83" s="25">
        <v>5</v>
      </c>
      <c r="Y83" s="31" t="s">
        <v>48</v>
      </c>
      <c r="Z83" s="33" t="s">
        <v>41</v>
      </c>
    </row>
    <row r="84" spans="1:26" x14ac:dyDescent="0.25">
      <c r="A84" s="7"/>
      <c r="B84" s="24">
        <f t="shared" si="4"/>
        <v>2014</v>
      </c>
      <c r="C84" s="25">
        <v>2</v>
      </c>
      <c r="D84" s="25">
        <v>2007</v>
      </c>
      <c r="E84" s="26">
        <v>2</v>
      </c>
      <c r="F84" s="27" t="s">
        <v>29</v>
      </c>
      <c r="G84" s="28">
        <v>14</v>
      </c>
      <c r="H84" s="29">
        <v>1109.2483999999999</v>
      </c>
      <c r="I84" s="127">
        <v>336695.2524</v>
      </c>
      <c r="J84" s="31" t="s">
        <v>30</v>
      </c>
      <c r="K84" s="27" t="s">
        <v>303</v>
      </c>
      <c r="L84" s="27" t="s">
        <v>32</v>
      </c>
      <c r="M84" s="34" t="s">
        <v>304</v>
      </c>
      <c r="N84" s="31" t="s">
        <v>305</v>
      </c>
      <c r="O84" s="26">
        <f t="shared" si="7"/>
        <v>44</v>
      </c>
      <c r="P84" s="31" t="str">
        <f t="shared" si="5"/>
        <v>36-45</v>
      </c>
      <c r="Q84" s="32">
        <v>1963</v>
      </c>
      <c r="R84" s="26">
        <v>11</v>
      </c>
      <c r="S84" s="26">
        <v>5</v>
      </c>
      <c r="T84" s="31" t="s">
        <v>20</v>
      </c>
      <c r="U84" s="31" t="s">
        <v>37</v>
      </c>
      <c r="V84" s="31" t="s">
        <v>38</v>
      </c>
      <c r="W84" s="31" t="s">
        <v>53</v>
      </c>
      <c r="X84" s="25">
        <v>4</v>
      </c>
      <c r="Y84" s="31" t="s">
        <v>40</v>
      </c>
      <c r="Z84" s="33" t="s">
        <v>41</v>
      </c>
    </row>
    <row r="85" spans="1:26" x14ac:dyDescent="0.25">
      <c r="A85" s="7"/>
      <c r="B85" s="24">
        <f t="shared" si="4"/>
        <v>2016</v>
      </c>
      <c r="C85" s="25">
        <v>2</v>
      </c>
      <c r="D85" s="25">
        <v>2007</v>
      </c>
      <c r="E85" s="26">
        <v>3</v>
      </c>
      <c r="F85" s="27" t="s">
        <v>29</v>
      </c>
      <c r="G85" s="28">
        <v>16</v>
      </c>
      <c r="H85" s="29">
        <v>701.65959999999995</v>
      </c>
      <c r="I85" s="127">
        <v>212265.66800000001</v>
      </c>
      <c r="J85" s="31" t="s">
        <v>30</v>
      </c>
      <c r="K85" s="27" t="s">
        <v>306</v>
      </c>
      <c r="L85" s="27" t="s">
        <v>32</v>
      </c>
      <c r="M85" s="34" t="s">
        <v>307</v>
      </c>
      <c r="N85" s="31" t="s">
        <v>308</v>
      </c>
      <c r="O85" s="26">
        <f t="shared" si="7"/>
        <v>44</v>
      </c>
      <c r="P85" s="31" t="str">
        <f t="shared" si="5"/>
        <v>36-45</v>
      </c>
      <c r="Q85" s="32">
        <v>1963</v>
      </c>
      <c r="R85" s="26">
        <v>2</v>
      </c>
      <c r="S85" s="26">
        <v>1</v>
      </c>
      <c r="T85" s="31" t="s">
        <v>20</v>
      </c>
      <c r="U85" s="31" t="s">
        <v>37</v>
      </c>
      <c r="V85" s="31" t="s">
        <v>99</v>
      </c>
      <c r="W85" s="31" t="s">
        <v>39</v>
      </c>
      <c r="X85" s="25">
        <v>2</v>
      </c>
      <c r="Y85" s="31" t="s">
        <v>40</v>
      </c>
      <c r="Z85" s="33" t="s">
        <v>41</v>
      </c>
    </row>
    <row r="86" spans="1:26" x14ac:dyDescent="0.25">
      <c r="A86" s="7"/>
      <c r="B86" s="24">
        <f t="shared" si="4"/>
        <v>4049</v>
      </c>
      <c r="C86" s="25">
        <v>4</v>
      </c>
      <c r="D86" s="25">
        <v>2008</v>
      </c>
      <c r="E86" s="26">
        <v>1</v>
      </c>
      <c r="F86" s="27" t="s">
        <v>29</v>
      </c>
      <c r="G86" s="28">
        <v>49</v>
      </c>
      <c r="H86" s="29">
        <v>1336.93</v>
      </c>
      <c r="I86" s="127">
        <v>388515.14</v>
      </c>
      <c r="J86" s="31" t="s">
        <v>30</v>
      </c>
      <c r="K86" s="27" t="s">
        <v>309</v>
      </c>
      <c r="L86" s="27" t="s">
        <v>32</v>
      </c>
      <c r="M86" s="34" t="s">
        <v>310</v>
      </c>
      <c r="N86" s="31" t="s">
        <v>311</v>
      </c>
      <c r="O86" s="26">
        <f t="shared" si="7"/>
        <v>44</v>
      </c>
      <c r="P86" s="31" t="str">
        <f t="shared" si="5"/>
        <v>36-45</v>
      </c>
      <c r="Q86" s="32">
        <v>1964</v>
      </c>
      <c r="R86" s="26">
        <v>9</v>
      </c>
      <c r="S86" s="26">
        <v>24</v>
      </c>
      <c r="T86" s="31" t="s">
        <v>36</v>
      </c>
      <c r="U86" s="31" t="s">
        <v>37</v>
      </c>
      <c r="V86" s="31" t="s">
        <v>38</v>
      </c>
      <c r="W86" s="31" t="s">
        <v>39</v>
      </c>
      <c r="X86" s="25">
        <v>5</v>
      </c>
      <c r="Y86" s="31" t="s">
        <v>40</v>
      </c>
      <c r="Z86" s="33" t="s">
        <v>49</v>
      </c>
    </row>
    <row r="87" spans="1:26" x14ac:dyDescent="0.25">
      <c r="A87" s="7"/>
      <c r="B87" s="24">
        <f t="shared" si="4"/>
        <v>4022</v>
      </c>
      <c r="C87" s="25">
        <v>4</v>
      </c>
      <c r="D87" s="25">
        <v>2007</v>
      </c>
      <c r="E87" s="26">
        <v>8</v>
      </c>
      <c r="F87" s="27" t="s">
        <v>29</v>
      </c>
      <c r="G87" s="28">
        <v>22</v>
      </c>
      <c r="H87" s="29">
        <v>794.51840000000004</v>
      </c>
      <c r="I87" s="127">
        <v>263790.81439999997</v>
      </c>
      <c r="J87" s="31" t="s">
        <v>30</v>
      </c>
      <c r="K87" s="27" t="s">
        <v>312</v>
      </c>
      <c r="L87" s="27" t="s">
        <v>32</v>
      </c>
      <c r="M87" s="34" t="s">
        <v>313</v>
      </c>
      <c r="N87" s="31" t="s">
        <v>314</v>
      </c>
      <c r="O87" s="26">
        <f t="shared" si="7"/>
        <v>45</v>
      </c>
      <c r="P87" s="31" t="str">
        <f t="shared" si="5"/>
        <v>36-45</v>
      </c>
      <c r="Q87" s="32">
        <v>1962</v>
      </c>
      <c r="R87" s="26">
        <v>8</v>
      </c>
      <c r="S87" s="26">
        <v>25</v>
      </c>
      <c r="T87" s="31" t="s">
        <v>36</v>
      </c>
      <c r="U87" s="31" t="s">
        <v>37</v>
      </c>
      <c r="V87" s="31" t="s">
        <v>38</v>
      </c>
      <c r="W87" s="31" t="s">
        <v>39</v>
      </c>
      <c r="X87" s="25">
        <v>4</v>
      </c>
      <c r="Y87" s="31" t="s">
        <v>48</v>
      </c>
      <c r="Z87" s="33" t="s">
        <v>41</v>
      </c>
    </row>
    <row r="88" spans="1:26" x14ac:dyDescent="0.25">
      <c r="A88" s="7"/>
      <c r="B88" s="24">
        <f t="shared" si="4"/>
        <v>3059</v>
      </c>
      <c r="C88" s="25">
        <v>3</v>
      </c>
      <c r="D88" s="25">
        <v>2007</v>
      </c>
      <c r="E88" s="26">
        <v>6</v>
      </c>
      <c r="F88" s="27" t="s">
        <v>29</v>
      </c>
      <c r="G88" s="25">
        <v>59</v>
      </c>
      <c r="H88" s="29">
        <v>1171.5488</v>
      </c>
      <c r="I88" s="127">
        <v>367976.45760000002</v>
      </c>
      <c r="J88" s="31" t="s">
        <v>30</v>
      </c>
      <c r="K88" s="27" t="s">
        <v>315</v>
      </c>
      <c r="L88" s="27" t="s">
        <v>32</v>
      </c>
      <c r="M88" s="34" t="s">
        <v>316</v>
      </c>
      <c r="N88" s="31" t="s">
        <v>317</v>
      </c>
      <c r="O88" s="26">
        <f t="shared" si="7"/>
        <v>45</v>
      </c>
      <c r="P88" s="31" t="str">
        <f t="shared" si="5"/>
        <v>36-45</v>
      </c>
      <c r="Q88" s="32">
        <v>1962</v>
      </c>
      <c r="R88" s="26">
        <v>9</v>
      </c>
      <c r="S88" s="26">
        <v>11</v>
      </c>
      <c r="T88" s="31" t="s">
        <v>20</v>
      </c>
      <c r="U88" s="31" t="s">
        <v>37</v>
      </c>
      <c r="V88" s="31" t="s">
        <v>38</v>
      </c>
      <c r="W88" s="31" t="s">
        <v>39</v>
      </c>
      <c r="X88" s="25">
        <v>2</v>
      </c>
      <c r="Y88" s="31" t="s">
        <v>40</v>
      </c>
      <c r="Z88" s="33" t="s">
        <v>57</v>
      </c>
    </row>
    <row r="89" spans="1:26" x14ac:dyDescent="0.25">
      <c r="A89" s="7"/>
      <c r="B89" s="24">
        <f t="shared" si="4"/>
        <v>4034</v>
      </c>
      <c r="C89" s="25">
        <v>4</v>
      </c>
      <c r="D89" s="25">
        <v>2007</v>
      </c>
      <c r="E89" s="26">
        <v>10</v>
      </c>
      <c r="F89" s="27" t="s">
        <v>29</v>
      </c>
      <c r="G89" s="28">
        <v>34</v>
      </c>
      <c r="H89" s="29">
        <v>794.51840000000004</v>
      </c>
      <c r="I89" s="127">
        <v>243052.59039999999</v>
      </c>
      <c r="J89" s="31" t="s">
        <v>30</v>
      </c>
      <c r="K89" s="27" t="s">
        <v>318</v>
      </c>
      <c r="L89" s="27" t="s">
        <v>32</v>
      </c>
      <c r="M89" s="34" t="s">
        <v>319</v>
      </c>
      <c r="N89" s="31" t="s">
        <v>320</v>
      </c>
      <c r="O89" s="26">
        <f t="shared" si="7"/>
        <v>45</v>
      </c>
      <c r="P89" s="31" t="str">
        <f t="shared" si="5"/>
        <v>36-45</v>
      </c>
      <c r="Q89" s="32">
        <v>1962</v>
      </c>
      <c r="R89" s="26">
        <v>1</v>
      </c>
      <c r="S89" s="26">
        <v>21</v>
      </c>
      <c r="T89" s="31" t="s">
        <v>36</v>
      </c>
      <c r="U89" s="31" t="s">
        <v>37</v>
      </c>
      <c r="V89" s="31" t="s">
        <v>38</v>
      </c>
      <c r="W89" s="31" t="s">
        <v>39</v>
      </c>
      <c r="X89" s="25">
        <v>1</v>
      </c>
      <c r="Y89" s="31" t="s">
        <v>48</v>
      </c>
      <c r="Z89" s="33" t="s">
        <v>41</v>
      </c>
    </row>
    <row r="90" spans="1:26" x14ac:dyDescent="0.25">
      <c r="A90" s="7"/>
      <c r="B90" s="24">
        <f t="shared" si="4"/>
        <v>5027</v>
      </c>
      <c r="C90" s="25">
        <v>5</v>
      </c>
      <c r="D90" s="25">
        <v>2007</v>
      </c>
      <c r="E90" s="26">
        <v>11</v>
      </c>
      <c r="F90" s="27" t="s">
        <v>29</v>
      </c>
      <c r="G90" s="28">
        <v>27</v>
      </c>
      <c r="H90" s="29">
        <v>798.28440000000001</v>
      </c>
      <c r="I90" s="127">
        <v>269075.30160000001</v>
      </c>
      <c r="J90" s="31" t="s">
        <v>30</v>
      </c>
      <c r="K90" s="27" t="s">
        <v>321</v>
      </c>
      <c r="L90" s="27" t="s">
        <v>32</v>
      </c>
      <c r="M90" s="34" t="s">
        <v>322</v>
      </c>
      <c r="N90" s="31" t="s">
        <v>323</v>
      </c>
      <c r="O90" s="26">
        <f t="shared" si="7"/>
        <v>45</v>
      </c>
      <c r="P90" s="31" t="str">
        <f t="shared" si="5"/>
        <v>36-45</v>
      </c>
      <c r="Q90" s="32">
        <v>1962</v>
      </c>
      <c r="R90" s="26">
        <v>9</v>
      </c>
      <c r="S90" s="26">
        <v>23</v>
      </c>
      <c r="T90" s="31" t="s">
        <v>20</v>
      </c>
      <c r="U90" s="31" t="s">
        <v>37</v>
      </c>
      <c r="V90" s="31" t="s">
        <v>38</v>
      </c>
      <c r="W90" s="31" t="s">
        <v>53</v>
      </c>
      <c r="X90" s="25">
        <v>5</v>
      </c>
      <c r="Y90" s="31" t="s">
        <v>40</v>
      </c>
      <c r="Z90" s="33" t="s">
        <v>41</v>
      </c>
    </row>
    <row r="91" spans="1:26" x14ac:dyDescent="0.25">
      <c r="A91" s="7"/>
      <c r="B91" s="24">
        <f t="shared" si="4"/>
        <v>3022</v>
      </c>
      <c r="C91" s="25">
        <v>3</v>
      </c>
      <c r="D91" s="25">
        <v>2007</v>
      </c>
      <c r="E91" s="26">
        <v>5</v>
      </c>
      <c r="F91" s="27" t="s">
        <v>29</v>
      </c>
      <c r="G91" s="25">
        <v>22</v>
      </c>
      <c r="H91" s="29">
        <v>1137.4395999999999</v>
      </c>
      <c r="I91" s="127">
        <v>354553.23239999998</v>
      </c>
      <c r="J91" s="31" t="s">
        <v>30</v>
      </c>
      <c r="K91" s="27" t="s">
        <v>324</v>
      </c>
      <c r="L91" s="27" t="s">
        <v>32</v>
      </c>
      <c r="M91" s="34" t="s">
        <v>325</v>
      </c>
      <c r="N91" s="31" t="s">
        <v>326</v>
      </c>
      <c r="O91" s="26">
        <f t="shared" si="7"/>
        <v>47</v>
      </c>
      <c r="P91" s="31" t="str">
        <f t="shared" si="5"/>
        <v>46-55</v>
      </c>
      <c r="Q91" s="32">
        <v>1960</v>
      </c>
      <c r="R91" s="26">
        <v>6</v>
      </c>
      <c r="S91" s="26">
        <v>16</v>
      </c>
      <c r="T91" s="31" t="s">
        <v>20</v>
      </c>
      <c r="U91" s="31" t="s">
        <v>37</v>
      </c>
      <c r="V91" s="31" t="s">
        <v>38</v>
      </c>
      <c r="W91" s="31" t="s">
        <v>39</v>
      </c>
      <c r="X91" s="25">
        <v>2</v>
      </c>
      <c r="Y91" s="31" t="s">
        <v>40</v>
      </c>
      <c r="Z91" s="33" t="s">
        <v>41</v>
      </c>
    </row>
    <row r="92" spans="1:26" x14ac:dyDescent="0.25">
      <c r="A92" s="7"/>
      <c r="B92" s="24">
        <f t="shared" si="4"/>
        <v>2024</v>
      </c>
      <c r="C92" s="25">
        <v>2</v>
      </c>
      <c r="D92" s="25">
        <v>2005</v>
      </c>
      <c r="E92" s="26">
        <v>6</v>
      </c>
      <c r="F92" s="27" t="s">
        <v>29</v>
      </c>
      <c r="G92" s="28">
        <v>24</v>
      </c>
      <c r="H92" s="29">
        <v>1604.7464</v>
      </c>
      <c r="I92" s="127">
        <v>456919.45599999989</v>
      </c>
      <c r="J92" s="31" t="s">
        <v>30</v>
      </c>
      <c r="K92" s="27" t="s">
        <v>327</v>
      </c>
      <c r="L92" s="27" t="s">
        <v>32</v>
      </c>
      <c r="M92" s="34" t="s">
        <v>328</v>
      </c>
      <c r="N92" s="31" t="s">
        <v>329</v>
      </c>
      <c r="O92" s="26">
        <f t="shared" si="7"/>
        <v>47</v>
      </c>
      <c r="P92" s="31" t="str">
        <f t="shared" si="5"/>
        <v>46-55</v>
      </c>
      <c r="Q92" s="32">
        <v>1958</v>
      </c>
      <c r="R92" s="26">
        <v>2</v>
      </c>
      <c r="S92" s="26">
        <v>24</v>
      </c>
      <c r="T92" s="31" t="s">
        <v>20</v>
      </c>
      <c r="U92" s="31" t="s">
        <v>37</v>
      </c>
      <c r="V92" s="31" t="s">
        <v>38</v>
      </c>
      <c r="W92" s="31" t="s">
        <v>39</v>
      </c>
      <c r="X92" s="25">
        <v>1</v>
      </c>
      <c r="Y92" s="31" t="s">
        <v>40</v>
      </c>
      <c r="Z92" s="33" t="s">
        <v>41</v>
      </c>
    </row>
    <row r="93" spans="1:26" x14ac:dyDescent="0.25">
      <c r="A93" s="7"/>
      <c r="B93" s="24">
        <f t="shared" si="4"/>
        <v>3003</v>
      </c>
      <c r="C93" s="25">
        <v>3</v>
      </c>
      <c r="D93" s="25">
        <v>2007</v>
      </c>
      <c r="E93" s="26">
        <v>11</v>
      </c>
      <c r="F93" s="27" t="s">
        <v>29</v>
      </c>
      <c r="G93" s="25">
        <v>3</v>
      </c>
      <c r="H93" s="29">
        <v>675.18999999999994</v>
      </c>
      <c r="I93" s="127">
        <v>233142.8</v>
      </c>
      <c r="J93" s="31" t="s">
        <v>30</v>
      </c>
      <c r="K93" s="27" t="s">
        <v>330</v>
      </c>
      <c r="L93" s="27" t="s">
        <v>32</v>
      </c>
      <c r="M93" s="34" t="s">
        <v>331</v>
      </c>
      <c r="N93" s="31" t="s">
        <v>332</v>
      </c>
      <c r="O93" s="26">
        <f t="shared" si="7"/>
        <v>47</v>
      </c>
      <c r="P93" s="31" t="str">
        <f t="shared" si="5"/>
        <v>46-55</v>
      </c>
      <c r="Q93" s="32">
        <v>1960</v>
      </c>
      <c r="R93" s="26">
        <v>10</v>
      </c>
      <c r="S93" s="26">
        <v>1</v>
      </c>
      <c r="T93" s="31" t="s">
        <v>36</v>
      </c>
      <c r="U93" s="31" t="s">
        <v>37</v>
      </c>
      <c r="V93" s="31" t="s">
        <v>38</v>
      </c>
      <c r="W93" s="31" t="s">
        <v>53</v>
      </c>
      <c r="X93" s="25">
        <v>1</v>
      </c>
      <c r="Y93" s="31" t="s">
        <v>48</v>
      </c>
      <c r="Z93" s="33" t="s">
        <v>57</v>
      </c>
    </row>
    <row r="94" spans="1:26" x14ac:dyDescent="0.25">
      <c r="A94" s="7"/>
      <c r="B94" s="24">
        <f t="shared" si="4"/>
        <v>2011</v>
      </c>
      <c r="C94" s="25">
        <v>2</v>
      </c>
      <c r="D94" s="25">
        <v>2007</v>
      </c>
      <c r="E94" s="26">
        <v>1</v>
      </c>
      <c r="F94" s="27" t="s">
        <v>29</v>
      </c>
      <c r="G94" s="28">
        <v>11</v>
      </c>
      <c r="H94" s="29">
        <v>649.68880000000001</v>
      </c>
      <c r="I94" s="127">
        <v>225401.6152</v>
      </c>
      <c r="J94" s="31" t="s">
        <v>30</v>
      </c>
      <c r="K94" s="27" t="s">
        <v>333</v>
      </c>
      <c r="L94" s="27" t="s">
        <v>32</v>
      </c>
      <c r="M94" s="34" t="s">
        <v>334</v>
      </c>
      <c r="N94" s="31" t="s">
        <v>178</v>
      </c>
      <c r="O94" s="26">
        <f t="shared" si="7"/>
        <v>48</v>
      </c>
      <c r="P94" s="31" t="str">
        <f t="shared" si="5"/>
        <v>46-55</v>
      </c>
      <c r="Q94" s="32">
        <v>1959</v>
      </c>
      <c r="R94" s="26">
        <v>11</v>
      </c>
      <c r="S94" s="26">
        <v>13</v>
      </c>
      <c r="T94" s="31" t="s">
        <v>36</v>
      </c>
      <c r="U94" s="31" t="s">
        <v>37</v>
      </c>
      <c r="V94" s="31" t="s">
        <v>38</v>
      </c>
      <c r="W94" s="31" t="s">
        <v>39</v>
      </c>
      <c r="X94" s="25">
        <v>4</v>
      </c>
      <c r="Y94" s="31" t="s">
        <v>40</v>
      </c>
      <c r="Z94" s="33" t="s">
        <v>41</v>
      </c>
    </row>
    <row r="95" spans="1:26" x14ac:dyDescent="0.25">
      <c r="A95" s="7"/>
      <c r="B95" s="24">
        <f t="shared" si="4"/>
        <v>2028</v>
      </c>
      <c r="C95" s="25">
        <v>2</v>
      </c>
      <c r="D95" s="25">
        <v>2007</v>
      </c>
      <c r="E95" s="26">
        <v>4</v>
      </c>
      <c r="F95" s="27" t="s">
        <v>29</v>
      </c>
      <c r="G95" s="28">
        <v>28</v>
      </c>
      <c r="H95" s="29">
        <v>785.48</v>
      </c>
      <c r="I95" s="127">
        <v>195153.16</v>
      </c>
      <c r="J95" s="31" t="s">
        <v>30</v>
      </c>
      <c r="K95" s="27" t="s">
        <v>335</v>
      </c>
      <c r="L95" s="27" t="s">
        <v>32</v>
      </c>
      <c r="M95" s="34" t="s">
        <v>336</v>
      </c>
      <c r="N95" s="31" t="s">
        <v>337</v>
      </c>
      <c r="O95" s="26">
        <f t="shared" si="7"/>
        <v>48</v>
      </c>
      <c r="P95" s="31" t="str">
        <f t="shared" si="5"/>
        <v>46-55</v>
      </c>
      <c r="Q95" s="32">
        <v>1959</v>
      </c>
      <c r="R95" s="26">
        <v>1</v>
      </c>
      <c r="S95" s="26">
        <v>1</v>
      </c>
      <c r="T95" s="31" t="s">
        <v>36</v>
      </c>
      <c r="U95" s="31" t="s">
        <v>37</v>
      </c>
      <c r="V95" s="31" t="s">
        <v>76</v>
      </c>
      <c r="W95" s="31" t="s">
        <v>53</v>
      </c>
      <c r="X95" s="25">
        <v>5</v>
      </c>
      <c r="Y95" s="31" t="s">
        <v>40</v>
      </c>
      <c r="Z95" s="33" t="s">
        <v>49</v>
      </c>
    </row>
    <row r="96" spans="1:26" x14ac:dyDescent="0.25">
      <c r="A96" s="7"/>
      <c r="B96" s="24">
        <f t="shared" si="4"/>
        <v>3028</v>
      </c>
      <c r="C96" s="25">
        <v>3</v>
      </c>
      <c r="D96" s="25">
        <v>2007</v>
      </c>
      <c r="E96" s="26">
        <v>7</v>
      </c>
      <c r="F96" s="27" t="s">
        <v>29</v>
      </c>
      <c r="G96" s="25">
        <v>28</v>
      </c>
      <c r="H96" s="29">
        <v>781.0684</v>
      </c>
      <c r="I96" s="127">
        <v>206631.81</v>
      </c>
      <c r="J96" s="31" t="s">
        <v>30</v>
      </c>
      <c r="K96" s="27" t="s">
        <v>338</v>
      </c>
      <c r="L96" s="27" t="s">
        <v>32</v>
      </c>
      <c r="M96" s="34" t="s">
        <v>339</v>
      </c>
      <c r="N96" s="31" t="s">
        <v>340</v>
      </c>
      <c r="O96" s="26">
        <f t="shared" si="7"/>
        <v>48</v>
      </c>
      <c r="P96" s="31" t="str">
        <f t="shared" si="5"/>
        <v>46-55</v>
      </c>
      <c r="Q96" s="32">
        <v>1959</v>
      </c>
      <c r="R96" s="26">
        <v>6</v>
      </c>
      <c r="S96" s="26">
        <v>11</v>
      </c>
      <c r="T96" s="31" t="s">
        <v>36</v>
      </c>
      <c r="U96" s="31" t="s">
        <v>37</v>
      </c>
      <c r="V96" s="31" t="s">
        <v>38</v>
      </c>
      <c r="W96" s="31" t="s">
        <v>39</v>
      </c>
      <c r="X96" s="25">
        <v>4</v>
      </c>
      <c r="Y96" s="31" t="s">
        <v>40</v>
      </c>
      <c r="Z96" s="33" t="s">
        <v>41</v>
      </c>
    </row>
    <row r="97" spans="1:26" x14ac:dyDescent="0.25">
      <c r="A97" s="7"/>
      <c r="B97" s="24">
        <f t="shared" si="4"/>
        <v>3036</v>
      </c>
      <c r="C97" s="25">
        <v>3</v>
      </c>
      <c r="D97" s="25">
        <v>2007</v>
      </c>
      <c r="E97" s="26">
        <v>10</v>
      </c>
      <c r="F97" s="27" t="s">
        <v>29</v>
      </c>
      <c r="G97" s="25">
        <v>36</v>
      </c>
      <c r="H97" s="29">
        <v>1127.7556</v>
      </c>
      <c r="I97" s="127">
        <v>358525.59240000002</v>
      </c>
      <c r="J97" s="31" t="s">
        <v>30</v>
      </c>
      <c r="K97" s="27" t="s">
        <v>341</v>
      </c>
      <c r="L97" s="27" t="s">
        <v>32</v>
      </c>
      <c r="M97" s="34" t="s">
        <v>342</v>
      </c>
      <c r="N97" s="31" t="s">
        <v>343</v>
      </c>
      <c r="O97" s="26">
        <f t="shared" si="7"/>
        <v>48</v>
      </c>
      <c r="P97" s="31" t="str">
        <f t="shared" si="5"/>
        <v>46-55</v>
      </c>
      <c r="Q97" s="32">
        <v>1959</v>
      </c>
      <c r="R97" s="26">
        <v>4</v>
      </c>
      <c r="S97" s="26">
        <v>7</v>
      </c>
      <c r="T97" s="31" t="s">
        <v>20</v>
      </c>
      <c r="U97" s="31" t="s">
        <v>37</v>
      </c>
      <c r="V97" s="31" t="s">
        <v>38</v>
      </c>
      <c r="W97" s="31" t="s">
        <v>39</v>
      </c>
      <c r="X97" s="25">
        <v>4</v>
      </c>
      <c r="Y97" s="31" t="s">
        <v>48</v>
      </c>
      <c r="Z97" s="33" t="s">
        <v>57</v>
      </c>
    </row>
    <row r="98" spans="1:26" x14ac:dyDescent="0.25">
      <c r="A98" s="7"/>
      <c r="B98" s="24">
        <f t="shared" si="4"/>
        <v>4010</v>
      </c>
      <c r="C98" s="25">
        <v>4</v>
      </c>
      <c r="D98" s="25">
        <v>2007</v>
      </c>
      <c r="E98" s="26">
        <v>11</v>
      </c>
      <c r="F98" s="27" t="s">
        <v>29</v>
      </c>
      <c r="G98" s="28">
        <v>10</v>
      </c>
      <c r="H98" s="29">
        <v>794.51840000000004</v>
      </c>
      <c r="I98" s="127">
        <v>223917.33600000001</v>
      </c>
      <c r="J98" s="31" t="s">
        <v>30</v>
      </c>
      <c r="K98" s="27" t="s">
        <v>344</v>
      </c>
      <c r="L98" s="27" t="s">
        <v>32</v>
      </c>
      <c r="M98" s="34" t="s">
        <v>345</v>
      </c>
      <c r="N98" s="31" t="s">
        <v>346</v>
      </c>
      <c r="O98" s="26">
        <f t="shared" si="7"/>
        <v>48</v>
      </c>
      <c r="P98" s="31" t="str">
        <f t="shared" si="5"/>
        <v>46-55</v>
      </c>
      <c r="Q98" s="32">
        <v>1959</v>
      </c>
      <c r="R98" s="26">
        <v>11</v>
      </c>
      <c r="S98" s="26">
        <v>25</v>
      </c>
      <c r="T98" s="31" t="s">
        <v>20</v>
      </c>
      <c r="U98" s="31" t="s">
        <v>37</v>
      </c>
      <c r="V98" s="31" t="s">
        <v>38</v>
      </c>
      <c r="W98" s="31" t="s">
        <v>39</v>
      </c>
      <c r="X98" s="25">
        <v>5</v>
      </c>
      <c r="Y98" s="31" t="s">
        <v>40</v>
      </c>
      <c r="Z98" s="33" t="s">
        <v>41</v>
      </c>
    </row>
    <row r="99" spans="1:26" x14ac:dyDescent="0.25">
      <c r="A99" s="7"/>
      <c r="B99" s="24">
        <f t="shared" si="4"/>
        <v>3035</v>
      </c>
      <c r="C99" s="25">
        <v>3</v>
      </c>
      <c r="D99" s="25">
        <v>2007</v>
      </c>
      <c r="E99" s="26">
        <v>12</v>
      </c>
      <c r="F99" s="27" t="s">
        <v>29</v>
      </c>
      <c r="G99" s="25">
        <v>35</v>
      </c>
      <c r="H99" s="29">
        <v>781.0684</v>
      </c>
      <c r="I99" s="127">
        <v>269278.57199999999</v>
      </c>
      <c r="J99" s="31" t="s">
        <v>30</v>
      </c>
      <c r="K99" s="27" t="s">
        <v>347</v>
      </c>
      <c r="L99" s="27" t="s">
        <v>32</v>
      </c>
      <c r="M99" s="34" t="s">
        <v>348</v>
      </c>
      <c r="N99" s="31" t="s">
        <v>349</v>
      </c>
      <c r="O99" s="26">
        <f t="shared" si="7"/>
        <v>48</v>
      </c>
      <c r="P99" s="31" t="str">
        <f t="shared" si="5"/>
        <v>46-55</v>
      </c>
      <c r="Q99" s="32">
        <v>1959</v>
      </c>
      <c r="R99" s="26">
        <v>8</v>
      </c>
      <c r="S99" s="26">
        <v>5.9999999999999991</v>
      </c>
      <c r="T99" s="31" t="s">
        <v>20</v>
      </c>
      <c r="U99" s="31" t="s">
        <v>37</v>
      </c>
      <c r="V99" s="31" t="s">
        <v>38</v>
      </c>
      <c r="W99" s="31" t="s">
        <v>39</v>
      </c>
      <c r="X99" s="25">
        <v>4</v>
      </c>
      <c r="Y99" s="31" t="s">
        <v>48</v>
      </c>
      <c r="Z99" s="33" t="s">
        <v>57</v>
      </c>
    </row>
    <row r="100" spans="1:26" x14ac:dyDescent="0.25">
      <c r="A100" s="7"/>
      <c r="B100" s="24">
        <f t="shared" si="4"/>
        <v>3037</v>
      </c>
      <c r="C100" s="25">
        <v>3</v>
      </c>
      <c r="D100" s="25">
        <v>2007</v>
      </c>
      <c r="E100" s="26">
        <v>12</v>
      </c>
      <c r="F100" s="27" t="s">
        <v>29</v>
      </c>
      <c r="G100" s="25">
        <v>37</v>
      </c>
      <c r="H100" s="29">
        <v>720.81239999999991</v>
      </c>
      <c r="I100" s="127">
        <v>204808.16039999999</v>
      </c>
      <c r="J100" s="31" t="s">
        <v>30</v>
      </c>
      <c r="K100" s="27" t="s">
        <v>350</v>
      </c>
      <c r="L100" s="27" t="s">
        <v>32</v>
      </c>
      <c r="M100" s="34" t="s">
        <v>351</v>
      </c>
      <c r="N100" s="31" t="s">
        <v>352</v>
      </c>
      <c r="O100" s="26">
        <f t="shared" si="7"/>
        <v>48</v>
      </c>
      <c r="P100" s="31" t="str">
        <f t="shared" si="5"/>
        <v>46-55</v>
      </c>
      <c r="Q100" s="32">
        <v>1959</v>
      </c>
      <c r="R100" s="26">
        <v>11</v>
      </c>
      <c r="S100" s="26">
        <v>3</v>
      </c>
      <c r="T100" s="31" t="s">
        <v>36</v>
      </c>
      <c r="U100" s="31" t="s">
        <v>37</v>
      </c>
      <c r="V100" s="31" t="s">
        <v>38</v>
      </c>
      <c r="W100" s="31" t="s">
        <v>53</v>
      </c>
      <c r="X100" s="25">
        <v>2</v>
      </c>
      <c r="Y100" s="31" t="s">
        <v>48</v>
      </c>
      <c r="Z100" s="33" t="s">
        <v>41</v>
      </c>
    </row>
    <row r="101" spans="1:26" x14ac:dyDescent="0.25">
      <c r="A101" s="7"/>
      <c r="B101" s="24">
        <f t="shared" si="4"/>
        <v>2032</v>
      </c>
      <c r="C101" s="25">
        <v>2</v>
      </c>
      <c r="D101" s="25">
        <v>2006</v>
      </c>
      <c r="E101" s="26">
        <v>8</v>
      </c>
      <c r="F101" s="27" t="s">
        <v>29</v>
      </c>
      <c r="G101" s="28">
        <v>32</v>
      </c>
      <c r="H101" s="29">
        <v>927.83479999999997</v>
      </c>
      <c r="I101" s="127">
        <v>306878.45760000002</v>
      </c>
      <c r="J101" s="31" t="s">
        <v>30</v>
      </c>
      <c r="K101" s="27" t="s">
        <v>353</v>
      </c>
      <c r="L101" s="27" t="s">
        <v>32</v>
      </c>
      <c r="M101" s="34" t="s">
        <v>354</v>
      </c>
      <c r="N101" s="31" t="s">
        <v>355</v>
      </c>
      <c r="O101" s="26">
        <f t="shared" si="7"/>
        <v>49</v>
      </c>
      <c r="P101" s="31" t="str">
        <f t="shared" si="5"/>
        <v>46-55</v>
      </c>
      <c r="Q101" s="32">
        <v>1957</v>
      </c>
      <c r="R101" s="26">
        <v>3</v>
      </c>
      <c r="S101" s="26">
        <v>20</v>
      </c>
      <c r="T101" s="31" t="s">
        <v>20</v>
      </c>
      <c r="U101" s="31" t="s">
        <v>37</v>
      </c>
      <c r="V101" s="31" t="s">
        <v>38</v>
      </c>
      <c r="W101" s="31" t="s">
        <v>39</v>
      </c>
      <c r="X101" s="25">
        <v>3</v>
      </c>
      <c r="Y101" s="31" t="s">
        <v>48</v>
      </c>
      <c r="Z101" s="33" t="s">
        <v>57</v>
      </c>
    </row>
    <row r="102" spans="1:26" x14ac:dyDescent="0.25">
      <c r="A102" s="7"/>
      <c r="B102" s="24">
        <f t="shared" si="4"/>
        <v>2018</v>
      </c>
      <c r="C102" s="25">
        <v>2</v>
      </c>
      <c r="D102" s="25">
        <v>2007</v>
      </c>
      <c r="E102" s="26">
        <v>2</v>
      </c>
      <c r="F102" s="27" t="s">
        <v>29</v>
      </c>
      <c r="G102" s="28">
        <v>18</v>
      </c>
      <c r="H102" s="29">
        <v>927.83479999999997</v>
      </c>
      <c r="I102" s="127">
        <v>275394.24839999998</v>
      </c>
      <c r="J102" s="31" t="s">
        <v>30</v>
      </c>
      <c r="K102" s="27" t="s">
        <v>356</v>
      </c>
      <c r="L102" s="27" t="s">
        <v>32</v>
      </c>
      <c r="M102" s="34" t="s">
        <v>357</v>
      </c>
      <c r="N102" s="31" t="s">
        <v>358</v>
      </c>
      <c r="O102" s="26">
        <f t="shared" si="7"/>
        <v>49</v>
      </c>
      <c r="P102" s="31" t="str">
        <f t="shared" si="5"/>
        <v>46-55</v>
      </c>
      <c r="Q102" s="32">
        <v>1958</v>
      </c>
      <c r="R102" s="26">
        <v>12</v>
      </c>
      <c r="S102" s="26">
        <v>5.9999999999999991</v>
      </c>
      <c r="T102" s="31" t="s">
        <v>20</v>
      </c>
      <c r="U102" s="31" t="s">
        <v>37</v>
      </c>
      <c r="V102" s="31" t="s">
        <v>38</v>
      </c>
      <c r="W102" s="31" t="s">
        <v>39</v>
      </c>
      <c r="X102" s="25">
        <v>3</v>
      </c>
      <c r="Y102" s="31" t="s">
        <v>48</v>
      </c>
      <c r="Z102" s="33" t="s">
        <v>41</v>
      </c>
    </row>
    <row r="103" spans="1:26" x14ac:dyDescent="0.25">
      <c r="A103" s="7"/>
      <c r="B103" s="24">
        <f t="shared" si="4"/>
        <v>2035</v>
      </c>
      <c r="C103" s="25">
        <v>2</v>
      </c>
      <c r="D103" s="25">
        <v>2007</v>
      </c>
      <c r="E103" s="26">
        <v>5</v>
      </c>
      <c r="F103" s="27" t="s">
        <v>29</v>
      </c>
      <c r="G103" s="28">
        <v>35</v>
      </c>
      <c r="H103" s="29">
        <v>785.48</v>
      </c>
      <c r="I103" s="127">
        <v>192092.24</v>
      </c>
      <c r="J103" s="31" t="s">
        <v>30</v>
      </c>
      <c r="K103" s="27" t="s">
        <v>359</v>
      </c>
      <c r="L103" s="27" t="s">
        <v>32</v>
      </c>
      <c r="M103" s="34" t="s">
        <v>360</v>
      </c>
      <c r="N103" s="31" t="s">
        <v>361</v>
      </c>
      <c r="O103" s="26">
        <f t="shared" si="7"/>
        <v>49</v>
      </c>
      <c r="P103" s="31" t="str">
        <f t="shared" si="5"/>
        <v>46-55</v>
      </c>
      <c r="Q103" s="32">
        <v>1958</v>
      </c>
      <c r="R103" s="26">
        <v>4</v>
      </c>
      <c r="S103" s="26">
        <v>15</v>
      </c>
      <c r="T103" s="31" t="s">
        <v>36</v>
      </c>
      <c r="U103" s="31" t="s">
        <v>37</v>
      </c>
      <c r="V103" s="31" t="s">
        <v>38</v>
      </c>
      <c r="W103" s="31" t="s">
        <v>39</v>
      </c>
      <c r="X103" s="25">
        <v>3</v>
      </c>
      <c r="Y103" s="31" t="s">
        <v>40</v>
      </c>
      <c r="Z103" s="33" t="s">
        <v>49</v>
      </c>
    </row>
    <row r="104" spans="1:26" x14ac:dyDescent="0.25">
      <c r="A104" s="7"/>
      <c r="B104" s="24">
        <f t="shared" si="4"/>
        <v>5025</v>
      </c>
      <c r="C104" s="25">
        <v>5</v>
      </c>
      <c r="D104" s="25">
        <v>2008</v>
      </c>
      <c r="E104" s="26">
        <v>12</v>
      </c>
      <c r="F104" s="27" t="s">
        <v>29</v>
      </c>
      <c r="G104" s="28">
        <v>25</v>
      </c>
      <c r="H104" s="29">
        <v>618.16200000000003</v>
      </c>
      <c r="I104" s="127">
        <v>165430.28200000001</v>
      </c>
      <c r="J104" s="31" t="s">
        <v>30</v>
      </c>
      <c r="K104" s="27" t="s">
        <v>362</v>
      </c>
      <c r="L104" s="27" t="s">
        <v>32</v>
      </c>
      <c r="M104" s="34" t="s">
        <v>363</v>
      </c>
      <c r="N104" s="31" t="s">
        <v>364</v>
      </c>
      <c r="O104" s="26">
        <f t="shared" si="7"/>
        <v>49</v>
      </c>
      <c r="P104" s="31" t="str">
        <f t="shared" si="5"/>
        <v>46-55</v>
      </c>
      <c r="Q104" s="32">
        <v>1959</v>
      </c>
      <c r="R104" s="26">
        <v>6</v>
      </c>
      <c r="S104" s="26">
        <v>5</v>
      </c>
      <c r="T104" s="31" t="s">
        <v>36</v>
      </c>
      <c r="U104" s="31" t="s">
        <v>37</v>
      </c>
      <c r="V104" s="31" t="s">
        <v>38</v>
      </c>
      <c r="W104" s="31" t="s">
        <v>53</v>
      </c>
      <c r="X104" s="25">
        <v>5</v>
      </c>
      <c r="Y104" s="31" t="s">
        <v>48</v>
      </c>
      <c r="Z104" s="33" t="s">
        <v>57</v>
      </c>
    </row>
    <row r="105" spans="1:26" x14ac:dyDescent="0.25">
      <c r="A105" s="7"/>
      <c r="B105" s="24">
        <f t="shared" si="4"/>
        <v>3007</v>
      </c>
      <c r="C105" s="25">
        <v>3</v>
      </c>
      <c r="D105" s="25">
        <v>2006</v>
      </c>
      <c r="E105" s="26">
        <v>10</v>
      </c>
      <c r="F105" s="27" t="s">
        <v>29</v>
      </c>
      <c r="G105" s="25">
        <v>7</v>
      </c>
      <c r="H105" s="29">
        <v>720.70479999999998</v>
      </c>
      <c r="I105" s="127">
        <v>231552.32560000001</v>
      </c>
      <c r="J105" s="31" t="s">
        <v>30</v>
      </c>
      <c r="K105" s="27" t="s">
        <v>365</v>
      </c>
      <c r="L105" s="27" t="s">
        <v>32</v>
      </c>
      <c r="M105" s="34" t="s">
        <v>366</v>
      </c>
      <c r="N105" s="31" t="s">
        <v>367</v>
      </c>
      <c r="O105" s="26">
        <f t="shared" si="7"/>
        <v>50</v>
      </c>
      <c r="P105" s="31" t="str">
        <f t="shared" si="5"/>
        <v>46-55</v>
      </c>
      <c r="Q105" s="32">
        <v>1956</v>
      </c>
      <c r="R105" s="26">
        <v>3</v>
      </c>
      <c r="S105" s="26">
        <v>13</v>
      </c>
      <c r="T105" s="31" t="s">
        <v>20</v>
      </c>
      <c r="U105" s="31" t="s">
        <v>37</v>
      </c>
      <c r="V105" s="31" t="s">
        <v>38</v>
      </c>
      <c r="W105" s="31" t="s">
        <v>53</v>
      </c>
      <c r="X105" s="25">
        <v>5</v>
      </c>
      <c r="Y105" s="31" t="s">
        <v>40</v>
      </c>
      <c r="Z105" s="33" t="s">
        <v>57</v>
      </c>
    </row>
    <row r="106" spans="1:26" x14ac:dyDescent="0.25">
      <c r="A106" s="7"/>
      <c r="B106" s="24">
        <f t="shared" si="4"/>
        <v>2003</v>
      </c>
      <c r="C106" s="25">
        <v>2</v>
      </c>
      <c r="D106" s="25">
        <v>2006</v>
      </c>
      <c r="E106" s="26">
        <v>12</v>
      </c>
      <c r="F106" s="27" t="s">
        <v>29</v>
      </c>
      <c r="G106" s="28">
        <v>3</v>
      </c>
      <c r="H106" s="29">
        <v>927.08159999999998</v>
      </c>
      <c r="I106" s="127">
        <v>289727.99040000001</v>
      </c>
      <c r="J106" s="31" t="s">
        <v>30</v>
      </c>
      <c r="K106" s="27" t="s">
        <v>368</v>
      </c>
      <c r="L106" s="27" t="s">
        <v>32</v>
      </c>
      <c r="M106" s="31" t="s">
        <v>369</v>
      </c>
      <c r="N106" s="31" t="s">
        <v>370</v>
      </c>
      <c r="O106" s="26">
        <f t="shared" si="7"/>
        <v>51</v>
      </c>
      <c r="P106" s="31" t="str">
        <f t="shared" si="5"/>
        <v>46-55</v>
      </c>
      <c r="Q106" s="32">
        <v>1955</v>
      </c>
      <c r="R106" s="26">
        <v>12</v>
      </c>
      <c r="S106" s="26">
        <v>2</v>
      </c>
      <c r="T106" s="31" t="s">
        <v>20</v>
      </c>
      <c r="U106" s="31" t="s">
        <v>224</v>
      </c>
      <c r="V106" s="9"/>
      <c r="W106" s="31" t="s">
        <v>53</v>
      </c>
      <c r="X106" s="25">
        <v>3</v>
      </c>
      <c r="Y106" s="31" t="s">
        <v>40</v>
      </c>
      <c r="Z106" s="33" t="s">
        <v>57</v>
      </c>
    </row>
    <row r="107" spans="1:26" x14ac:dyDescent="0.25">
      <c r="A107" s="7"/>
      <c r="B107" s="24">
        <f t="shared" si="4"/>
        <v>5039</v>
      </c>
      <c r="C107" s="25">
        <v>5</v>
      </c>
      <c r="D107" s="25">
        <v>2008</v>
      </c>
      <c r="E107" s="26">
        <v>5</v>
      </c>
      <c r="F107" s="27" t="s">
        <v>29</v>
      </c>
      <c r="G107" s="28">
        <v>39</v>
      </c>
      <c r="H107" s="29">
        <v>798.28440000000001</v>
      </c>
      <c r="I107" s="127">
        <v>195874.94399999999</v>
      </c>
      <c r="J107" s="31" t="s">
        <v>30</v>
      </c>
      <c r="K107" s="27" t="s">
        <v>371</v>
      </c>
      <c r="L107" s="27" t="s">
        <v>32</v>
      </c>
      <c r="M107" s="34" t="s">
        <v>372</v>
      </c>
      <c r="N107" s="31" t="s">
        <v>373</v>
      </c>
      <c r="O107" s="26">
        <f t="shared" si="7"/>
        <v>51</v>
      </c>
      <c r="P107" s="31" t="str">
        <f t="shared" si="5"/>
        <v>46-55</v>
      </c>
      <c r="Q107" s="32">
        <v>1957</v>
      </c>
      <c r="R107" s="26">
        <v>3</v>
      </c>
      <c r="S107" s="26">
        <v>6</v>
      </c>
      <c r="T107" s="31" t="s">
        <v>20</v>
      </c>
      <c r="U107" s="31" t="s">
        <v>37</v>
      </c>
      <c r="V107" s="31" t="s">
        <v>38</v>
      </c>
      <c r="W107" s="31" t="s">
        <v>39</v>
      </c>
      <c r="X107" s="25">
        <v>3</v>
      </c>
      <c r="Y107" s="31" t="s">
        <v>48</v>
      </c>
      <c r="Z107" s="33" t="s">
        <v>41</v>
      </c>
    </row>
    <row r="108" spans="1:26" x14ac:dyDescent="0.25">
      <c r="A108" s="7"/>
      <c r="B108" s="24">
        <f t="shared" si="4"/>
        <v>5030</v>
      </c>
      <c r="C108" s="25">
        <v>5</v>
      </c>
      <c r="D108" s="25">
        <v>2010</v>
      </c>
      <c r="E108" s="26">
        <v>5</v>
      </c>
      <c r="F108" s="27" t="s">
        <v>29</v>
      </c>
      <c r="G108" s="28">
        <v>30</v>
      </c>
      <c r="H108" s="29">
        <v>1057.9232</v>
      </c>
      <c r="I108" s="127">
        <v>357538.19520000002</v>
      </c>
      <c r="J108" s="31" t="s">
        <v>30</v>
      </c>
      <c r="K108" s="27" t="s">
        <v>374</v>
      </c>
      <c r="L108" s="27" t="s">
        <v>32</v>
      </c>
      <c r="M108" s="34" t="s">
        <v>375</v>
      </c>
      <c r="N108" s="31" t="s">
        <v>376</v>
      </c>
      <c r="O108" s="26">
        <f t="shared" si="7"/>
        <v>51</v>
      </c>
      <c r="P108" s="31" t="str">
        <f t="shared" si="5"/>
        <v>46-55</v>
      </c>
      <c r="Q108" s="32">
        <v>1959</v>
      </c>
      <c r="R108" s="26">
        <v>4</v>
      </c>
      <c r="S108" s="26">
        <v>20</v>
      </c>
      <c r="T108" s="31" t="s">
        <v>20</v>
      </c>
      <c r="U108" s="31" t="s">
        <v>37</v>
      </c>
      <c r="V108" s="31" t="s">
        <v>83</v>
      </c>
      <c r="W108" s="31" t="s">
        <v>39</v>
      </c>
      <c r="X108" s="25">
        <v>3</v>
      </c>
      <c r="Y108" s="31" t="s">
        <v>48</v>
      </c>
      <c r="Z108" s="33" t="s">
        <v>41</v>
      </c>
    </row>
    <row r="109" spans="1:26" x14ac:dyDescent="0.25">
      <c r="A109" s="7"/>
      <c r="B109" s="24">
        <f t="shared" si="4"/>
        <v>3041</v>
      </c>
      <c r="C109" s="25">
        <v>3</v>
      </c>
      <c r="D109" s="25">
        <v>2008</v>
      </c>
      <c r="E109" s="26">
        <v>1</v>
      </c>
      <c r="F109" s="27" t="s">
        <v>29</v>
      </c>
      <c r="G109" s="25">
        <v>41</v>
      </c>
      <c r="H109" s="29">
        <v>781.0684</v>
      </c>
      <c r="I109" s="127">
        <v>239248.7512</v>
      </c>
      <c r="J109" s="31" t="s">
        <v>30</v>
      </c>
      <c r="K109" s="27" t="s">
        <v>377</v>
      </c>
      <c r="L109" s="27" t="s">
        <v>32</v>
      </c>
      <c r="M109" s="34" t="s">
        <v>378</v>
      </c>
      <c r="N109" s="31" t="s">
        <v>379</v>
      </c>
      <c r="O109" s="26">
        <f t="shared" si="7"/>
        <v>51</v>
      </c>
      <c r="P109" s="31" t="str">
        <f t="shared" si="5"/>
        <v>46-55</v>
      </c>
      <c r="Q109" s="32">
        <v>1957</v>
      </c>
      <c r="R109" s="26">
        <v>9</v>
      </c>
      <c r="S109" s="26">
        <v>9</v>
      </c>
      <c r="T109" s="31" t="s">
        <v>20</v>
      </c>
      <c r="U109" s="31" t="s">
        <v>37</v>
      </c>
      <c r="V109" s="31" t="s">
        <v>38</v>
      </c>
      <c r="W109" s="31" t="s">
        <v>39</v>
      </c>
      <c r="X109" s="25">
        <v>5</v>
      </c>
      <c r="Y109" s="31" t="s">
        <v>48</v>
      </c>
      <c r="Z109" s="33" t="s">
        <v>49</v>
      </c>
    </row>
    <row r="110" spans="1:26" x14ac:dyDescent="0.25">
      <c r="A110" s="7"/>
      <c r="B110" s="24">
        <f t="shared" si="4"/>
        <v>2057</v>
      </c>
      <c r="C110" s="25">
        <v>2</v>
      </c>
      <c r="D110" s="25">
        <v>2006</v>
      </c>
      <c r="E110" s="26">
        <v>9</v>
      </c>
      <c r="F110" s="27" t="s">
        <v>29</v>
      </c>
      <c r="G110" s="28">
        <v>57</v>
      </c>
      <c r="H110" s="29">
        <v>1396.8632</v>
      </c>
      <c r="I110" s="127">
        <v>382277.14880000002</v>
      </c>
      <c r="J110" s="31" t="s">
        <v>30</v>
      </c>
      <c r="K110" s="27" t="s">
        <v>380</v>
      </c>
      <c r="L110" s="27" t="s">
        <v>32</v>
      </c>
      <c r="M110" s="34" t="s">
        <v>381</v>
      </c>
      <c r="N110" s="31" t="s">
        <v>382</v>
      </c>
      <c r="O110" s="26">
        <f t="shared" si="7"/>
        <v>52</v>
      </c>
      <c r="P110" s="31" t="str">
        <f t="shared" si="5"/>
        <v>46-55</v>
      </c>
      <c r="Q110" s="32">
        <v>1954</v>
      </c>
      <c r="R110" s="26">
        <v>9</v>
      </c>
      <c r="S110" s="26">
        <v>29</v>
      </c>
      <c r="T110" s="31" t="s">
        <v>20</v>
      </c>
      <c r="U110" s="31" t="s">
        <v>37</v>
      </c>
      <c r="V110" s="31" t="s">
        <v>38</v>
      </c>
      <c r="W110" s="31" t="s">
        <v>39</v>
      </c>
      <c r="X110" s="25">
        <v>4</v>
      </c>
      <c r="Y110" s="31" t="s">
        <v>40</v>
      </c>
      <c r="Z110" s="33" t="s">
        <v>57</v>
      </c>
    </row>
    <row r="111" spans="1:26" x14ac:dyDescent="0.25">
      <c r="A111" s="7"/>
      <c r="B111" s="24">
        <f t="shared" si="4"/>
        <v>4028</v>
      </c>
      <c r="C111" s="25">
        <v>4</v>
      </c>
      <c r="D111" s="25">
        <v>2007</v>
      </c>
      <c r="E111" s="26">
        <v>2</v>
      </c>
      <c r="F111" s="27" t="s">
        <v>29</v>
      </c>
      <c r="G111" s="28">
        <v>28</v>
      </c>
      <c r="H111" s="29">
        <v>794.51840000000004</v>
      </c>
      <c r="I111" s="127">
        <v>248422.66399999999</v>
      </c>
      <c r="J111" s="31" t="s">
        <v>30</v>
      </c>
      <c r="K111" s="27" t="s">
        <v>383</v>
      </c>
      <c r="L111" s="27" t="s">
        <v>32</v>
      </c>
      <c r="M111" s="27" t="s">
        <v>384</v>
      </c>
      <c r="N111" s="27" t="s">
        <v>385</v>
      </c>
      <c r="O111" s="26">
        <f t="shared" ref="O111:O146" si="8">IF((D111-Q111)=0," ",D111-Q111)</f>
        <v>52</v>
      </c>
      <c r="P111" s="31" t="str">
        <f t="shared" si="5"/>
        <v>46-55</v>
      </c>
      <c r="Q111" s="32">
        <v>1955</v>
      </c>
      <c r="R111" s="26">
        <v>8</v>
      </c>
      <c r="S111" s="26">
        <v>7</v>
      </c>
      <c r="T111" s="31" t="s">
        <v>36</v>
      </c>
      <c r="U111" s="31" t="s">
        <v>37</v>
      </c>
      <c r="V111" s="31" t="s">
        <v>38</v>
      </c>
      <c r="W111" s="31" t="s">
        <v>53</v>
      </c>
      <c r="X111" s="25">
        <v>4</v>
      </c>
      <c r="Y111" s="31" t="s">
        <v>40</v>
      </c>
      <c r="Z111" s="33" t="s">
        <v>41</v>
      </c>
    </row>
    <row r="112" spans="1:26" x14ac:dyDescent="0.25">
      <c r="A112" s="7"/>
      <c r="B112" s="24">
        <f t="shared" si="4"/>
        <v>3032</v>
      </c>
      <c r="C112" s="25">
        <v>3</v>
      </c>
      <c r="D112" s="25">
        <v>2007</v>
      </c>
      <c r="E112" s="26">
        <v>8</v>
      </c>
      <c r="F112" s="27" t="s">
        <v>29</v>
      </c>
      <c r="G112" s="25">
        <v>32</v>
      </c>
      <c r="H112" s="29">
        <v>923.20799999999997</v>
      </c>
      <c r="I112" s="127">
        <v>242740.65599999999</v>
      </c>
      <c r="J112" s="31" t="s">
        <v>30</v>
      </c>
      <c r="K112" s="27" t="s">
        <v>386</v>
      </c>
      <c r="L112" s="27" t="s">
        <v>32</v>
      </c>
      <c r="M112" s="34" t="s">
        <v>387</v>
      </c>
      <c r="N112" s="31" t="s">
        <v>388</v>
      </c>
      <c r="O112" s="26">
        <f t="shared" si="8"/>
        <v>53</v>
      </c>
      <c r="P112" s="31" t="str">
        <f t="shared" si="5"/>
        <v>46-55</v>
      </c>
      <c r="Q112" s="32">
        <v>1954</v>
      </c>
      <c r="R112" s="26">
        <v>2</v>
      </c>
      <c r="S112" s="26">
        <v>27</v>
      </c>
      <c r="T112" s="31" t="s">
        <v>20</v>
      </c>
      <c r="U112" s="31" t="s">
        <v>169</v>
      </c>
      <c r="V112" s="31" t="s">
        <v>69</v>
      </c>
      <c r="W112" s="31" t="s">
        <v>53</v>
      </c>
      <c r="X112" s="25">
        <v>4</v>
      </c>
      <c r="Y112" s="31" t="s">
        <v>40</v>
      </c>
      <c r="Z112" s="33" t="s">
        <v>41</v>
      </c>
    </row>
    <row r="113" spans="1:26" x14ac:dyDescent="0.25">
      <c r="A113" s="7"/>
      <c r="B113" s="24">
        <f t="shared" si="4"/>
        <v>3013</v>
      </c>
      <c r="C113" s="25">
        <v>3</v>
      </c>
      <c r="D113" s="25">
        <v>2007</v>
      </c>
      <c r="E113" s="26">
        <v>8</v>
      </c>
      <c r="F113" s="27" t="s">
        <v>29</v>
      </c>
      <c r="G113" s="25">
        <v>13</v>
      </c>
      <c r="H113" s="29">
        <v>781.0684</v>
      </c>
      <c r="I113" s="127">
        <v>253025.77720000001</v>
      </c>
      <c r="J113" s="31" t="s">
        <v>30</v>
      </c>
      <c r="K113" s="27" t="s">
        <v>389</v>
      </c>
      <c r="L113" s="27" t="s">
        <v>32</v>
      </c>
      <c r="M113" s="34" t="s">
        <v>390</v>
      </c>
      <c r="N113" s="31" t="s">
        <v>391</v>
      </c>
      <c r="O113" s="26">
        <f t="shared" si="8"/>
        <v>53</v>
      </c>
      <c r="P113" s="31" t="str">
        <f t="shared" si="5"/>
        <v>46-55</v>
      </c>
      <c r="Q113" s="32">
        <v>1954</v>
      </c>
      <c r="R113" s="26">
        <v>1</v>
      </c>
      <c r="S113" s="26">
        <v>7</v>
      </c>
      <c r="T113" s="31" t="s">
        <v>20</v>
      </c>
      <c r="U113" s="31" t="s">
        <v>37</v>
      </c>
      <c r="V113" s="31" t="s">
        <v>69</v>
      </c>
      <c r="W113" s="31" t="s">
        <v>39</v>
      </c>
      <c r="X113" s="25">
        <v>4</v>
      </c>
      <c r="Y113" s="31" t="s">
        <v>40</v>
      </c>
      <c r="Z113" s="33" t="s">
        <v>57</v>
      </c>
    </row>
    <row r="114" spans="1:26" x14ac:dyDescent="0.25">
      <c r="A114" s="7"/>
      <c r="B114" s="24">
        <f t="shared" si="4"/>
        <v>1040</v>
      </c>
      <c r="C114" s="25">
        <v>1</v>
      </c>
      <c r="D114" s="25">
        <v>2006</v>
      </c>
      <c r="E114" s="26">
        <v>4</v>
      </c>
      <c r="F114" s="27" t="s">
        <v>29</v>
      </c>
      <c r="G114" s="28">
        <v>40</v>
      </c>
      <c r="H114" s="29">
        <v>782.25200000000007</v>
      </c>
      <c r="I114" s="127">
        <v>234172.38800000001</v>
      </c>
      <c r="J114" s="31" t="s">
        <v>30</v>
      </c>
      <c r="K114" s="27" t="s">
        <v>392</v>
      </c>
      <c r="L114" s="27" t="s">
        <v>32</v>
      </c>
      <c r="M114" s="34" t="s">
        <v>393</v>
      </c>
      <c r="N114" s="31" t="s">
        <v>394</v>
      </c>
      <c r="O114" s="26">
        <f t="shared" si="8"/>
        <v>54</v>
      </c>
      <c r="P114" s="31" t="str">
        <f t="shared" si="5"/>
        <v>46-55</v>
      </c>
      <c r="Q114" s="32">
        <v>1952</v>
      </c>
      <c r="R114" s="26">
        <v>6</v>
      </c>
      <c r="S114" s="26">
        <v>19</v>
      </c>
      <c r="T114" s="31" t="s">
        <v>36</v>
      </c>
      <c r="U114" s="31" t="s">
        <v>37</v>
      </c>
      <c r="V114" s="31" t="s">
        <v>83</v>
      </c>
      <c r="W114" s="31" t="s">
        <v>39</v>
      </c>
      <c r="X114" s="25">
        <v>3</v>
      </c>
      <c r="Y114" s="31" t="s">
        <v>40</v>
      </c>
      <c r="Z114" s="33" t="s">
        <v>41</v>
      </c>
    </row>
    <row r="115" spans="1:26" x14ac:dyDescent="0.25">
      <c r="A115" s="7"/>
      <c r="B115" s="24">
        <f t="shared" si="4"/>
        <v>4031</v>
      </c>
      <c r="C115" s="25">
        <v>4</v>
      </c>
      <c r="D115" s="25">
        <v>2007</v>
      </c>
      <c r="E115" s="26">
        <v>6</v>
      </c>
      <c r="F115" s="27" t="s">
        <v>29</v>
      </c>
      <c r="G115" s="28">
        <v>31</v>
      </c>
      <c r="H115" s="29">
        <v>733.18639999999994</v>
      </c>
      <c r="I115" s="127">
        <v>200678.7512</v>
      </c>
      <c r="J115" s="31" t="s">
        <v>30</v>
      </c>
      <c r="K115" s="27" t="s">
        <v>395</v>
      </c>
      <c r="L115" s="27" t="s">
        <v>32</v>
      </c>
      <c r="M115" s="34" t="s">
        <v>89</v>
      </c>
      <c r="N115" s="31" t="s">
        <v>396</v>
      </c>
      <c r="O115" s="26">
        <f t="shared" si="8"/>
        <v>54</v>
      </c>
      <c r="P115" s="31" t="str">
        <f t="shared" si="5"/>
        <v>46-55</v>
      </c>
      <c r="Q115" s="32">
        <v>1953</v>
      </c>
      <c r="R115" s="26">
        <v>6</v>
      </c>
      <c r="S115" s="26">
        <v>9</v>
      </c>
      <c r="T115" s="31" t="s">
        <v>20</v>
      </c>
      <c r="U115" s="31" t="s">
        <v>37</v>
      </c>
      <c r="V115" s="31" t="s">
        <v>99</v>
      </c>
      <c r="W115" s="31" t="s">
        <v>39</v>
      </c>
      <c r="X115" s="25">
        <v>4</v>
      </c>
      <c r="Y115" s="31" t="s">
        <v>40</v>
      </c>
      <c r="Z115" s="33" t="s">
        <v>41</v>
      </c>
    </row>
    <row r="116" spans="1:26" x14ac:dyDescent="0.25">
      <c r="A116" s="7"/>
      <c r="B116" s="24">
        <f t="shared" si="4"/>
        <v>4019</v>
      </c>
      <c r="C116" s="25">
        <v>4</v>
      </c>
      <c r="D116" s="25">
        <v>2007</v>
      </c>
      <c r="E116" s="26">
        <v>12</v>
      </c>
      <c r="F116" s="27" t="s">
        <v>29</v>
      </c>
      <c r="G116" s="28">
        <v>19</v>
      </c>
      <c r="H116" s="29">
        <v>733.18639999999994</v>
      </c>
      <c r="I116" s="127">
        <v>226578.51199999999</v>
      </c>
      <c r="J116" s="31" t="s">
        <v>30</v>
      </c>
      <c r="K116" s="27" t="s">
        <v>397</v>
      </c>
      <c r="L116" s="27" t="s">
        <v>32</v>
      </c>
      <c r="M116" s="34" t="s">
        <v>398</v>
      </c>
      <c r="N116" s="31" t="s">
        <v>399</v>
      </c>
      <c r="O116" s="26">
        <f t="shared" si="8"/>
        <v>54</v>
      </c>
      <c r="P116" s="31" t="str">
        <f t="shared" si="5"/>
        <v>46-55</v>
      </c>
      <c r="Q116" s="32">
        <v>1953</v>
      </c>
      <c r="R116" s="26">
        <v>9</v>
      </c>
      <c r="S116" s="26">
        <v>15</v>
      </c>
      <c r="T116" s="31" t="s">
        <v>20</v>
      </c>
      <c r="U116" s="31" t="s">
        <v>37</v>
      </c>
      <c r="V116" s="31" t="s">
        <v>38</v>
      </c>
      <c r="W116" s="31" t="s">
        <v>39</v>
      </c>
      <c r="X116" s="25">
        <v>4</v>
      </c>
      <c r="Y116" s="31" t="s">
        <v>40</v>
      </c>
      <c r="Z116" s="33" t="s">
        <v>41</v>
      </c>
    </row>
    <row r="117" spans="1:26" x14ac:dyDescent="0.25">
      <c r="A117" s="7"/>
      <c r="B117" s="24">
        <f t="shared" si="4"/>
        <v>4029</v>
      </c>
      <c r="C117" s="25">
        <v>4</v>
      </c>
      <c r="D117" s="25">
        <v>2007</v>
      </c>
      <c r="E117" s="26">
        <v>11</v>
      </c>
      <c r="F117" s="27" t="s">
        <v>29</v>
      </c>
      <c r="G117" s="28">
        <v>29</v>
      </c>
      <c r="H117" s="29">
        <v>794.51840000000004</v>
      </c>
      <c r="I117" s="127">
        <v>200148.89439999999</v>
      </c>
      <c r="J117" s="31" t="s">
        <v>30</v>
      </c>
      <c r="K117" s="27" t="s">
        <v>400</v>
      </c>
      <c r="L117" s="27" t="s">
        <v>32</v>
      </c>
      <c r="M117" s="34" t="s">
        <v>401</v>
      </c>
      <c r="N117" s="31" t="s">
        <v>97</v>
      </c>
      <c r="O117" s="26">
        <f t="shared" si="8"/>
        <v>54</v>
      </c>
      <c r="P117" s="31" t="str">
        <f t="shared" si="5"/>
        <v>46-55</v>
      </c>
      <c r="Q117" s="32">
        <v>1953</v>
      </c>
      <c r="R117" s="26">
        <v>7</v>
      </c>
      <c r="S117" s="26">
        <v>30</v>
      </c>
      <c r="T117" s="31" t="s">
        <v>36</v>
      </c>
      <c r="U117" s="31" t="s">
        <v>37</v>
      </c>
      <c r="V117" s="31" t="s">
        <v>38</v>
      </c>
      <c r="W117" s="31" t="s">
        <v>39</v>
      </c>
      <c r="X117" s="25">
        <v>4</v>
      </c>
      <c r="Y117" s="31" t="s">
        <v>48</v>
      </c>
      <c r="Z117" s="33" t="s">
        <v>41</v>
      </c>
    </row>
    <row r="118" spans="1:26" x14ac:dyDescent="0.25">
      <c r="A118" s="7"/>
      <c r="B118" s="24">
        <f t="shared" si="4"/>
        <v>1021</v>
      </c>
      <c r="C118" s="25">
        <v>1</v>
      </c>
      <c r="D118" s="25">
        <v>2004</v>
      </c>
      <c r="E118" s="26">
        <v>10</v>
      </c>
      <c r="F118" s="27" t="s">
        <v>29</v>
      </c>
      <c r="G118" s="28">
        <v>21</v>
      </c>
      <c r="H118" s="29">
        <v>756.21280000000002</v>
      </c>
      <c r="I118" s="127">
        <v>218585.92480000001</v>
      </c>
      <c r="J118" s="31" t="s">
        <v>30</v>
      </c>
      <c r="K118" s="27" t="s">
        <v>402</v>
      </c>
      <c r="L118" s="27" t="s">
        <v>32</v>
      </c>
      <c r="M118" s="34" t="s">
        <v>403</v>
      </c>
      <c r="N118" s="31" t="s">
        <v>404</v>
      </c>
      <c r="O118" s="26">
        <f t="shared" si="8"/>
        <v>55</v>
      </c>
      <c r="P118" s="31" t="str">
        <f t="shared" si="5"/>
        <v>46-55</v>
      </c>
      <c r="Q118" s="32">
        <v>1949</v>
      </c>
      <c r="R118" s="26">
        <v>7.0000000000000009</v>
      </c>
      <c r="S118" s="26">
        <v>14</v>
      </c>
      <c r="T118" s="31" t="s">
        <v>20</v>
      </c>
      <c r="U118" s="31" t="s">
        <v>37</v>
      </c>
      <c r="V118" s="31" t="s">
        <v>121</v>
      </c>
      <c r="W118" s="31" t="s">
        <v>53</v>
      </c>
      <c r="X118" s="25">
        <v>4</v>
      </c>
      <c r="Y118" s="31" t="s">
        <v>40</v>
      </c>
      <c r="Z118" s="33" t="s">
        <v>57</v>
      </c>
    </row>
    <row r="119" spans="1:26" x14ac:dyDescent="0.25">
      <c r="A119" s="7"/>
      <c r="B119" s="24">
        <f t="shared" si="4"/>
        <v>1006</v>
      </c>
      <c r="C119" s="25">
        <v>1</v>
      </c>
      <c r="D119" s="25">
        <v>2005</v>
      </c>
      <c r="E119" s="26">
        <v>8</v>
      </c>
      <c r="F119" s="27" t="s">
        <v>29</v>
      </c>
      <c r="G119" s="28">
        <v>6</v>
      </c>
      <c r="H119" s="29">
        <v>736.62959999999987</v>
      </c>
      <c r="I119" s="127">
        <v>198841.69519999999</v>
      </c>
      <c r="J119" s="31" t="s">
        <v>30</v>
      </c>
      <c r="K119" s="27" t="s">
        <v>405</v>
      </c>
      <c r="L119" s="27" t="s">
        <v>32</v>
      </c>
      <c r="M119" s="34" t="s">
        <v>396</v>
      </c>
      <c r="N119" s="31" t="s">
        <v>406</v>
      </c>
      <c r="O119" s="26">
        <f t="shared" si="8"/>
        <v>55</v>
      </c>
      <c r="P119" s="31" t="str">
        <f t="shared" si="5"/>
        <v>46-55</v>
      </c>
      <c r="Q119" s="32">
        <v>1950</v>
      </c>
      <c r="R119" s="26">
        <v>7.0000000000000009</v>
      </c>
      <c r="S119" s="26">
        <v>18</v>
      </c>
      <c r="T119" s="31" t="s">
        <v>20</v>
      </c>
      <c r="U119" s="31" t="s">
        <v>37</v>
      </c>
      <c r="V119" s="31" t="s">
        <v>83</v>
      </c>
      <c r="W119" s="31" t="s">
        <v>39</v>
      </c>
      <c r="X119" s="25">
        <v>2</v>
      </c>
      <c r="Y119" s="31" t="s">
        <v>40</v>
      </c>
      <c r="Z119" s="33" t="s">
        <v>41</v>
      </c>
    </row>
    <row r="120" spans="1:26" x14ac:dyDescent="0.25">
      <c r="A120" s="7"/>
      <c r="B120" s="24">
        <f t="shared" ref="B120:B158" si="9">C120*1000+G120</f>
        <v>2034</v>
      </c>
      <c r="C120" s="25">
        <v>2</v>
      </c>
      <c r="D120" s="25">
        <v>2007</v>
      </c>
      <c r="E120" s="26">
        <v>7</v>
      </c>
      <c r="F120" s="27" t="s">
        <v>29</v>
      </c>
      <c r="G120" s="28">
        <v>34</v>
      </c>
      <c r="H120" s="29">
        <v>785.48</v>
      </c>
      <c r="I120" s="127">
        <v>252927.84</v>
      </c>
      <c r="J120" s="31" t="s">
        <v>30</v>
      </c>
      <c r="K120" s="27" t="s">
        <v>407</v>
      </c>
      <c r="L120" s="27" t="s">
        <v>32</v>
      </c>
      <c r="M120" s="34" t="s">
        <v>408</v>
      </c>
      <c r="N120" s="31" t="s">
        <v>409</v>
      </c>
      <c r="O120" s="26">
        <f t="shared" si="8"/>
        <v>55</v>
      </c>
      <c r="P120" s="31" t="str">
        <f t="shared" ref="P120:P158" si="10">IF(O120&lt;26,"18-25",IF(O120&lt;36,"26-35",IF(O120&lt;46,"36-45",IF(O120&lt;56,"46-55",IF(O120&lt;66,"56-65","65+")))))</f>
        <v>46-55</v>
      </c>
      <c r="Q120" s="32">
        <v>1952</v>
      </c>
      <c r="R120" s="26">
        <v>5</v>
      </c>
      <c r="S120" s="26">
        <v>15</v>
      </c>
      <c r="T120" s="31" t="s">
        <v>20</v>
      </c>
      <c r="U120" s="31" t="s">
        <v>37</v>
      </c>
      <c r="V120" s="31" t="s">
        <v>99</v>
      </c>
      <c r="W120" s="31" t="s">
        <v>39</v>
      </c>
      <c r="X120" s="25">
        <v>2</v>
      </c>
      <c r="Y120" s="31" t="s">
        <v>48</v>
      </c>
      <c r="Z120" s="33" t="s">
        <v>49</v>
      </c>
    </row>
    <row r="121" spans="1:26" x14ac:dyDescent="0.25">
      <c r="A121" s="7"/>
      <c r="B121" s="24">
        <f t="shared" si="9"/>
        <v>3021</v>
      </c>
      <c r="C121" s="25">
        <v>3</v>
      </c>
      <c r="D121" s="25">
        <v>2007</v>
      </c>
      <c r="E121" s="26">
        <v>7</v>
      </c>
      <c r="F121" s="27" t="s">
        <v>29</v>
      </c>
      <c r="G121" s="25">
        <v>21</v>
      </c>
      <c r="H121" s="29">
        <v>781.0684</v>
      </c>
      <c r="I121" s="127">
        <v>225290.22039999999</v>
      </c>
      <c r="J121" s="31" t="s">
        <v>30</v>
      </c>
      <c r="K121" s="27" t="s">
        <v>410</v>
      </c>
      <c r="L121" s="27" t="s">
        <v>32</v>
      </c>
      <c r="M121" s="34" t="s">
        <v>411</v>
      </c>
      <c r="N121" s="31" t="s">
        <v>412</v>
      </c>
      <c r="O121" s="26">
        <f t="shared" si="8"/>
        <v>55</v>
      </c>
      <c r="P121" s="31" t="str">
        <f t="shared" si="10"/>
        <v>46-55</v>
      </c>
      <c r="Q121" s="32">
        <v>1952</v>
      </c>
      <c r="R121" s="26">
        <v>6</v>
      </c>
      <c r="S121" s="26">
        <v>18</v>
      </c>
      <c r="T121" s="31" t="s">
        <v>36</v>
      </c>
      <c r="U121" s="31" t="s">
        <v>37</v>
      </c>
      <c r="V121" s="31" t="s">
        <v>38</v>
      </c>
      <c r="W121" s="31" t="s">
        <v>39</v>
      </c>
      <c r="X121" s="25">
        <v>3</v>
      </c>
      <c r="Y121" s="31" t="s">
        <v>40</v>
      </c>
      <c r="Z121" s="33" t="s">
        <v>41</v>
      </c>
    </row>
    <row r="122" spans="1:26" x14ac:dyDescent="0.25">
      <c r="A122" s="7"/>
      <c r="B122" s="24">
        <f t="shared" si="9"/>
        <v>5021</v>
      </c>
      <c r="C122" s="25">
        <v>5</v>
      </c>
      <c r="D122" s="25">
        <v>2008</v>
      </c>
      <c r="E122" s="26">
        <v>12</v>
      </c>
      <c r="F122" s="27" t="s">
        <v>29</v>
      </c>
      <c r="G122" s="28">
        <v>21</v>
      </c>
      <c r="H122" s="29">
        <v>798.28440000000001</v>
      </c>
      <c r="I122" s="127">
        <v>234750.58600000001</v>
      </c>
      <c r="J122" s="31" t="s">
        <v>30</v>
      </c>
      <c r="K122" s="27" t="s">
        <v>413</v>
      </c>
      <c r="L122" s="27" t="s">
        <v>32</v>
      </c>
      <c r="M122" s="34" t="s">
        <v>414</v>
      </c>
      <c r="N122" s="31" t="s">
        <v>415</v>
      </c>
      <c r="O122" s="26">
        <f t="shared" si="8"/>
        <v>55</v>
      </c>
      <c r="P122" s="31" t="str">
        <f t="shared" si="10"/>
        <v>46-55</v>
      </c>
      <c r="Q122" s="32">
        <v>1953</v>
      </c>
      <c r="R122" s="26">
        <v>2</v>
      </c>
      <c r="S122" s="26">
        <v>3</v>
      </c>
      <c r="T122" s="31" t="s">
        <v>20</v>
      </c>
      <c r="U122" s="31" t="s">
        <v>37</v>
      </c>
      <c r="V122" s="31" t="s">
        <v>83</v>
      </c>
      <c r="W122" s="31" t="s">
        <v>53</v>
      </c>
      <c r="X122" s="25">
        <v>2</v>
      </c>
      <c r="Y122" s="31" t="s">
        <v>40</v>
      </c>
      <c r="Z122" s="33" t="s">
        <v>41</v>
      </c>
    </row>
    <row r="123" spans="1:26" x14ac:dyDescent="0.25">
      <c r="A123" s="7"/>
      <c r="B123" s="24">
        <f t="shared" si="9"/>
        <v>1044</v>
      </c>
      <c r="C123" s="25">
        <v>1</v>
      </c>
      <c r="D123" s="25">
        <v>2004</v>
      </c>
      <c r="E123" s="26">
        <v>6</v>
      </c>
      <c r="F123" s="27" t="s">
        <v>29</v>
      </c>
      <c r="G123" s="28">
        <v>44</v>
      </c>
      <c r="H123" s="29">
        <v>827.87439999999992</v>
      </c>
      <c r="I123" s="127">
        <v>229464.71119999999</v>
      </c>
      <c r="J123" s="31" t="s">
        <v>30</v>
      </c>
      <c r="K123" s="27" t="s">
        <v>416</v>
      </c>
      <c r="L123" s="27" t="s">
        <v>32</v>
      </c>
      <c r="M123" s="34" t="s">
        <v>417</v>
      </c>
      <c r="N123" s="31" t="s">
        <v>418</v>
      </c>
      <c r="O123" s="26">
        <f t="shared" si="8"/>
        <v>56</v>
      </c>
      <c r="P123" s="31" t="str">
        <f t="shared" si="10"/>
        <v>56-65</v>
      </c>
      <c r="Q123" s="32">
        <v>1948</v>
      </c>
      <c r="R123" s="26">
        <v>4</v>
      </c>
      <c r="S123" s="26">
        <v>23</v>
      </c>
      <c r="T123" s="31" t="s">
        <v>36</v>
      </c>
      <c r="U123" s="31" t="s">
        <v>37</v>
      </c>
      <c r="V123" s="31" t="s">
        <v>38</v>
      </c>
      <c r="W123" s="31" t="s">
        <v>39</v>
      </c>
      <c r="X123" s="25">
        <v>5</v>
      </c>
      <c r="Y123" s="31" t="s">
        <v>40</v>
      </c>
      <c r="Z123" s="33" t="s">
        <v>41</v>
      </c>
    </row>
    <row r="124" spans="1:26" x14ac:dyDescent="0.25">
      <c r="A124" s="7"/>
      <c r="B124" s="24">
        <f t="shared" si="9"/>
        <v>1043</v>
      </c>
      <c r="C124" s="25">
        <v>1</v>
      </c>
      <c r="D124" s="25">
        <v>2004</v>
      </c>
      <c r="E124" s="26">
        <v>6</v>
      </c>
      <c r="F124" s="27" t="s">
        <v>29</v>
      </c>
      <c r="G124" s="28">
        <v>43</v>
      </c>
      <c r="H124" s="29">
        <v>1160.3584000000001</v>
      </c>
      <c r="I124" s="127">
        <v>377313.5552</v>
      </c>
      <c r="J124" s="31" t="s">
        <v>30</v>
      </c>
      <c r="K124" s="27" t="s">
        <v>420</v>
      </c>
      <c r="L124" s="27" t="s">
        <v>32</v>
      </c>
      <c r="M124" s="34" t="s">
        <v>421</v>
      </c>
      <c r="N124" s="31" t="s">
        <v>422</v>
      </c>
      <c r="O124" s="26">
        <f t="shared" si="8"/>
        <v>56</v>
      </c>
      <c r="P124" s="31" t="str">
        <f t="shared" si="10"/>
        <v>56-65</v>
      </c>
      <c r="Q124" s="32">
        <v>1948</v>
      </c>
      <c r="R124" s="26">
        <v>4</v>
      </c>
      <c r="S124" s="26">
        <v>23</v>
      </c>
      <c r="T124" s="31" t="s">
        <v>36</v>
      </c>
      <c r="U124" s="31" t="s">
        <v>37</v>
      </c>
      <c r="V124" s="31" t="s">
        <v>38</v>
      </c>
      <c r="W124" s="31" t="s">
        <v>39</v>
      </c>
      <c r="X124" s="25">
        <v>5</v>
      </c>
      <c r="Y124" s="31" t="s">
        <v>40</v>
      </c>
      <c r="Z124" s="33" t="s">
        <v>41</v>
      </c>
    </row>
    <row r="125" spans="1:26" x14ac:dyDescent="0.25">
      <c r="A125" s="7"/>
      <c r="B125" s="24">
        <f t="shared" si="9"/>
        <v>1027</v>
      </c>
      <c r="C125" s="25">
        <v>1</v>
      </c>
      <c r="D125" s="25">
        <v>2005</v>
      </c>
      <c r="E125" s="26">
        <v>8</v>
      </c>
      <c r="F125" s="27" t="s">
        <v>29</v>
      </c>
      <c r="G125" s="28">
        <v>27</v>
      </c>
      <c r="H125" s="29">
        <v>827.87439999999992</v>
      </c>
      <c r="I125" s="127">
        <v>276759.18</v>
      </c>
      <c r="J125" s="31" t="s">
        <v>30</v>
      </c>
      <c r="K125" s="27" t="s">
        <v>423</v>
      </c>
      <c r="L125" s="27" t="s">
        <v>32</v>
      </c>
      <c r="M125" s="34" t="s">
        <v>424</v>
      </c>
      <c r="N125" s="31" t="s">
        <v>425</v>
      </c>
      <c r="O125" s="26">
        <f t="shared" si="8"/>
        <v>56</v>
      </c>
      <c r="P125" s="31" t="str">
        <f t="shared" si="10"/>
        <v>56-65</v>
      </c>
      <c r="Q125" s="32">
        <v>1949</v>
      </c>
      <c r="R125" s="26">
        <v>11</v>
      </c>
      <c r="S125" s="26">
        <v>14</v>
      </c>
      <c r="T125" s="31" t="s">
        <v>20</v>
      </c>
      <c r="U125" s="31" t="s">
        <v>37</v>
      </c>
      <c r="V125" s="31" t="s">
        <v>38</v>
      </c>
      <c r="W125" s="31" t="s">
        <v>39</v>
      </c>
      <c r="X125" s="25">
        <v>3</v>
      </c>
      <c r="Y125" s="31" t="s">
        <v>40</v>
      </c>
      <c r="Z125" s="33" t="s">
        <v>57</v>
      </c>
    </row>
    <row r="126" spans="1:26" x14ac:dyDescent="0.25">
      <c r="A126" s="7"/>
      <c r="B126" s="24">
        <f t="shared" si="9"/>
        <v>2023</v>
      </c>
      <c r="C126" s="25">
        <v>2</v>
      </c>
      <c r="D126" s="25">
        <v>2005</v>
      </c>
      <c r="E126" s="26">
        <v>12</v>
      </c>
      <c r="F126" s="27" t="s">
        <v>29</v>
      </c>
      <c r="G126" s="28">
        <v>23</v>
      </c>
      <c r="H126" s="29">
        <v>723.8252</v>
      </c>
      <c r="I126" s="127">
        <v>219373.4056</v>
      </c>
      <c r="J126" s="31" t="s">
        <v>30</v>
      </c>
      <c r="K126" s="27" t="s">
        <v>426</v>
      </c>
      <c r="L126" s="27" t="s">
        <v>32</v>
      </c>
      <c r="M126" s="34" t="s">
        <v>427</v>
      </c>
      <c r="N126" s="31" t="s">
        <v>428</v>
      </c>
      <c r="O126" s="26">
        <f t="shared" si="8"/>
        <v>56</v>
      </c>
      <c r="P126" s="31" t="str">
        <f t="shared" si="10"/>
        <v>56-65</v>
      </c>
      <c r="Q126" s="32">
        <v>1949</v>
      </c>
      <c r="R126" s="26">
        <v>1</v>
      </c>
      <c r="S126" s="26">
        <v>16</v>
      </c>
      <c r="T126" s="31" t="s">
        <v>36</v>
      </c>
      <c r="U126" s="31" t="s">
        <v>37</v>
      </c>
      <c r="V126" s="31" t="s">
        <v>38</v>
      </c>
      <c r="W126" s="31" t="s">
        <v>53</v>
      </c>
      <c r="X126" s="25">
        <v>3</v>
      </c>
      <c r="Y126" s="31" t="s">
        <v>40</v>
      </c>
      <c r="Z126" s="33" t="s">
        <v>41</v>
      </c>
    </row>
    <row r="127" spans="1:26" x14ac:dyDescent="0.25">
      <c r="A127" s="7"/>
      <c r="B127" s="24">
        <f t="shared" si="9"/>
        <v>5046</v>
      </c>
      <c r="C127" s="25">
        <v>5</v>
      </c>
      <c r="D127" s="25">
        <v>2007</v>
      </c>
      <c r="E127" s="26">
        <v>11</v>
      </c>
      <c r="F127" s="27" t="s">
        <v>29</v>
      </c>
      <c r="G127" s="28">
        <v>46</v>
      </c>
      <c r="H127" s="29">
        <v>798.28440000000001</v>
      </c>
      <c r="I127" s="127">
        <v>230216.21919999999</v>
      </c>
      <c r="J127" s="31" t="s">
        <v>30</v>
      </c>
      <c r="K127" s="27" t="s">
        <v>429</v>
      </c>
      <c r="L127" s="27" t="s">
        <v>32</v>
      </c>
      <c r="M127" s="34" t="s">
        <v>430</v>
      </c>
      <c r="N127" s="31" t="s">
        <v>431</v>
      </c>
      <c r="O127" s="26">
        <f t="shared" si="8"/>
        <v>56</v>
      </c>
      <c r="P127" s="31" t="str">
        <f t="shared" si="10"/>
        <v>56-65</v>
      </c>
      <c r="Q127" s="32">
        <v>1951</v>
      </c>
      <c r="R127" s="26">
        <v>11</v>
      </c>
      <c r="S127" s="26">
        <v>10</v>
      </c>
      <c r="T127" s="31" t="s">
        <v>20</v>
      </c>
      <c r="U127" s="31" t="s">
        <v>37</v>
      </c>
      <c r="V127" s="31" t="s">
        <v>38</v>
      </c>
      <c r="W127" s="31" t="s">
        <v>39</v>
      </c>
      <c r="X127" s="25">
        <v>5</v>
      </c>
      <c r="Y127" s="31" t="s">
        <v>40</v>
      </c>
      <c r="Z127" s="33" t="s">
        <v>41</v>
      </c>
    </row>
    <row r="128" spans="1:26" x14ac:dyDescent="0.25">
      <c r="A128" s="7"/>
      <c r="B128" s="24">
        <f t="shared" si="9"/>
        <v>1002</v>
      </c>
      <c r="C128" s="25">
        <v>1</v>
      </c>
      <c r="D128" s="25">
        <v>2004</v>
      </c>
      <c r="E128" s="26">
        <v>3</v>
      </c>
      <c r="F128" s="27" t="s">
        <v>193</v>
      </c>
      <c r="G128" s="28">
        <v>2</v>
      </c>
      <c r="H128" s="29">
        <v>1238.5835999999999</v>
      </c>
      <c r="I128" s="127">
        <v>410932.67320000002</v>
      </c>
      <c r="J128" s="31" t="s">
        <v>30</v>
      </c>
      <c r="K128" s="27" t="s">
        <v>432</v>
      </c>
      <c r="L128" s="27" t="s">
        <v>32</v>
      </c>
      <c r="M128" s="31" t="s">
        <v>433</v>
      </c>
      <c r="N128" s="31" t="s">
        <v>434</v>
      </c>
      <c r="O128" s="26">
        <f t="shared" si="8"/>
        <v>57</v>
      </c>
      <c r="P128" s="31" t="str">
        <f t="shared" si="10"/>
        <v>56-65</v>
      </c>
      <c r="Q128" s="32">
        <v>1947</v>
      </c>
      <c r="R128" s="26">
        <v>2</v>
      </c>
      <c r="S128" s="26">
        <v>13</v>
      </c>
      <c r="T128" s="31" t="s">
        <v>20</v>
      </c>
      <c r="U128" s="31" t="s">
        <v>37</v>
      </c>
      <c r="V128" s="31" t="s">
        <v>38</v>
      </c>
      <c r="W128" s="31" t="s">
        <v>53</v>
      </c>
      <c r="X128" s="25">
        <v>5</v>
      </c>
      <c r="Y128" s="31" t="s">
        <v>48</v>
      </c>
      <c r="Z128" s="33" t="s">
        <v>41</v>
      </c>
    </row>
    <row r="129" spans="1:26" x14ac:dyDescent="0.25">
      <c r="A129" s="7"/>
      <c r="B129" s="24">
        <f t="shared" si="9"/>
        <v>2030</v>
      </c>
      <c r="C129" s="25">
        <v>2</v>
      </c>
      <c r="D129" s="25">
        <v>2005</v>
      </c>
      <c r="E129" s="26">
        <v>12</v>
      </c>
      <c r="F129" s="27" t="s">
        <v>29</v>
      </c>
      <c r="G129" s="28">
        <v>30</v>
      </c>
      <c r="H129" s="29">
        <v>723.8252</v>
      </c>
      <c r="I129" s="127">
        <v>214341.3364</v>
      </c>
      <c r="J129" s="31" t="s">
        <v>30</v>
      </c>
      <c r="K129" s="27" t="s">
        <v>435</v>
      </c>
      <c r="L129" s="27" t="s">
        <v>32</v>
      </c>
      <c r="M129" s="31" t="s">
        <v>436</v>
      </c>
      <c r="N129" s="31" t="s">
        <v>437</v>
      </c>
      <c r="O129" s="26">
        <f t="shared" si="8"/>
        <v>57</v>
      </c>
      <c r="P129" s="31" t="str">
        <f t="shared" si="10"/>
        <v>56-65</v>
      </c>
      <c r="Q129" s="32">
        <v>1948</v>
      </c>
      <c r="R129" s="26">
        <v>2</v>
      </c>
      <c r="S129" s="26">
        <v>20</v>
      </c>
      <c r="T129" s="31" t="s">
        <v>20</v>
      </c>
      <c r="U129" s="31" t="s">
        <v>37</v>
      </c>
      <c r="V129" s="31" t="s">
        <v>121</v>
      </c>
      <c r="W129" s="31" t="s">
        <v>39</v>
      </c>
      <c r="X129" s="25">
        <v>4</v>
      </c>
      <c r="Y129" s="31" t="s">
        <v>40</v>
      </c>
      <c r="Z129" s="33" t="s">
        <v>49</v>
      </c>
    </row>
    <row r="130" spans="1:26" x14ac:dyDescent="0.25">
      <c r="A130" s="7"/>
      <c r="B130" s="24">
        <f t="shared" si="9"/>
        <v>3050</v>
      </c>
      <c r="C130" s="25">
        <v>3</v>
      </c>
      <c r="D130" s="25">
        <v>2006</v>
      </c>
      <c r="E130" s="26">
        <v>11</v>
      </c>
      <c r="F130" s="27" t="s">
        <v>29</v>
      </c>
      <c r="G130" s="25">
        <v>50</v>
      </c>
      <c r="H130" s="29">
        <v>977.86879999999996</v>
      </c>
      <c r="I130" s="127">
        <v>248274.31359999999</v>
      </c>
      <c r="J130" s="31" t="s">
        <v>30</v>
      </c>
      <c r="K130" s="27" t="s">
        <v>438</v>
      </c>
      <c r="L130" s="27" t="s">
        <v>32</v>
      </c>
      <c r="M130" s="31" t="s">
        <v>439</v>
      </c>
      <c r="N130" s="31" t="s">
        <v>440</v>
      </c>
      <c r="O130" s="26">
        <f t="shared" si="8"/>
        <v>57</v>
      </c>
      <c r="P130" s="31" t="str">
        <f t="shared" si="10"/>
        <v>56-65</v>
      </c>
      <c r="Q130" s="32">
        <v>1949</v>
      </c>
      <c r="R130" s="26">
        <v>6</v>
      </c>
      <c r="S130" s="26">
        <v>22</v>
      </c>
      <c r="T130" s="31" t="s">
        <v>36</v>
      </c>
      <c r="U130" s="31" t="s">
        <v>224</v>
      </c>
      <c r="V130" s="9"/>
      <c r="W130" s="31" t="s">
        <v>39</v>
      </c>
      <c r="X130" s="25">
        <v>3</v>
      </c>
      <c r="Y130" s="31" t="s">
        <v>48</v>
      </c>
      <c r="Z130" s="33" t="s">
        <v>57</v>
      </c>
    </row>
    <row r="131" spans="1:26" x14ac:dyDescent="0.25">
      <c r="A131" s="7"/>
      <c r="B131" s="24">
        <f t="shared" si="9"/>
        <v>5050</v>
      </c>
      <c r="C131" s="25">
        <v>5</v>
      </c>
      <c r="D131" s="25">
        <v>2007</v>
      </c>
      <c r="E131" s="26">
        <v>11</v>
      </c>
      <c r="F131" s="27" t="s">
        <v>29</v>
      </c>
      <c r="G131" s="28">
        <v>50</v>
      </c>
      <c r="H131" s="29">
        <v>1093.0008</v>
      </c>
      <c r="I131" s="127">
        <v>390494.27120000002</v>
      </c>
      <c r="J131" s="31" t="s">
        <v>30</v>
      </c>
      <c r="K131" s="27" t="s">
        <v>441</v>
      </c>
      <c r="L131" s="27" t="s">
        <v>32</v>
      </c>
      <c r="M131" s="34" t="s">
        <v>442</v>
      </c>
      <c r="N131" s="31" t="s">
        <v>443</v>
      </c>
      <c r="O131" s="26">
        <f t="shared" si="8"/>
        <v>57</v>
      </c>
      <c r="P131" s="31" t="str">
        <f t="shared" si="10"/>
        <v>56-65</v>
      </c>
      <c r="Q131" s="32">
        <v>1950</v>
      </c>
      <c r="R131" s="26">
        <v>15</v>
      </c>
      <c r="S131" s="26">
        <v>2</v>
      </c>
      <c r="T131" s="31" t="s">
        <v>36</v>
      </c>
      <c r="U131" s="31" t="s">
        <v>37</v>
      </c>
      <c r="V131" s="31" t="s">
        <v>83</v>
      </c>
      <c r="W131" s="31" t="s">
        <v>39</v>
      </c>
      <c r="X131" s="25">
        <v>3</v>
      </c>
      <c r="Y131" s="31" t="s">
        <v>40</v>
      </c>
      <c r="Z131" s="33" t="s">
        <v>41</v>
      </c>
    </row>
    <row r="132" spans="1:26" x14ac:dyDescent="0.25">
      <c r="A132" s="7"/>
      <c r="B132" s="24">
        <f t="shared" si="9"/>
        <v>2039</v>
      </c>
      <c r="C132" s="25">
        <v>2</v>
      </c>
      <c r="D132" s="25">
        <v>2006</v>
      </c>
      <c r="E132" s="26">
        <v>8</v>
      </c>
      <c r="F132" s="27" t="s">
        <v>29</v>
      </c>
      <c r="G132" s="28">
        <v>39</v>
      </c>
      <c r="H132" s="29">
        <v>927.83479999999997</v>
      </c>
      <c r="I132" s="127">
        <v>293876.27480000001</v>
      </c>
      <c r="J132" s="31" t="s">
        <v>30</v>
      </c>
      <c r="K132" s="27" t="s">
        <v>444</v>
      </c>
      <c r="L132" s="27" t="s">
        <v>32</v>
      </c>
      <c r="M132" s="34" t="s">
        <v>445</v>
      </c>
      <c r="N132" s="31" t="s">
        <v>446</v>
      </c>
      <c r="O132" s="26">
        <f t="shared" si="8"/>
        <v>59</v>
      </c>
      <c r="P132" s="31" t="str">
        <f t="shared" si="10"/>
        <v>56-65</v>
      </c>
      <c r="Q132" s="32">
        <v>1947</v>
      </c>
      <c r="R132" s="26">
        <v>4</v>
      </c>
      <c r="S132" s="26">
        <v>27</v>
      </c>
      <c r="T132" s="31" t="s">
        <v>36</v>
      </c>
      <c r="U132" s="31" t="s">
        <v>37</v>
      </c>
      <c r="V132" s="31" t="s">
        <v>69</v>
      </c>
      <c r="W132" s="31" t="s">
        <v>39</v>
      </c>
      <c r="X132" s="25">
        <v>4</v>
      </c>
      <c r="Y132" s="31" t="s">
        <v>48</v>
      </c>
      <c r="Z132" s="33" t="s">
        <v>41</v>
      </c>
    </row>
    <row r="133" spans="1:26" x14ac:dyDescent="0.25">
      <c r="A133" s="7"/>
      <c r="B133" s="24">
        <f t="shared" si="9"/>
        <v>2008</v>
      </c>
      <c r="C133" s="25">
        <v>2</v>
      </c>
      <c r="D133" s="25">
        <v>2007</v>
      </c>
      <c r="E133" s="26">
        <v>3</v>
      </c>
      <c r="F133" s="27" t="s">
        <v>29</v>
      </c>
      <c r="G133" s="28">
        <v>8</v>
      </c>
      <c r="H133" s="29">
        <v>701.65959999999995</v>
      </c>
      <c r="I133" s="127">
        <v>204286.66680000001</v>
      </c>
      <c r="J133" s="31" t="s">
        <v>30</v>
      </c>
      <c r="K133" s="27" t="s">
        <v>447</v>
      </c>
      <c r="L133" s="27" t="s">
        <v>32</v>
      </c>
      <c r="M133" s="34" t="s">
        <v>448</v>
      </c>
      <c r="N133" s="31" t="s">
        <v>449</v>
      </c>
      <c r="O133" s="26">
        <f t="shared" si="8"/>
        <v>59</v>
      </c>
      <c r="P133" s="31" t="str">
        <f t="shared" si="10"/>
        <v>56-65</v>
      </c>
      <c r="Q133" s="32">
        <v>1948</v>
      </c>
      <c r="R133" s="26">
        <v>2</v>
      </c>
      <c r="S133" s="26">
        <v>23</v>
      </c>
      <c r="T133" s="31" t="s">
        <v>20</v>
      </c>
      <c r="U133" s="31" t="s">
        <v>37</v>
      </c>
      <c r="V133" s="31" t="s">
        <v>450</v>
      </c>
      <c r="W133" s="31" t="s">
        <v>39</v>
      </c>
      <c r="X133" s="25">
        <v>3</v>
      </c>
      <c r="Y133" s="31" t="s">
        <v>40</v>
      </c>
      <c r="Z133" s="33" t="s">
        <v>57</v>
      </c>
    </row>
    <row r="134" spans="1:26" x14ac:dyDescent="0.25">
      <c r="A134" s="7"/>
      <c r="B134" s="24">
        <f t="shared" si="9"/>
        <v>3019</v>
      </c>
      <c r="C134" s="25">
        <v>3</v>
      </c>
      <c r="D134" s="25">
        <v>2007</v>
      </c>
      <c r="E134" s="26">
        <v>9</v>
      </c>
      <c r="F134" s="27" t="s">
        <v>29</v>
      </c>
      <c r="G134" s="25">
        <v>19</v>
      </c>
      <c r="H134" s="29">
        <v>680.56999999999994</v>
      </c>
      <c r="I134" s="127">
        <v>230154.53</v>
      </c>
      <c r="J134" s="31" t="s">
        <v>30</v>
      </c>
      <c r="K134" s="27" t="s">
        <v>451</v>
      </c>
      <c r="L134" s="27" t="s">
        <v>32</v>
      </c>
      <c r="M134" s="34" t="s">
        <v>452</v>
      </c>
      <c r="N134" s="31" t="s">
        <v>453</v>
      </c>
      <c r="O134" s="26">
        <f t="shared" si="8"/>
        <v>59</v>
      </c>
      <c r="P134" s="31" t="str">
        <f t="shared" si="10"/>
        <v>56-65</v>
      </c>
      <c r="Q134" s="32">
        <v>1948</v>
      </c>
      <c r="R134" s="26">
        <v>11</v>
      </c>
      <c r="S134" s="26">
        <v>9</v>
      </c>
      <c r="T134" s="31" t="s">
        <v>36</v>
      </c>
      <c r="U134" s="31" t="s">
        <v>37</v>
      </c>
      <c r="V134" s="31" t="s">
        <v>76</v>
      </c>
      <c r="W134" s="31" t="s">
        <v>53</v>
      </c>
      <c r="X134" s="25">
        <v>5</v>
      </c>
      <c r="Y134" s="31" t="s">
        <v>40</v>
      </c>
      <c r="Z134" s="33" t="s">
        <v>57</v>
      </c>
    </row>
    <row r="135" spans="1:26" x14ac:dyDescent="0.25">
      <c r="A135" s="7"/>
      <c r="B135" s="24">
        <f t="shared" si="9"/>
        <v>2015</v>
      </c>
      <c r="C135" s="25">
        <v>2</v>
      </c>
      <c r="D135" s="25">
        <v>2006</v>
      </c>
      <c r="E135" s="26">
        <v>9</v>
      </c>
      <c r="F135" s="27" t="s">
        <v>29</v>
      </c>
      <c r="G135" s="28">
        <v>15</v>
      </c>
      <c r="H135" s="29">
        <v>723.93280000000004</v>
      </c>
      <c r="I135" s="127">
        <v>228170.02559999999</v>
      </c>
      <c r="J135" s="31" t="s">
        <v>30</v>
      </c>
      <c r="K135" s="27" t="s">
        <v>454</v>
      </c>
      <c r="L135" s="27" t="s">
        <v>32</v>
      </c>
      <c r="M135" s="34" t="s">
        <v>455</v>
      </c>
      <c r="N135" s="31" t="s">
        <v>456</v>
      </c>
      <c r="O135" s="26">
        <f t="shared" si="8"/>
        <v>48</v>
      </c>
      <c r="P135" s="31" t="str">
        <f t="shared" si="10"/>
        <v>46-55</v>
      </c>
      <c r="Q135" s="32">
        <v>1958</v>
      </c>
      <c r="R135" s="26">
        <v>12</v>
      </c>
      <c r="S135" s="26">
        <v>20</v>
      </c>
      <c r="T135" s="31" t="s">
        <v>20</v>
      </c>
      <c r="U135" s="31" t="s">
        <v>37</v>
      </c>
      <c r="V135" s="31" t="s">
        <v>38</v>
      </c>
      <c r="W135" s="31" t="s">
        <v>39</v>
      </c>
      <c r="X135" s="25">
        <v>4</v>
      </c>
      <c r="Y135" s="31" t="s">
        <v>40</v>
      </c>
      <c r="Z135" s="33" t="s">
        <v>57</v>
      </c>
    </row>
    <row r="136" spans="1:26" x14ac:dyDescent="0.25">
      <c r="A136" s="7"/>
      <c r="B136" s="24">
        <f t="shared" si="9"/>
        <v>2019</v>
      </c>
      <c r="C136" s="25">
        <v>2</v>
      </c>
      <c r="D136" s="25">
        <v>2007</v>
      </c>
      <c r="E136" s="26">
        <v>3</v>
      </c>
      <c r="F136" s="27" t="s">
        <v>29</v>
      </c>
      <c r="G136" s="28">
        <v>19</v>
      </c>
      <c r="H136" s="29">
        <v>649.79639999999995</v>
      </c>
      <c r="I136" s="127">
        <v>177555.06400000001</v>
      </c>
      <c r="J136" s="31" t="s">
        <v>30</v>
      </c>
      <c r="K136" s="27" t="s">
        <v>457</v>
      </c>
      <c r="L136" s="27" t="s">
        <v>32</v>
      </c>
      <c r="M136" s="34" t="s">
        <v>458</v>
      </c>
      <c r="N136" s="31" t="s">
        <v>459</v>
      </c>
      <c r="O136" s="26">
        <f t="shared" si="8"/>
        <v>60</v>
      </c>
      <c r="P136" s="31" t="str">
        <f t="shared" si="10"/>
        <v>56-65</v>
      </c>
      <c r="Q136" s="32">
        <v>1947</v>
      </c>
      <c r="R136" s="26">
        <v>5</v>
      </c>
      <c r="S136" s="26">
        <v>24</v>
      </c>
      <c r="T136" s="31" t="s">
        <v>20</v>
      </c>
      <c r="U136" s="31" t="s">
        <v>460</v>
      </c>
      <c r="V136" s="9"/>
      <c r="W136" s="31" t="s">
        <v>53</v>
      </c>
      <c r="X136" s="25">
        <v>5</v>
      </c>
      <c r="Y136" s="31" t="s">
        <v>40</v>
      </c>
      <c r="Z136" s="33" t="s">
        <v>41</v>
      </c>
    </row>
    <row r="137" spans="1:26" x14ac:dyDescent="0.25">
      <c r="A137" s="7"/>
      <c r="B137" s="24">
        <f t="shared" si="9"/>
        <v>1015</v>
      </c>
      <c r="C137" s="25">
        <v>1</v>
      </c>
      <c r="D137" s="25">
        <v>2004</v>
      </c>
      <c r="E137" s="26">
        <v>11</v>
      </c>
      <c r="F137" s="27" t="s">
        <v>29</v>
      </c>
      <c r="G137" s="28">
        <v>15</v>
      </c>
      <c r="H137" s="29">
        <v>782.25200000000007</v>
      </c>
      <c r="I137" s="127">
        <v>208930.81200000001</v>
      </c>
      <c r="J137" s="31" t="s">
        <v>30</v>
      </c>
      <c r="K137" s="27" t="s">
        <v>461</v>
      </c>
      <c r="L137" s="27" t="s">
        <v>32</v>
      </c>
      <c r="M137" s="34" t="s">
        <v>462</v>
      </c>
      <c r="N137" s="31" t="s">
        <v>463</v>
      </c>
      <c r="O137" s="26">
        <f t="shared" si="8"/>
        <v>61</v>
      </c>
      <c r="P137" s="31" t="str">
        <f t="shared" si="10"/>
        <v>56-65</v>
      </c>
      <c r="Q137" s="32">
        <v>1943</v>
      </c>
      <c r="R137" s="26">
        <v>6</v>
      </c>
      <c r="S137" s="26">
        <v>18</v>
      </c>
      <c r="T137" s="31" t="s">
        <v>20</v>
      </c>
      <c r="U137" s="31" t="s">
        <v>37</v>
      </c>
      <c r="V137" s="31" t="s">
        <v>62</v>
      </c>
      <c r="W137" s="31" t="s">
        <v>39</v>
      </c>
      <c r="X137" s="25">
        <v>5</v>
      </c>
      <c r="Y137" s="31" t="s">
        <v>48</v>
      </c>
      <c r="Z137" s="33" t="s">
        <v>41</v>
      </c>
    </row>
    <row r="138" spans="1:26" x14ac:dyDescent="0.25">
      <c r="A138" s="7"/>
      <c r="B138" s="24">
        <f t="shared" si="9"/>
        <v>5041</v>
      </c>
      <c r="C138" s="25">
        <v>5</v>
      </c>
      <c r="D138" s="25">
        <v>2007</v>
      </c>
      <c r="E138" s="26">
        <v>11</v>
      </c>
      <c r="F138" s="27" t="s">
        <v>29</v>
      </c>
      <c r="G138" s="28">
        <v>41</v>
      </c>
      <c r="H138" s="29">
        <v>798.28440000000001</v>
      </c>
      <c r="I138" s="127">
        <v>263123.42080000002</v>
      </c>
      <c r="J138" s="31" t="s">
        <v>30</v>
      </c>
      <c r="K138" s="27" t="s">
        <v>464</v>
      </c>
      <c r="L138" s="27" t="s">
        <v>32</v>
      </c>
      <c r="M138" s="34" t="s">
        <v>465</v>
      </c>
      <c r="N138" s="31" t="s">
        <v>466</v>
      </c>
      <c r="O138" s="26">
        <f t="shared" si="8"/>
        <v>61</v>
      </c>
      <c r="P138" s="31" t="str">
        <f t="shared" si="10"/>
        <v>56-65</v>
      </c>
      <c r="Q138" s="32">
        <v>1946</v>
      </c>
      <c r="R138" s="26">
        <v>9</v>
      </c>
      <c r="S138" s="26">
        <v>14</v>
      </c>
      <c r="T138" s="31" t="s">
        <v>20</v>
      </c>
      <c r="U138" s="31" t="s">
        <v>37</v>
      </c>
      <c r="V138" s="31" t="s">
        <v>38</v>
      </c>
      <c r="W138" s="31" t="s">
        <v>53</v>
      </c>
      <c r="X138" s="25">
        <v>4</v>
      </c>
      <c r="Y138" s="31" t="s">
        <v>40</v>
      </c>
      <c r="Z138" s="33" t="s">
        <v>57</v>
      </c>
    </row>
    <row r="139" spans="1:26" x14ac:dyDescent="0.25">
      <c r="A139" s="7"/>
      <c r="B139" s="24">
        <f t="shared" si="9"/>
        <v>5036</v>
      </c>
      <c r="C139" s="25">
        <v>5</v>
      </c>
      <c r="D139" s="25">
        <v>2007</v>
      </c>
      <c r="E139" s="26">
        <v>11</v>
      </c>
      <c r="F139" s="27" t="s">
        <v>29</v>
      </c>
      <c r="G139" s="28">
        <v>36</v>
      </c>
      <c r="H139" s="29">
        <v>1057.9232</v>
      </c>
      <c r="I139" s="127">
        <v>286433.57280000002</v>
      </c>
      <c r="J139" s="31" t="s">
        <v>30</v>
      </c>
      <c r="K139" s="27" t="s">
        <v>467</v>
      </c>
      <c r="L139" s="27" t="s">
        <v>32</v>
      </c>
      <c r="M139" s="34" t="s">
        <v>468</v>
      </c>
      <c r="N139" s="31" t="s">
        <v>469</v>
      </c>
      <c r="O139" s="26">
        <f t="shared" si="8"/>
        <v>64</v>
      </c>
      <c r="P139" s="31" t="str">
        <f t="shared" si="10"/>
        <v>56-65</v>
      </c>
      <c r="Q139" s="32">
        <v>1943</v>
      </c>
      <c r="R139" s="26">
        <v>7</v>
      </c>
      <c r="S139" s="26">
        <v>24</v>
      </c>
      <c r="T139" s="31" t="s">
        <v>36</v>
      </c>
      <c r="U139" s="31" t="s">
        <v>37</v>
      </c>
      <c r="V139" s="31" t="s">
        <v>38</v>
      </c>
      <c r="W139" s="31" t="s">
        <v>39</v>
      </c>
      <c r="X139" s="25">
        <v>4</v>
      </c>
      <c r="Y139" s="31" t="s">
        <v>48</v>
      </c>
      <c r="Z139" s="33" t="s">
        <v>41</v>
      </c>
    </row>
    <row r="140" spans="1:26" x14ac:dyDescent="0.25">
      <c r="A140" s="7"/>
      <c r="B140" s="24">
        <f t="shared" si="9"/>
        <v>2037</v>
      </c>
      <c r="C140" s="25">
        <v>2</v>
      </c>
      <c r="D140" s="25">
        <v>2006</v>
      </c>
      <c r="E140" s="26">
        <v>9</v>
      </c>
      <c r="F140" s="27" t="s">
        <v>29</v>
      </c>
      <c r="G140" s="28">
        <v>37</v>
      </c>
      <c r="H140" s="29">
        <v>723.8252</v>
      </c>
      <c r="I140" s="127">
        <v>229581.7836</v>
      </c>
      <c r="J140" s="31" t="s">
        <v>30</v>
      </c>
      <c r="K140" s="27" t="s">
        <v>470</v>
      </c>
      <c r="L140" s="27" t="s">
        <v>32</v>
      </c>
      <c r="M140" s="34" t="s">
        <v>471</v>
      </c>
      <c r="N140" s="31" t="s">
        <v>472</v>
      </c>
      <c r="O140" s="26">
        <f t="shared" si="8"/>
        <v>65</v>
      </c>
      <c r="P140" s="31" t="str">
        <f t="shared" si="10"/>
        <v>56-65</v>
      </c>
      <c r="Q140" s="32">
        <v>1941</v>
      </c>
      <c r="R140" s="26">
        <v>3</v>
      </c>
      <c r="S140" s="26">
        <v>3</v>
      </c>
      <c r="T140" s="31" t="s">
        <v>36</v>
      </c>
      <c r="U140" s="31" t="s">
        <v>37</v>
      </c>
      <c r="V140" s="31" t="s">
        <v>99</v>
      </c>
      <c r="W140" s="31" t="s">
        <v>39</v>
      </c>
      <c r="X140" s="25">
        <v>3</v>
      </c>
      <c r="Y140" s="31" t="s">
        <v>40</v>
      </c>
      <c r="Z140" s="33" t="s">
        <v>57</v>
      </c>
    </row>
    <row r="141" spans="1:26" x14ac:dyDescent="0.25">
      <c r="A141" s="7"/>
      <c r="B141" s="24">
        <f t="shared" si="9"/>
        <v>5034</v>
      </c>
      <c r="C141" s="25">
        <v>5</v>
      </c>
      <c r="D141" s="25">
        <v>2007</v>
      </c>
      <c r="E141" s="26">
        <v>10</v>
      </c>
      <c r="F141" s="27" t="s">
        <v>29</v>
      </c>
      <c r="G141" s="28">
        <v>34</v>
      </c>
      <c r="H141" s="29">
        <v>798.28440000000001</v>
      </c>
      <c r="I141" s="127">
        <v>252053.0264</v>
      </c>
      <c r="J141" s="31" t="s">
        <v>30</v>
      </c>
      <c r="K141" s="27" t="s">
        <v>473</v>
      </c>
      <c r="L141" s="27" t="s">
        <v>32</v>
      </c>
      <c r="M141" s="34" t="s">
        <v>474</v>
      </c>
      <c r="N141" s="31" t="s">
        <v>475</v>
      </c>
      <c r="O141" s="26">
        <f t="shared" si="8"/>
        <v>65</v>
      </c>
      <c r="P141" s="31" t="str">
        <f t="shared" si="10"/>
        <v>56-65</v>
      </c>
      <c r="Q141" s="32">
        <v>1942</v>
      </c>
      <c r="R141" s="26">
        <v>7.0000000000000009</v>
      </c>
      <c r="S141" s="26">
        <v>23</v>
      </c>
      <c r="T141" s="31" t="s">
        <v>36</v>
      </c>
      <c r="U141" s="31" t="s">
        <v>37</v>
      </c>
      <c r="V141" s="31" t="s">
        <v>69</v>
      </c>
      <c r="W141" s="31" t="s">
        <v>39</v>
      </c>
      <c r="X141" s="25">
        <v>4</v>
      </c>
      <c r="Y141" s="31" t="s">
        <v>40</v>
      </c>
      <c r="Z141" s="33" t="s">
        <v>41</v>
      </c>
    </row>
    <row r="142" spans="1:26" x14ac:dyDescent="0.25">
      <c r="A142" s="7"/>
      <c r="B142" s="24">
        <f t="shared" si="9"/>
        <v>4016</v>
      </c>
      <c r="C142" s="25">
        <v>4</v>
      </c>
      <c r="D142" s="25">
        <v>2007</v>
      </c>
      <c r="E142" s="26">
        <v>11</v>
      </c>
      <c r="F142" s="27" t="s">
        <v>29</v>
      </c>
      <c r="G142" s="28">
        <v>16</v>
      </c>
      <c r="H142" s="29">
        <v>794.51840000000004</v>
      </c>
      <c r="I142" s="127">
        <v>244820.6672</v>
      </c>
      <c r="J142" s="31" t="s">
        <v>30</v>
      </c>
      <c r="K142" s="27" t="s">
        <v>476</v>
      </c>
      <c r="L142" s="27" t="s">
        <v>32</v>
      </c>
      <c r="M142" s="34" t="s">
        <v>477</v>
      </c>
      <c r="N142" s="31" t="s">
        <v>478</v>
      </c>
      <c r="O142" s="26">
        <f t="shared" si="8"/>
        <v>65</v>
      </c>
      <c r="P142" s="31" t="str">
        <f t="shared" si="10"/>
        <v>56-65</v>
      </c>
      <c r="Q142" s="32">
        <v>1942</v>
      </c>
      <c r="R142" s="26">
        <v>4</v>
      </c>
      <c r="S142" s="26">
        <v>14</v>
      </c>
      <c r="T142" s="31" t="s">
        <v>20</v>
      </c>
      <c r="U142" s="31" t="s">
        <v>37</v>
      </c>
      <c r="V142" s="31" t="s">
        <v>38</v>
      </c>
      <c r="W142" s="31" t="s">
        <v>39</v>
      </c>
      <c r="X142" s="25">
        <v>3</v>
      </c>
      <c r="Y142" s="31" t="s">
        <v>40</v>
      </c>
      <c r="Z142" s="33" t="s">
        <v>41</v>
      </c>
    </row>
    <row r="143" spans="1:26" x14ac:dyDescent="0.25">
      <c r="A143" s="7"/>
      <c r="B143" s="24">
        <f t="shared" si="9"/>
        <v>4040</v>
      </c>
      <c r="C143" s="25">
        <v>4</v>
      </c>
      <c r="D143" s="25">
        <v>2007</v>
      </c>
      <c r="E143" s="26">
        <v>12</v>
      </c>
      <c r="F143" s="27" t="s">
        <v>29</v>
      </c>
      <c r="G143" s="28">
        <v>40</v>
      </c>
      <c r="H143" s="29">
        <v>794.51840000000004</v>
      </c>
      <c r="I143" s="127">
        <v>241620.48319999999</v>
      </c>
      <c r="J143" s="31" t="s">
        <v>30</v>
      </c>
      <c r="K143" s="27" t="s">
        <v>479</v>
      </c>
      <c r="L143" s="27" t="s">
        <v>32</v>
      </c>
      <c r="M143" s="34" t="s">
        <v>384</v>
      </c>
      <c r="N143" s="31" t="s">
        <v>480</v>
      </c>
      <c r="O143" s="26">
        <f t="shared" si="8"/>
        <v>65</v>
      </c>
      <c r="P143" s="31" t="str">
        <f t="shared" si="10"/>
        <v>56-65</v>
      </c>
      <c r="Q143" s="32">
        <v>1942</v>
      </c>
      <c r="R143" s="26">
        <v>7.0000000000000009</v>
      </c>
      <c r="S143" s="26">
        <v>19</v>
      </c>
      <c r="T143" s="31" t="s">
        <v>36</v>
      </c>
      <c r="U143" s="31" t="s">
        <v>37</v>
      </c>
      <c r="V143" s="31" t="s">
        <v>38</v>
      </c>
      <c r="W143" s="31" t="s">
        <v>39</v>
      </c>
      <c r="X143" s="25">
        <v>1</v>
      </c>
      <c r="Y143" s="31" t="s">
        <v>48</v>
      </c>
      <c r="Z143" s="33" t="s">
        <v>41</v>
      </c>
    </row>
    <row r="144" spans="1:26" x14ac:dyDescent="0.25">
      <c r="A144" s="7"/>
      <c r="B144" s="24">
        <f t="shared" si="9"/>
        <v>1024</v>
      </c>
      <c r="C144" s="25">
        <v>1</v>
      </c>
      <c r="D144" s="25">
        <v>2006</v>
      </c>
      <c r="E144" s="26">
        <v>6</v>
      </c>
      <c r="F144" s="27" t="s">
        <v>29</v>
      </c>
      <c r="G144" s="28">
        <v>24</v>
      </c>
      <c r="H144" s="29">
        <v>782.25200000000007</v>
      </c>
      <c r="I144" s="127">
        <v>235762.34</v>
      </c>
      <c r="J144" s="31" t="s">
        <v>30</v>
      </c>
      <c r="K144" s="27" t="s">
        <v>481</v>
      </c>
      <c r="L144" s="27" t="s">
        <v>32</v>
      </c>
      <c r="M144" s="34" t="s">
        <v>482</v>
      </c>
      <c r="N144" s="31" t="s">
        <v>483</v>
      </c>
      <c r="O144" s="26">
        <f t="shared" si="8"/>
        <v>66</v>
      </c>
      <c r="P144" s="31" t="str">
        <f t="shared" si="10"/>
        <v>65+</v>
      </c>
      <c r="Q144" s="32">
        <v>1940</v>
      </c>
      <c r="R144" s="26">
        <v>3</v>
      </c>
      <c r="S144" s="26">
        <v>5</v>
      </c>
      <c r="T144" s="31" t="s">
        <v>20</v>
      </c>
      <c r="U144" s="31" t="s">
        <v>37</v>
      </c>
      <c r="V144" s="31" t="s">
        <v>38</v>
      </c>
      <c r="W144" s="31" t="s">
        <v>39</v>
      </c>
      <c r="X144" s="25">
        <v>5</v>
      </c>
      <c r="Y144" s="31" t="s">
        <v>40</v>
      </c>
      <c r="Z144" s="33" t="s">
        <v>41</v>
      </c>
    </row>
    <row r="145" spans="1:26" x14ac:dyDescent="0.25">
      <c r="A145" s="7"/>
      <c r="B145" s="24">
        <f t="shared" si="9"/>
        <v>2013</v>
      </c>
      <c r="C145" s="25">
        <v>2</v>
      </c>
      <c r="D145" s="25">
        <v>2007</v>
      </c>
      <c r="E145" s="26">
        <v>3</v>
      </c>
      <c r="F145" s="27" t="s">
        <v>29</v>
      </c>
      <c r="G145" s="28">
        <v>13</v>
      </c>
      <c r="H145" s="29">
        <v>785.48</v>
      </c>
      <c r="I145" s="127">
        <v>236639.56</v>
      </c>
      <c r="J145" s="31" t="s">
        <v>30</v>
      </c>
      <c r="K145" s="27" t="s">
        <v>485</v>
      </c>
      <c r="L145" s="27" t="s">
        <v>32</v>
      </c>
      <c r="M145" s="34" t="s">
        <v>486</v>
      </c>
      <c r="N145" s="31" t="s">
        <v>487</v>
      </c>
      <c r="O145" s="26">
        <f t="shared" si="8"/>
        <v>66</v>
      </c>
      <c r="P145" s="31" t="str">
        <f t="shared" si="10"/>
        <v>65+</v>
      </c>
      <c r="Q145" s="32">
        <v>1941</v>
      </c>
      <c r="R145" s="26">
        <v>8</v>
      </c>
      <c r="S145" s="26">
        <v>19</v>
      </c>
      <c r="T145" s="31" t="s">
        <v>36</v>
      </c>
      <c r="U145" s="31" t="s">
        <v>37</v>
      </c>
      <c r="V145" s="31" t="s">
        <v>38</v>
      </c>
      <c r="W145" s="31" t="s">
        <v>39</v>
      </c>
      <c r="X145" s="25">
        <v>5</v>
      </c>
      <c r="Y145" s="31" t="s">
        <v>40</v>
      </c>
      <c r="Z145" s="33" t="s">
        <v>49</v>
      </c>
    </row>
    <row r="146" spans="1:26" x14ac:dyDescent="0.25">
      <c r="A146" s="7"/>
      <c r="B146" s="24">
        <f t="shared" si="9"/>
        <v>3010</v>
      </c>
      <c r="C146" s="25">
        <v>3</v>
      </c>
      <c r="D146" s="25">
        <v>2007</v>
      </c>
      <c r="E146" s="26">
        <v>8</v>
      </c>
      <c r="F146" s="27" t="s">
        <v>29</v>
      </c>
      <c r="G146" s="25">
        <v>10</v>
      </c>
      <c r="H146" s="29">
        <v>923.20799999999997</v>
      </c>
      <c r="I146" s="127">
        <v>294807.64799999999</v>
      </c>
      <c r="J146" s="31" t="s">
        <v>30</v>
      </c>
      <c r="K146" s="27" t="s">
        <v>488</v>
      </c>
      <c r="L146" s="27" t="s">
        <v>32</v>
      </c>
      <c r="M146" s="34" t="s">
        <v>433</v>
      </c>
      <c r="N146" s="31" t="s">
        <v>489</v>
      </c>
      <c r="O146" s="26">
        <f t="shared" si="8"/>
        <v>66</v>
      </c>
      <c r="P146" s="31" t="str">
        <f t="shared" si="10"/>
        <v>65+</v>
      </c>
      <c r="Q146" s="32">
        <v>1941</v>
      </c>
      <c r="R146" s="26">
        <v>12</v>
      </c>
      <c r="S146" s="26">
        <v>1</v>
      </c>
      <c r="T146" s="31" t="s">
        <v>20</v>
      </c>
      <c r="U146" s="31" t="s">
        <v>37</v>
      </c>
      <c r="V146" s="31" t="s">
        <v>38</v>
      </c>
      <c r="W146" s="31" t="s">
        <v>53</v>
      </c>
      <c r="X146" s="25">
        <v>4</v>
      </c>
      <c r="Y146" s="31" t="s">
        <v>40</v>
      </c>
      <c r="Z146" s="33" t="s">
        <v>41</v>
      </c>
    </row>
    <row r="147" spans="1:26" x14ac:dyDescent="0.25">
      <c r="A147" s="7"/>
      <c r="B147" s="24"/>
      <c r="C147" s="25"/>
      <c r="D147" s="25"/>
      <c r="E147" s="26"/>
      <c r="F147" s="27"/>
      <c r="G147" s="25"/>
      <c r="H147" s="29"/>
      <c r="I147" s="127"/>
      <c r="J147" s="31"/>
      <c r="K147" s="27"/>
      <c r="L147" s="27"/>
      <c r="M147" s="34"/>
      <c r="N147" s="31"/>
      <c r="O147" s="26"/>
      <c r="P147" s="31"/>
      <c r="Q147" s="32"/>
      <c r="R147" s="26"/>
      <c r="S147" s="26"/>
      <c r="T147" s="31"/>
      <c r="U147" s="31"/>
      <c r="V147" s="31"/>
      <c r="W147" s="31"/>
      <c r="X147" s="25"/>
      <c r="Y147" s="31"/>
      <c r="Z147" s="33"/>
    </row>
    <row r="148" spans="1:26" x14ac:dyDescent="0.25">
      <c r="A148" s="7"/>
      <c r="B148" s="24">
        <f t="shared" si="9"/>
        <v>1033</v>
      </c>
      <c r="C148" s="25">
        <v>1</v>
      </c>
      <c r="D148" s="25">
        <v>2004</v>
      </c>
      <c r="E148" s="26">
        <v>8</v>
      </c>
      <c r="F148" s="27" t="s">
        <v>29</v>
      </c>
      <c r="G148" s="28">
        <v>33</v>
      </c>
      <c r="H148" s="29">
        <v>1434.0927999999999</v>
      </c>
      <c r="I148" s="127">
        <v>412856.56160000002</v>
      </c>
      <c r="J148" s="31" t="s">
        <v>30</v>
      </c>
      <c r="K148" s="27" t="s">
        <v>490</v>
      </c>
      <c r="L148" s="27" t="s">
        <v>32</v>
      </c>
      <c r="M148" s="34" t="s">
        <v>491</v>
      </c>
      <c r="N148" s="31" t="s">
        <v>492</v>
      </c>
      <c r="O148" s="26">
        <f t="shared" ref="O148:O158" si="11">IF((D148-Q148)=0," ",D148-Q148)</f>
        <v>67</v>
      </c>
      <c r="P148" s="31" t="str">
        <f t="shared" si="10"/>
        <v>65+</v>
      </c>
      <c r="Q148" s="32">
        <v>1937</v>
      </c>
      <c r="R148" s="26">
        <v>1</v>
      </c>
      <c r="S148" s="26">
        <v>20</v>
      </c>
      <c r="T148" s="31" t="s">
        <v>20</v>
      </c>
      <c r="U148" s="31" t="s">
        <v>37</v>
      </c>
      <c r="V148" s="31" t="s">
        <v>83</v>
      </c>
      <c r="W148" s="31" t="s">
        <v>39</v>
      </c>
      <c r="X148" s="25">
        <v>2</v>
      </c>
      <c r="Y148" s="31" t="s">
        <v>48</v>
      </c>
      <c r="Z148" s="33" t="s">
        <v>41</v>
      </c>
    </row>
    <row r="149" spans="1:26" x14ac:dyDescent="0.25">
      <c r="A149" s="7"/>
      <c r="B149" s="24">
        <f t="shared" si="9"/>
        <v>1016</v>
      </c>
      <c r="C149" s="25">
        <v>1</v>
      </c>
      <c r="D149" s="25">
        <v>2006</v>
      </c>
      <c r="E149" s="26">
        <v>2</v>
      </c>
      <c r="F149" s="27" t="s">
        <v>29</v>
      </c>
      <c r="G149" s="28">
        <v>16</v>
      </c>
      <c r="H149" s="29">
        <v>782.25200000000007</v>
      </c>
      <c r="I149" s="127">
        <v>224076.83600000001</v>
      </c>
      <c r="J149" s="31" t="s">
        <v>30</v>
      </c>
      <c r="K149" s="27" t="s">
        <v>493</v>
      </c>
      <c r="L149" s="27" t="s">
        <v>32</v>
      </c>
      <c r="M149" s="34" t="s">
        <v>494</v>
      </c>
      <c r="N149" s="31" t="s">
        <v>495</v>
      </c>
      <c r="O149" s="26">
        <f t="shared" si="11"/>
        <v>67</v>
      </c>
      <c r="P149" s="31" t="str">
        <f t="shared" si="10"/>
        <v>65+</v>
      </c>
      <c r="Q149" s="32">
        <v>1939</v>
      </c>
      <c r="R149" s="26">
        <v>9</v>
      </c>
      <c r="S149" s="26">
        <v>3</v>
      </c>
      <c r="T149" s="31" t="s">
        <v>36</v>
      </c>
      <c r="U149" s="31" t="s">
        <v>37</v>
      </c>
      <c r="V149" s="31" t="s">
        <v>38</v>
      </c>
      <c r="W149" s="31" t="s">
        <v>53</v>
      </c>
      <c r="X149" s="25">
        <v>5</v>
      </c>
      <c r="Y149" s="31" t="s">
        <v>40</v>
      </c>
      <c r="Z149" s="33" t="s">
        <v>41</v>
      </c>
    </row>
    <row r="150" spans="1:26" x14ac:dyDescent="0.25">
      <c r="A150" s="7"/>
      <c r="B150" s="24">
        <f t="shared" si="9"/>
        <v>3005</v>
      </c>
      <c r="C150" s="25">
        <v>3</v>
      </c>
      <c r="D150" s="25">
        <v>2006</v>
      </c>
      <c r="E150" s="26">
        <v>3</v>
      </c>
      <c r="F150" s="27" t="s">
        <v>29</v>
      </c>
      <c r="G150" s="25">
        <v>5</v>
      </c>
      <c r="H150" s="29">
        <v>781.0684</v>
      </c>
      <c r="I150" s="127">
        <v>258015.61439999999</v>
      </c>
      <c r="J150" s="31" t="s">
        <v>30</v>
      </c>
      <c r="K150" s="27" t="s">
        <v>496</v>
      </c>
      <c r="L150" s="27" t="s">
        <v>32</v>
      </c>
      <c r="M150" s="34" t="s">
        <v>497</v>
      </c>
      <c r="N150" s="31" t="s">
        <v>498</v>
      </c>
      <c r="O150" s="26">
        <f t="shared" si="11"/>
        <v>67</v>
      </c>
      <c r="P150" s="31" t="str">
        <f t="shared" si="10"/>
        <v>65+</v>
      </c>
      <c r="Q150" s="32">
        <v>1939</v>
      </c>
      <c r="R150" s="26">
        <v>6</v>
      </c>
      <c r="S150" s="26">
        <v>30</v>
      </c>
      <c r="T150" s="31" t="s">
        <v>36</v>
      </c>
      <c r="U150" s="31" t="s">
        <v>37</v>
      </c>
      <c r="V150" s="31" t="s">
        <v>76</v>
      </c>
      <c r="W150" s="31" t="s">
        <v>53</v>
      </c>
      <c r="X150" s="25">
        <v>3</v>
      </c>
      <c r="Y150" s="31" t="s">
        <v>48</v>
      </c>
      <c r="Z150" s="33" t="s">
        <v>41</v>
      </c>
    </row>
    <row r="151" spans="1:26" x14ac:dyDescent="0.25">
      <c r="A151" s="7"/>
      <c r="B151" s="24">
        <f t="shared" si="9"/>
        <v>5019</v>
      </c>
      <c r="C151" s="25">
        <v>5</v>
      </c>
      <c r="D151" s="25">
        <v>2007</v>
      </c>
      <c r="E151" s="26">
        <v>6</v>
      </c>
      <c r="F151" s="27" t="s">
        <v>29</v>
      </c>
      <c r="G151" s="28">
        <v>19</v>
      </c>
      <c r="H151" s="29">
        <v>618.37720000000002</v>
      </c>
      <c r="I151" s="127">
        <v>153466.71239999999</v>
      </c>
      <c r="J151" s="31" t="s">
        <v>30</v>
      </c>
      <c r="K151" s="27" t="s">
        <v>499</v>
      </c>
      <c r="L151" s="27" t="s">
        <v>32</v>
      </c>
      <c r="M151" s="34" t="s">
        <v>500</v>
      </c>
      <c r="N151" s="31" t="s">
        <v>501</v>
      </c>
      <c r="O151" s="26">
        <f t="shared" si="11"/>
        <v>68</v>
      </c>
      <c r="P151" s="31" t="str">
        <f t="shared" si="10"/>
        <v>65+</v>
      </c>
      <c r="Q151" s="32">
        <v>1939</v>
      </c>
      <c r="R151" s="26">
        <v>3</v>
      </c>
      <c r="S151" s="26">
        <v>5</v>
      </c>
      <c r="T151" s="31" t="s">
        <v>20</v>
      </c>
      <c r="U151" s="31" t="s">
        <v>37</v>
      </c>
      <c r="V151" s="31" t="s">
        <v>121</v>
      </c>
      <c r="W151" s="31" t="s">
        <v>53</v>
      </c>
      <c r="X151" s="25">
        <v>2</v>
      </c>
      <c r="Y151" s="31" t="s">
        <v>40</v>
      </c>
      <c r="Z151" s="33" t="s">
        <v>57</v>
      </c>
    </row>
    <row r="152" spans="1:26" x14ac:dyDescent="0.25">
      <c r="A152" s="7"/>
      <c r="B152" s="24">
        <f t="shared" si="9"/>
        <v>3002</v>
      </c>
      <c r="C152" s="25">
        <v>3</v>
      </c>
      <c r="D152" s="25">
        <v>2007</v>
      </c>
      <c r="E152" s="26">
        <v>8</v>
      </c>
      <c r="F152" s="27" t="s">
        <v>29</v>
      </c>
      <c r="G152" s="25">
        <v>2</v>
      </c>
      <c r="H152" s="29">
        <v>923.20799999999997</v>
      </c>
      <c r="I152" s="127">
        <v>261871.696</v>
      </c>
      <c r="J152" s="31" t="s">
        <v>30</v>
      </c>
      <c r="K152" s="27" t="s">
        <v>502</v>
      </c>
      <c r="L152" s="27" t="s">
        <v>32</v>
      </c>
      <c r="M152" s="34" t="s">
        <v>503</v>
      </c>
      <c r="N152" s="31" t="s">
        <v>504</v>
      </c>
      <c r="O152" s="26">
        <f t="shared" si="11"/>
        <v>69</v>
      </c>
      <c r="P152" s="31" t="str">
        <f t="shared" si="10"/>
        <v>65+</v>
      </c>
      <c r="Q152" s="32">
        <v>1938</v>
      </c>
      <c r="R152" s="26">
        <v>10</v>
      </c>
      <c r="S152" s="26">
        <v>29</v>
      </c>
      <c r="T152" s="31" t="s">
        <v>20</v>
      </c>
      <c r="U152" s="31" t="s">
        <v>37</v>
      </c>
      <c r="V152" s="31" t="s">
        <v>38</v>
      </c>
      <c r="W152" s="31" t="s">
        <v>39</v>
      </c>
      <c r="X152" s="25">
        <v>5</v>
      </c>
      <c r="Y152" s="31" t="s">
        <v>40</v>
      </c>
      <c r="Z152" s="33" t="s">
        <v>41</v>
      </c>
    </row>
    <row r="153" spans="1:26" x14ac:dyDescent="0.25">
      <c r="A153" s="7"/>
      <c r="B153" s="24">
        <f t="shared" si="9"/>
        <v>3048</v>
      </c>
      <c r="C153" s="25">
        <v>3</v>
      </c>
      <c r="D153" s="25">
        <v>2007</v>
      </c>
      <c r="E153" s="26">
        <v>10</v>
      </c>
      <c r="F153" s="27" t="s">
        <v>29</v>
      </c>
      <c r="G153" s="25">
        <v>48</v>
      </c>
      <c r="H153" s="29">
        <v>781.0684</v>
      </c>
      <c r="I153" s="127">
        <v>249075.6568</v>
      </c>
      <c r="J153" s="31" t="s">
        <v>30</v>
      </c>
      <c r="K153" s="27" t="s">
        <v>505</v>
      </c>
      <c r="L153" s="27" t="s">
        <v>32</v>
      </c>
      <c r="M153" s="34" t="s">
        <v>506</v>
      </c>
      <c r="N153" s="31" t="s">
        <v>507</v>
      </c>
      <c r="O153" s="26">
        <f t="shared" si="11"/>
        <v>69</v>
      </c>
      <c r="P153" s="31" t="str">
        <f t="shared" si="10"/>
        <v>65+</v>
      </c>
      <c r="Q153" s="32">
        <v>1938</v>
      </c>
      <c r="R153" s="26">
        <v>6</v>
      </c>
      <c r="S153" s="26">
        <v>9</v>
      </c>
      <c r="T153" s="31" t="s">
        <v>20</v>
      </c>
      <c r="U153" s="31" t="s">
        <v>37</v>
      </c>
      <c r="V153" s="31" t="s">
        <v>76</v>
      </c>
      <c r="W153" s="31" t="s">
        <v>53</v>
      </c>
      <c r="X153" s="25">
        <v>3</v>
      </c>
      <c r="Y153" s="31" t="s">
        <v>40</v>
      </c>
      <c r="Z153" s="33" t="s">
        <v>41</v>
      </c>
    </row>
    <row r="154" spans="1:26" x14ac:dyDescent="0.25">
      <c r="A154" s="7"/>
      <c r="B154" s="24">
        <f t="shared" si="9"/>
        <v>3008</v>
      </c>
      <c r="C154" s="25">
        <v>3</v>
      </c>
      <c r="D154" s="25">
        <v>2007</v>
      </c>
      <c r="E154" s="26">
        <v>6</v>
      </c>
      <c r="F154" s="27" t="s">
        <v>29</v>
      </c>
      <c r="G154" s="25">
        <v>8</v>
      </c>
      <c r="H154" s="29">
        <v>697.89359999999999</v>
      </c>
      <c r="I154" s="127">
        <v>219865.76079999999</v>
      </c>
      <c r="J154" s="31" t="s">
        <v>30</v>
      </c>
      <c r="K154" s="27" t="s">
        <v>508</v>
      </c>
      <c r="L154" s="27" t="s">
        <v>32</v>
      </c>
      <c r="M154" s="34" t="s">
        <v>509</v>
      </c>
      <c r="N154" s="31" t="s">
        <v>510</v>
      </c>
      <c r="O154" s="26">
        <f t="shared" si="11"/>
        <v>71</v>
      </c>
      <c r="P154" s="31" t="str">
        <f t="shared" si="10"/>
        <v>65+</v>
      </c>
      <c r="Q154" s="32">
        <v>1936</v>
      </c>
      <c r="R154" s="26">
        <v>8</v>
      </c>
      <c r="S154" s="26">
        <v>13</v>
      </c>
      <c r="T154" s="31" t="s">
        <v>20</v>
      </c>
      <c r="U154" s="31" t="s">
        <v>37</v>
      </c>
      <c r="V154" s="31" t="s">
        <v>76</v>
      </c>
      <c r="W154" s="31" t="s">
        <v>53</v>
      </c>
      <c r="X154" s="25">
        <v>2</v>
      </c>
      <c r="Y154" s="31" t="s">
        <v>40</v>
      </c>
      <c r="Z154" s="33" t="s">
        <v>41</v>
      </c>
    </row>
    <row r="155" spans="1:26" x14ac:dyDescent="0.25">
      <c r="A155" s="7"/>
      <c r="B155" s="24">
        <f t="shared" si="9"/>
        <v>1023</v>
      </c>
      <c r="C155" s="25">
        <v>1</v>
      </c>
      <c r="D155" s="25">
        <v>2005</v>
      </c>
      <c r="E155" s="26">
        <v>4</v>
      </c>
      <c r="F155" s="27" t="s">
        <v>29</v>
      </c>
      <c r="G155" s="28">
        <v>23</v>
      </c>
      <c r="H155" s="29">
        <v>782.25200000000007</v>
      </c>
      <c r="I155" s="127">
        <v>261579.89199999999</v>
      </c>
      <c r="J155" s="31" t="s">
        <v>30</v>
      </c>
      <c r="K155" s="27" t="s">
        <v>511</v>
      </c>
      <c r="L155" s="27" t="s">
        <v>32</v>
      </c>
      <c r="M155" s="34" t="s">
        <v>512</v>
      </c>
      <c r="N155" s="31" t="s">
        <v>513</v>
      </c>
      <c r="O155" s="26">
        <f t="shared" si="11"/>
        <v>73</v>
      </c>
      <c r="P155" s="31" t="str">
        <f t="shared" si="10"/>
        <v>65+</v>
      </c>
      <c r="Q155" s="32">
        <v>1932</v>
      </c>
      <c r="R155" s="26">
        <v>6</v>
      </c>
      <c r="S155" s="26">
        <v>13</v>
      </c>
      <c r="T155" s="31" t="s">
        <v>36</v>
      </c>
      <c r="U155" s="31" t="s">
        <v>224</v>
      </c>
      <c r="V155" s="9"/>
      <c r="W155" s="31" t="s">
        <v>53</v>
      </c>
      <c r="X155" s="25">
        <v>3</v>
      </c>
      <c r="Y155" s="31" t="s">
        <v>40</v>
      </c>
      <c r="Z155" s="33" t="s">
        <v>41</v>
      </c>
    </row>
    <row r="156" spans="1:26" x14ac:dyDescent="0.25">
      <c r="A156" s="7"/>
      <c r="B156" s="24">
        <f t="shared" si="9"/>
        <v>3009</v>
      </c>
      <c r="C156" s="25">
        <v>3</v>
      </c>
      <c r="D156" s="25">
        <v>2006</v>
      </c>
      <c r="E156" s="26">
        <v>5</v>
      </c>
      <c r="F156" s="27" t="s">
        <v>29</v>
      </c>
      <c r="G156" s="25">
        <v>9</v>
      </c>
      <c r="H156" s="29">
        <v>743.40840000000003</v>
      </c>
      <c r="I156" s="127">
        <v>222867.42079999999</v>
      </c>
      <c r="J156" s="31" t="s">
        <v>30</v>
      </c>
      <c r="K156" s="27" t="s">
        <v>514</v>
      </c>
      <c r="L156" s="27" t="s">
        <v>32</v>
      </c>
      <c r="M156" s="34" t="s">
        <v>515</v>
      </c>
      <c r="N156" s="31" t="s">
        <v>516</v>
      </c>
      <c r="O156" s="26">
        <f t="shared" si="11"/>
        <v>73</v>
      </c>
      <c r="P156" s="31" t="str">
        <f t="shared" si="10"/>
        <v>65+</v>
      </c>
      <c r="Q156" s="32">
        <v>1933</v>
      </c>
      <c r="R156" s="26">
        <v>5</v>
      </c>
      <c r="S156" s="26">
        <v>5</v>
      </c>
      <c r="T156" s="31" t="s">
        <v>36</v>
      </c>
      <c r="U156" s="31" t="s">
        <v>37</v>
      </c>
      <c r="V156" s="31" t="s">
        <v>38</v>
      </c>
      <c r="W156" s="31" t="s">
        <v>53</v>
      </c>
      <c r="X156" s="25">
        <v>5</v>
      </c>
      <c r="Y156" s="31" t="s">
        <v>48</v>
      </c>
      <c r="Z156" s="33" t="s">
        <v>57</v>
      </c>
    </row>
    <row r="157" spans="1:26" x14ac:dyDescent="0.25">
      <c r="A157" s="7"/>
      <c r="B157" s="24">
        <f t="shared" si="9"/>
        <v>3052</v>
      </c>
      <c r="C157" s="25">
        <v>3</v>
      </c>
      <c r="D157" s="25">
        <v>2006</v>
      </c>
      <c r="E157" s="26">
        <v>3</v>
      </c>
      <c r="F157" s="27" t="s">
        <v>29</v>
      </c>
      <c r="G157" s="25">
        <v>52</v>
      </c>
      <c r="H157" s="29">
        <v>923.20799999999997</v>
      </c>
      <c r="I157" s="127">
        <v>291494.36</v>
      </c>
      <c r="J157" s="31" t="s">
        <v>30</v>
      </c>
      <c r="K157" s="27" t="s">
        <v>517</v>
      </c>
      <c r="L157" s="27" t="s">
        <v>32</v>
      </c>
      <c r="M157" s="34" t="s">
        <v>518</v>
      </c>
      <c r="N157" s="31" t="s">
        <v>519</v>
      </c>
      <c r="O157" s="26">
        <f t="shared" si="11"/>
        <v>73</v>
      </c>
      <c r="P157" s="31" t="str">
        <f t="shared" si="10"/>
        <v>65+</v>
      </c>
      <c r="Q157" s="32">
        <v>1933</v>
      </c>
      <c r="R157" s="26">
        <v>6</v>
      </c>
      <c r="S157" s="26">
        <v>8</v>
      </c>
      <c r="T157" s="31" t="s">
        <v>20</v>
      </c>
      <c r="U157" s="31" t="s">
        <v>37</v>
      </c>
      <c r="V157" s="31" t="s">
        <v>38</v>
      </c>
      <c r="W157" s="31" t="s">
        <v>39</v>
      </c>
      <c r="X157" s="25">
        <v>4</v>
      </c>
      <c r="Y157" s="31" t="s">
        <v>48</v>
      </c>
      <c r="Z157" s="33" t="s">
        <v>57</v>
      </c>
    </row>
    <row r="158" spans="1:26" x14ac:dyDescent="0.25">
      <c r="A158" s="7"/>
      <c r="B158" s="24">
        <f t="shared" si="9"/>
        <v>3025</v>
      </c>
      <c r="C158" s="25">
        <v>3</v>
      </c>
      <c r="D158" s="25">
        <v>2007</v>
      </c>
      <c r="E158" s="26">
        <v>6</v>
      </c>
      <c r="F158" s="27" t="s">
        <v>29</v>
      </c>
      <c r="G158" s="25">
        <v>25</v>
      </c>
      <c r="H158" s="29">
        <v>923.20799999999997</v>
      </c>
      <c r="I158" s="127">
        <v>296483.14399999997</v>
      </c>
      <c r="J158" s="31" t="s">
        <v>30</v>
      </c>
      <c r="K158" s="27" t="s">
        <v>520</v>
      </c>
      <c r="L158" s="27" t="s">
        <v>32</v>
      </c>
      <c r="M158" s="34" t="s">
        <v>521</v>
      </c>
      <c r="N158" s="31" t="s">
        <v>522</v>
      </c>
      <c r="O158" s="26">
        <f t="shared" si="11"/>
        <v>76</v>
      </c>
      <c r="P158" s="31" t="str">
        <f t="shared" si="10"/>
        <v>65+</v>
      </c>
      <c r="Q158" s="32">
        <v>1931</v>
      </c>
      <c r="R158" s="26">
        <v>2</v>
      </c>
      <c r="S158" s="26">
        <v>13</v>
      </c>
      <c r="T158" s="31" t="s">
        <v>36</v>
      </c>
      <c r="U158" s="31" t="s">
        <v>37</v>
      </c>
      <c r="V158" s="31" t="s">
        <v>69</v>
      </c>
      <c r="W158" s="31" t="s">
        <v>39</v>
      </c>
      <c r="X158" s="25">
        <v>3</v>
      </c>
      <c r="Y158" s="31" t="s">
        <v>40</v>
      </c>
      <c r="Z158" s="33" t="s">
        <v>41</v>
      </c>
    </row>
    <row r="159" spans="1:26" x14ac:dyDescent="0.25">
      <c r="A159" s="7"/>
      <c r="B159" s="24">
        <f>C159*1000+G159</f>
        <v>1005</v>
      </c>
      <c r="C159" s="25">
        <v>1</v>
      </c>
      <c r="D159" s="25">
        <v>2004</v>
      </c>
      <c r="E159" s="26">
        <v>3</v>
      </c>
      <c r="F159" s="27" t="s">
        <v>193</v>
      </c>
      <c r="G159" s="28">
        <v>5</v>
      </c>
      <c r="H159" s="29">
        <v>410.70920000000001</v>
      </c>
      <c r="I159" s="127">
        <v>117564.0716</v>
      </c>
      <c r="J159" s="31" t="s">
        <v>30</v>
      </c>
      <c r="K159" s="27" t="s">
        <v>524</v>
      </c>
      <c r="L159" s="27" t="s">
        <v>525</v>
      </c>
      <c r="M159" s="31" t="s">
        <v>526</v>
      </c>
      <c r="N159" s="31" t="s">
        <v>527</v>
      </c>
      <c r="O159" s="38" t="s">
        <v>528</v>
      </c>
      <c r="P159" s="38" t="s">
        <v>528</v>
      </c>
      <c r="Q159" s="38" t="s">
        <v>528</v>
      </c>
      <c r="R159" s="39"/>
      <c r="S159" s="39"/>
      <c r="T159" s="38" t="s">
        <v>528</v>
      </c>
      <c r="U159" s="31" t="s">
        <v>37</v>
      </c>
      <c r="V159" s="31" t="s">
        <v>38</v>
      </c>
      <c r="W159" s="31" t="s">
        <v>53</v>
      </c>
      <c r="X159" s="25">
        <v>5</v>
      </c>
      <c r="Y159" s="31" t="s">
        <v>40</v>
      </c>
      <c r="Z159" s="33" t="s">
        <v>57</v>
      </c>
    </row>
    <row r="160" spans="1:26" x14ac:dyDescent="0.25">
      <c r="A160" s="7"/>
      <c r="B160" s="24">
        <v>1009</v>
      </c>
      <c r="C160" s="25">
        <v>1</v>
      </c>
      <c r="D160" s="25">
        <v>2004</v>
      </c>
      <c r="E160" s="26">
        <v>11</v>
      </c>
      <c r="F160" s="27" t="s">
        <v>193</v>
      </c>
      <c r="G160" s="28">
        <v>9</v>
      </c>
      <c r="H160" s="29">
        <v>1200.82</v>
      </c>
      <c r="I160" s="127">
        <v>317196.40000000002</v>
      </c>
      <c r="J160" s="31" t="s">
        <v>30</v>
      </c>
      <c r="K160" s="27" t="s">
        <v>529</v>
      </c>
      <c r="L160" s="27" t="s">
        <v>525</v>
      </c>
      <c r="M160" s="34" t="s">
        <v>530</v>
      </c>
      <c r="N160" s="31" t="s">
        <v>527</v>
      </c>
      <c r="O160" s="38" t="s">
        <v>528</v>
      </c>
      <c r="P160" s="38" t="s">
        <v>528</v>
      </c>
      <c r="Q160" s="38" t="s">
        <v>528</v>
      </c>
      <c r="R160" s="40"/>
      <c r="S160" s="40"/>
      <c r="T160" s="38" t="s">
        <v>528</v>
      </c>
      <c r="U160" s="31" t="s">
        <v>37</v>
      </c>
      <c r="V160" s="31" t="s">
        <v>83</v>
      </c>
      <c r="W160" s="31" t="s">
        <v>53</v>
      </c>
      <c r="X160" s="25">
        <v>5</v>
      </c>
      <c r="Y160" s="31" t="s">
        <v>40</v>
      </c>
      <c r="Z160" s="33" t="s">
        <v>41</v>
      </c>
    </row>
    <row r="161" spans="1:26" x14ac:dyDescent="0.25">
      <c r="A161" s="7"/>
      <c r="B161" s="24">
        <f t="shared" ref="B161:B165" si="12">C161*1000+G161</f>
        <v>1011</v>
      </c>
      <c r="C161" s="25">
        <v>1</v>
      </c>
      <c r="D161" s="25">
        <v>2005</v>
      </c>
      <c r="E161" s="26">
        <v>9</v>
      </c>
      <c r="F161" s="27" t="s">
        <v>193</v>
      </c>
      <c r="G161" s="28">
        <v>11</v>
      </c>
      <c r="H161" s="29">
        <v>827.87439999999992</v>
      </c>
      <c r="I161" s="127">
        <v>222947.20879999999</v>
      </c>
      <c r="J161" s="31" t="s">
        <v>30</v>
      </c>
      <c r="K161" s="27" t="s">
        <v>531</v>
      </c>
      <c r="L161" s="27" t="s">
        <v>525</v>
      </c>
      <c r="M161" s="31" t="s">
        <v>532</v>
      </c>
      <c r="N161" s="31" t="s">
        <v>527</v>
      </c>
      <c r="O161" s="38" t="s">
        <v>528</v>
      </c>
      <c r="P161" s="38" t="s">
        <v>528</v>
      </c>
      <c r="Q161" s="38" t="s">
        <v>528</v>
      </c>
      <c r="R161" s="40"/>
      <c r="S161" s="40"/>
      <c r="T161" s="38" t="s">
        <v>528</v>
      </c>
      <c r="U161" s="31" t="s">
        <v>37</v>
      </c>
      <c r="V161" s="31" t="s">
        <v>83</v>
      </c>
      <c r="W161" s="31" t="s">
        <v>53</v>
      </c>
      <c r="X161" s="25">
        <v>5</v>
      </c>
      <c r="Y161" s="31" t="s">
        <v>48</v>
      </c>
      <c r="Z161" s="33" t="s">
        <v>41</v>
      </c>
    </row>
    <row r="162" spans="1:26" x14ac:dyDescent="0.25">
      <c r="A162" s="7"/>
      <c r="B162" s="24">
        <f t="shared" si="12"/>
        <v>1007</v>
      </c>
      <c r="C162" s="25">
        <v>1</v>
      </c>
      <c r="D162" s="25">
        <v>2005</v>
      </c>
      <c r="E162" s="26">
        <v>12</v>
      </c>
      <c r="F162" s="27" t="s">
        <v>29</v>
      </c>
      <c r="G162" s="28">
        <v>7</v>
      </c>
      <c r="H162" s="29">
        <v>775.6884</v>
      </c>
      <c r="I162" s="127">
        <v>250312.5344</v>
      </c>
      <c r="J162" s="31" t="s">
        <v>30</v>
      </c>
      <c r="K162" s="27" t="s">
        <v>533</v>
      </c>
      <c r="L162" s="27" t="s">
        <v>525</v>
      </c>
      <c r="M162" s="31" t="s">
        <v>534</v>
      </c>
      <c r="N162" s="31" t="s">
        <v>527</v>
      </c>
      <c r="O162" s="38" t="s">
        <v>528</v>
      </c>
      <c r="P162" s="38" t="s">
        <v>528</v>
      </c>
      <c r="Q162" s="38" t="s">
        <v>528</v>
      </c>
      <c r="R162" s="40"/>
      <c r="S162" s="40"/>
      <c r="T162" s="38" t="s">
        <v>528</v>
      </c>
      <c r="U162" s="31" t="s">
        <v>37</v>
      </c>
      <c r="V162" s="31" t="s">
        <v>83</v>
      </c>
      <c r="W162" s="31" t="s">
        <v>53</v>
      </c>
      <c r="X162" s="25">
        <v>1</v>
      </c>
      <c r="Y162" s="31" t="s">
        <v>48</v>
      </c>
      <c r="Z162" s="33" t="s">
        <v>41</v>
      </c>
    </row>
    <row r="163" spans="1:26" x14ac:dyDescent="0.25">
      <c r="A163" s="7"/>
      <c r="B163" s="24">
        <f t="shared" si="12"/>
        <v>2038</v>
      </c>
      <c r="C163" s="25">
        <v>2</v>
      </c>
      <c r="D163" s="25">
        <v>2006</v>
      </c>
      <c r="E163" s="26">
        <v>10</v>
      </c>
      <c r="F163" s="27" t="s">
        <v>29</v>
      </c>
      <c r="G163" s="28">
        <v>38</v>
      </c>
      <c r="H163" s="29">
        <v>1604.7464</v>
      </c>
      <c r="I163" s="127">
        <v>529317.28319999995</v>
      </c>
      <c r="J163" s="31" t="s">
        <v>30</v>
      </c>
      <c r="K163" s="27" t="s">
        <v>535</v>
      </c>
      <c r="L163" s="27" t="s">
        <v>525</v>
      </c>
      <c r="M163" s="31" t="s">
        <v>536</v>
      </c>
      <c r="N163" s="31" t="s">
        <v>527</v>
      </c>
      <c r="O163" s="38" t="s">
        <v>528</v>
      </c>
      <c r="P163" s="38" t="s">
        <v>528</v>
      </c>
      <c r="Q163" s="38" t="s">
        <v>528</v>
      </c>
      <c r="R163" s="40"/>
      <c r="S163" s="40"/>
      <c r="T163" s="38" t="s">
        <v>528</v>
      </c>
      <c r="U163" s="31" t="s">
        <v>37</v>
      </c>
      <c r="V163" s="31" t="s">
        <v>38</v>
      </c>
      <c r="W163" s="31" t="s">
        <v>53</v>
      </c>
      <c r="X163" s="25">
        <v>5</v>
      </c>
      <c r="Y163" s="31" t="s">
        <v>40</v>
      </c>
      <c r="Z163" s="33" t="s">
        <v>41</v>
      </c>
    </row>
    <row r="164" spans="1:26" x14ac:dyDescent="0.25">
      <c r="A164" s="7"/>
      <c r="B164" s="24">
        <f t="shared" si="12"/>
        <v>2001</v>
      </c>
      <c r="C164" s="25">
        <v>2</v>
      </c>
      <c r="D164" s="25">
        <v>2004</v>
      </c>
      <c r="E164" s="26">
        <v>3</v>
      </c>
      <c r="F164" s="27" t="s">
        <v>29</v>
      </c>
      <c r="G164" s="28">
        <v>1</v>
      </c>
      <c r="H164" s="29">
        <v>587.2808</v>
      </c>
      <c r="I164" s="127">
        <v>169158.29440000001</v>
      </c>
      <c r="J164" s="31" t="s">
        <v>30</v>
      </c>
      <c r="K164" s="27" t="s">
        <v>537</v>
      </c>
      <c r="L164" s="27" t="s">
        <v>525</v>
      </c>
      <c r="M164" s="31" t="s">
        <v>538</v>
      </c>
      <c r="N164" s="31" t="s">
        <v>527</v>
      </c>
      <c r="O164" s="38" t="s">
        <v>528</v>
      </c>
      <c r="P164" s="38" t="s">
        <v>528</v>
      </c>
      <c r="Q164" s="38" t="s">
        <v>528</v>
      </c>
      <c r="R164" s="40"/>
      <c r="S164" s="40"/>
      <c r="T164" s="38" t="s">
        <v>528</v>
      </c>
      <c r="U164" s="31" t="s">
        <v>37</v>
      </c>
      <c r="V164" s="31" t="s">
        <v>38</v>
      </c>
      <c r="W164" s="31" t="s">
        <v>39</v>
      </c>
      <c r="X164" s="25">
        <v>3</v>
      </c>
      <c r="Y164" s="31" t="s">
        <v>48</v>
      </c>
      <c r="Z164" s="36" t="s">
        <v>41</v>
      </c>
    </row>
    <row r="165" spans="1:26" x14ac:dyDescent="0.25">
      <c r="A165" s="7"/>
      <c r="B165" s="24">
        <f t="shared" si="12"/>
        <v>1013</v>
      </c>
      <c r="C165" s="25">
        <v>1</v>
      </c>
      <c r="D165" s="25">
        <v>2005</v>
      </c>
      <c r="E165" s="26">
        <v>7</v>
      </c>
      <c r="F165" s="27" t="s">
        <v>29</v>
      </c>
      <c r="G165" s="28">
        <v>13</v>
      </c>
      <c r="H165" s="29">
        <v>756.21280000000002</v>
      </c>
      <c r="I165" s="127">
        <v>206958.712</v>
      </c>
      <c r="J165" s="31" t="s">
        <v>30</v>
      </c>
      <c r="K165" s="27" t="s">
        <v>539</v>
      </c>
      <c r="L165" s="27" t="s">
        <v>525</v>
      </c>
      <c r="M165" s="31" t="s">
        <v>540</v>
      </c>
      <c r="N165" s="31" t="s">
        <v>527</v>
      </c>
      <c r="O165" s="38" t="s">
        <v>528</v>
      </c>
      <c r="P165" s="38" t="s">
        <v>528</v>
      </c>
      <c r="Q165" s="38" t="s">
        <v>528</v>
      </c>
      <c r="R165" s="40"/>
      <c r="S165" s="40"/>
      <c r="T165" s="38" t="s">
        <v>528</v>
      </c>
      <c r="U165" s="31" t="s">
        <v>37</v>
      </c>
      <c r="V165" s="31" t="s">
        <v>38</v>
      </c>
      <c r="W165" s="31" t="s">
        <v>53</v>
      </c>
      <c r="X165" s="25">
        <v>5</v>
      </c>
      <c r="Y165" s="31" t="s">
        <v>40</v>
      </c>
      <c r="Z165" s="33" t="s">
        <v>41</v>
      </c>
    </row>
    <row r="166" spans="1:26" x14ac:dyDescent="0.25">
      <c r="A166" s="7"/>
      <c r="B166" s="24">
        <v>1002</v>
      </c>
      <c r="C166" s="25">
        <v>1</v>
      </c>
      <c r="D166" s="10"/>
      <c r="E166" s="9"/>
      <c r="F166" s="27" t="s">
        <v>29</v>
      </c>
      <c r="G166" s="28">
        <v>2</v>
      </c>
      <c r="H166" s="29">
        <v>1238.5835999999999</v>
      </c>
      <c r="I166" s="127">
        <v>400865.91600000003</v>
      </c>
      <c r="J166" s="30"/>
      <c r="K166" s="9"/>
      <c r="L166" s="9"/>
      <c r="M166" s="41"/>
      <c r="N166" s="42"/>
      <c r="O166" s="43"/>
      <c r="P166" s="9"/>
      <c r="Q166" s="44"/>
      <c r="R166" s="45"/>
      <c r="S166" s="9"/>
      <c r="T166" s="9"/>
      <c r="U166" s="9"/>
      <c r="V166" s="9"/>
      <c r="W166" s="9"/>
      <c r="X166" s="9"/>
      <c r="Y166" s="9"/>
      <c r="Z166" s="11"/>
    </row>
    <row r="167" spans="1:26" x14ac:dyDescent="0.25">
      <c r="A167" s="7"/>
      <c r="B167" s="24">
        <v>1003</v>
      </c>
      <c r="C167" s="25">
        <v>1</v>
      </c>
      <c r="D167" s="10"/>
      <c r="E167" s="9"/>
      <c r="F167" s="27" t="s">
        <v>193</v>
      </c>
      <c r="G167" s="28">
        <v>3</v>
      </c>
      <c r="H167" s="29">
        <v>713.71079999999995</v>
      </c>
      <c r="I167" s="127">
        <v>217787.71040000001</v>
      </c>
      <c r="J167" s="30"/>
      <c r="K167" s="9"/>
      <c r="L167" s="9"/>
      <c r="M167" s="41"/>
      <c r="N167" s="42"/>
      <c r="O167" s="43"/>
      <c r="P167" s="9"/>
      <c r="Q167" s="44"/>
      <c r="R167" s="45"/>
      <c r="S167" s="9"/>
      <c r="T167" s="9"/>
      <c r="U167" s="9"/>
      <c r="V167" s="9"/>
      <c r="W167" s="9"/>
      <c r="X167" s="9"/>
      <c r="Y167" s="9"/>
      <c r="Z167" s="11"/>
    </row>
    <row r="168" spans="1:26" x14ac:dyDescent="0.25">
      <c r="A168" s="7"/>
      <c r="B168" s="24">
        <v>1008</v>
      </c>
      <c r="C168" s="25">
        <v>1</v>
      </c>
      <c r="D168" s="10"/>
      <c r="E168" s="9"/>
      <c r="F168" s="27" t="s">
        <v>29</v>
      </c>
      <c r="G168" s="28">
        <v>8</v>
      </c>
      <c r="H168" s="29">
        <v>763.20680000000004</v>
      </c>
      <c r="I168" s="127">
        <v>219630.90119999999</v>
      </c>
      <c r="J168" s="30"/>
      <c r="K168" s="9"/>
      <c r="L168" s="9"/>
      <c r="M168" s="41"/>
      <c r="N168" s="42"/>
      <c r="O168" s="43"/>
      <c r="P168" s="9"/>
      <c r="Q168" s="44"/>
      <c r="R168" s="45"/>
      <c r="S168" s="9"/>
      <c r="T168" s="9"/>
      <c r="U168" s="9"/>
      <c r="V168" s="9"/>
      <c r="W168" s="9"/>
      <c r="X168" s="9"/>
      <c r="Y168" s="9"/>
      <c r="Z168" s="11"/>
    </row>
    <row r="169" spans="1:26" x14ac:dyDescent="0.25">
      <c r="A169" s="7"/>
      <c r="B169" s="24">
        <v>1019</v>
      </c>
      <c r="C169" s="25">
        <v>1</v>
      </c>
      <c r="D169" s="10"/>
      <c r="E169" s="9"/>
      <c r="F169" s="27" t="s">
        <v>29</v>
      </c>
      <c r="G169" s="37" t="s">
        <v>541</v>
      </c>
      <c r="H169" s="29">
        <v>798.49959999999987</v>
      </c>
      <c r="I169" s="127">
        <v>244624.872</v>
      </c>
      <c r="J169" s="30"/>
      <c r="K169" s="9"/>
      <c r="L169" s="9"/>
      <c r="M169" s="41"/>
      <c r="N169" s="42"/>
      <c r="O169" s="43"/>
      <c r="P169" s="9"/>
      <c r="Q169" s="44"/>
      <c r="R169" s="45"/>
      <c r="S169" s="9"/>
      <c r="T169" s="9"/>
      <c r="U169" s="9"/>
      <c r="V169" s="9"/>
      <c r="W169" s="9"/>
      <c r="X169" s="9"/>
      <c r="Y169" s="9"/>
      <c r="Z169" s="11"/>
    </row>
    <row r="170" spans="1:26" x14ac:dyDescent="0.25">
      <c r="A170" s="7"/>
      <c r="B170" s="24">
        <v>1042</v>
      </c>
      <c r="C170" s="25">
        <v>1</v>
      </c>
      <c r="D170" s="10"/>
      <c r="E170" s="9"/>
      <c r="F170" s="27" t="s">
        <v>29</v>
      </c>
      <c r="G170" s="37" t="s">
        <v>542</v>
      </c>
      <c r="H170" s="29">
        <v>618.37720000000002</v>
      </c>
      <c r="I170" s="127">
        <v>163162.8792</v>
      </c>
      <c r="J170" s="30"/>
      <c r="K170" s="9"/>
      <c r="L170" s="9"/>
      <c r="M170" s="41"/>
      <c r="N170" s="42"/>
      <c r="O170" s="43"/>
      <c r="P170" s="9"/>
      <c r="Q170" s="44"/>
      <c r="R170" s="45"/>
      <c r="S170" s="9"/>
      <c r="T170" s="9"/>
      <c r="U170" s="9"/>
      <c r="V170" s="9"/>
      <c r="W170" s="9"/>
      <c r="X170" s="9"/>
      <c r="Y170" s="9"/>
      <c r="Z170" s="11"/>
    </row>
    <row r="171" spans="1:26" x14ac:dyDescent="0.25">
      <c r="A171" s="7"/>
      <c r="B171" s="24">
        <v>1047</v>
      </c>
      <c r="C171" s="25">
        <v>1</v>
      </c>
      <c r="D171" s="10"/>
      <c r="E171" s="9"/>
      <c r="F171" s="27" t="s">
        <v>29</v>
      </c>
      <c r="G171" s="37" t="s">
        <v>543</v>
      </c>
      <c r="H171" s="29">
        <v>1479.7152000000001</v>
      </c>
      <c r="I171" s="127">
        <v>401302.81920000003</v>
      </c>
      <c r="J171" s="30"/>
      <c r="K171" s="9"/>
      <c r="L171" s="9"/>
      <c r="M171" s="9"/>
      <c r="N171" s="9"/>
      <c r="O171" s="43"/>
      <c r="P171" s="9"/>
      <c r="Q171" s="44"/>
      <c r="R171" s="45"/>
      <c r="S171" s="9"/>
      <c r="T171" s="9"/>
      <c r="U171" s="9"/>
      <c r="V171" s="9"/>
      <c r="W171" s="9"/>
      <c r="X171" s="9"/>
      <c r="Y171" s="9"/>
      <c r="Z171" s="11"/>
    </row>
    <row r="172" spans="1:26" x14ac:dyDescent="0.25">
      <c r="A172" s="7"/>
      <c r="B172" s="24">
        <v>2045</v>
      </c>
      <c r="C172" s="25">
        <v>2</v>
      </c>
      <c r="D172" s="10"/>
      <c r="E172" s="9"/>
      <c r="F172" s="27" t="s">
        <v>29</v>
      </c>
      <c r="G172" s="37" t="s">
        <v>544</v>
      </c>
      <c r="H172" s="29">
        <v>1603.9931999999999</v>
      </c>
      <c r="I172" s="127">
        <v>538271.73560000001</v>
      </c>
      <c r="J172" s="30"/>
      <c r="K172" s="9"/>
      <c r="L172" s="9"/>
      <c r="M172" s="9"/>
      <c r="N172" s="9"/>
      <c r="O172" s="43"/>
      <c r="P172" s="9"/>
      <c r="Q172" s="44"/>
      <c r="R172" s="45"/>
      <c r="S172" s="9"/>
      <c r="T172" s="9"/>
      <c r="U172" s="9"/>
      <c r="V172" s="9"/>
      <c r="W172" s="9"/>
      <c r="X172" s="9"/>
      <c r="Y172" s="9"/>
      <c r="Z172" s="11"/>
    </row>
    <row r="173" spans="1:26" x14ac:dyDescent="0.25">
      <c r="A173" s="7"/>
      <c r="B173" s="24">
        <v>2052</v>
      </c>
      <c r="C173" s="25">
        <v>2</v>
      </c>
      <c r="D173" s="10"/>
      <c r="E173" s="9"/>
      <c r="F173" s="27" t="s">
        <v>29</v>
      </c>
      <c r="G173" s="37" t="s">
        <v>523</v>
      </c>
      <c r="H173" s="29">
        <v>1615.2911999999999</v>
      </c>
      <c r="I173" s="127">
        <v>461464.99200000003</v>
      </c>
      <c r="J173" s="30"/>
      <c r="K173" s="9"/>
      <c r="L173" s="9"/>
      <c r="M173" s="9"/>
      <c r="N173" s="9"/>
      <c r="O173" s="9"/>
      <c r="P173" s="9"/>
      <c r="Q173" s="9"/>
      <c r="R173" s="9"/>
      <c r="S173" s="9"/>
      <c r="T173" s="9"/>
      <c r="U173" s="9"/>
      <c r="V173" s="9"/>
      <c r="W173" s="9"/>
      <c r="X173" s="9"/>
      <c r="Y173" s="9"/>
      <c r="Z173" s="11"/>
    </row>
    <row r="174" spans="1:26" x14ac:dyDescent="0.25">
      <c r="A174" s="7"/>
      <c r="B174" s="24">
        <v>2053</v>
      </c>
      <c r="C174" s="25">
        <v>2</v>
      </c>
      <c r="D174" s="10"/>
      <c r="E174" s="9"/>
      <c r="F174" s="27" t="s">
        <v>29</v>
      </c>
      <c r="G174" s="37" t="s">
        <v>545</v>
      </c>
      <c r="H174" s="29">
        <v>784.1887999999999</v>
      </c>
      <c r="I174" s="127">
        <v>275812.49280000001</v>
      </c>
      <c r="J174" s="30"/>
      <c r="K174" s="9"/>
      <c r="L174" s="9"/>
      <c r="M174" s="41"/>
      <c r="N174" s="42"/>
      <c r="O174" s="43"/>
      <c r="P174" s="9"/>
      <c r="Q174" s="44"/>
      <c r="R174" s="45"/>
      <c r="S174" s="9"/>
      <c r="T174" s="9"/>
      <c r="U174" s="9"/>
      <c r="V174" s="9"/>
      <c r="W174" s="9"/>
      <c r="X174" s="9"/>
      <c r="Y174" s="9"/>
      <c r="Z174" s="11"/>
    </row>
    <row r="175" spans="1:26" x14ac:dyDescent="0.25">
      <c r="A175" s="7"/>
      <c r="B175" s="24">
        <v>3007</v>
      </c>
      <c r="C175" s="25">
        <v>3</v>
      </c>
      <c r="D175" s="10"/>
      <c r="E175" s="9"/>
      <c r="F175" s="27" t="s">
        <v>29</v>
      </c>
      <c r="G175" s="28">
        <v>7</v>
      </c>
      <c r="H175" s="29">
        <v>720.38200000000006</v>
      </c>
      <c r="I175" s="127">
        <v>216552.712</v>
      </c>
      <c r="J175" s="30"/>
      <c r="K175" s="9"/>
      <c r="L175" s="9"/>
      <c r="M175" s="41"/>
      <c r="N175" s="42"/>
      <c r="O175" s="43"/>
      <c r="P175" s="9"/>
      <c r="Q175" s="44"/>
      <c r="R175" s="45"/>
      <c r="S175" s="9"/>
      <c r="T175" s="9"/>
      <c r="U175" s="9"/>
      <c r="V175" s="9"/>
      <c r="W175" s="9"/>
      <c r="X175" s="9"/>
      <c r="Y175" s="9"/>
      <c r="Z175" s="11"/>
    </row>
    <row r="176" spans="1:26" x14ac:dyDescent="0.25">
      <c r="A176" s="7"/>
      <c r="B176" s="24">
        <v>3024</v>
      </c>
      <c r="C176" s="25">
        <v>3</v>
      </c>
      <c r="D176" s="10"/>
      <c r="E176" s="9"/>
      <c r="F176" s="27" t="s">
        <v>29</v>
      </c>
      <c r="G176" s="37" t="s">
        <v>546</v>
      </c>
      <c r="H176" s="29">
        <v>1596.3535999999999</v>
      </c>
      <c r="I176" s="127">
        <v>495570.44480000011</v>
      </c>
      <c r="J176" s="30"/>
      <c r="K176" s="9"/>
      <c r="L176" s="9"/>
      <c r="M176" s="9"/>
      <c r="N176" s="9"/>
      <c r="O176" s="43"/>
      <c r="P176" s="9"/>
      <c r="Q176" s="44"/>
      <c r="R176" s="45"/>
      <c r="S176" s="9"/>
      <c r="T176" s="9"/>
      <c r="U176" s="9"/>
      <c r="V176" s="9"/>
      <c r="W176" s="9"/>
      <c r="X176" s="9"/>
      <c r="Y176" s="9"/>
      <c r="Z176" s="11"/>
    </row>
    <row r="177" spans="1:26" x14ac:dyDescent="0.25">
      <c r="A177" s="7"/>
      <c r="B177" s="24">
        <v>3029</v>
      </c>
      <c r="C177" s="25">
        <v>3</v>
      </c>
      <c r="D177" s="10"/>
      <c r="E177" s="9"/>
      <c r="F177" s="27" t="s">
        <v>29</v>
      </c>
      <c r="G177" s="37" t="s">
        <v>547</v>
      </c>
      <c r="H177" s="29">
        <v>1121.9452000000001</v>
      </c>
      <c r="I177" s="127">
        <v>388656.80639999988</v>
      </c>
      <c r="J177" s="30"/>
      <c r="K177" s="9"/>
      <c r="L177" s="9"/>
      <c r="M177" s="41"/>
      <c r="N177" s="42"/>
      <c r="O177" s="43"/>
      <c r="P177" s="9"/>
      <c r="Q177" s="44"/>
      <c r="R177" s="45"/>
      <c r="S177" s="9"/>
      <c r="T177" s="9"/>
      <c r="U177" s="9"/>
      <c r="V177" s="9"/>
      <c r="W177" s="9"/>
      <c r="X177" s="9"/>
      <c r="Y177" s="9"/>
      <c r="Z177" s="11"/>
    </row>
    <row r="178" spans="1:26" x14ac:dyDescent="0.25">
      <c r="A178" s="7"/>
      <c r="B178" s="24">
        <v>3031</v>
      </c>
      <c r="C178" s="25">
        <v>3</v>
      </c>
      <c r="D178" s="10"/>
      <c r="E178" s="9"/>
      <c r="F178" s="27" t="s">
        <v>29</v>
      </c>
      <c r="G178" s="37" t="s">
        <v>548</v>
      </c>
      <c r="H178" s="29">
        <v>1596.3535999999999</v>
      </c>
      <c r="I178" s="127">
        <v>495024.09120000002</v>
      </c>
      <c r="J178" s="30"/>
      <c r="K178" s="9"/>
      <c r="L178" s="9"/>
      <c r="M178" s="9"/>
      <c r="N178" s="9"/>
      <c r="O178" s="43"/>
      <c r="P178" s="9"/>
      <c r="Q178" s="44"/>
      <c r="R178" s="45"/>
      <c r="S178" s="9"/>
      <c r="T178" s="9"/>
      <c r="U178" s="9"/>
      <c r="V178" s="9"/>
      <c r="W178" s="9"/>
      <c r="X178" s="9"/>
      <c r="Y178" s="9"/>
      <c r="Z178" s="11"/>
    </row>
    <row r="179" spans="1:26" x14ac:dyDescent="0.25">
      <c r="A179" s="7"/>
      <c r="B179" s="24">
        <v>3038</v>
      </c>
      <c r="C179" s="25">
        <v>3</v>
      </c>
      <c r="D179" s="10"/>
      <c r="E179" s="9"/>
      <c r="F179" s="27" t="s">
        <v>29</v>
      </c>
      <c r="G179" s="37" t="s">
        <v>549</v>
      </c>
      <c r="H179" s="29">
        <v>1596.3535999999999</v>
      </c>
      <c r="I179" s="127">
        <v>526947.16320000007</v>
      </c>
      <c r="J179" s="30"/>
      <c r="K179" s="9"/>
      <c r="L179" s="9"/>
      <c r="M179" s="9"/>
      <c r="N179" s="9"/>
      <c r="O179" s="43"/>
      <c r="P179" s="9"/>
      <c r="Q179" s="44"/>
      <c r="R179" s="45"/>
      <c r="S179" s="9"/>
      <c r="T179" s="9"/>
      <c r="U179" s="9"/>
      <c r="V179" s="9"/>
      <c r="W179" s="9"/>
      <c r="X179" s="9"/>
      <c r="Y179" s="9"/>
      <c r="Z179" s="11"/>
    </row>
    <row r="180" spans="1:26" x14ac:dyDescent="0.25">
      <c r="A180" s="7"/>
      <c r="B180" s="24">
        <v>3049</v>
      </c>
      <c r="C180" s="25">
        <v>3</v>
      </c>
      <c r="D180" s="10"/>
      <c r="E180" s="9"/>
      <c r="F180" s="27" t="s">
        <v>29</v>
      </c>
      <c r="G180" s="37" t="s">
        <v>550</v>
      </c>
      <c r="H180" s="29">
        <v>1273.8764000000001</v>
      </c>
      <c r="I180" s="127">
        <v>427236.09960000002</v>
      </c>
      <c r="J180" s="30"/>
      <c r="K180" s="9"/>
      <c r="L180" s="9"/>
      <c r="M180" s="41"/>
      <c r="N180" s="42"/>
      <c r="O180" s="43"/>
      <c r="P180" s="9"/>
      <c r="Q180" s="44"/>
      <c r="R180" s="45"/>
      <c r="S180" s="9"/>
      <c r="T180" s="9"/>
      <c r="U180" s="9"/>
      <c r="V180" s="9"/>
      <c r="W180" s="9"/>
      <c r="X180" s="9"/>
      <c r="Y180" s="9"/>
      <c r="Z180" s="11"/>
    </row>
    <row r="181" spans="1:26" x14ac:dyDescent="0.25">
      <c r="A181" s="7"/>
      <c r="B181" s="24">
        <v>3050</v>
      </c>
      <c r="C181" s="25">
        <v>3</v>
      </c>
      <c r="D181" s="10"/>
      <c r="E181" s="9"/>
      <c r="F181" s="27" t="s">
        <v>29</v>
      </c>
      <c r="G181" s="37" t="s">
        <v>551</v>
      </c>
      <c r="H181" s="29">
        <v>966.57079999999996</v>
      </c>
      <c r="I181" s="127">
        <v>327044.36839999998</v>
      </c>
      <c r="J181" s="30"/>
      <c r="K181" s="9"/>
      <c r="L181" s="9"/>
      <c r="M181" s="41"/>
      <c r="N181" s="42"/>
      <c r="O181" s="43"/>
      <c r="P181" s="9"/>
      <c r="Q181" s="44"/>
      <c r="R181" s="45"/>
      <c r="S181" s="9"/>
      <c r="T181" s="9"/>
      <c r="U181" s="9"/>
      <c r="V181" s="9"/>
      <c r="W181" s="9"/>
      <c r="X181" s="9"/>
      <c r="Y181" s="9"/>
      <c r="Z181" s="11"/>
    </row>
    <row r="182" spans="1:26" x14ac:dyDescent="0.25">
      <c r="A182" s="7"/>
      <c r="B182" s="24">
        <v>3051</v>
      </c>
      <c r="C182" s="25">
        <v>3</v>
      </c>
      <c r="D182" s="10"/>
      <c r="E182" s="9"/>
      <c r="F182" s="27" t="s">
        <v>29</v>
      </c>
      <c r="G182" s="37" t="s">
        <v>552</v>
      </c>
      <c r="H182" s="29">
        <v>1357.1587999999999</v>
      </c>
      <c r="I182" s="127">
        <v>385447.68719999999</v>
      </c>
      <c r="J182" s="30"/>
      <c r="K182" s="9"/>
      <c r="L182" s="9"/>
      <c r="M182" s="41"/>
      <c r="N182" s="42"/>
      <c r="O182" s="43"/>
      <c r="P182" s="9"/>
      <c r="Q182" s="44"/>
      <c r="R182" s="45"/>
      <c r="S182" s="9"/>
      <c r="T182" s="9"/>
      <c r="U182" s="9"/>
      <c r="V182" s="9"/>
      <c r="W182" s="9"/>
      <c r="X182" s="9"/>
      <c r="Y182" s="9"/>
      <c r="Z182" s="11"/>
    </row>
    <row r="183" spans="1:26" x14ac:dyDescent="0.25">
      <c r="A183" s="7"/>
      <c r="B183" s="24">
        <v>3056</v>
      </c>
      <c r="C183" s="25">
        <v>3</v>
      </c>
      <c r="D183" s="10"/>
      <c r="E183" s="9"/>
      <c r="F183" s="27" t="s">
        <v>29</v>
      </c>
      <c r="G183" s="37" t="s">
        <v>553</v>
      </c>
      <c r="H183" s="29">
        <v>1343.386</v>
      </c>
      <c r="I183" s="127">
        <v>401894.81800000003</v>
      </c>
      <c r="J183" s="30"/>
      <c r="K183" s="9"/>
      <c r="L183" s="9"/>
      <c r="M183" s="41"/>
      <c r="N183" s="42"/>
      <c r="O183" s="43"/>
      <c r="P183" s="9"/>
      <c r="Q183" s="44"/>
      <c r="R183" s="45"/>
      <c r="S183" s="9"/>
      <c r="T183" s="9"/>
      <c r="U183" s="9"/>
      <c r="V183" s="9"/>
      <c r="W183" s="9"/>
      <c r="X183" s="9"/>
      <c r="Y183" s="9"/>
      <c r="Z183" s="11"/>
    </row>
    <row r="184" spans="1:26" x14ac:dyDescent="0.25">
      <c r="A184" s="7"/>
      <c r="B184" s="24">
        <v>3058</v>
      </c>
      <c r="C184" s="25">
        <v>3</v>
      </c>
      <c r="D184" s="10"/>
      <c r="E184" s="9"/>
      <c r="F184" s="27" t="s">
        <v>29</v>
      </c>
      <c r="G184" s="37" t="s">
        <v>554</v>
      </c>
      <c r="H184" s="29">
        <v>758.68760000000009</v>
      </c>
      <c r="I184" s="127">
        <v>264275.78240000003</v>
      </c>
      <c r="J184" s="30"/>
      <c r="K184" s="9"/>
      <c r="L184" s="9"/>
      <c r="M184" s="41"/>
      <c r="N184" s="42"/>
      <c r="O184" s="43"/>
      <c r="P184" s="9"/>
      <c r="Q184" s="44"/>
      <c r="R184" s="45"/>
      <c r="S184" s="9"/>
      <c r="T184" s="9"/>
      <c r="U184" s="9"/>
      <c r="V184" s="9"/>
      <c r="W184" s="9"/>
      <c r="X184" s="9"/>
      <c r="Y184" s="9"/>
      <c r="Z184" s="11"/>
    </row>
    <row r="185" spans="1:26" x14ac:dyDescent="0.25">
      <c r="A185" s="7"/>
      <c r="B185" s="24">
        <v>4002</v>
      </c>
      <c r="C185" s="25">
        <v>4</v>
      </c>
      <c r="D185" s="10"/>
      <c r="E185" s="9"/>
      <c r="F185" s="27" t="s">
        <v>29</v>
      </c>
      <c r="G185" s="28">
        <v>2</v>
      </c>
      <c r="H185" s="29">
        <v>789.24599999999987</v>
      </c>
      <c r="I185" s="127">
        <v>231348.92800000001</v>
      </c>
      <c r="J185" s="30"/>
      <c r="K185" s="9"/>
      <c r="L185" s="9"/>
      <c r="M185" s="41"/>
      <c r="N185" s="42"/>
      <c r="O185" s="43"/>
      <c r="P185" s="9"/>
      <c r="Q185" s="44"/>
      <c r="R185" s="45"/>
      <c r="S185" s="9"/>
      <c r="T185" s="9"/>
      <c r="U185" s="9"/>
      <c r="V185" s="9"/>
      <c r="W185" s="9"/>
      <c r="X185" s="9"/>
      <c r="Y185" s="9"/>
      <c r="Z185" s="11"/>
    </row>
    <row r="186" spans="1:26" x14ac:dyDescent="0.25">
      <c r="A186" s="7"/>
      <c r="B186" s="24">
        <v>4009</v>
      </c>
      <c r="C186" s="25">
        <v>4</v>
      </c>
      <c r="D186" s="10"/>
      <c r="E186" s="9"/>
      <c r="F186" s="27" t="s">
        <v>29</v>
      </c>
      <c r="G186" s="37" t="s">
        <v>555</v>
      </c>
      <c r="H186" s="29">
        <v>789.24599999999987</v>
      </c>
      <c r="I186" s="127">
        <v>264238.95</v>
      </c>
      <c r="J186" s="30"/>
      <c r="K186" s="9"/>
      <c r="L186" s="9"/>
      <c r="M186" s="41"/>
      <c r="N186" s="42"/>
      <c r="O186" s="43"/>
      <c r="P186" s="9"/>
      <c r="Q186" s="44"/>
      <c r="R186" s="45"/>
      <c r="S186" s="9"/>
      <c r="T186" s="9"/>
      <c r="U186" s="9"/>
      <c r="V186" s="9"/>
      <c r="W186" s="9"/>
      <c r="X186" s="9"/>
      <c r="Y186" s="9"/>
      <c r="Z186" s="11"/>
    </row>
    <row r="187" spans="1:26" x14ac:dyDescent="0.25">
      <c r="A187" s="7"/>
      <c r="B187" s="24">
        <v>4013</v>
      </c>
      <c r="C187" s="25">
        <v>4</v>
      </c>
      <c r="D187" s="10"/>
      <c r="E187" s="9"/>
      <c r="F187" s="27" t="s">
        <v>29</v>
      </c>
      <c r="G187" s="37" t="s">
        <v>556</v>
      </c>
      <c r="H187" s="29">
        <v>733.18639999999994</v>
      </c>
      <c r="I187" s="127">
        <v>217357.63279999999</v>
      </c>
      <c r="J187" s="30"/>
      <c r="K187" s="9"/>
      <c r="L187" s="9"/>
      <c r="M187" s="41"/>
      <c r="N187" s="42"/>
      <c r="O187" s="43"/>
      <c r="P187" s="9"/>
      <c r="Q187" s="44"/>
      <c r="R187" s="45"/>
      <c r="S187" s="9"/>
      <c r="T187" s="9"/>
      <c r="U187" s="9"/>
      <c r="V187" s="9"/>
      <c r="W187" s="9"/>
      <c r="X187" s="9"/>
      <c r="Y187" s="9"/>
      <c r="Z187" s="11"/>
    </row>
    <row r="188" spans="1:26" x14ac:dyDescent="0.25">
      <c r="A188" s="7"/>
      <c r="B188" s="24">
        <v>4014</v>
      </c>
      <c r="C188" s="25">
        <v>4</v>
      </c>
      <c r="D188" s="10"/>
      <c r="E188" s="9"/>
      <c r="F188" s="27" t="s">
        <v>29</v>
      </c>
      <c r="G188" s="37" t="s">
        <v>557</v>
      </c>
      <c r="H188" s="29">
        <v>1611.848</v>
      </c>
      <c r="I188" s="127">
        <v>482404.31199999998</v>
      </c>
      <c r="J188" s="30"/>
      <c r="K188" s="9"/>
      <c r="L188" s="9"/>
      <c r="M188" s="9"/>
      <c r="N188" s="9"/>
      <c r="O188" s="9"/>
      <c r="P188" s="9"/>
      <c r="Q188" s="9"/>
      <c r="R188" s="9"/>
      <c r="S188" s="9"/>
      <c r="T188" s="9"/>
      <c r="U188" s="9"/>
      <c r="V188" s="9"/>
      <c r="W188" s="9"/>
      <c r="X188" s="9"/>
      <c r="Y188" s="9"/>
      <c r="Z188" s="11"/>
    </row>
    <row r="189" spans="1:26" x14ac:dyDescent="0.25">
      <c r="A189" s="7"/>
      <c r="B189" s="24">
        <v>4015</v>
      </c>
      <c r="C189" s="25">
        <v>4</v>
      </c>
      <c r="D189" s="10"/>
      <c r="E189" s="9"/>
      <c r="F189" s="27" t="s">
        <v>29</v>
      </c>
      <c r="G189" s="37" t="s">
        <v>558</v>
      </c>
      <c r="H189" s="29">
        <v>789.24599999999987</v>
      </c>
      <c r="I189" s="127">
        <v>228937.89599999989</v>
      </c>
      <c r="J189" s="30"/>
      <c r="K189" s="9"/>
      <c r="L189" s="9"/>
      <c r="M189" s="41"/>
      <c r="N189" s="42"/>
      <c r="O189" s="43"/>
      <c r="P189" s="9"/>
      <c r="Q189" s="44"/>
      <c r="R189" s="45"/>
      <c r="S189" s="9"/>
      <c r="T189" s="9"/>
      <c r="U189" s="9"/>
      <c r="V189" s="9"/>
      <c r="W189" s="9"/>
      <c r="X189" s="9"/>
      <c r="Y189" s="9"/>
      <c r="Z189" s="11"/>
    </row>
    <row r="190" spans="1:26" x14ac:dyDescent="0.25">
      <c r="A190" s="7"/>
      <c r="B190" s="24">
        <v>4020</v>
      </c>
      <c r="C190" s="25">
        <v>4</v>
      </c>
      <c r="D190" s="10"/>
      <c r="E190" s="9"/>
      <c r="F190" s="27" t="s">
        <v>29</v>
      </c>
      <c r="G190" s="37" t="s">
        <v>559</v>
      </c>
      <c r="H190" s="29">
        <v>1611.848</v>
      </c>
      <c r="I190" s="127">
        <v>498994.03200000012</v>
      </c>
      <c r="J190" s="30"/>
      <c r="K190" s="9"/>
      <c r="L190" s="9"/>
      <c r="M190" s="9"/>
      <c r="N190" s="9"/>
      <c r="O190" s="9"/>
      <c r="P190" s="9"/>
      <c r="Q190" s="9"/>
      <c r="R190" s="9"/>
      <c r="S190" s="9"/>
      <c r="T190" s="9"/>
      <c r="U190" s="9"/>
      <c r="V190" s="9"/>
      <c r="W190" s="9"/>
      <c r="X190" s="9"/>
      <c r="Y190" s="9"/>
      <c r="Z190" s="11"/>
    </row>
    <row r="191" spans="1:26" x14ac:dyDescent="0.25">
      <c r="A191" s="7"/>
      <c r="B191" s="24">
        <v>4021</v>
      </c>
      <c r="C191" s="25">
        <v>4</v>
      </c>
      <c r="D191" s="10"/>
      <c r="E191" s="9"/>
      <c r="F191" s="27" t="s">
        <v>29</v>
      </c>
      <c r="G191" s="37" t="s">
        <v>560</v>
      </c>
      <c r="H191" s="29">
        <v>789.24599999999987</v>
      </c>
      <c r="I191" s="127">
        <v>256376.27600000001</v>
      </c>
      <c r="J191" s="30"/>
      <c r="K191" s="9"/>
      <c r="L191" s="9"/>
      <c r="M191" s="41"/>
      <c r="N191" s="42"/>
      <c r="O191" s="43"/>
      <c r="P191" s="9"/>
      <c r="Q191" s="44"/>
      <c r="R191" s="45"/>
      <c r="S191" s="9"/>
      <c r="T191" s="9"/>
      <c r="U191" s="9"/>
      <c r="V191" s="9"/>
      <c r="W191" s="9"/>
      <c r="X191" s="9"/>
      <c r="Y191" s="9"/>
      <c r="Z191" s="11"/>
    </row>
    <row r="192" spans="1:26" x14ac:dyDescent="0.25">
      <c r="A192" s="7"/>
      <c r="B192" s="24">
        <v>4023</v>
      </c>
      <c r="C192" s="25">
        <v>4</v>
      </c>
      <c r="D192" s="10"/>
      <c r="E192" s="9"/>
      <c r="F192" s="27" t="s">
        <v>29</v>
      </c>
      <c r="G192" s="37" t="s">
        <v>561</v>
      </c>
      <c r="H192" s="29">
        <v>794.51840000000004</v>
      </c>
      <c r="I192" s="127">
        <v>255243.10879999999</v>
      </c>
      <c r="J192" s="30"/>
      <c r="K192" s="9"/>
      <c r="L192" s="9"/>
      <c r="M192" s="41"/>
      <c r="N192" s="42"/>
      <c r="O192" s="43"/>
      <c r="P192" s="9"/>
      <c r="Q192" s="44"/>
      <c r="R192" s="45"/>
      <c r="S192" s="9"/>
      <c r="T192" s="9"/>
      <c r="U192" s="9"/>
      <c r="V192" s="9"/>
      <c r="W192" s="9"/>
      <c r="X192" s="9"/>
      <c r="Y192" s="9"/>
      <c r="Z192" s="11"/>
    </row>
    <row r="193" spans="1:26" x14ac:dyDescent="0.25">
      <c r="A193" s="7"/>
      <c r="B193" s="24">
        <v>4026</v>
      </c>
      <c r="C193" s="25">
        <v>4</v>
      </c>
      <c r="D193" s="10"/>
      <c r="E193" s="9"/>
      <c r="F193" s="27" t="s">
        <v>29</v>
      </c>
      <c r="G193" s="37" t="s">
        <v>562</v>
      </c>
      <c r="H193" s="29">
        <v>1611.848</v>
      </c>
      <c r="I193" s="127">
        <v>506786.66399999999</v>
      </c>
      <c r="J193" s="30"/>
      <c r="K193" s="9"/>
      <c r="L193" s="9"/>
      <c r="M193" s="9"/>
      <c r="N193" s="9"/>
      <c r="O193" s="43"/>
      <c r="P193" s="9"/>
      <c r="Q193" s="44"/>
      <c r="R193" s="45"/>
      <c r="S193" s="9"/>
      <c r="T193" s="9"/>
      <c r="U193" s="9"/>
      <c r="V193" s="9"/>
      <c r="W193" s="9"/>
      <c r="X193" s="9"/>
      <c r="Y193" s="9"/>
      <c r="Z193" s="11"/>
    </row>
    <row r="194" spans="1:26" x14ac:dyDescent="0.25">
      <c r="A194" s="7"/>
      <c r="B194" s="24">
        <v>4027</v>
      </c>
      <c r="C194" s="25">
        <v>4</v>
      </c>
      <c r="D194" s="10"/>
      <c r="E194" s="9"/>
      <c r="F194" s="27" t="s">
        <v>29</v>
      </c>
      <c r="G194" s="37" t="s">
        <v>563</v>
      </c>
      <c r="H194" s="29">
        <v>789.24599999999987</v>
      </c>
      <c r="I194" s="127">
        <v>233172.49</v>
      </c>
      <c r="J194" s="30"/>
      <c r="K194" s="9"/>
      <c r="L194" s="9"/>
      <c r="M194" s="41"/>
      <c r="N194" s="42"/>
      <c r="O194" s="43"/>
      <c r="P194" s="9"/>
      <c r="Q194" s="44"/>
      <c r="R194" s="45"/>
      <c r="S194" s="9"/>
      <c r="T194" s="9"/>
      <c r="U194" s="9"/>
      <c r="V194" s="9"/>
      <c r="W194" s="9"/>
      <c r="X194" s="9"/>
      <c r="Y194" s="9"/>
      <c r="Z194" s="11"/>
    </row>
    <row r="195" spans="1:26" x14ac:dyDescent="0.25">
      <c r="A195" s="7"/>
      <c r="B195" s="24">
        <v>4029</v>
      </c>
      <c r="C195" s="25">
        <v>4</v>
      </c>
      <c r="D195" s="10"/>
      <c r="E195" s="9"/>
      <c r="F195" s="27" t="s">
        <v>29</v>
      </c>
      <c r="G195" s="37" t="s">
        <v>547</v>
      </c>
      <c r="H195" s="29">
        <v>794.51840000000004</v>
      </c>
      <c r="I195" s="127">
        <v>233834.0048</v>
      </c>
      <c r="J195" s="30"/>
      <c r="K195" s="9"/>
      <c r="L195" s="9"/>
      <c r="M195" s="41"/>
      <c r="N195" s="42"/>
      <c r="O195" s="43"/>
      <c r="P195" s="9"/>
      <c r="Q195" s="44"/>
      <c r="R195" s="45"/>
      <c r="S195" s="9"/>
      <c r="T195" s="9"/>
      <c r="U195" s="9"/>
      <c r="V195" s="9"/>
      <c r="W195" s="9"/>
      <c r="X195" s="9"/>
      <c r="Y195" s="9"/>
      <c r="Z195" s="11"/>
    </row>
    <row r="196" spans="1:26" x14ac:dyDescent="0.25">
      <c r="A196" s="7"/>
      <c r="B196" s="24">
        <v>4032</v>
      </c>
      <c r="C196" s="25">
        <v>4</v>
      </c>
      <c r="D196" s="10"/>
      <c r="E196" s="9"/>
      <c r="F196" s="27" t="s">
        <v>29</v>
      </c>
      <c r="G196" s="37" t="s">
        <v>564</v>
      </c>
      <c r="H196" s="29">
        <v>1611.848</v>
      </c>
      <c r="I196" s="127">
        <v>523373.44800000009</v>
      </c>
      <c r="J196" s="30"/>
      <c r="K196" s="9"/>
      <c r="L196" s="9"/>
      <c r="M196" s="9"/>
      <c r="N196" s="9"/>
      <c r="O196" s="43"/>
      <c r="P196" s="9"/>
      <c r="Q196" s="44"/>
      <c r="R196" s="45"/>
      <c r="S196" s="9"/>
      <c r="T196" s="9"/>
      <c r="U196" s="9"/>
      <c r="V196" s="9"/>
      <c r="W196" s="9"/>
      <c r="X196" s="9"/>
      <c r="Y196" s="9"/>
      <c r="Z196" s="11"/>
    </row>
    <row r="197" spans="1:26" x14ac:dyDescent="0.25">
      <c r="A197" s="7"/>
      <c r="B197" s="24">
        <v>4033</v>
      </c>
      <c r="C197" s="25">
        <v>4</v>
      </c>
      <c r="D197" s="10"/>
      <c r="E197" s="9"/>
      <c r="F197" s="27" t="s">
        <v>29</v>
      </c>
      <c r="G197" s="37" t="s">
        <v>565</v>
      </c>
      <c r="H197" s="29">
        <v>789.24599999999987</v>
      </c>
      <c r="I197" s="127">
        <v>228872.91200000001</v>
      </c>
      <c r="J197" s="30"/>
      <c r="K197" s="9"/>
      <c r="L197" s="9"/>
      <c r="M197" s="41"/>
      <c r="N197" s="42"/>
      <c r="O197" s="43"/>
      <c r="P197" s="9"/>
      <c r="Q197" s="44"/>
      <c r="R197" s="45"/>
      <c r="S197" s="9"/>
      <c r="T197" s="9"/>
      <c r="U197" s="9"/>
      <c r="V197" s="9"/>
      <c r="W197" s="9"/>
      <c r="X197" s="9"/>
      <c r="Y197" s="9"/>
      <c r="Z197" s="11"/>
    </row>
    <row r="198" spans="1:26" x14ac:dyDescent="0.25">
      <c r="A198" s="7"/>
      <c r="B198" s="24">
        <v>4034</v>
      </c>
      <c r="C198" s="25">
        <v>4</v>
      </c>
      <c r="D198" s="10"/>
      <c r="E198" s="9"/>
      <c r="F198" s="27" t="s">
        <v>29</v>
      </c>
      <c r="G198" s="37" t="s">
        <v>566</v>
      </c>
      <c r="H198" s="29">
        <v>794.51840000000004</v>
      </c>
      <c r="I198" s="127">
        <v>208655.6704</v>
      </c>
      <c r="J198" s="30"/>
      <c r="K198" s="9"/>
      <c r="L198" s="9"/>
      <c r="M198" s="41"/>
      <c r="N198" s="42"/>
      <c r="O198" s="43"/>
      <c r="P198" s="9"/>
      <c r="Q198" s="44"/>
      <c r="R198" s="45"/>
      <c r="S198" s="9"/>
      <c r="T198" s="9"/>
      <c r="U198" s="9"/>
      <c r="V198" s="9"/>
      <c r="W198" s="9"/>
      <c r="X198" s="9"/>
      <c r="Y198" s="9"/>
      <c r="Z198" s="11"/>
    </row>
    <row r="199" spans="1:26" x14ac:dyDescent="0.25">
      <c r="A199" s="7"/>
      <c r="B199" s="24">
        <v>4036</v>
      </c>
      <c r="C199" s="25">
        <v>4</v>
      </c>
      <c r="D199" s="10"/>
      <c r="E199" s="9"/>
      <c r="F199" s="27" t="s">
        <v>29</v>
      </c>
      <c r="G199" s="37" t="s">
        <v>567</v>
      </c>
      <c r="H199" s="29">
        <v>1111.7231999999999</v>
      </c>
      <c r="I199" s="127">
        <v>322952.55839999998</v>
      </c>
      <c r="J199" s="30"/>
      <c r="K199" s="9"/>
      <c r="L199" s="9"/>
      <c r="M199" s="41"/>
      <c r="N199" s="42"/>
      <c r="O199" s="43"/>
      <c r="P199" s="9"/>
      <c r="Q199" s="44"/>
      <c r="R199" s="45"/>
      <c r="S199" s="9"/>
      <c r="T199" s="9"/>
      <c r="U199" s="9"/>
      <c r="V199" s="9"/>
      <c r="W199" s="9"/>
      <c r="X199" s="9"/>
      <c r="Y199" s="9"/>
      <c r="Z199" s="11"/>
    </row>
    <row r="200" spans="1:26" x14ac:dyDescent="0.25">
      <c r="A200" s="7"/>
      <c r="B200" s="24">
        <v>4039</v>
      </c>
      <c r="C200" s="25">
        <v>4</v>
      </c>
      <c r="D200" s="10"/>
      <c r="E200" s="9"/>
      <c r="F200" s="27" t="s">
        <v>29</v>
      </c>
      <c r="G200" s="37" t="s">
        <v>568</v>
      </c>
      <c r="H200" s="29">
        <v>785.48</v>
      </c>
      <c r="I200" s="127">
        <v>216826</v>
      </c>
      <c r="J200" s="30"/>
      <c r="K200" s="9"/>
      <c r="L200" s="9"/>
      <c r="M200" s="41"/>
      <c r="N200" s="42"/>
      <c r="O200" s="43"/>
      <c r="P200" s="9"/>
      <c r="Q200" s="44"/>
      <c r="R200" s="45"/>
      <c r="S200" s="9"/>
      <c r="T200" s="9"/>
      <c r="U200" s="9"/>
      <c r="V200" s="9"/>
      <c r="W200" s="9"/>
      <c r="X200" s="9"/>
      <c r="Y200" s="9"/>
      <c r="Z200" s="11"/>
    </row>
    <row r="201" spans="1:26" x14ac:dyDescent="0.25">
      <c r="A201" s="7"/>
      <c r="B201" s="24">
        <v>4044</v>
      </c>
      <c r="C201" s="25">
        <v>4</v>
      </c>
      <c r="D201" s="10"/>
      <c r="E201" s="9"/>
      <c r="F201" s="27" t="s">
        <v>29</v>
      </c>
      <c r="G201" s="37" t="s">
        <v>569</v>
      </c>
      <c r="H201" s="29">
        <v>1058.2460000000001</v>
      </c>
      <c r="I201" s="127">
        <v>298730.40399999998</v>
      </c>
      <c r="J201" s="30"/>
      <c r="K201" s="9"/>
      <c r="L201" s="9"/>
      <c r="M201" s="41"/>
      <c r="N201" s="42"/>
      <c r="O201" s="43"/>
      <c r="P201" s="9"/>
      <c r="Q201" s="44"/>
      <c r="R201" s="45"/>
      <c r="S201" s="9"/>
      <c r="T201" s="9"/>
      <c r="U201" s="9"/>
      <c r="V201" s="9"/>
      <c r="W201" s="9"/>
      <c r="X201" s="9"/>
      <c r="Y201" s="9"/>
      <c r="Z201" s="11"/>
    </row>
    <row r="202" spans="1:26" x14ac:dyDescent="0.25">
      <c r="A202" s="7"/>
      <c r="B202" s="24">
        <v>4046</v>
      </c>
      <c r="C202" s="25">
        <v>4</v>
      </c>
      <c r="D202" s="10"/>
      <c r="E202" s="9"/>
      <c r="F202" s="27" t="s">
        <v>29</v>
      </c>
      <c r="G202" s="37" t="s">
        <v>570</v>
      </c>
      <c r="H202" s="29">
        <v>791.72079999999994</v>
      </c>
      <c r="I202" s="127">
        <v>230495.00640000001</v>
      </c>
      <c r="J202" s="30"/>
      <c r="K202" s="9"/>
      <c r="L202" s="9"/>
      <c r="M202" s="41"/>
      <c r="N202" s="42"/>
      <c r="O202" s="43"/>
      <c r="P202" s="9"/>
      <c r="Q202" s="44"/>
      <c r="R202" s="45"/>
      <c r="S202" s="9"/>
      <c r="T202" s="9"/>
      <c r="U202" s="9"/>
      <c r="V202" s="9"/>
      <c r="W202" s="9"/>
      <c r="X202" s="9"/>
      <c r="Y202" s="9"/>
      <c r="Z202" s="11"/>
    </row>
    <row r="203" spans="1:26" x14ac:dyDescent="0.25">
      <c r="A203" s="7"/>
      <c r="B203" s="24">
        <v>4048</v>
      </c>
      <c r="C203" s="25">
        <v>4</v>
      </c>
      <c r="D203" s="10"/>
      <c r="E203" s="9"/>
      <c r="F203" s="27" t="s">
        <v>29</v>
      </c>
      <c r="G203" s="37" t="s">
        <v>571</v>
      </c>
      <c r="H203" s="29">
        <v>1068.5755999999999</v>
      </c>
      <c r="I203" s="127">
        <v>346048.04080000002</v>
      </c>
      <c r="J203" s="30"/>
      <c r="K203" s="9"/>
      <c r="L203" s="9"/>
      <c r="M203" s="41"/>
      <c r="N203" s="42"/>
      <c r="O203" s="43"/>
      <c r="P203" s="9"/>
      <c r="Q203" s="44"/>
      <c r="R203" s="45"/>
      <c r="S203" s="9"/>
      <c r="T203" s="9"/>
      <c r="U203" s="9"/>
      <c r="V203" s="9"/>
      <c r="W203" s="9"/>
      <c r="X203" s="9"/>
      <c r="Y203" s="9"/>
      <c r="Z203" s="11"/>
    </row>
    <row r="204" spans="1:26" x14ac:dyDescent="0.25">
      <c r="A204" s="7"/>
      <c r="B204" s="24">
        <v>4049</v>
      </c>
      <c r="C204" s="25">
        <v>4</v>
      </c>
      <c r="D204" s="10"/>
      <c r="E204" s="9"/>
      <c r="F204" s="27" t="s">
        <v>29</v>
      </c>
      <c r="G204" s="37" t="s">
        <v>550</v>
      </c>
      <c r="H204" s="29">
        <v>1325.3091999999999</v>
      </c>
      <c r="I204" s="127">
        <v>377043.5956</v>
      </c>
      <c r="J204" s="30"/>
      <c r="K204" s="9"/>
      <c r="L204" s="9"/>
      <c r="M204" s="41"/>
      <c r="N204" s="42"/>
      <c r="O204" s="43"/>
      <c r="P204" s="9"/>
      <c r="Q204" s="44"/>
      <c r="R204" s="45"/>
      <c r="S204" s="9"/>
      <c r="T204" s="9"/>
      <c r="U204" s="9"/>
      <c r="V204" s="9"/>
      <c r="W204" s="9"/>
      <c r="X204" s="9"/>
      <c r="Y204" s="9"/>
      <c r="Z204" s="11"/>
    </row>
    <row r="205" spans="1:26" x14ac:dyDescent="0.25">
      <c r="A205" s="7"/>
      <c r="B205" s="24">
        <v>5002</v>
      </c>
      <c r="C205" s="25">
        <v>5</v>
      </c>
      <c r="D205" s="10"/>
      <c r="E205" s="9"/>
      <c r="F205" s="27" t="s">
        <v>29</v>
      </c>
      <c r="G205" s="28">
        <v>2</v>
      </c>
      <c r="H205" s="29">
        <v>1273.8764000000001</v>
      </c>
      <c r="I205" s="127">
        <v>413761.70640000002</v>
      </c>
      <c r="J205" s="30"/>
      <c r="K205" s="9"/>
      <c r="L205" s="9"/>
      <c r="M205" s="41"/>
      <c r="N205" s="42"/>
      <c r="O205" s="43"/>
      <c r="P205" s="9"/>
      <c r="Q205" s="44"/>
      <c r="R205" s="45"/>
      <c r="S205" s="9"/>
      <c r="T205" s="9"/>
      <c r="U205" s="9"/>
      <c r="V205" s="9"/>
      <c r="W205" s="9"/>
      <c r="X205" s="9"/>
      <c r="Y205" s="9"/>
      <c r="Z205" s="11"/>
    </row>
    <row r="206" spans="1:26" x14ac:dyDescent="0.25">
      <c r="A206" s="7"/>
      <c r="B206" s="24">
        <v>5003</v>
      </c>
      <c r="C206" s="25">
        <v>5</v>
      </c>
      <c r="D206" s="10"/>
      <c r="E206" s="9"/>
      <c r="F206" s="27" t="s">
        <v>29</v>
      </c>
      <c r="G206" s="28">
        <v>3</v>
      </c>
      <c r="H206" s="29">
        <v>798.49959999999987</v>
      </c>
      <c r="I206" s="127">
        <v>212644.39480000001</v>
      </c>
      <c r="J206" s="30"/>
      <c r="K206" s="9"/>
      <c r="L206" s="9"/>
      <c r="M206" s="41"/>
      <c r="N206" s="42"/>
      <c r="O206" s="43"/>
      <c r="P206" s="9"/>
      <c r="Q206" s="44"/>
      <c r="R206" s="45"/>
      <c r="S206" s="9"/>
      <c r="T206" s="9"/>
      <c r="U206" s="9"/>
      <c r="V206" s="9"/>
      <c r="W206" s="9"/>
      <c r="X206" s="9"/>
      <c r="Y206" s="9"/>
      <c r="Z206" s="11"/>
    </row>
    <row r="207" spans="1:26" x14ac:dyDescent="0.25">
      <c r="A207" s="7"/>
      <c r="B207" s="24">
        <v>5004</v>
      </c>
      <c r="C207" s="25">
        <v>5</v>
      </c>
      <c r="D207" s="10"/>
      <c r="E207" s="9"/>
      <c r="F207" s="27" t="s">
        <v>29</v>
      </c>
      <c r="G207" s="28">
        <v>4</v>
      </c>
      <c r="H207" s="29">
        <v>798.49959999999987</v>
      </c>
      <c r="I207" s="127">
        <v>250415.38200000001</v>
      </c>
      <c r="J207" s="30"/>
      <c r="K207" s="9"/>
      <c r="L207" s="9"/>
      <c r="M207" s="41"/>
      <c r="N207" s="42"/>
      <c r="O207" s="43"/>
      <c r="P207" s="9"/>
      <c r="Q207" s="44"/>
      <c r="R207" s="45"/>
      <c r="S207" s="9"/>
      <c r="T207" s="9"/>
      <c r="U207" s="9"/>
      <c r="V207" s="9"/>
      <c r="W207" s="9"/>
      <c r="X207" s="9"/>
      <c r="Y207" s="9"/>
      <c r="Z207" s="11"/>
    </row>
    <row r="208" spans="1:26" x14ac:dyDescent="0.25">
      <c r="A208" s="7"/>
      <c r="B208" s="24">
        <v>5005</v>
      </c>
      <c r="C208" s="25">
        <v>5</v>
      </c>
      <c r="D208" s="10"/>
      <c r="E208" s="9"/>
      <c r="F208" s="27" t="s">
        <v>29</v>
      </c>
      <c r="G208" s="28">
        <v>5</v>
      </c>
      <c r="H208" s="29">
        <v>798.49959999999987</v>
      </c>
      <c r="I208" s="127">
        <v>219252.89199999999</v>
      </c>
      <c r="J208" s="30"/>
      <c r="K208" s="9"/>
      <c r="L208" s="9"/>
      <c r="M208" s="41"/>
      <c r="N208" s="42"/>
      <c r="O208" s="43"/>
      <c r="P208" s="9"/>
      <c r="Q208" s="44"/>
      <c r="R208" s="45"/>
      <c r="S208" s="9"/>
      <c r="T208" s="9"/>
      <c r="U208" s="9"/>
      <c r="V208" s="9"/>
      <c r="W208" s="9"/>
      <c r="X208" s="9"/>
      <c r="Y208" s="9"/>
      <c r="Z208" s="11"/>
    </row>
    <row r="209" spans="1:26" x14ac:dyDescent="0.25">
      <c r="A209" s="7"/>
      <c r="B209" s="24">
        <v>5006</v>
      </c>
      <c r="C209" s="25">
        <v>5</v>
      </c>
      <c r="D209" s="10"/>
      <c r="E209" s="9"/>
      <c r="F209" s="27" t="s">
        <v>29</v>
      </c>
      <c r="G209" s="28">
        <v>6</v>
      </c>
      <c r="H209" s="29">
        <v>1058.2460000000001</v>
      </c>
      <c r="I209" s="127">
        <v>264011.69799999997</v>
      </c>
      <c r="J209" s="30"/>
      <c r="K209" s="9"/>
      <c r="L209" s="9"/>
      <c r="M209" s="41"/>
      <c r="N209" s="42"/>
      <c r="O209" s="43"/>
      <c r="P209" s="9"/>
      <c r="Q209" s="44"/>
      <c r="R209" s="45"/>
      <c r="S209" s="9"/>
      <c r="T209" s="9"/>
      <c r="U209" s="9"/>
      <c r="V209" s="9"/>
      <c r="W209" s="9"/>
      <c r="X209" s="9"/>
      <c r="Y209" s="9"/>
      <c r="Z209" s="11"/>
    </row>
    <row r="210" spans="1:26" x14ac:dyDescent="0.25">
      <c r="A210" s="7"/>
      <c r="B210" s="24">
        <v>5007</v>
      </c>
      <c r="C210" s="25">
        <v>5</v>
      </c>
      <c r="D210" s="10"/>
      <c r="E210" s="9"/>
      <c r="F210" s="27" t="s">
        <v>29</v>
      </c>
      <c r="G210" s="28">
        <v>7</v>
      </c>
      <c r="H210" s="29">
        <v>618.16200000000003</v>
      </c>
      <c r="I210" s="127">
        <v>211406.86799999999</v>
      </c>
      <c r="J210" s="30"/>
      <c r="K210" s="9"/>
      <c r="L210" s="9"/>
      <c r="M210" s="41"/>
      <c r="N210" s="42"/>
      <c r="O210" s="43"/>
      <c r="P210" s="9"/>
      <c r="Q210" s="44"/>
      <c r="R210" s="45"/>
      <c r="S210" s="9"/>
      <c r="T210" s="9"/>
      <c r="U210" s="9"/>
      <c r="V210" s="9"/>
      <c r="W210" s="9"/>
      <c r="X210" s="9"/>
      <c r="Y210" s="9"/>
      <c r="Z210" s="11"/>
    </row>
    <row r="211" spans="1:26" x14ac:dyDescent="0.25">
      <c r="A211" s="7"/>
      <c r="B211" s="24">
        <v>5008</v>
      </c>
      <c r="C211" s="25">
        <v>5</v>
      </c>
      <c r="D211" s="10"/>
      <c r="E211" s="9"/>
      <c r="F211" s="27" t="s">
        <v>29</v>
      </c>
      <c r="G211" s="37" t="s">
        <v>572</v>
      </c>
      <c r="H211" s="29">
        <v>1273.8764000000001</v>
      </c>
      <c r="I211" s="127">
        <v>396330.29080000002</v>
      </c>
      <c r="J211" s="30"/>
      <c r="K211" s="9"/>
      <c r="L211" s="9"/>
      <c r="M211" s="41"/>
      <c r="N211" s="42"/>
      <c r="O211" s="43"/>
      <c r="P211" s="9"/>
      <c r="Q211" s="44"/>
      <c r="R211" s="45"/>
      <c r="S211" s="9"/>
      <c r="T211" s="9"/>
      <c r="U211" s="9"/>
      <c r="V211" s="9"/>
      <c r="W211" s="9"/>
      <c r="X211" s="9"/>
      <c r="Y211" s="9"/>
      <c r="Z211" s="11"/>
    </row>
    <row r="212" spans="1:26" x14ac:dyDescent="0.25">
      <c r="A212" s="7"/>
      <c r="B212" s="24">
        <v>5009</v>
      </c>
      <c r="C212" s="25">
        <v>5</v>
      </c>
      <c r="D212" s="10"/>
      <c r="E212" s="9"/>
      <c r="F212" s="27" t="s">
        <v>29</v>
      </c>
      <c r="G212" s="28">
        <v>9</v>
      </c>
      <c r="H212" s="29">
        <v>798.49959999999987</v>
      </c>
      <c r="I212" s="127">
        <v>227072.87839999999</v>
      </c>
      <c r="J212" s="30"/>
      <c r="K212" s="9"/>
      <c r="L212" s="9"/>
      <c r="M212" s="41"/>
      <c r="N212" s="42"/>
      <c r="O212" s="43"/>
      <c r="P212" s="9"/>
      <c r="Q212" s="44"/>
      <c r="R212" s="45"/>
      <c r="S212" s="9"/>
      <c r="T212" s="9"/>
      <c r="U212" s="9"/>
      <c r="V212" s="9"/>
      <c r="W212" s="9"/>
      <c r="X212" s="9"/>
      <c r="Y212" s="9"/>
      <c r="Z212" s="11"/>
    </row>
    <row r="213" spans="1:26" x14ac:dyDescent="0.25">
      <c r="A213" s="7"/>
      <c r="B213" s="24">
        <v>5010</v>
      </c>
      <c r="C213" s="25">
        <v>5</v>
      </c>
      <c r="D213" s="10"/>
      <c r="E213" s="9"/>
      <c r="F213" s="27" t="s">
        <v>29</v>
      </c>
      <c r="G213" s="37" t="s">
        <v>573</v>
      </c>
      <c r="H213" s="29">
        <v>798.49959999999987</v>
      </c>
      <c r="I213" s="127">
        <v>276323.86560000002</v>
      </c>
      <c r="J213" s="30"/>
      <c r="K213" s="9"/>
      <c r="L213" s="9"/>
      <c r="M213" s="41"/>
      <c r="N213" s="42"/>
      <c r="O213" s="43"/>
      <c r="P213" s="9"/>
      <c r="Q213" s="44"/>
      <c r="R213" s="45"/>
      <c r="S213" s="9"/>
      <c r="T213" s="9"/>
      <c r="U213" s="9"/>
      <c r="V213" s="9"/>
      <c r="W213" s="9"/>
      <c r="X213" s="9"/>
      <c r="Y213" s="9"/>
      <c r="Z213" s="11"/>
    </row>
    <row r="214" spans="1:26" x14ac:dyDescent="0.25">
      <c r="A214" s="7"/>
      <c r="B214" s="24">
        <v>5011</v>
      </c>
      <c r="C214" s="25">
        <v>5</v>
      </c>
      <c r="D214" s="10"/>
      <c r="E214" s="9"/>
      <c r="F214" s="27" t="s">
        <v>29</v>
      </c>
      <c r="G214" s="37" t="s">
        <v>574</v>
      </c>
      <c r="H214" s="29">
        <v>798.49959999999987</v>
      </c>
      <c r="I214" s="127">
        <v>230943.37959999999</v>
      </c>
      <c r="J214" s="30"/>
      <c r="K214" s="9"/>
      <c r="L214" s="9"/>
      <c r="M214" s="41"/>
      <c r="N214" s="42"/>
      <c r="O214" s="43"/>
      <c r="P214" s="9"/>
      <c r="Q214" s="44"/>
      <c r="R214" s="45"/>
      <c r="S214" s="9"/>
      <c r="T214" s="9"/>
      <c r="U214" s="9"/>
      <c r="V214" s="9"/>
      <c r="W214" s="9"/>
      <c r="X214" s="9"/>
      <c r="Y214" s="9"/>
      <c r="Z214" s="11"/>
    </row>
    <row r="215" spans="1:26" x14ac:dyDescent="0.25">
      <c r="A215" s="7"/>
      <c r="B215" s="24">
        <v>5012</v>
      </c>
      <c r="C215" s="25">
        <v>5</v>
      </c>
      <c r="D215" s="10"/>
      <c r="E215" s="9"/>
      <c r="F215" s="27" t="s">
        <v>29</v>
      </c>
      <c r="G215" s="37" t="s">
        <v>575</v>
      </c>
      <c r="H215" s="29">
        <v>1058.2460000000001</v>
      </c>
      <c r="I215" s="127">
        <v>315382.11</v>
      </c>
      <c r="J215" s="30"/>
      <c r="K215" s="9"/>
      <c r="L215" s="9"/>
      <c r="M215" s="41"/>
      <c r="N215" s="42"/>
      <c r="O215" s="43"/>
      <c r="P215" s="9"/>
      <c r="Q215" s="44"/>
      <c r="R215" s="45"/>
      <c r="S215" s="9"/>
      <c r="T215" s="9"/>
      <c r="U215" s="9"/>
      <c r="V215" s="9"/>
      <c r="W215" s="9"/>
      <c r="X215" s="9"/>
      <c r="Y215" s="9"/>
      <c r="Z215" s="11"/>
    </row>
    <row r="216" spans="1:26" x14ac:dyDescent="0.25">
      <c r="A216" s="7"/>
      <c r="B216" s="24">
        <v>5014</v>
      </c>
      <c r="C216" s="25">
        <v>5</v>
      </c>
      <c r="D216" s="10"/>
      <c r="E216" s="9"/>
      <c r="F216" s="27" t="s">
        <v>29</v>
      </c>
      <c r="G216" s="37" t="s">
        <v>557</v>
      </c>
      <c r="H216" s="29">
        <v>1273.5536</v>
      </c>
      <c r="I216" s="127">
        <v>372016.56160000002</v>
      </c>
      <c r="J216" s="30"/>
      <c r="K216" s="9"/>
      <c r="L216" s="9"/>
      <c r="M216" s="41"/>
      <c r="N216" s="42"/>
      <c r="O216" s="43"/>
      <c r="P216" s="9"/>
      <c r="Q216" s="44"/>
      <c r="R216" s="45"/>
      <c r="S216" s="9"/>
      <c r="T216" s="9"/>
      <c r="U216" s="9"/>
      <c r="V216" s="9"/>
      <c r="W216" s="9"/>
      <c r="X216" s="9"/>
      <c r="Y216" s="9"/>
      <c r="Z216" s="11"/>
    </row>
    <row r="217" spans="1:26" x14ac:dyDescent="0.25">
      <c r="A217" s="7"/>
      <c r="B217" s="24">
        <v>5015</v>
      </c>
      <c r="C217" s="25">
        <v>5</v>
      </c>
      <c r="D217" s="10"/>
      <c r="E217" s="9"/>
      <c r="F217" s="27" t="s">
        <v>29</v>
      </c>
      <c r="G217" s="37" t="s">
        <v>558</v>
      </c>
      <c r="H217" s="29">
        <v>798.49959999999987</v>
      </c>
      <c r="I217" s="127">
        <v>237680.87520000001</v>
      </c>
      <c r="J217" s="30"/>
      <c r="K217" s="9"/>
      <c r="L217" s="9"/>
      <c r="M217" s="41"/>
      <c r="N217" s="42"/>
      <c r="O217" s="43"/>
      <c r="P217" s="9"/>
      <c r="Q217" s="44"/>
      <c r="R217" s="45"/>
      <c r="S217" s="9"/>
      <c r="T217" s="9"/>
      <c r="U217" s="9"/>
      <c r="V217" s="9"/>
      <c r="W217" s="9"/>
      <c r="X217" s="9"/>
      <c r="Y217" s="9"/>
      <c r="Z217" s="11"/>
    </row>
    <row r="218" spans="1:26" x14ac:dyDescent="0.25">
      <c r="A218" s="7"/>
      <c r="B218" s="24">
        <v>5016</v>
      </c>
      <c r="C218" s="25">
        <v>5</v>
      </c>
      <c r="D218" s="10"/>
      <c r="E218" s="9"/>
      <c r="F218" s="27" t="s">
        <v>29</v>
      </c>
      <c r="G218" s="37" t="s">
        <v>576</v>
      </c>
      <c r="H218" s="29">
        <v>798.49959999999987</v>
      </c>
      <c r="I218" s="127">
        <v>234032.88399999999</v>
      </c>
      <c r="J218" s="30"/>
      <c r="K218" s="9"/>
      <c r="L218" s="9"/>
      <c r="M218" s="41"/>
      <c r="N218" s="42"/>
      <c r="O218" s="43"/>
      <c r="P218" s="9"/>
      <c r="Q218" s="44"/>
      <c r="R218" s="45"/>
      <c r="S218" s="9"/>
      <c r="T218" s="9"/>
      <c r="U218" s="9"/>
      <c r="V218" s="9"/>
      <c r="W218" s="9"/>
      <c r="X218" s="9"/>
      <c r="Y218" s="9"/>
      <c r="Z218" s="11"/>
    </row>
    <row r="219" spans="1:26" x14ac:dyDescent="0.25">
      <c r="A219" s="7"/>
      <c r="B219" s="24">
        <v>5017</v>
      </c>
      <c r="C219" s="25">
        <v>5</v>
      </c>
      <c r="D219" s="10"/>
      <c r="E219" s="9"/>
      <c r="F219" s="27" t="s">
        <v>29</v>
      </c>
      <c r="G219" s="37" t="s">
        <v>577</v>
      </c>
      <c r="H219" s="29">
        <v>798.28440000000001</v>
      </c>
      <c r="I219" s="127">
        <v>273165.57679999998</v>
      </c>
      <c r="J219" s="30"/>
      <c r="K219" s="9"/>
      <c r="L219" s="9"/>
      <c r="M219" s="41"/>
      <c r="N219" s="42"/>
      <c r="O219" s="43"/>
      <c r="P219" s="9"/>
      <c r="Q219" s="44"/>
      <c r="R219" s="45"/>
      <c r="S219" s="9"/>
      <c r="T219" s="9"/>
      <c r="U219" s="9"/>
      <c r="V219" s="9"/>
      <c r="W219" s="9"/>
      <c r="X219" s="9"/>
      <c r="Y219" s="9"/>
      <c r="Z219" s="11"/>
    </row>
    <row r="220" spans="1:26" x14ac:dyDescent="0.25">
      <c r="A220" s="7"/>
      <c r="B220" s="24">
        <v>5018</v>
      </c>
      <c r="C220" s="25">
        <v>5</v>
      </c>
      <c r="D220" s="10"/>
      <c r="E220" s="9"/>
      <c r="F220" s="27" t="s">
        <v>29</v>
      </c>
      <c r="G220" s="37" t="s">
        <v>578</v>
      </c>
      <c r="H220" s="29">
        <v>1057.9232</v>
      </c>
      <c r="I220" s="127">
        <v>271227.49440000003</v>
      </c>
      <c r="J220" s="30"/>
      <c r="K220" s="9"/>
      <c r="L220" s="9"/>
      <c r="M220" s="41"/>
      <c r="N220" s="42"/>
      <c r="O220" s="43"/>
      <c r="P220" s="9"/>
      <c r="Q220" s="44"/>
      <c r="R220" s="45"/>
      <c r="S220" s="9"/>
      <c r="T220" s="9"/>
      <c r="U220" s="9"/>
      <c r="V220" s="9"/>
      <c r="W220" s="9"/>
      <c r="X220" s="9"/>
      <c r="Y220" s="9"/>
      <c r="Z220" s="11"/>
    </row>
    <row r="221" spans="1:26" x14ac:dyDescent="0.25">
      <c r="A221" s="7"/>
      <c r="B221" s="24">
        <v>5020</v>
      </c>
      <c r="C221" s="25">
        <v>5</v>
      </c>
      <c r="D221" s="10"/>
      <c r="E221" s="9"/>
      <c r="F221" s="27" t="s">
        <v>29</v>
      </c>
      <c r="G221" s="37" t="s">
        <v>559</v>
      </c>
      <c r="H221" s="29">
        <v>1273.5536</v>
      </c>
      <c r="I221" s="127">
        <v>349865.22240000003</v>
      </c>
      <c r="J221" s="30"/>
      <c r="K221" s="9"/>
      <c r="L221" s="9"/>
      <c r="M221" s="41"/>
      <c r="N221" s="42"/>
      <c r="O221" s="43"/>
      <c r="P221" s="9"/>
      <c r="Q221" s="44"/>
      <c r="R221" s="45"/>
      <c r="S221" s="9"/>
      <c r="T221" s="9"/>
      <c r="U221" s="9"/>
      <c r="V221" s="9"/>
      <c r="W221" s="9"/>
      <c r="X221" s="9"/>
      <c r="Y221" s="9"/>
      <c r="Z221" s="11"/>
    </row>
    <row r="222" spans="1:26" x14ac:dyDescent="0.25">
      <c r="A222" s="7"/>
      <c r="B222" s="24">
        <v>5025</v>
      </c>
      <c r="C222" s="25">
        <v>5</v>
      </c>
      <c r="D222" s="10"/>
      <c r="E222" s="9"/>
      <c r="F222" s="27" t="s">
        <v>29</v>
      </c>
      <c r="G222" s="37" t="s">
        <v>579</v>
      </c>
      <c r="H222" s="29">
        <v>618.16200000000003</v>
      </c>
      <c r="I222" s="127">
        <v>199730.734</v>
      </c>
      <c r="J222" s="30"/>
      <c r="K222" s="9"/>
      <c r="L222" s="9"/>
      <c r="M222" s="41"/>
      <c r="N222" s="42"/>
      <c r="O222" s="43"/>
      <c r="P222" s="9"/>
      <c r="Q222" s="44"/>
      <c r="R222" s="45"/>
      <c r="S222" s="9"/>
      <c r="T222" s="9"/>
      <c r="U222" s="9"/>
      <c r="V222" s="9"/>
      <c r="W222" s="9"/>
      <c r="X222" s="9"/>
      <c r="Y222" s="9"/>
      <c r="Z222" s="11"/>
    </row>
    <row r="223" spans="1:26" x14ac:dyDescent="0.25">
      <c r="A223" s="7"/>
      <c r="B223" s="24">
        <v>5026</v>
      </c>
      <c r="C223" s="25">
        <v>5</v>
      </c>
      <c r="D223" s="10"/>
      <c r="E223" s="9"/>
      <c r="F223" s="27" t="s">
        <v>29</v>
      </c>
      <c r="G223" s="37" t="s">
        <v>562</v>
      </c>
      <c r="H223" s="29">
        <v>1273.5536</v>
      </c>
      <c r="I223" s="127">
        <v>338482.45439999999</v>
      </c>
      <c r="J223" s="30"/>
      <c r="K223" s="9"/>
      <c r="L223" s="9"/>
      <c r="M223" s="41"/>
      <c r="N223" s="42"/>
      <c r="O223" s="43"/>
      <c r="P223" s="9"/>
      <c r="Q223" s="44"/>
      <c r="R223" s="45"/>
      <c r="S223" s="9"/>
      <c r="T223" s="9"/>
      <c r="U223" s="9"/>
      <c r="V223" s="9"/>
      <c r="W223" s="9"/>
      <c r="X223" s="9"/>
      <c r="Y223" s="9"/>
      <c r="Z223" s="11"/>
    </row>
    <row r="224" spans="1:26" x14ac:dyDescent="0.25">
      <c r="A224" s="7"/>
      <c r="B224" s="24">
        <v>5030</v>
      </c>
      <c r="C224" s="25">
        <v>5</v>
      </c>
      <c r="D224" s="10"/>
      <c r="E224" s="9"/>
      <c r="F224" s="27" t="s">
        <v>29</v>
      </c>
      <c r="G224" s="37" t="s">
        <v>580</v>
      </c>
      <c r="H224" s="29">
        <v>1057.9232</v>
      </c>
      <c r="I224" s="127">
        <v>351304.57760000002</v>
      </c>
      <c r="J224" s="30"/>
      <c r="K224" s="9"/>
      <c r="L224" s="9"/>
      <c r="M224" s="41"/>
      <c r="N224" s="42"/>
      <c r="O224" s="43"/>
      <c r="P224" s="9"/>
      <c r="Q224" s="44"/>
      <c r="R224" s="45"/>
      <c r="S224" s="9"/>
      <c r="T224" s="9"/>
      <c r="U224" s="9"/>
      <c r="V224" s="9"/>
      <c r="W224" s="9"/>
      <c r="X224" s="9"/>
      <c r="Y224" s="9"/>
      <c r="Z224" s="11"/>
    </row>
    <row r="225" spans="1:26" x14ac:dyDescent="0.25">
      <c r="A225" s="7"/>
      <c r="B225" s="24">
        <v>5032</v>
      </c>
      <c r="C225" s="25">
        <v>5</v>
      </c>
      <c r="D225" s="10"/>
      <c r="E225" s="9"/>
      <c r="F225" s="27" t="s">
        <v>29</v>
      </c>
      <c r="G225" s="37" t="s">
        <v>564</v>
      </c>
      <c r="H225" s="29">
        <v>1273.5536</v>
      </c>
      <c r="I225" s="127">
        <v>338472.13280000002</v>
      </c>
      <c r="J225" s="30"/>
      <c r="K225" s="9"/>
      <c r="L225" s="9"/>
      <c r="M225" s="41"/>
      <c r="N225" s="42"/>
      <c r="O225" s="43"/>
      <c r="P225" s="9"/>
      <c r="Q225" s="44"/>
      <c r="R225" s="45"/>
      <c r="S225" s="9"/>
      <c r="T225" s="9"/>
      <c r="U225" s="9"/>
      <c r="V225" s="9"/>
      <c r="W225" s="9"/>
      <c r="X225" s="9"/>
      <c r="Y225" s="9"/>
      <c r="Z225" s="11"/>
    </row>
    <row r="226" spans="1:26" x14ac:dyDescent="0.25">
      <c r="A226" s="7"/>
      <c r="B226" s="24">
        <v>5034</v>
      </c>
      <c r="C226" s="25">
        <v>5</v>
      </c>
      <c r="D226" s="10"/>
      <c r="E226" s="9"/>
      <c r="F226" s="27" t="s">
        <v>29</v>
      </c>
      <c r="G226" s="37" t="s">
        <v>566</v>
      </c>
      <c r="H226" s="29">
        <v>798.28440000000001</v>
      </c>
      <c r="I226" s="127">
        <v>212916.35680000001</v>
      </c>
      <c r="J226" s="30"/>
      <c r="K226" s="9"/>
      <c r="L226" s="9"/>
      <c r="M226" s="41"/>
      <c r="N226" s="42"/>
      <c r="O226" s="43"/>
      <c r="P226" s="9"/>
      <c r="Q226" s="44"/>
      <c r="R226" s="45"/>
      <c r="S226" s="9"/>
      <c r="T226" s="9"/>
      <c r="U226" s="9"/>
      <c r="V226" s="9"/>
      <c r="W226" s="9"/>
      <c r="X226" s="9"/>
      <c r="Y226" s="9"/>
      <c r="Z226" s="11"/>
    </row>
    <row r="227" spans="1:26" x14ac:dyDescent="0.25">
      <c r="A227" s="7"/>
      <c r="B227" s="24">
        <v>5036</v>
      </c>
      <c r="C227" s="25">
        <v>5</v>
      </c>
      <c r="D227" s="10"/>
      <c r="E227" s="9"/>
      <c r="F227" s="27" t="s">
        <v>29</v>
      </c>
      <c r="G227" s="37" t="s">
        <v>567</v>
      </c>
      <c r="H227" s="29">
        <v>1057.9232</v>
      </c>
      <c r="I227" s="127">
        <v>308660.80320000002</v>
      </c>
      <c r="J227" s="30"/>
      <c r="K227" s="9"/>
      <c r="L227" s="9"/>
      <c r="M227" s="41"/>
      <c r="N227" s="42"/>
      <c r="O227" s="43"/>
      <c r="P227" s="9"/>
      <c r="Q227" s="44"/>
      <c r="R227" s="45"/>
      <c r="S227" s="9"/>
      <c r="T227" s="9"/>
      <c r="U227" s="9"/>
      <c r="V227" s="9"/>
      <c r="W227" s="9"/>
      <c r="X227" s="9"/>
      <c r="Y227" s="9"/>
      <c r="Z227" s="11"/>
    </row>
    <row r="228" spans="1:26" x14ac:dyDescent="0.25">
      <c r="A228" s="7"/>
      <c r="B228" s="24">
        <v>5037</v>
      </c>
      <c r="C228" s="25">
        <v>5</v>
      </c>
      <c r="D228" s="10"/>
      <c r="E228" s="9"/>
      <c r="F228" s="27" t="s">
        <v>29</v>
      </c>
      <c r="G228" s="37" t="s">
        <v>581</v>
      </c>
      <c r="H228" s="29">
        <v>606.32600000000002</v>
      </c>
      <c r="I228" s="127">
        <v>147343.69399999999</v>
      </c>
      <c r="J228" s="30"/>
      <c r="K228" s="9"/>
      <c r="L228" s="9"/>
      <c r="M228" s="41"/>
      <c r="N228" s="42"/>
      <c r="O228" s="43"/>
      <c r="P228" s="9"/>
      <c r="Q228" s="44"/>
      <c r="R228" s="45"/>
      <c r="S228" s="9"/>
      <c r="T228" s="9"/>
      <c r="U228" s="9"/>
      <c r="V228" s="9"/>
      <c r="W228" s="9"/>
      <c r="X228" s="9"/>
      <c r="Y228" s="9"/>
      <c r="Z228" s="11"/>
    </row>
    <row r="229" spans="1:26" x14ac:dyDescent="0.25">
      <c r="A229" s="7"/>
      <c r="B229" s="24">
        <v>5038</v>
      </c>
      <c r="C229" s="25">
        <v>5</v>
      </c>
      <c r="D229" s="10"/>
      <c r="E229" s="9"/>
      <c r="F229" s="27" t="s">
        <v>29</v>
      </c>
      <c r="G229" s="37" t="s">
        <v>549</v>
      </c>
      <c r="H229" s="29">
        <v>1273.5536</v>
      </c>
      <c r="I229" s="127">
        <v>448574.6704</v>
      </c>
      <c r="J229" s="30"/>
      <c r="K229" s="9"/>
      <c r="L229" s="9"/>
      <c r="M229" s="41"/>
      <c r="N229" s="42"/>
      <c r="O229" s="43"/>
      <c r="P229" s="9"/>
      <c r="Q229" s="44"/>
      <c r="R229" s="45"/>
      <c r="S229" s="9"/>
      <c r="T229" s="9"/>
      <c r="U229" s="9"/>
      <c r="V229" s="9"/>
      <c r="W229" s="9"/>
      <c r="X229" s="9"/>
      <c r="Y229" s="9"/>
      <c r="Z229" s="11"/>
    </row>
    <row r="230" spans="1:26" x14ac:dyDescent="0.25">
      <c r="A230" s="7"/>
      <c r="B230" s="24">
        <v>5041</v>
      </c>
      <c r="C230" s="25">
        <v>5</v>
      </c>
      <c r="D230" s="10"/>
      <c r="E230" s="9"/>
      <c r="F230" s="27" t="s">
        <v>29</v>
      </c>
      <c r="G230" s="37" t="s">
        <v>582</v>
      </c>
      <c r="H230" s="29">
        <v>798.28440000000001</v>
      </c>
      <c r="I230" s="127">
        <v>255337.89799999999</v>
      </c>
      <c r="J230" s="30"/>
      <c r="K230" s="9"/>
      <c r="L230" s="9"/>
      <c r="M230" s="41"/>
      <c r="N230" s="42"/>
      <c r="O230" s="43"/>
      <c r="P230" s="9"/>
      <c r="Q230" s="44"/>
      <c r="R230" s="45"/>
      <c r="S230" s="9"/>
      <c r="T230" s="9"/>
      <c r="U230" s="9"/>
      <c r="V230" s="9"/>
      <c r="W230" s="9"/>
      <c r="X230" s="9"/>
      <c r="Y230" s="9"/>
      <c r="Z230" s="11"/>
    </row>
    <row r="231" spans="1:26" x14ac:dyDescent="0.25">
      <c r="A231" s="7"/>
      <c r="B231" s="24">
        <v>5043</v>
      </c>
      <c r="C231" s="25">
        <v>5</v>
      </c>
      <c r="D231" s="10"/>
      <c r="E231" s="9"/>
      <c r="F231" s="27" t="s">
        <v>29</v>
      </c>
      <c r="G231" s="37" t="s">
        <v>583</v>
      </c>
      <c r="H231" s="29">
        <v>598.5788</v>
      </c>
      <c r="I231" s="127">
        <v>175773.58559999999</v>
      </c>
      <c r="J231" s="30"/>
      <c r="K231" s="9"/>
      <c r="L231" s="9"/>
      <c r="M231" s="41"/>
      <c r="N231" s="42"/>
      <c r="O231" s="43"/>
      <c r="P231" s="9"/>
      <c r="Q231" s="44"/>
      <c r="R231" s="45"/>
      <c r="S231" s="9"/>
      <c r="T231" s="9"/>
      <c r="U231" s="9"/>
      <c r="V231" s="9"/>
      <c r="W231" s="9"/>
      <c r="X231" s="9"/>
      <c r="Y231" s="9"/>
      <c r="Z231" s="11"/>
    </row>
    <row r="232" spans="1:26" x14ac:dyDescent="0.25">
      <c r="A232" s="7"/>
      <c r="B232" s="24">
        <v>5044</v>
      </c>
      <c r="C232" s="25">
        <v>5</v>
      </c>
      <c r="D232" s="10"/>
      <c r="E232" s="9"/>
      <c r="F232" s="27" t="s">
        <v>29</v>
      </c>
      <c r="G232" s="37" t="s">
        <v>569</v>
      </c>
      <c r="H232" s="29">
        <v>1238.5835999999999</v>
      </c>
      <c r="I232" s="127">
        <v>322610.73920000001</v>
      </c>
      <c r="J232" s="30"/>
      <c r="K232" s="9"/>
      <c r="L232" s="9"/>
      <c r="M232" s="41"/>
      <c r="N232" s="42"/>
      <c r="O232" s="43"/>
      <c r="P232" s="9"/>
      <c r="Q232" s="44"/>
      <c r="R232" s="45"/>
      <c r="S232" s="9"/>
      <c r="T232" s="9"/>
      <c r="U232" s="9"/>
      <c r="V232" s="9"/>
      <c r="W232" s="9"/>
      <c r="X232" s="9"/>
      <c r="Y232" s="9"/>
      <c r="Z232" s="11"/>
    </row>
    <row r="233" spans="1:26" x14ac:dyDescent="0.25">
      <c r="A233" s="7"/>
      <c r="B233" s="24">
        <v>5047</v>
      </c>
      <c r="C233" s="25">
        <v>5</v>
      </c>
      <c r="D233" s="10"/>
      <c r="E233" s="9"/>
      <c r="F233" s="27" t="s">
        <v>29</v>
      </c>
      <c r="G233" s="37" t="s">
        <v>543</v>
      </c>
      <c r="H233" s="29">
        <v>794.51840000000004</v>
      </c>
      <c r="I233" s="127">
        <v>279191.25599999999</v>
      </c>
      <c r="J233" s="30"/>
      <c r="K233" s="9"/>
      <c r="L233" s="9"/>
      <c r="M233" s="41"/>
      <c r="N233" s="42"/>
      <c r="O233" s="43"/>
      <c r="P233" s="9"/>
      <c r="Q233" s="44"/>
      <c r="R233" s="45"/>
      <c r="S233" s="9"/>
      <c r="T233" s="9"/>
      <c r="U233" s="9"/>
      <c r="V233" s="9"/>
      <c r="W233" s="9"/>
      <c r="X233" s="9"/>
      <c r="Y233" s="9"/>
      <c r="Z233" s="11"/>
    </row>
    <row r="234" spans="1:26" x14ac:dyDescent="0.25">
      <c r="A234" s="7"/>
      <c r="B234" s="24">
        <v>5048</v>
      </c>
      <c r="C234" s="25">
        <v>5</v>
      </c>
      <c r="D234" s="10"/>
      <c r="E234" s="9"/>
      <c r="F234" s="27" t="s">
        <v>29</v>
      </c>
      <c r="G234" s="37" t="s">
        <v>571</v>
      </c>
      <c r="H234" s="29">
        <v>1013.2692</v>
      </c>
      <c r="I234" s="127">
        <v>287996.52960000001</v>
      </c>
      <c r="J234" s="30"/>
      <c r="K234" s="9"/>
      <c r="L234" s="9"/>
      <c r="M234" s="41"/>
      <c r="N234" s="42"/>
      <c r="O234" s="43"/>
      <c r="P234" s="9"/>
      <c r="Q234" s="44"/>
      <c r="R234" s="45"/>
      <c r="S234" s="9"/>
      <c r="T234" s="9"/>
      <c r="U234" s="9"/>
      <c r="V234" s="9"/>
      <c r="W234" s="9"/>
      <c r="X234" s="9"/>
      <c r="Y234" s="9"/>
      <c r="Z234" s="11"/>
    </row>
    <row r="235" spans="1:26" x14ac:dyDescent="0.25">
      <c r="A235" s="7"/>
      <c r="B235" s="24">
        <v>5050</v>
      </c>
      <c r="C235" s="25">
        <v>5</v>
      </c>
      <c r="D235" s="10"/>
      <c r="E235" s="9"/>
      <c r="F235" s="27" t="s">
        <v>29</v>
      </c>
      <c r="G235" s="37" t="s">
        <v>551</v>
      </c>
      <c r="H235" s="29">
        <v>1074.7088000000001</v>
      </c>
      <c r="I235" s="127">
        <v>365868.77759999997</v>
      </c>
      <c r="J235" s="30"/>
      <c r="K235" s="9"/>
      <c r="L235" s="9"/>
      <c r="M235" s="41"/>
      <c r="N235" s="42"/>
      <c r="O235" s="43"/>
      <c r="P235" s="9"/>
      <c r="Q235" s="44"/>
      <c r="R235" s="45"/>
      <c r="S235" s="9"/>
      <c r="T235" s="9"/>
      <c r="U235" s="9"/>
      <c r="V235" s="9"/>
      <c r="W235" s="9"/>
      <c r="X235" s="9"/>
      <c r="Y235" s="9"/>
      <c r="Z235" s="11"/>
    </row>
    <row r="236" spans="1:26" x14ac:dyDescent="0.25">
      <c r="A236" s="7"/>
      <c r="B236" s="24">
        <v>5051</v>
      </c>
      <c r="C236" s="25">
        <v>5</v>
      </c>
      <c r="D236" s="10"/>
      <c r="E236" s="9"/>
      <c r="F236" s="27" t="s">
        <v>29</v>
      </c>
      <c r="G236" s="37" t="s">
        <v>552</v>
      </c>
      <c r="H236" s="29">
        <v>789.24599999999987</v>
      </c>
      <c r="I236" s="127">
        <v>199216.40400000001</v>
      </c>
      <c r="J236" s="30"/>
      <c r="K236" s="9"/>
      <c r="L236" s="9"/>
      <c r="M236" s="41"/>
      <c r="N236" s="42"/>
      <c r="O236" s="43"/>
      <c r="P236" s="9"/>
      <c r="Q236" s="44"/>
      <c r="R236" s="45"/>
      <c r="S236" s="9"/>
      <c r="T236" s="9"/>
      <c r="U236" s="9"/>
      <c r="V236" s="9"/>
      <c r="W236" s="9"/>
      <c r="X236" s="9"/>
      <c r="Y236" s="9"/>
      <c r="Z236" s="11"/>
    </row>
  </sheetData>
  <mergeCells count="2">
    <mergeCell ref="B1:J1"/>
    <mergeCell ref="K1:Z1"/>
  </mergeCells>
  <conditionalFormatting sqref="M1:M236">
    <cfRule type="duplicateValues" dxfId="3" priority="57"/>
  </conditionalFormatting>
  <conditionalFormatting sqref="M1:N236">
    <cfRule type="duplicateValues" dxfId="2" priority="59"/>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EA1A8-09BB-4D9D-9B9A-2FEF8B0E3EF4}">
  <dimension ref="A1:H28"/>
  <sheetViews>
    <sheetView workbookViewId="0">
      <selection activeCell="K24" sqref="K24"/>
    </sheetView>
  </sheetViews>
  <sheetFormatPr baseColWidth="10" defaultRowHeight="15" x14ac:dyDescent="0.25"/>
  <sheetData>
    <row r="1" spans="1:8" ht="30.75" thickBot="1" x14ac:dyDescent="0.3">
      <c r="A1" s="133" t="s">
        <v>15</v>
      </c>
      <c r="B1" s="133" t="s">
        <v>621</v>
      </c>
      <c r="C1" s="133" t="s">
        <v>622</v>
      </c>
      <c r="D1" s="133" t="s">
        <v>623</v>
      </c>
      <c r="E1" s="133" t="s">
        <v>624</v>
      </c>
      <c r="F1" s="134"/>
      <c r="G1" s="133" t="s">
        <v>625</v>
      </c>
      <c r="H1" s="133" t="s">
        <v>626</v>
      </c>
    </row>
    <row r="2" spans="1:8" ht="15.75" thickBot="1" x14ac:dyDescent="0.3">
      <c r="A2" s="133" t="s">
        <v>627</v>
      </c>
      <c r="B2" s="135">
        <v>21</v>
      </c>
      <c r="C2" s="136">
        <v>0.1288</v>
      </c>
      <c r="D2" s="135" t="s">
        <v>628</v>
      </c>
      <c r="E2" s="136">
        <v>1.0421</v>
      </c>
      <c r="F2" s="133"/>
      <c r="G2" s="137">
        <v>0.69520000000000004</v>
      </c>
      <c r="H2" s="137">
        <v>0.96419999999999995</v>
      </c>
    </row>
    <row r="3" spans="1:8" ht="15.75" thickBot="1" x14ac:dyDescent="0.3">
      <c r="A3" s="133" t="s">
        <v>629</v>
      </c>
      <c r="B3" s="138">
        <v>5</v>
      </c>
      <c r="C3" s="137">
        <v>3.0700000000000002E-2</v>
      </c>
      <c r="D3" s="138" t="s">
        <v>630</v>
      </c>
      <c r="E3" s="137">
        <v>0.99109999999999998</v>
      </c>
      <c r="F3" s="133"/>
      <c r="G3" s="137">
        <v>0.6</v>
      </c>
      <c r="H3" s="137">
        <v>0.83209999999999995</v>
      </c>
    </row>
    <row r="4" spans="1:8" ht="15.75" thickBot="1" x14ac:dyDescent="0.3">
      <c r="A4" s="133" t="s">
        <v>631</v>
      </c>
      <c r="B4" s="135">
        <v>9</v>
      </c>
      <c r="C4" s="136">
        <v>5.5199999999999999E-2</v>
      </c>
      <c r="D4" s="135" t="s">
        <v>632</v>
      </c>
      <c r="E4" s="136">
        <v>1.1148</v>
      </c>
      <c r="F4" s="133"/>
      <c r="G4" s="136">
        <v>0.77780000000000005</v>
      </c>
      <c r="H4" s="136">
        <v>1.0787</v>
      </c>
    </row>
    <row r="5" spans="1:8" ht="15.75" thickBot="1" x14ac:dyDescent="0.3">
      <c r="A5" s="133" t="s">
        <v>21</v>
      </c>
      <c r="B5" s="135">
        <v>8</v>
      </c>
      <c r="C5" s="136">
        <v>4.9099999999999998E-2</v>
      </c>
      <c r="D5" s="135" t="s">
        <v>633</v>
      </c>
      <c r="E5" s="136">
        <v>1.1116999999999999</v>
      </c>
      <c r="F5" s="133"/>
      <c r="G5" s="137">
        <v>0.55000000000000004</v>
      </c>
      <c r="H5" s="137">
        <v>0.76280000000000003</v>
      </c>
    </row>
    <row r="6" spans="1:8" ht="15.75" thickBot="1" x14ac:dyDescent="0.3">
      <c r="A6" s="133" t="s">
        <v>634</v>
      </c>
      <c r="B6" s="138">
        <v>11</v>
      </c>
      <c r="C6" s="137">
        <v>6.7500000000000004E-2</v>
      </c>
      <c r="D6" s="138" t="s">
        <v>635</v>
      </c>
      <c r="E6" s="137">
        <v>1.0179</v>
      </c>
      <c r="F6" s="133"/>
      <c r="G6" s="137">
        <v>0.58179999999999998</v>
      </c>
      <c r="H6" s="137">
        <v>0.80689999999999995</v>
      </c>
    </row>
    <row r="7" spans="1:8" ht="15.75" thickBot="1" x14ac:dyDescent="0.3">
      <c r="A7" s="133" t="s">
        <v>36</v>
      </c>
      <c r="B7" s="138">
        <v>2</v>
      </c>
      <c r="C7" s="137">
        <v>1.23E-2</v>
      </c>
      <c r="D7" s="138" t="s">
        <v>636</v>
      </c>
      <c r="E7" s="137">
        <v>0.78449999999999998</v>
      </c>
      <c r="F7" s="133"/>
      <c r="G7" s="137">
        <v>0.7</v>
      </c>
      <c r="H7" s="137">
        <v>0.9708</v>
      </c>
    </row>
    <row r="8" spans="1:8" ht="15.75" thickBot="1" x14ac:dyDescent="0.3">
      <c r="A8" s="133" t="s">
        <v>637</v>
      </c>
      <c r="B8" s="135">
        <v>4</v>
      </c>
      <c r="C8" s="136">
        <v>2.4500000000000001E-2</v>
      </c>
      <c r="D8" s="135" t="s">
        <v>638</v>
      </c>
      <c r="E8" s="136">
        <v>1.0717000000000001</v>
      </c>
      <c r="F8" s="133"/>
      <c r="G8" s="136">
        <v>0.75</v>
      </c>
      <c r="H8" s="136">
        <v>1.0402</v>
      </c>
    </row>
    <row r="9" spans="1:8" ht="15.75" thickBot="1" x14ac:dyDescent="0.3">
      <c r="A9" s="133" t="s">
        <v>639</v>
      </c>
      <c r="B9" s="139">
        <v>4</v>
      </c>
      <c r="C9" s="140">
        <v>2.4500000000000001E-2</v>
      </c>
      <c r="D9" s="139" t="s">
        <v>640</v>
      </c>
      <c r="E9" s="140">
        <v>1.2265999999999999</v>
      </c>
      <c r="F9" s="133"/>
      <c r="G9" s="137">
        <v>0.6</v>
      </c>
      <c r="H9" s="137">
        <v>0.83209999999999995</v>
      </c>
    </row>
    <row r="10" spans="1:8" ht="15.75" thickBot="1" x14ac:dyDescent="0.3">
      <c r="A10" s="133" t="s">
        <v>641</v>
      </c>
      <c r="B10" s="138">
        <v>5</v>
      </c>
      <c r="C10" s="137">
        <v>3.0700000000000002E-2</v>
      </c>
      <c r="D10" s="138" t="s">
        <v>642</v>
      </c>
      <c r="E10" s="137">
        <v>0.95930000000000004</v>
      </c>
      <c r="F10" s="133"/>
      <c r="G10" s="136">
        <v>0.8</v>
      </c>
      <c r="H10" s="136">
        <v>1.1094999999999999</v>
      </c>
    </row>
    <row r="11" spans="1:8" ht="15.75" thickBot="1" x14ac:dyDescent="0.3">
      <c r="A11" s="133" t="s">
        <v>643</v>
      </c>
      <c r="B11" s="138">
        <v>17</v>
      </c>
      <c r="C11" s="137">
        <v>0.1043</v>
      </c>
      <c r="D11" s="138" t="s">
        <v>644</v>
      </c>
      <c r="E11" s="137">
        <v>0.99729999999999996</v>
      </c>
      <c r="F11" s="133"/>
      <c r="G11" s="136">
        <v>0.75290000000000001</v>
      </c>
      <c r="H11" s="136">
        <v>1.0443</v>
      </c>
    </row>
    <row r="12" spans="1:8" ht="15.75" thickBot="1" x14ac:dyDescent="0.3">
      <c r="A12" s="133" t="s">
        <v>645</v>
      </c>
      <c r="B12" s="135">
        <v>17</v>
      </c>
      <c r="C12" s="136">
        <v>0.1043</v>
      </c>
      <c r="D12" s="135" t="s">
        <v>646</v>
      </c>
      <c r="E12" s="136">
        <v>1.1373</v>
      </c>
      <c r="F12" s="133"/>
      <c r="G12" s="137">
        <v>0.69410000000000005</v>
      </c>
      <c r="H12" s="137">
        <v>0.9627</v>
      </c>
    </row>
    <row r="13" spans="1:8" ht="15.75" thickBot="1" x14ac:dyDescent="0.3">
      <c r="A13" s="133" t="s">
        <v>647</v>
      </c>
      <c r="B13" s="135">
        <v>8</v>
      </c>
      <c r="C13" s="136">
        <v>4.9099999999999998E-2</v>
      </c>
      <c r="D13" s="135" t="s">
        <v>648</v>
      </c>
      <c r="E13" s="136">
        <v>1.0485</v>
      </c>
      <c r="F13" s="133"/>
      <c r="G13" s="137">
        <v>0.625</v>
      </c>
      <c r="H13" s="137">
        <v>0.86680000000000001</v>
      </c>
    </row>
    <row r="14" spans="1:8" ht="15.75" thickBot="1" x14ac:dyDescent="0.3">
      <c r="A14" s="133" t="s">
        <v>20</v>
      </c>
      <c r="B14" s="138">
        <v>17</v>
      </c>
      <c r="C14" s="137">
        <v>0.1043</v>
      </c>
      <c r="D14" s="138" t="s">
        <v>649</v>
      </c>
      <c r="E14" s="137">
        <v>0.96409999999999996</v>
      </c>
      <c r="F14" s="133"/>
      <c r="G14" s="136">
        <v>0.64710000000000001</v>
      </c>
      <c r="H14" s="136">
        <v>0.89739999999999998</v>
      </c>
    </row>
    <row r="15" spans="1:8" ht="15.75" thickBot="1" x14ac:dyDescent="0.3">
      <c r="A15" s="133" t="s">
        <v>650</v>
      </c>
      <c r="B15" s="138">
        <v>3</v>
      </c>
      <c r="C15" s="137">
        <v>1.84E-2</v>
      </c>
      <c r="D15" s="138" t="s">
        <v>651</v>
      </c>
      <c r="E15" s="137">
        <v>0.96689999999999998</v>
      </c>
      <c r="F15" s="133"/>
      <c r="G15" s="136">
        <v>0.86670000000000003</v>
      </c>
      <c r="H15" s="136">
        <v>1.202</v>
      </c>
    </row>
    <row r="16" spans="1:8" ht="15.75" thickBot="1" x14ac:dyDescent="0.3">
      <c r="A16" s="133" t="s">
        <v>652</v>
      </c>
      <c r="B16" s="135">
        <v>2</v>
      </c>
      <c r="C16" s="136">
        <v>1.23E-2</v>
      </c>
      <c r="D16" s="135" t="s">
        <v>653</v>
      </c>
      <c r="E16" s="136">
        <v>1.1081000000000001</v>
      </c>
      <c r="F16" s="133"/>
      <c r="G16" s="137">
        <v>0.7</v>
      </c>
      <c r="H16" s="137">
        <v>0.9708</v>
      </c>
    </row>
    <row r="17" spans="1:8" ht="15.75" thickBot="1" x14ac:dyDescent="0.3">
      <c r="A17" s="133" t="s">
        <v>654</v>
      </c>
      <c r="B17" s="138">
        <v>2</v>
      </c>
      <c r="C17" s="137">
        <v>1.23E-2</v>
      </c>
      <c r="D17" s="138" t="s">
        <v>655</v>
      </c>
      <c r="E17" s="137">
        <v>0.99570000000000003</v>
      </c>
      <c r="F17" s="133"/>
      <c r="G17" s="136">
        <v>0.8</v>
      </c>
      <c r="H17" s="136">
        <v>1.1094999999999999</v>
      </c>
    </row>
    <row r="18" spans="1:8" ht="15.75" thickBot="1" x14ac:dyDescent="0.3">
      <c r="A18" s="133" t="s">
        <v>656</v>
      </c>
      <c r="B18" s="141">
        <v>0</v>
      </c>
      <c r="C18" s="142">
        <v>0</v>
      </c>
      <c r="D18" s="141" t="s">
        <v>657</v>
      </c>
      <c r="E18" s="142">
        <v>0</v>
      </c>
      <c r="F18" s="133"/>
      <c r="G18" s="142">
        <v>0</v>
      </c>
      <c r="H18" s="142">
        <v>0</v>
      </c>
    </row>
    <row r="19" spans="1:8" ht="15.75" thickBot="1" x14ac:dyDescent="0.3">
      <c r="A19" s="133" t="s">
        <v>658</v>
      </c>
      <c r="B19" s="135">
        <v>7</v>
      </c>
      <c r="C19" s="136">
        <v>4.2900000000000001E-2</v>
      </c>
      <c r="D19" s="135" t="s">
        <v>659</v>
      </c>
      <c r="E19" s="136">
        <v>1.2158</v>
      </c>
      <c r="F19" s="133"/>
      <c r="G19" s="137">
        <v>0.6</v>
      </c>
      <c r="H19" s="137">
        <v>0.83209999999999995</v>
      </c>
    </row>
    <row r="20" spans="1:8" ht="15.75" thickBot="1" x14ac:dyDescent="0.3">
      <c r="A20" s="133" t="s">
        <v>660</v>
      </c>
      <c r="B20" s="138">
        <v>6</v>
      </c>
      <c r="C20" s="137">
        <v>3.6799999999999999E-2</v>
      </c>
      <c r="D20" s="138" t="s">
        <v>661</v>
      </c>
      <c r="E20" s="137">
        <v>0.89159999999999995</v>
      </c>
      <c r="F20" s="133"/>
      <c r="G20" s="136">
        <v>0.8</v>
      </c>
      <c r="H20" s="136">
        <v>1.1094999999999999</v>
      </c>
    </row>
    <row r="21" spans="1:8" ht="15.75" thickBot="1" x14ac:dyDescent="0.3">
      <c r="A21" s="133" t="s">
        <v>662</v>
      </c>
      <c r="B21" s="138">
        <v>5</v>
      </c>
      <c r="C21" s="137">
        <v>3.0700000000000002E-2</v>
      </c>
      <c r="D21" s="138" t="s">
        <v>663</v>
      </c>
      <c r="E21" s="137">
        <v>0.89959999999999996</v>
      </c>
      <c r="F21" s="133"/>
      <c r="G21" s="136">
        <v>0.76</v>
      </c>
      <c r="H21" s="136">
        <v>1.0541</v>
      </c>
    </row>
    <row r="22" spans="1:8" ht="15.75" thickBot="1" x14ac:dyDescent="0.3">
      <c r="A22" s="133" t="s">
        <v>664</v>
      </c>
      <c r="B22" s="141">
        <v>0</v>
      </c>
      <c r="C22" s="142">
        <v>0</v>
      </c>
      <c r="D22" s="141" t="s">
        <v>657</v>
      </c>
      <c r="E22" s="142">
        <v>0</v>
      </c>
      <c r="F22" s="133"/>
      <c r="G22" s="142">
        <v>0</v>
      </c>
      <c r="H22" s="142">
        <v>0</v>
      </c>
    </row>
    <row r="23" spans="1:8" ht="15.75" thickBot="1" x14ac:dyDescent="0.3">
      <c r="A23" s="133" t="s">
        <v>665</v>
      </c>
      <c r="B23" s="138">
        <v>4</v>
      </c>
      <c r="C23" s="137">
        <v>2.4500000000000001E-2</v>
      </c>
      <c r="D23" s="138" t="s">
        <v>666</v>
      </c>
      <c r="E23" s="137">
        <v>0.91410000000000002</v>
      </c>
      <c r="F23" s="133"/>
      <c r="G23" s="136">
        <v>0.75</v>
      </c>
      <c r="H23" s="136">
        <v>1.0402</v>
      </c>
    </row>
    <row r="24" spans="1:8" ht="15.75" thickBot="1" x14ac:dyDescent="0.3">
      <c r="A24" s="133" t="s">
        <v>667</v>
      </c>
      <c r="B24" s="138">
        <v>1</v>
      </c>
      <c r="C24" s="137">
        <v>6.1000000000000004E-3</v>
      </c>
      <c r="D24" s="138" t="s">
        <v>668</v>
      </c>
      <c r="E24" s="137">
        <v>1.0024999999999999</v>
      </c>
      <c r="F24" s="133"/>
      <c r="G24" s="140">
        <v>1</v>
      </c>
      <c r="H24" s="140">
        <v>1.3869</v>
      </c>
    </row>
    <row r="25" spans="1:8" ht="15.75" thickBot="1" x14ac:dyDescent="0.3">
      <c r="A25" s="133" t="s">
        <v>669</v>
      </c>
      <c r="B25" s="135">
        <v>1</v>
      </c>
      <c r="C25" s="136">
        <v>6.1000000000000004E-3</v>
      </c>
      <c r="D25" s="135" t="s">
        <v>670</v>
      </c>
      <c r="E25" s="136">
        <v>0.68</v>
      </c>
      <c r="F25" s="133"/>
      <c r="G25" s="140">
        <v>1</v>
      </c>
      <c r="H25" s="140">
        <v>1.3869</v>
      </c>
    </row>
    <row r="26" spans="1:8" ht="15.75" thickBot="1" x14ac:dyDescent="0.3">
      <c r="A26" s="133" t="s">
        <v>19</v>
      </c>
      <c r="B26" s="138">
        <v>2</v>
      </c>
      <c r="C26" s="137">
        <v>1.23E-2</v>
      </c>
      <c r="D26" s="138" t="s">
        <v>671</v>
      </c>
      <c r="E26" s="137">
        <v>0.85780000000000001</v>
      </c>
      <c r="F26" s="133"/>
      <c r="G26" s="137">
        <v>0.7</v>
      </c>
      <c r="H26" s="137">
        <v>0.9708</v>
      </c>
    </row>
    <row r="27" spans="1:8" ht="15.75" thickBot="1" x14ac:dyDescent="0.3">
      <c r="A27" s="143" t="s">
        <v>672</v>
      </c>
      <c r="B27" s="144">
        <v>2</v>
      </c>
      <c r="C27" s="145">
        <v>1.23E-2</v>
      </c>
      <c r="D27" s="144" t="s">
        <v>673</v>
      </c>
      <c r="E27" s="145">
        <v>0.7621</v>
      </c>
      <c r="F27" s="133"/>
      <c r="G27" s="145">
        <v>0.4</v>
      </c>
      <c r="H27" s="145">
        <v>0.55479999999999996</v>
      </c>
    </row>
    <row r="28" spans="1:8" ht="15.75" thickBot="1" x14ac:dyDescent="0.3">
      <c r="A28" s="133" t="s">
        <v>674</v>
      </c>
      <c r="B28" s="146">
        <v>163</v>
      </c>
      <c r="C28" s="147">
        <v>1</v>
      </c>
      <c r="D28" s="146" t="s">
        <v>675</v>
      </c>
      <c r="E28" s="148"/>
      <c r="F28" s="134"/>
      <c r="G28" s="147">
        <v>0.72099999999999997</v>
      </c>
      <c r="H28" s="14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V i s i t e   g u i d � e   1 "   D e s c r i p t i o n = " V e u i l l e z   d � c r i r e   l a   v i s i t e   g u i d � e   i c i "   x m l n s = " h t t p : / / m i c r o s o f t . d a t a . v i s u a l i z a t i o n . e n g i n e . t o u r s / 1 . 0 " > < S c e n e s > < S c e n e   C u s t o m M a p G u i d = " 0 0 0 0 0 0 0 0 - 0 0 0 0 - 0 0 0 0 - 0 0 0 0 - 0 0 0 0 0 0 0 0 0 0 0 0 "   C u s t o m M a p I d = " 0 0 0 0 0 0 0 0 - 0 0 0 0 - 0 0 0 0 - 0 0 0 0 - 0 0 0 0 0 0 0 0 0 0 0 0 "   S c e n e I d = " b e 8 5 8 c c 1 - f 9 d 7 - 4 0 6 8 - 8 0 6 e - 1 e 1 d 8 6 e 5 7 5 e 9 " > < T r a n s i t i o n > M o v e T o < / T r a n s i t i o n > < E f f e c t > S t a t i o n < / E f f e c t > < T h e m e > B i n g R o a d < / T h e m e > < T h e m e W i t h L a b e l > f a l s e < / T h e m e W i t h L a b e l > < F l a t M o d e E n a b l e d > f a l s e < / F l a t M o d e E n a b l e d > < D u r a t i o n > 1 0 0 0 0 0 0 0 0 < / D u r a t i o n > < T r a n s i t i o n D u r a t i o n > 3 0 0 0 0 0 0 0 < / T r a n s i t i o n D u r a t i o n > < S p e e d > 0 . 5 < / S p e e d > < F r a m e > < C a m e r a > < L a t i t u d e > 1 9 . 9 8 2 2 1 9 2 4 1 9 7 9 1 7 < / L a t i t u d e > < L o n g i t u d e > - 2 . 3 7 4 7 3 3 3 2 4 6 4 8 8 4 9 1 < / L o n g i t u d e > < R o t a t i o n > 0 < / R o t a t i o n > < P i v o t A n g l e > - 0 . 0 8 7 2 5 1 6 7 0 1 5 2 4 7 0 8 1 7 < / P i v o t A n g l e > < D i s t a n c e > 1 < / D i s t a n c e > < / C a m e r a > < I m a g e > i V B O R w 0 K G g o A A A A N S U h E U g A A A N Q A A A B 1 C A Y A A A A 2 n s 9 T A A A A A X N S R 0 I A r s 4 c 6 Q A A A A R n Q U 1 B A A C x j w v 8 Y Q U A A A A J c E h Z c w A A A g E A A A I B A a w 5 M Q c A A D e f S U R B V H h e 7 X 0 H e x v J d u U F S B A k m H M S J V G J y j n n m Z E 0 Q W / 8 b H + f / e z d v 2 e v v 9 1 9 a z / P m 6 g 4 i q R I Z U o U c 0 5 i z i R A h L 3 n d h f R A B s k Q B I g o K d D l T q g E b q 6 T t 1 Q t 2 5 Z / v t B j Y / + B n D j w h l 6 1 E z k d n v I 4 / G Q 1 + s l n 8 8 n B V B b w L h v h t V e j x Y s F n w 3 7 / B / X + x x U h I f K + C e p q a m q L 9 / g G w 2 G x U W F l J u b o 7 + a i C e P q 2 h 8 + f P 6 k c a 6 u p e S J 0 c P 3 5 U 3 g 9 Y 8 I U M 3 O / I y I h 8 p g L O T U 1 N U 0 5 O t h w P D g 5 S a W m p n J + Z m q T c / A I a G x 0 h u z 2 V f 0 c u / V j 9 V q 7 7 1 P E 3 Q a g / X D p F t x s s T C Z 3 A J F Q g O B t K K z 2 e r S x I 9 8 t J R x M T E x Q d 3 c P Z W V l 0 f b t 2 / S z f j Q 1 N d O W L e W U n p 5 O L p e L U l J S 5 D z e V 1 v 7 g o q K C p g s O V R c X E R z c / O U k Z F O q a m p c k 0 w F P G A u b k 5 S k t L o 6 S k J B o d G a K i 4 l K a W b R R K s 3 S 4 O Q C N X T 2 6 V d + m r D 8 8 P D Z J 0 u o 3 R W l 5 E 0 p p 6 5 R n / T g I I Q i F G A k y E p k 2 S w i n d 3 u p I y U t X / 3 I n c g / X 1 9 t G 3 b c k K h H m p q n t G u X T s p m S W S n Q k 1 P z 8 v 0 i k 7 W 5 M 6 w M e P H 4 V 0 s 7 O z V F J S o p 9 d j o V F C 6 V p n B S C N T Q 0 8 P d u J Z f T S Y V F x U L a v r 4 B q t p 3 g H 5 6 8 l y 7 8 B P E J 0 u o 6 2 e O 0 6 O 2 Z F p c 1 K S S U T I B w V s z b B a R z P D V 7 g V R + S J B T 0 8 P N T e 1 U l Z 2 F t f D I u X l 5 9 L 4 2 A R V V J R T W 2 s 7 D T J Z / v S n f 9 K v J p q c n K K n T 5 6 y t L I T 1 x S d O n W C V T a 7 S C Y Q q r u 7 l y V e B h U X F d E A q 3 i 9 v f 2 0 d e s W l n R b 9 E 8 I l F b Y n 5 x g 9 S 8 v V / b x D K a n Z 8 h q t d K z l k 9 T U n 2 S h M o t P 0 0 l 6 W 5 q / q j Z F o p I q i i E I k y o 8 5 u J J C v R F 7 s W 9 K P V 8 f z 5 C 9 q 5 c 6 f Y U b g f N O i x s X G 2 n 6 r J 4 X B Q f l 4 e F Z c U y + s g D Q g 3 M z N D b 9 7 U 0 9 W r l / V P 8 Q O S C r a Q U g 3 x m S D G 8 + c v 6 e j R w 1 L P + B w F R S x s h 4 a G R X W c c i a R b 3 6 U 1 c B i S k p O Z k n 1 m m n 7 a Y E J V f t J 3 V P x 1 l N 0 r H S O b n 2 w B U g m I H h r h p V e i w d c 2 x M e q c b H x + X e h 5 g I 7 R 1 d 5 P P 6 6 M z Z 0 9 z A i Q o K C v S r N J s H q h 4 a P s j S 0 t z C 7 5 2 g L 7 6 8 K u f w G s j y 7 l 0 D n T l z a o k o R u C 7 Q L Y 3 b 9 4 y u Y 7 o Z / 2 k a m x s Y k l W w X Z Y h p y b n Z 3 h D s I q B H z 8 v p t c r J p + K r D 8 9 d G n Q 6 i j B 0 7 S x 0 k 3 G 7 + a j R A J m e K d S A r h E g p Y d C 3 S / d 8 f 0 I 0 b 1 + Q Y 9 Q G p Y s T d Z j u N D r T S n u w x W p h f o L 3 7 q s Q Z s b C w Q M P D I 9 T Z 2 U m X L l 2 k 6 u p n d F Y I u Z x Q w K N H T 1 g i V l J y a i a 9 G y m k C z t c l G r z 0 f C M l d 7 2 p 9 C e I j d l 0 T C r n R q Z 8 T k T r A 6 W l Z V S 1 9 A k 1 b d 2 y v l E R 2 D t J j D S C 0 9 Q f a + X B i Y 0 B 4 Q i k y p A o p M p U t h S b G w z j e t H / L C D y A T g 1 v N K d t F I 2 m m a y b s s 9 T Y w M C B O B H j 2 q q r 2 i O Q 5 d + 6 M S D N I I z N c u n R B 3 v f i 2 V N R 4 x 6 3 p 1 D D o I 0 K M 7 T n 0 P T R S o 7 M f N l v a f r A k m 9 O 1 M 0 P H x p p 0 p 1 P J / b u 1 D 4 o w c E S q i 6 h W x P 6 y 7 S i k + R 0 L h 9 f M h L F u K 9 g d i 6 e A e E A 5 0 Q k m J q e F g e E N + 8 o j S 9 o 9 s + B E j e V Z n t k f 2 R s k q q 7 0 y k t L V 2 O H X z J w f w R c r s X K Y / t L G B 0 d F T c 4 J B c q D O 4 1 v F j c v n Y D H e b A 9 3 r 1 6 q c d K f J T u V Z c 7 S v N E m k k 5 J 0 + N z 7 r Q 6 y 2 5 L o 6 j 4 L / f L k h Z x P V F h + f J z Y h E o r X J l M o U g T 6 n y s E W p s a c Z p I b f X I m r T 6 K y V G n t n K X n 0 F Z 0 + f Y z S Q o w H 4 b p X v T b a n u e h S v 5 M O D K g c r 3 u T V 5 q w A p f 7 H b K 6 w p u L 9 H v L X 6 n w q F S J 9 X X 3 q c v v 7 z C 7 7 X S 7 V u 3 6 c b X 1 / V X i d 6 + r R f p l 5 G Z S e X l p d T f 1 0 9 b K r Z Q H 2 + H U 0 8 y U Z L 1 K w O B 3 3 F 5 p 4 s W 5 i Y o O T m Z M j O z a H Z m m u o + l t D X B 7 z U 0 P 6 R u o e H 9 K s T D w l N q E Q n 0 6 U d T r I n R / Z b J i c n 6 f 2 7 9 + R c Y E I k 2 y g 9 w 0 F 7 9 1 Z J H d x v S e F j / x i S G c A r d f v n K h c p P Y W Z p G P B b a H H b f p g k o 6 F q S G 6 u N s n g 7 s 2 J s B f f / y F t m 6 r o K t X L t G T J 9 V 0 h b f B g D R S C C Y y g H M s k G h H S h N l p G d Q D k t C f n z 0 t C e H v j 3 o p Z q W e R o b b d W v T i w k L K E c r O Y t L C Q u m Y A 8 y y C V Z s x L b + 7 x u M X 7 p s J + I g F I B g / d o 6 5 s s p o 0 Y C O g f s G + w U A s Y O X N l 3 u c s q 9 g J A T g 9 X I 9 u 2 a I + h / S j h 3 b q a S k m P 7 X v / 9 v V g l z 6 U / / 4 h / H U q j p T B E J q x C K V M D Z L R P U 2 9 N N W y v K K S 0 j h x 5 3 O I R U j X 3 T 1 N 6 T e I 4 K y 4 9 P n i c c o d K L T j C Z v K u G E h k R T 0 R S K M l Y o K r C R X E W Y O D 0 1 m 9 3 6 I 9 / / 3 3 E p J p 1 W a i 6 I 1 C y h E I K a 2 J e r g u 3 J 7 C R 7 y t 2 U 3 m O Z l c p T M x b 6 H m 3 / 3 P d i y 4 6 v W W a + r o 7 a O + + v f I 7 7 9 y + S 5 c u X 2 R N w c n q W y Z 1 d X V T d 3 c 3 j d r 2 U m Z e 4 I B v S p K P v G z 1 u v W v U a T a k u u l H T m z N D j 4 k b K L d 9 H b A T t 9 d 8 h H D 9 6 0 0 M x 8 Z D b j Z s P y U 4 I R K q P k B K s f X p F M K I l K J q A o w 0 O H y x Z l / 8 G D h 6 w + L R 9 Q X Q m N H 2 3 U O 8 m 6 U w S A 3 X R 1 5 w L d b T G 3 w w C j a 9 7 L V X e v 2 a j C E Z 0 u H a X W 1 j Y q L C y Q M S Y M 7 K Y 5 0 m h k Z I I c a S l S 3 0 V F R e R i 0 / B V L 0 s r J n y + w 0 v H K v y 2 Y m 2 X j a Y W r E u k y p 2 p p Z M n j 0 r H k p S S S n V 9 u b Q n r Z W a h m f l 9 U R B Q h E q u / w E z c x w 7 6 p L J q N 0 A h K J T I C x 4 T 5 8 + I g u X 1 5 u j 4 S C h 2 2 O + 6 2 h S R E K V U V u q s h x 0 5 M O O 8 3 r a p 8 Z 8 M p X + u 9 7 3 W c T z 2 B N V w o 5 2 c 7 C 7 8 Y z g I c O h H j Y b q f L b A / e U d 4 9 7 y I 5 7 M k 0 z 9 e m s o 1 4 q s L F k l F 7 D o p A C n g 8 k w t J l M u E w 2 u I y B g Y + E h H j h y i J 9 0 5 V O 5 9 Q z 2 z 8 f s M g 8 G E e p E Q v z a / 4 i B N T q d I i M y n Q C a 0 K + U C x 5 S L 9 H R H Q F D q a l h q v D r E F u L P C z 5 v B h B i k V W + B 2 2 B t p I Z c K 3 6 T H w H J B a w L 7 2 N y s v L Z d / D 5 x 4 w u d V r g L G z C E Y w q Q B 1 D l u P z 0 L J L E k t 1 i S 2 q d L p x k E r / f z 0 l b w e 7 2 C Z y / 8 n Q J m e T f l k J B N g H E 9 C I 4 q E T G Z A Y w 6 H T A p 9 u q q Y l b p y P e E z Q Y 7 T W 1 0 B h P k w 6 x + I x b y s 0 q x A + + v R C m R d 6 X l h m 2 T x 0 c M H j 2 h u Z p o W 2 e B 6 0 u K l b 8 8 f X 9 Y m 4 r G g 0 z E 7 H 1 c l r e A 4 S 6 Z A b 9 5 K W O 3 1 e A B U N o X G D 4 3 6 X m w A k r S O a O N E U w u o 4 Z X h Y t W t 1 u C c U M D n Q A U E d h W 4 a V u u 3 0 Z y s g R 8 x i p i K H y c X h 6 1 U T + g / S Y 8 v 4 N H j t P T 6 m f i W p + Y 9 d D c v I s K c 7 J M 2 0 c 8 F Q h W k 9 P x U 9 K L j 5 P T q T k h F K G A 4 K 1 C I p A J e N r p 7 8 H z C 7 S Q n H C x F t s p X F Q V u m l / M c a n f L S b 9 2 E b K f v H D C 3 D y T Q 4 n c Q q J N H I X J K M r V X o 3 s J p p z W g 4 z A C D p n g e z 5 Y s r h 0 D i p w 1 Z 7 d t L V i C 3 n 6 H 9 O D Z g s d 3 w U V 0 7 y d x E u x / F z 9 M m 5 b Y H Z J F c 3 M O c R u S n S P X j D Q o 2 / P 8 7 v 9 Y e C H g 0 j U u r X C O P d q Y t 5 K z 3 t W d 8 l D L X S x V H r T Z 6 P J h U D p s 9 p c L q N N 9 b j D T h c r n X I O R d X N / V b M A k 6 m U y X D V N s 2 o F 8 d f 7 D 8 E s e E s u U e Y + n k D p B O i j B m x D E 7 F 6 9 A r 2 9 n D m F M a N Z l D R m C Z E Q k Z L I l + c T x A K C 9 p t k w J 4 r 4 O 3 0 0 N k s s R V x U V S w v h / z c g n Q v H S 1 3 h f W 9 c C K c 2 + 4 U T 6 D 6 3 i 0 s q X o n t I 4 C o V A 7 V 7 g / k A c B u e g 8 M U M Y A b k I T d q x o 3 J p 2 k f z i J 0 m 5 7 x 0 p I y / p 7 F L f 2 d 8 g Q n 1 K i 5 b Y V r h U Z q b 8 0 d C o A B G U h m R S G Q K B e U Z e 9 R u X 7 J N V k N 2 m o + O l T u l Q Y e L n 3 / 6 l b 6 7 + Y 1 + p I 8 1 r T A u t V F A J 5 J l B 0 k X l 0 i K e 8 Z 4 F G y 0 a x K x o U 2 G B N 7 V v 6 d D h w / K P g a / t Z J E K S k 2 + q 3 u g 5 y P N 1 h + q Y k / Q u V v P U q Y J R C u q v c p k E k B T S n c u 1 n J N b 0 S M D M X v b 4 C q m + l g d 6 N A n i y 0 q P C v W P s S x E K U P u Y n w X J B V J B c q H 8 W t c g r 8 U T I u j X Y o f J S a T 7 C i + s 6 F M i E w i i B l N D A W o V r g u H T N U G x 4 c R I B N S j i m g z a 6 V n K F w q N R F V 3 Y 6 R W U U V z I j 1 K M q T J 2 h q o J 5 6 U g G p w O j 1 B H G B C C T U m 3 d c 2 k T 6 G R R D l e W y m v x B M u v c S a h N F X P H 6 e n S A W Y k e d T I 5 Q Z o J J 9 a G i Q D E X G v A 3 r w d j o G O X l a / O d F G L h 8 D A D Y v z w F J X t t T + j g 8 r L y 2 Q f Y C W Q 6 4 B f 8 y 5 K E D C k F B w V K H d e N u l X x Q f i y m 1 u s S a T k 9 V o o x N i J f w t k A l A D 3 / g w H 5 6 + X J 5 t A A i F D B v a j U Y B 2 V f v X x N j n S H f q R h s 8 g E w D u o y A R g W r w C V D 0 L U y r Z y o X V v J a W V n n u q n 1 c O 1 7 F V / n b 0 G a X u I q U s O U c Z M k U 6 N F T p F F b h e D j R A Z c 6 O E A a o + C a o B X d i 1 I Y 1 s N H W N + V W p L 5 R 5 6 3 p + 9 F C 2 h Y J x w u J k w k q u u t k 7 f 0 w A p D d s a z 1 9 p M G Z t a b N K 3 N h Q u e X 7 u K K 4 J z W R T J 8 S e Y y 4 u k u z h z A e F Q 4 w P U I B b v F I Y H R Z j w 3 1 0 o V K J x W m + 0 d d 8 T s Q h R 4 P u N d k k a y 3 w K n T p 2 S r 2 k D X m B a Q C x t Q t Z W r h + I n H w V r E / H x N 2 O I 1 U M l q W K G U O c T B Q 4 b q y r c g M O R L E Y g d T J 6 5 / U C i V c a G j 4 s i 4 C A c + J 4 Q b / 8 N s y o R Y K V T H u I U I c Q w G f A s Y I S i S v f i K T k F J l X 9 e x Z r S T Z 7 O z s Y j N A a x d b c 9 1 i Q 8 G x 4 v c A e y n H Y T e 0 p s 3 7 i w u V L 7 O 4 i h u K X y 8 2 E i a Y P M H H i Q Z M Z z j P 0 m E t g E M C 8 4 8 2 A g c O 7 K N X r 1 4 v q 0 + o 3 M h s d I W l 1 Z E y F 5 3 Z 5 h K C o W T a V 6 5 7 I R O i I r D P 5 S q r o 3 m O y A i p Y E 1 K o t M s n R R p k l g f R R 4 L A M c o v T 2 9 e p s h z e O n v n g T S 1 y o f P N O u 6 G 3 0 R 6 a 2 n 5 q u L A j c j L d v X u f x s b G J N v Q S v n F I 8 W x Y 0 c l 9 Z c C P h / T 2 p G 0 0 g x n t q 3 8 2 3 P S l p P n + B Y / I a c n R k Q 6 m w G x g 8 b P P 3 f 2 N A 0 M D o s 0 U o s d H D 5 8 K E B C I y m M d h x a m 4 k 1 L L d q 3 2 7 q L 8 n Z c o g b i 0 8 q B r 2 N k l J A c C U l O s k w N l O c G X 6 P X V P 9 j H b v 2 S X p u 8 K N 9 V s L p q e n x R 0 N 2 0 S l W l 4 J j 9 v t k t D F D C B O K M A u Q g Z Z h e G Z J P o w l C w B u c W Z g d M / 4 N 1 D H k C k M j M O 9 A L q G N t n N b W 0 U H h F p C G a R 3 V T r 7 y 2 W d h 0 l Y + f 5 T L p 9 K k i E j I B S K y f n 5 8 f V T I B t c / q R J 0 E s c L B R Z a y S u q g I R u B y Y a h Y F U j v D o K M z w S z R 5 M J g C 2 E 3 K i A 6 p 9 K B j 3 s 7 m z W X R 7 Z e g A t p Q N x l 9 Q G 4 t l 2 V S V r 7 h y H + v s f s + e k V T G S g O C j z 9 1 Y C p 4 W l p s x o b O n j s r E g H q V a S A 4 w H E w r Q N T M k w L g I X j F C q Z D D g y Q O Q H g 3 P H e p u s J Q C 8 N r I 8 D D l z 9 X S g 1 Z N s h 7 f X i T b z Q J X h 4 F e M S 5 j 4 0 i f 9 b c h n Q C V u m s l I C X Y 0 y f V V F B Y T B c v X d D P R h c O R 5 o 8 h 3 A b v B m Q X 1 A l n A k F x O I N D A z q R 6 G x L c 8 f p V 7 f 4 x H v b 3 D 7 U M e o I 6 y 6 6 P O 4 a X L e K u c 1 8 m 1 O 2 d Q Z u y 5 X e O N O w c e J i K x U r 2 S B D Q Y a M h o M s v 3 A K Q D V 6 / y F c 9 T w c X V b Z q O A B j j M P X 0 s A F K F A z U 1 3 2 J z r O i I Q d t A u b b P Q 8 9 7 b J I B 9 0 R l s W l 7 i 0 m 5 / b x + U 1 p r a v 5 B m p n R Y v a C p V Q w g Y K P 4 x X w V C F H X j A c f P 7 8 9 k A P G f K F D w + N i N M B g L q F e k B 4 z W Y A d Y w o d O P g c b S A 7 z J T 4 Y K B a S x Q J a e d l i W X f f D 7 c K z K 9 L y P q j t Y s v k 8 l G n r 1 6 + I L T b N h k L M 3 q c k n S D q z c i E 5 C b B Z P r t t 9 v i u c P S M S r I E w 1 i s 8 g E 4 P t 7 e m L j I c N i c O E A Z E K M 4 b M u O 7 c D / a Q J 0 E Z Q M s T k h H O C K M + x v q Q 3 a 8 W m 2 F B 5 5 X t Y M g U O 5 C Y C c d B L w u h G d L Q R M M y N w a c K G O S E q m c E F j C 7 d u 3 L q H v u 1 o L 2 t g 5 9 L 7 o w u s 5 X g 3 L D r z Z f S 7 W h c 5 U u 3 h K 1 j a B + l 7 e 9 a B f L n R f v Y t 6 S k 7 I O c M P S b A c j q Q A j s Y z 7 8 Q b Y Q 2 Z O h p X G Y Q D Y S Z B O 8 Y i R k Z G A 1 Q 3 j B U 8 7 7 D S n 1 z X q F 9 L U C H W s 2 l F D v 4 / S r E 4 a n f f P + Y o V N k X l M 7 r K j Y h n A g X D j E x I N B k K X h Z h s J E 2 I h Y v W g j H A 7 d R C L V w m x m M o V r j c 6 t L 9 o r M W e o Y t 5 P T s 3 a v 5 V o R c 5 U v v X A X N 6 x A i Z R I R A o F T H 0 I G r c M A A Y 1 o e Z h 2 c 2 a m m e i + s U b k B A l V s 8 C u d E j g e q s X v T a l v 1 G d a w k F c b v D u S P 0 p E S F 8 7 G t M j q J 7 E s C 0 7 7 M j U P C F V J i Y D 8 d G / Y K 7 S 3 t r X R 2 b N n h F h I w R x P a G p q J q c T j T D 6 w I T J S G D s r N 4 N r j 6 k k J 2 V I d P n z d p g N E v M V b 5 Q 6 l 6 i A u m x j p U H N k K M 7 M M t D r U G N h M G a z F / B 6 E 9 y h m R m 5 c r K 1 T 8 + s t v o g r G A y Y n J i k 1 d W O m 2 K 8 G h 8 M R c R t Q 9 u n g l J W G T D L P G g F p V V h Y S F 5 f b G 1 C y 9 2 X D T F r 2 f a M f J p x F X 5 S g b B m T o g f f / y Z / v C H 7 / S j 1 Y G e N C s r a 9 O d F S D 2 0 N A Q l Z b G J v l J f 3 8 / l Z X 5 c 0 e E g 7 4 J B N R q 6 2 d d q H T J G J 8 R y H P o 0 c c 2 3 V y 8 X J p H A 4 c t o o m Y S i i f r S g k g Y x I F D I F L 1 C m Y E w w E g 6 2 b t 0 q U d 5 P H j / d 1 H t X 4 2 G x Q m 9 v 5 I O v x j o 3 p r M G 8 N s D f j 1 X Z U d n b F d B j K k N B Q d X o n v 3 j N h X Z O 6 x q 6 j w r 9 y 3 G r D y 3 4 P f H 1 L 1 0 x q a m Z 2 l H / / 6 M 8 3 M b N 4 i Y w j z e f + + I S I v 3 F q x b x 8 S r I S G y u G O M T 6 j V x V t S W F s 1 i 8 T j O 1 I 7 W 3 f t m 1 Z O 4 x q u f f q Q 8 x a s 9 u + l 1 w u L X l l o q t 7 8 D q F 8 u p F M t Y E 9 R e k M i a e h K 3 V 2 d F J h w 4 f 0 s 9 s D j D 1 H I l h i o s 3 L 4 I b C V s Q K A t b F e j r H 6 D y s l J 6 1 I 6 V P 9 C I t Q X g F N C u R N 1 z I 3 e f W 7 Z v + l M o w x G b T i p m K p 8 l C e 7 O 1 c m S C G T C A w x F J v z + S N b I h Z o V 7 J R A P N 2 B g w f o 3 t 3 7 s v r 6 Z g E z Z W 2 2 Z G 6 k o Z 8 J G j A C e 9 c K d D 4 r A c l o X H p U D R w 7 / X 3 9 I t E P 5 Y U e M 9 O a k P a b 8 T z 2 F s b S h k L D i E G x Z e 1 c k k q J Q J p Q g F h f C S p i P F y g h 0 X E S D A Q L P v l V 1 / Q w s K 8 S I r N A h a S H h 0 d o a d P q + l 3 b s g j I 6 P 6 K 5 o 3 s 6 u r S + 7 3 5 5 9 / l e D a S P H 6 9 R t 9 z w / M 1 I W X 9 P f 7 D 1 g V r q a C 5 C F Z S A C O m 1 O n T t C V q 5 d F A 8 B w B T A 8 E y w X d D J x m Z 2 d o W Q r X x f U H q N V L P d f x 0 b l s 2 T s l e T / w e F G w e S K d 7 K Z e f U A N C a U 4 u J i I U k k w G R C v C 8 U U C e 3 b t 2 m q 1 e v R E T W 9 e K v f / 2 J b t 7 8 N m D i I X 4 L V h e c Z G l R U l I s i V Q U o L 7 e u / u 7 T D / J z P S r s C t h c H C Q 7 t 3 7 X T I x V V Z u F + k e S c T 7 3 R Y t V y H i J k G h A C 8 f q 3 v V 1 T V 0 / P g x 6 o 7 R O r 1 M q M a Y f J M n t Y p t B e i 0 2 m Q x k A p I J E J h I b K y b H P P 3 s O H j + n y 5 Y v 6 U W R o b W 2 l X b u 0 a R w r A R I B Y 1 q V l Z X 6 m e g A U R x Y T g Y D 0 C s B k l M l U D E C z / h Z T R 3 b g A d E q q w E N P z 1 B A o j G l 1 1 Y F / t n p d 2 Z b S h x l l j g O + v a z a D H G n R H + + L m c o H / i i y x B V p 8 F P M S h B K s j w h y Q T M z a 3 d j p g N 0 0 5 C w h K 4 2 H / 5 5 T d R i 6 I B S A x I 2 t X I B C B l s u o Y j c A 0 l A s X z 8 l k w r q 6 5 9 I J h A L I t F H x j V i U D d D a F 2 s / / D + c P W 7 3 I o 1 P c y M M a p P R K G J b R 7 s g c S H u c T U i x Z x o K 3 0 d X j M U L F e 5 E g 4 e P K D v R Y 4 R P R l J O E A D / P b b r 6 U R Y t x q o 4 C 6 v 3 3 7 r k y D R 4 R B O M D Y G X L 7 h Q J + 6 6 l T J 6 V R P + b f G s o V P 2 q w y y L F l V 1 + h 4 P H G 2 R C S K M j S u f v B / H N 2 u Z G F 1 a O z U 5 v b L H n V I Z U 8 R I F E 8 O T E t D 5 7 t 1 7 q n v + U l S 8 m m d 1 9 P L l a z a s 3 y 7 z 1 E U C P P B I g V X j L 1 w 8 T / / 5 n / 8 t B v t 6 s O B 0 S h 6 L 6 9 e / i t h G Q 0 e C B C 8 r A c S 6 y L 8 V j o T a 2 r q A p X T Q H l C n a 4 X N i r U 5 N O C z B q a S p A 8 E e W / d u o O z 8 k / z V C 5 v m x t d L L + / a Y p 6 C 0 / J 3 k M T U 3 H o k A j z 6 2 a m x + j Q j m E q c + R Q W u r G z w T F i h K 7 d 6 9 u Q 4 V C e 3 s H F R T k r 2 q v m A H q G F z z p a V r T 6 A J k h i d E 6 s B z 7 m u 7 g V V V e 2 W f X Q O k T p y j M B 7 7 z T b y c e k 8 X q R m m y W P G x D w R b U U g u 4 6 X F r E l V u W f t 3 h I u Y 2 F D O + J 0 C F B Y y M v O o Y 7 i K R h e j E 8 Y S b u K S U M C 0 C 0 w J C T e v n g K c H J C s 6 y E T s G f P b n 0 v P I A A p 0 9 D F c w U 6 b o e M g G w J y 9 W L k j / i F K j h y R h 6 V C c Q T 8 t n X V Q u 4 x G Y R s q + n 9 G h 0 R i A 7 W 2 8 c j J W b / U u 3 H j O j 1 j F R S D n u E Y + V C J 8 E j g 6 F g v 5 u d X V v l C Q c t X / k 4 / W j v a 2 j o o B Y 5 C j T k 0 L 7 e v i E T k V r a V z 9 g q o / M X k 0 g J E 0 d Q Q i L X H n 6 M X i S I J L J i J S B X B Q Y 9 I a l + / u X X k H b d K E s m t K / 8 o B U M 1 w q o W W v F z p 3 r H w I o L i 5 k K S c U E g k F 8 m g d u H a m Z 1 y z q + R U l B E T l U 8 6 B / 0 m / T e b e E h P 2 Z g G G I y N I p Q C p M 4 3 X 9 8 I C A m C 1 P r 4 c Y h u / X Z L 3 N p Y F G C j g L T J a w V S T a 8 X y i 4 / s c W l N z b t v D Q z L v 0 T W g L M 7 j 4 E / / G 5 K J a Y e P n i E o n J 6 b A B N a y r s 0 s c B v / + b / 8 h U g u O i x t M t O w 1 O C + i h f X a j x q 0 N p a d 6 u H H q v 3 1 j D O J 8 M d E 8 g j J t J w e y 9 v m x p a Y j E N J T 7 E K E l V q b R Q 2 + v 7 T 0 x 0 S r Q 7 v W z 4 T C V J r P R E J K y G c F T t C A b 8 J 3 t / 1 A M 4 H S G D U 4 R c 7 5 1 l K + K h 1 J F k a X v s o 3 7 P w C W F J 0 R + L i r r K Z + E K w 8 1 s J m G Q 0 X W j 4 I t O g A I t u q P n C l 1 P z v J w A N e 0 W c R E u F h v 1 M f s 7 J w M H W C Q G Z L 4 R P G o 3 u a I e i G p 9 L Y n W 5 M 2 u p E l 6 k 6 J 3 E z / Q s u b B b O M r m u F J X D x 9 A 3 D 9 F R k L u 9 I k J s b 3 a n 1 6 7 U B M e 1 + P U C 4 F M h y 9 O g R i c p Y Z I l X l q U W G N D K o T I k w N S I F U 1 E 3 W 2 O y P l P A R k R r j U b K d b T w 6 + G j X Z 6 B A P O j 7 W O J W E s D M 6 S 9 Q D e S g y M g z A o W V m Z 5 B 3 7 Q A / b E P K m n U u z a Y 4 L Y 9 u M x l / U J Z S b v y T e g B x 6 k e J g g R a H h o b f M z R L 8 w s b O w M U 0 R K R w j s b X t 2 u Z w L g a o D 9 g x n H a y E U g n B h 2 1 2 4 c F 4 / s z Y s L D i X i C P y S B d E O M Y B J i m q 1 6 O N 6 N t Q v r W P U U Q L n j U I A 6 8 T N 8 T 3 w 2 S s K E q n t N R 0 m Q R n B h / b 2 L 5 5 7 X p 5 w m F g J c O 8 4 W O y 5 F U I h t U R 3 o c j x X K 0 8 O D B o z W v + 7 v e K H N F k v m 5 e X 1 f T s o + 0 q F 5 3 Y i e 8 N H J C j / h z N r o R p a o u 8 1 T 1 i I O o o S r h s j k S J G Z q 9 m C 0 7 5 e m v J 1 y z 5 c v s 9 f L h / p t y R z S d M b O 6 o h j H Z / 6 d L F k A 1 s f 7 H b f M q 9 2 T k T b M R Y j x k w Q H z 1 6 m X 9 K H I 8 e r T + a H m Q Z N f u n R p h 8 K c T B + X i L h / t L o A t 5 S e f V m n R K z F w m 4 f R m m K E 3 1 v X N t v 1 W t U C S y Y L u X 1 O y r J s 5 X t K E m K 5 7 E N 0 7 M h e w l q 4 C m a R 3 + 6 F 1 a U 0 V C a j r Q N H i j z / d W J y c s p 0 E u B G o L e n d 1 2 u + G 3 b w l + F I x R A E i S S U Y S R w n 9 a J + K j w g y 3 u M u F T F z M 2 + g G l s c N b V F t 8 S W 5 G d Q 6 u n p y S + N + 1 B H B V 3 2 1 B 6 s 9 a P v T v j 6 y U R o l W 9 J o w T t J P s s i Z V o q q L e 3 j 7 Z s K Z d r M H j Y 3 N x M v X 0 D t H 9 f l U z 5 2 F J Y Q U U V B f I a V D t s N S e E R X I e D A + P c P 2 4 l 2 b 8 I i t q U a a 5 X u q b 5 3 e F c J y C z C i o a + S 2 6 O n p E w / f o U M H 9 S s 2 D o h S R 5 T 4 W j E 1 N S 3 T 5 N f q z I C b H B 0 F p o I g C 6 2 q U 6 2 O M V v X I / k q s A Y X 6 n x x 0 U N 1 n V Y 6 c i i 6 m W S Z U O 1 R b c n F 2 Q 5 q G y 9 K W E K d K V 6 g T N 3 r 7 C M v z f t G y G E p W l L 7 I L G A F i Z O c V G h 6 R Q K H 0 s b S 4 R j Y V h l I t v r I W s 6 2 2 8 Q e l y s e q o F 1 F V z c w v Z 7 S n i J v a w U V h X W 0 e X W f 1 K Y S m H g V Z j H o h o 4 M 8 / 3 K M / 3 v x K D P 6 1 A P e A s p b f O c I d E L 4 V 3 r 3 2 9 n a q q K g I J B Q X T N 9 A 5 w K H D O Z r z X g y q J N N 3 i O H o p s S L e o G z v D U v P R C a + 2 J N h v P P q a K + u W e s t C C b 1 z I p J D F 0 k l h 9 6 6 d o r J 5 5 7 i x G G a 0 S z + B E q F v J s f G Z M K 8 Q 6 4 2 K 2 u q I B M i x F + + f C V e N S Q 1 2 b 5 9 O 7 1 / / 0 H y 5 v 3 h + 5 u U l Z k p c X X R J h P g z t x N D 9 r s a 3 L w A G / f 1 q + 5 E 0 X k B y L 0 8 f 6 u r h 6 d n N z x y J a L H l 2 O F U 9 Q H w v O B R r g 5 7 f W 7 4 s E U c 8 c y 7 f G e u z q t R 7 P h H v f N U L k W C S 7 L 5 e a 2 h p Y T n k o Y 5 L V D V 8 P u a Y 1 T x L w 5 k 0 9 W R 1 8 L w a V T O r B 7 q P e O S 1 d l h e 5 D V Y B n r s l a O g I Z E L E A z L 4 G I N R 1 z J o q 6 m b a w e S y t g z 8 m h y b J B J l U p 1 3 Z G H H k F d u y 0 z a i M H U p e h 0 6 i v r 6 e L F y 9 o J N L t J G N R B M P 4 0 J w T z w h r + + r P J E o l J i 6 4 o + X R C 6 u J B R Y p m 1 w e N z 2 6 X 0 s 5 B W n U 1 d F D d U 2 1 t D i W Q s 6 M E X l g g H H l C g 9 p H k U v v 3 v M p S 2 1 O T j 7 I a T q 1 z R k W F 9 3 Q f s 8 A A 0 C M 0 9 D h Q + h Y a p I g Z U w M D B A 9 + 8 9 E L t i c G C Q f v v 1 l m Q E U o C q F I y p 6 W l 6 9 P A x 3 b l 9 l + 7 e u U 8 f P j R K C r G d O 3 f S P 5 x K Z / U y m V q f / 0 L T T i t N L U T W l G B / H T t + V D 8 K H 7 h P F V B b X F w i x 8 a y J K V A M F 1 S Z W Z l y j b J 1 F W 6 s b A 8 + d C x 8 p P Y A J z f U 0 Y / 1 V v k o a k b V 8 W I 4 O O o I c K v g Z f P N 8 c P w 8 Y 9 H E s O S C i v m z 9 k 1 k q D 1 n q 5 p i S j i r y L V n r 4 6 A l d + + o L O Q f M 0 R C l U h 7 3 X D p h 8 N 3 6 c 8 X t Q m V K N n G U N T Y 2 U f n e N P J N 5 a w 6 t R 3 2 6 V / + 6 w f 6 h 3 / 8 o + n C 1 z X V N X T q 9 K l l H j k 4 T A o L C 6 i m p o 6 O H j 1 M 9 W / e 0 o l T J 8 V Z g L E r N H p 4 0 B Q g 2 W C X K A n Z P 8 4 1 4 Z q h z r Z m u n T + p J y L B I j h Q w l n G V J M 0 + / u 7 q I 9 e / b I M X 4 L H B L 4 f c p 2 g i 2 p b d 1 L d p Q 4 J L j U t F u o K D + V t m 6 N c l w j n m 2 0 C 2 T h j n w 3 b + Q o w e C T B / f y w 0 t 6 1 / R B g i / 7 e g Y k O e O L 5 j o a G h y j 1 O Q s S r a k i j P g / D l / + i 0 4 M R x U t E S m G e p b 6 j R A J F T H E p n 4 t B o D R 5 q w v X u r y D O R F V a e C N h u S K 4 C w p h 1 S s g n b + b e 3 s V 2 X w q / 7 + u v r 4 k d d u 3 G N V n 9 D x E M I I 2 R T A D U L K O 6 W Z Z r J f c c 3 7 / N Y j r w v B r Q + F + 9 X J 4 1 y T g M o Q A J u 3 f v X n E y q M 7 Y w Z J K 7 Z s X r + 4 y h 7 T y U l l Z t m n 7 3 N D y t D H 6 E u r 4 t g L 5 s t 8 + s N H O N 2 a 8 a S O C j 6 O G N X w N p J S C b 4 b v h t v n 0 x d P J G x m d m 5 W M h 8 h D / j o 2 D h 9 + 8 0 N / U o N c P E i K + q 8 5 S P Z J k o p i a W c N X 3 5 j / C x Z g w J + O x Z L Z 0 5 c 1 o / G x 5 Q r z / 9 + I t s z 5 w 9 x U T M J o c j j X p 6 e i T b U C T Z W C M B n h k 6 H B D W u O D B a k B A L H 4 T J A i k q h p L e v n i F Y 2 M j j D J b 4 j k R e n r 6 w + I 1 c M 9 o k B 9 x U q I H h y L Z N L K k n S C p F r U k q v W d F j o z M n o z L g 2 g h X f A H 5 F p d h T H f E l n Y J / Y h i 4 2 5 R K k 7 p t Y 8 l g 1 S + N d X I M x P I p 6 P Q X L p y T u U d f f X l V A j 7 R Y D A W 1 N n Z S U V F h S x 1 b r G 0 K i F b j s + c T H o Q B x r H / v 3 7 t I N g 8 N s Q 1 q R t A z 8 D 0 u P 7 v 7 t J 3 9 3 8 h h u b T 8 a 3 s K B Z W 2 t 7 1 M g E 2 w 6 O B Q t / N 8 a C I g F y S Y B E + G 1 q v V 2 M x 5 0 4 e V z I h D T Q I A e c M S o j l C I U C l 5 D C j M 5 5 v v F P S + 9 L v u a D Y W F u O d d q D D U l / G h R 6 f E x C n x 5 O E j 2 Q a T K m 5 I F l g n g U U H f i p W z w O g E g F n z y x P n Q W 1 D w G f W O 4 T k g G u b f T c x 9 k A X 3 I x C x c C C b F o c d H A c L + o J s s I o N 7 H v w F h T d r W 8 O M M g P r 3 + t V r s U v g y B i K I I l m p E D y y h t f X 6 d 0 J l M k i 3 B j U N g Y s g T 1 F s C 6 V A r f f 3 9 T 1 M v y c m 3 A X E G R B p W A D m O J R F x A K o 1 Y k G A + G V 5 A Z / a m L 1 n O x Q I x W X C t 8 s A h 0 X 0 z 7 H B b 8 o k Q i E s b C z + J C x 5 H / 1 Q y N f d O m a o 2 v r m V + y Y k 1 q 9 / q 7 n O M d A L 9 7 m P t U g 4 O 3 x u i x A R D c j o V F g K s D V 8 t J c N L b P G g c H L H 7 l X / + G H H + l r V j l R l 5 A A R p t n I w H p + 8 U X V 2 Q f 6 h 6 C Z L W G v j J w D d q C 8 T 4 R a Y L z O 3 f u 0 M 8 E Q h E m s H g l K P f u 3 f u y 7 y 9 M K v 1 1 / C 6 1 z 5 + y 1 B 6 j W q q b u l a v h Q 3 A 3 g I 7 j S 9 m U H 0 f 3 y T 3 w r h x Q G 0 V g o / j E S c r X J S T F t S o o Y p x G / F O o V b 5 H y L B m S g Y g 8 I d 8 S n 6 O D h E x S X m I / X w q u U l F 5 I l h a + F a 9 3 f 3 g K i 2 j s 6 O s V V D p U H H 1 x d U 0 v b t 2 2 V s Z k / / v 3 f 6 V f 5 A f U T k n K j B 3 t 7 e n p l p U Y s K o D V 4 7 d u r Z D B 5 p V m B 4 + P T 9 C 7 d + 8 k E N g I n I e d g 8 F a s 7 l b q r 2 A H F 4 W 8 8 i y h H N L t h P 2 e Y t 9 Z T 9 N z 8 z y Z y W J D Q U P n 9 X i Y Y 1 i p / 6 J 0 U P M C H V 2 V 4 m 4 X H 9 t g P h V v Y x W j A g + j l d g + R T 0 S A q + W S Z P K v 9 2 3 Z m G V f f w e n k 2 S x T d 2 Q C g Q c C J A b U O 3 j d M 2 z 7 D q u P w 8 L D k F A 8 O U 1 J G e / / M e y r L C M y f D p V G q V q Q R m Z p l O E w Q O N r n y m i 4 8 g K t E F o b 2 u n H S x R Q N j V c v t B 7 Z x g 0 i A q P B S x c Z 9 w o Y O c y I e u o N o I 7 k F T 6 T Q y C a F 0 c n V 0 d L B q u E V I h Y L U z l j n G F J / a N J D z R + J K s q z m P T R i b o 3 I m a r b 3 B N c g P j x m J s h Q m M u y 2 p 9 H 7 Q t u R M e P j i I b 1 t f C 0 T B W e 5 d 9 y S 4 x E y A c a o h + q a Z 0 K m r u 5 u 8 Q q C T L A d 8 h 2 F 1 P C + c d n A L 8 g E U g S T C Q C B n E 6 X S M B Q q x 2 C q J B Q e Y 4 I Y 5 9 W A K T S V p a K A N Q 3 e O J W A p 7 5 n q r d K 0 p J 3 C e G C M b G x q W j M E K R S q l 0 Q j D 9 G C R D M K z m T u d j L p C U U H V B u p Y h 5 J T w U s V W J n 1 w m 4 x C s W K U P x Z / 6 L p R s c l B d Z r I B E N i e q h o 9 + 7 d p y u X L 9 H h A 0 f F I 2 V N w k P U r l F b B S w B A 2 z b u n X p 3 u H 6 R R D s 3 s q 9 0 k O 3 c e 8 P V / H o 2 C j d 5 c 9 G T 6 z Q O x 2 4 4 p / L 5 a S c 7 G z 6 9 r t v m F C B M 3 M x t b y 0 V P u + 7 X k b R 6 g h / l x l A y E w F U 6 G n 3 / 6 R Y 6 D o T l w g i p h B X z 9 9 X W x B y F 5 Q Q g / m f x F y A R p x d t / + / f / o N T M f C H Q r 7 / e l t 8 m E k z I h e s 1 + 8 l q g e y I / t / G K t a r A B 6 s o g z P i i R K N I J 1 D Y 7 T l 1 / 6 I y M A q F 8 j I 8 P i b A i + n Z X S L i M O E L 0 r j H N f 1 j D N 2 3 r p y p U L 1 N j Y K K + D T F s y j 0 j 7 9 M 7 A q W G R + E G E B A H G a f R o e C 9 e v I z Y n b 0 a n j y t l l U / j I B H c d v 2 7 b K P 7 w W J M P 6 F 3 w M p G u 7 y O A q I 0 I D d q F S 7 A D L B i y f n v E K 6 / / G v / 0 z J 9 g w 5 v n 7 9 S 5 k H N T E 5 I Y R r G N S k E 9 4 X K 8 R M 5 a t r 6 6 M k 7 t U O l m 1 c T x k P 6 J k v I d / 0 8 n 4 J c X B m K c f Q s 4 f z g A v S t B T F Q / P N E j o D C J m 4 w 8 W 7 r R g L Y 5 t t + 7 F v l 6 a g I / J B n B W M 6 q c 1 s o 7 U R m N L e b k p S b G S B p w L P / / 0 K z 1 + 9 F Q k I 6 S 1 m Z M h H O D 9 k N Y a i T R i a e T S C A J i D b N t h q 3 N i t d 0 s v H r E + O T c u 0 U a 8 C 4 1 m r h G j N p k 9 E o M Q k 9 Q p E b S 9 L U P m N J d C x A C m U G e f w Y H e 2 d t J A 0 K w O 8 n j n / 6 1 B n s M D z a k A 4 E 1 C W c Z A O s k o 4 6 x q T Y + g U L o + / 3 n Z x 5 6 / S c B n D i y Z Y D d v o + o X k g f v f D P D 6 Q d W 9 + Y d v 6 Z t v b y y p h J E C 9 h M 8 n v 3 9 A 9 T S 3 C L t B p M R u 7 q 6 d S J 5 a Y 4 l 0 8 T E O K v P Z d K B O G w e X c X T i J W R k S 7 X K U l 2 7 N g 2 0 z Y Z j c K P x + x 0 l A r 0 W H 7 I 5 7 Y H e p s S n V i v e v 2 9 M L x 0 Q F l Z C T n S H T L A O 7 M 4 L Z I F q K 5 + R p e v n 1 x m C w E Y l z J C J B I D 4 z T G v O r 2 Z B + 9 6 b O R k 8 n c O Z 4 i Y 0 L B g E d 1 o 4 G V P U I t y O Z 0 L q w 7 x T M 8 h h g s z s 3 N k y V 2 v r v 5 H f 3 C n Q 8 y w 8 J F j / A u R M i j U 8 r M z B K y T L J 6 J 5 J J L y A S I l e e d S V r p G I S Z q Q j J t H Q D q N Y Y m p D g b / w 9 G C A F 5 O / Q i H R C D Y 6 l 0 S v + 7 Q 5 Q f D S P X 7 8 h P b v 3 y / H g L i 3 n f P 0 l 7 / 8 Q N 9 8 c 4 M y U w o p L 1 X z k i m 4 m X A W k z F Y N A g 1 h d 1 r c O I d K V + k m i 4 7 D c 0 k U Z J 1 e e D r R o Q b Y W w L q 8 8 j I B h e t G D b S Q H S B I G r 6 w G m i U A 9 x G A x 7 l k r X o n E S E 7 W Y k A P H N g n p M 3 M w H Q M T R o h Z 4 Y m m Z Y X X M M s 0 7 8 h N o i d 2 5 x L L d t R F l 1 K n d + u 5 X J L d O m k M D J r l R X J 7 z 2 s l U l v R k B K o Y H c v P m t j I 1 g 9 q 7 D 5 h 8 A h b R 6 2 G Y n r 0 n 6 P K h Z q o 4 s v s C 6 2 l l U R x 4 2 D y D B g o H p 8 e s B P H d w J m D d q U X X o k y 5 h / s 9 G B g / M s 4 D C w V 0 K o j L C w Z s P Z y / d P m i R K A o I v l J 5 T 8 G S R a 5 5 x E y 4 Z i 3 Z e V l S 5 J J l Z Z h t l N B K C 6 x t J 9 Q Y u Y 2 X / r j L 0 U D c f D z z r G H T u u V q E T z l l w W d z r A z 3 w J M O T h D h f g Z e T u w x w r B l S 7 i 9 t c 5 E 1 b X h 9 o S A o S f a F j k L 9 j S + Y h y r R j j M U f R a 2 u x / i U g i t C P x B U S D R M 5 X z I y 8 9 j O 8 R 8 M m A 4 T h a o a B i r g m u 7 v v 6 d d A C Y F I n V Q c 6 d P y v R F Y o w 2 K p 9 5 W h Q B e f H p u a p b 8 J K w 9 M W m p u d 8 5 M J J O M t V N 0 x p C E Q E n r p w o V 9 x t Y X 9 b 8 Y q 3 w a l G T a k e E P 3 E x U A p k B A 7 7 3 W l L 5 n v Q T O j B d H Y t d Q y J 9 G E k O I E g K q 4 r J S B 4 R h G F n s 7 4 X i K I k h N w Q n a h w i V 0 D S W a z p V A n G + + Q d n 3 z e S I x U R 6 2 p c p A d D j A w C p I s l I I k R F o 5 C D M S k B H A u m D 4 Q R E i C N D F D y T 2 / T 0 Z k Y y a e Q w S i Z / u V 8 / T X m Z d i r O X K S 8 N D f x F d r 1 K B I 1 4 W X V 2 b I k n f g / G T y P J W K q 8 q E 8 7 x p Z I g 9 W P / 9 y d 2 g p l c j g j l M a s x H F x c W S K q z r / T T t K 3 G L u r Y M Q d J k o C m w f l T 6 Z Q w E I 4 c o j m B j v e q 1 0 r O B A u r 0 7 B c v Y N k e / 0 R H g N v n s t 9 j B p X Y J F z g W b a 2 a N M v z I B G v k u f f g E Y O 0 6 N N C Y F B J H C h O F j J a H O V y n v n Y / e D S T x b 9 U c D 1 K Y P N i + 6 t P n 3 H k 9 X D c w T P m L Y l h i 6 + X T C 9 e R V C x 6 V G k U e i U b K x s I P k 5 E G B u x 8 u x d O H t R H n o S 3 5 4 h C E I D q 4 N e X R U E 3 w 4 e O i T 2 j I J x L t X H 8 a Q l K e S 0 h r e 6 4 t v + l W 2 r J 0 + q I 3 Z 5 n 7 9 w T s a g j I D H D q 7 0 P / / 5 v / g Z h 1 a E Q C A h g L 5 V q p 1 W N E m D 7 e v X r 2 V 2 M / Y f t 9 u o e 3 B C x n y 0 9 2 h F g m X l e i 0 i / 9 R p T A t B X c a u x G w c K q D A c m O y T E 1 N y P b a n r U t e p w o Q I O H F 0 + 5 w W G E q 7 g 2 l a k a v K o f s N H z n h S 6 3 2 e n u / y e 9 3 y M C O o A Z w X z C e o k P r N + O P J B 0 6 G Z 0 I 3 7 a a e d r F u v 6 0 f h Q 8 3 B A k A E R E k 4 H O n i 6 v 7 q q y 9 M p 9 8 r 0 i j 1 T i O C R i K N I J p U U k W b T M g 2 k l u b P D n e + o i 6 u 3 t E 1 f U g Y J Z 7 p r o u v z M C 1 2 Z n O c z b X z R L X V u f v 8 u L I Q 6 V Z r L u P c + 2 g 1 0 q E J V 5 u 8 k u W y O C j x M d 5 y u d N D s 5 T I U F B V T b n R J x t q C N A q L l 4 X I H i Y O B b L k N b A c e K A k / W x W 8 e L A P T 5 0 6 E e A N x J T 2 4 y e O y b 7 x W W r k 0 Y g k p B I S a U T y k 0 o r s O u w I i N i G t + 8 b 6 H u a T Y V D m f T 9 N Q U N T Y 2 i 2 0 K u 6 y m w 8 r E c k u x W h C K d F z / t t j B U t f e v y k t 9 m C x l g p K V a r a P u 5 I p Y W g 5 2 h 8 E J 8 R X Z z d 5 q K a r h T K S v X S 6 a 2 R D Q 7 P z s 3 J e B L G 2 g B 4 C 4 3 k 0 k g k e 8 u e + 3 I i q f M e i U l E E C 5 C k a Y y j l G 2 I 5 k O l s x L l I T L 6 a K G h g a q r N x B L 3 p T h E w + 7 y L / h s i z M G 0 E N k f l 4 z I 6 q 6 2 J C i h b C W r Q p R 2 f p p M i U Q A y A e F K T k g m F C C Z V T u V n x 0 w u u 7 9 M C E T b z U y 4 V g v S + T y U V t r B / U P D N D J k y f E 7 q 7 I c T F p + B q W W G g 7 c P Y 8 7 0 b G J 9 h O H v 6 K 6 K + l G 6 p s j r 7 B G J x x S W V h Y B B Q p M L x 9 a p A U q n X P m N z g I a P q S B P n 1 b T n T v 3 Z L r K / / 0 / / 4 / 6 + j B Q j w U P 5 q i 7 q 5 v u 3 3 8 Q E D h b / 1 Z b 6 g f v N x Y j m e S c T h y Q C M S S I q 9 5 Z b w K 8 Y G z M 3 M 0 M k N 0 a s s 8 Z d n 9 C y 7 A E Y F 5 V E g U I 5 / H E u 3 I E f O p 9 L G A 5 X n H w K b p U 3 v z U s S T B U A 6 I U E h B g D R C 6 G i j R 4 y H H 9 G 7 D A z N U 6 V t h Y q K M g X p 4 M 9 N X U p V g + O A B A H g 6 h 4 L h h f M g M 8 f W r Q F s A 2 m E z Y L p F J 9 g P L n T v 3 e Q u S H J Z w K h D J W N A B v + 2 z 0 s w C 2 0 6 8 7 / O 5 6 e b N s / J 9 m 4 F N k 1 B A 4 5 h L p j 2 7 9 R X Q E Z Y E J 4 W 2 b 5 E o A I X P U i q 2 u L A 3 X R o x s g 5 h f p I d I V M 6 E D 6 F 3 B b Y 3 r 5 1 V z 8 b C J A F z 1 N B S A O S K B I Z y K Q k k n a N v 0 B l R O T 5 4 c N a k h 9 F M l X g 3 Y O E m n X y M Z M L 6 l 6 q f b l H M Z b Y N B t K F f R u V m s S L c x r q 3 Q Y c Y Y N 5 M / Y H D g s 0 x I U i w b 9 4 v n L g M F e E A m T I B E h c e 5 8 4 A C y w o 8 / / s L X a Y O s K M p G U s S R L Z N K O 6 + d E 7 v J U D C 8 c u 7 c G V b 7 P k p m W / V Z K M p V L s M K v K 9 I e e 3 a K d N 2 F q s S 8 0 i J 4 N I y g X W j u D d j l U / r 1 f C C B u w b x 6 g + S 6 n Y A R H e C B f C b F w M 3 J o B D d 1 s N i 6 I h g 4 S I V F C F J 0 E i j y y B Z n 0 8 y K t d E K o a 1 G Q s Q i f g Q B Y y W y k n x f 7 i c k E U k m w L K Q T m w t J l t h H R g Q X l s k m Z 2 N c 0 M O A L K i s Y F I B I J U 6 9 Z l U 0 Q f m W 3 m t 9 h X r G o l j m p u a J c 2 0 A p 4 d b G A 4 L 2 5 8 f U 2 O R X L I V i O W t g 0 k E / b V s d p H m W W 7 C H Z a G k t H L V Z P s 5 u E V C h 8 7 t 0 A n B G a h P r u e 3 g Y t T a 1 W W V T b S i F z l m N T O j V U G H y Y P Q J c s o L i I H I z 9 h Y l O l Z m Y K R m + Y V U q 0 E O A j O s j o 2 z z a w I g x K c 0 u L 2 F 5 w W i j y K C m l j p W k 8 t t R K P 5 9 J Y 2 e d 7 J N x C b B 0 j U i l V A g o T R y L b h A P g / b L v H h t I p J 5 t h w C n L U K Z G O M j 0 9 x e c t E l e G Y y R + v 7 J T c 6 d / l l I b g / 5 J c w N + b / G i Z l w H w U g c A A 0 6 R 4 9 K x z k k V r H b U i g z K 4 u f m S K R V g L J g 6 K / v s K 5 k r Q Z c Y Z g X z k g N C L x s U 6 o R d c C f 7 6 H v v / j p Y D 2 t F k l L l Q + l A G 3 X Z K 4 Y J A Q F Z i T m y c P C e T B N j k p O W A 9 1 8 + k i g 6 2 5 b q X p X p T g P q F Q F 1 4 3 L D k T K s s R K B N C o S q d + f 2 P a r Y W g F 2 8 T 8 Q S S O f S C W d J J p 0 4 n N 4 X T + n i B R Q m D R Y / n R y Z l a I o x w Q R u k 0 O j J K i I 7 P z U A w 7 / I 2 t R k l L l Q + B U z Q w g N A Z b m 5 A h c X X a z y e U R K K Q J V F Y U f X / Y Z k W P M J E c 7 n g m I 1 N z U Q r 2 9 v T I 2 9 M N / / 0 h J S V Z K T 9 c I B b I V F G o L p 4 E Q G p E 0 c p i p e I G S K b B o G W G 9 V H X w G I 1 N L l D 3 u I V a h j F O q U k n p F t G J q j + B Z a O T L A r 1 w N n S G 8 m L K + 6 P s a H 8 q m j 1 K Z N j c d A r y q L T C p 7 i j + I 8 / O A b 3 R R n u 2 m f c W a 7 Q p g g B a T B L H G V W p q G o K H x F Z A z a f a t Y B m q H v Q L o q K i 4 U s Q i g u C B F S U s l I L H P p p B E G + 5 B E z g U n P X 7 b T 6 f 2 F o h 9 P T 2 L p J 7 p Y l e j v O 6 x 0 I 1 r R y k z O / J 1 h q M F J H h g W s V P m f H Z J I G h 0 Z 6 y J W s L D J j h s + q 3 8 e i b T J Z I e A V E S m C h g y R W u 7 G I G 5 a v w b g U y A R y w O N X W / t c k k x q R N F I E i C F F J l A L O P 5 p e I n E 8 r U 5 J T E 7 2 3 L 9 V J v T 6 + k m c 5 I T x V i g U x j M 1 6 y 8 G d m 5 r C U C m p D m 1 n i S u U D p j 2 Y i Y k w f E 1 P V k V V 9 G d E G Z A e X C b n L d T 4 M Y l m 2 I Z p b + u Q c 0 j G I p K H n w N U P E i u y Q m s q P G e r l y 5 z O 1 J j 6 c D e f T r l m w m / f m h q M 5 S 2 / r d 4 O r 1 4 Z E R U f P L S k u p t E w r v q Q 0 6 u v r 1 W L 2 m H h d Y x b 6 x 3 / 6 S v / R 8 Q P L q + 6 h u N S Z c t 0 T 3 D O m L K l 9 0 N c h j R 5 1 O M j j M 9 f z P 2 N 9 W K p D f Y v / p 4 f a 6 P J + B 6 t a W e K M A J H w P H 7 9 9 Z a k l U Y K M 2 Q s w r P R y K a p d s Z 9 4 1 Z I I / t a g b T S v H f a M V S 9 x u 4 p 2 l m S t t S Z Y j G F 3 u l U u n i o W G y n e S f b 1 Y 4 s 2 n / a f M B 5 M 2 F 5 3 R O f h M r 2 z V E y V z y 8 O I p U q N z H 3 d m s v 2 v k g o g 1 4 j O p 1 g G u O 0 U j q U e 9 K t H 4 U 5 K I 9 m X 3 0 / v 6 9 5 S V n S k q X 2 l Z G T l d T l b D Y N N o q 1 8 g u D k 7 J 0 d I o g g 1 P z 8 n r + E Y G W A R e W E z h C Q p I g m Z + P n 2 D 3 y k w o K 8 J T K h j E z O U U Z q E n m Y T C D U u 3 4 r / d O f I p 9 Z H A t w V 4 9 G G X 9 l 0 p L O v a G T K 1 S r a B Q J T x I V Q S u q J 1 T 4 b E + t E Q F k k h 3 s S d 2 i R m f Y f n n d m 0 R j 4 2 M S q L q 9 c j s / D z f b O Z P 0 4 P d H V F 9 f L 3 Z v Q 0 O j T g 5 N E m E s E W t D 4 R l C H U T e C V l V E C R S x U A m b P t 6 e 7 X n z f v w 5 m H d 3 b e N f W I 3 + c m E C Y y B 7 S V e S t z Z U E Z M p x b o l a 2 V N / x Q Y V s p v R t F I 5 W f W J 9 J F R l Q b 0 t d k u z w f 4 Y T e N 2 W Y q f 5 s W 4 6 f / 6 s L M F 5 6 9 Z d m p i Y l H l I 5 y + c l c g I J N a E N o E Z t O r Z g E y Y n o 5 Z u 4 i c w N w m Q J 4 p P 8 O l o g j E h K n a u 0 d b h V A v W a x q Y q A Y + 4 i K 2 L 9 P W + U j X s E q 3 / B S 9 c U j 4 J z N c k 1 w h W q B k g / b 0 1 h S q U U H N F V Q U / 8 0 h y X e 8 R n h w S / d N R I p q c T / 4 d C / z y X Z 4 q E j R W O U l p Y q L n P l + s Z r K J A e b 9 / U U 0 V F O f X 3 D 1 J P d w + d O n 2 S S Z f J B N I m k n b 3 9 E j u B 6 N k U u S C 2 l h T X S O v F x Y V i X q H q e 9 4 L 2 w 1 n G s Y s N A / / + u 3 2 k + O U 1 j e 9 I 6 g 7 u I a m c 5 R e b B A X W 8 6 L X q Z P L C r Q C I h l E Y q m X 8 j W 1 z 5 m V h m E J I s E U j O 6 P / w n 0 Y O O a / 2 9 e u x z U 3 z 0 O F S p + w b x 5 j U M Q Z / Q Z y s z E z 5 D J m m z q + D N N N s P 8 E b i G n s O E Z k B e b C Y e J i 4 4 c m K i 0 t J h e f 6 + r s l q V x k F 0 2 2 Z Y s 7 n k 8 2 3 d 9 F v q X / / k d f l k c g + j / A 0 K r 7 m V B B 5 U J 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 N a m e = " C a l q u e   1 "   G u i d = " 6 8 d 9 c 2 4 f - 6 9 f 8 - 4 3 7 4 - a 7 0 8 - c e 4 c 6 9 4 a 5 d 8 f "   R e v = " 1 "   R e v G u i d = " d 4 9 3 c c f 0 - 6 d 3 c - 4 f d 2 - b 3 7 c - d f b a c 2 6 a 8 f 3 5 " 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V i s i t e   g u i d � e   1 "   I d = " { C 3 4 B 2 F 7 E - 2 F 3 6 - 4 2 7 D - A F E C - 1 2 2 C E 8 8 7 8 1 B C } "   T o u r I d = " 2 1 9 e 0 2 7 2 - 4 b 6 3 - 4 5 7 f - 8 4 7 a - b 2 5 4 f 9 d 6 0 1 5 1 "   X m l V e r = " 6 "   M i n X m l V e r = " 3 " > < D e s c r i p t i o n > V e u i l l e z   d � c r i r e   l a   v i s i t e   g u i d � e   i c i < / D e s c r i p t i o n > < I m a g e > i V B O R w 0 K G g o A A A A N S U h E U g A A A N Q A A A B 1 C A Y A A A A 2 n s 9 T A A A A A X N S R 0 I A r s 4 c 6 Q A A A A R n Q U 1 B A A C x j w v 8 Y Q U A A A A J c E h Z c w A A A g E A A A I B A a w 5 M Q c A A D e f S U R B V H h e 7 X 0 H e x v J d u U F S B A k m H M S J V G J y j n n m Z E 0 Q W / 8 b H + f / e z d v 2 e v v 9 1 9 a z / P m 6 g 4 i q R I Z U o U c 0 5 i z i R A h L 3 n d h f R A B s k Q B I g o K d D l T q g E b q 6 T t 1 Q t 2 5 Z / v t B j Y / + B n D j w h l 6 1 E z k d n v I 4 / G Q 1 + s l n 8 8 n B V B b w L h v h t V e j x Y s F n w 3 7 / B / X + x x U h I f K + C e p q a m q L 9 / g G w 2 G x U W F l J u b o 7 + a i C e P q 2 h 8 + f P 6 k c a 6 u p e S J 0 c P 3 5 U 3 g 9 Y 8 I U M 3 O / I y I h 8 p g L O T U 1 N U 0 5 O t h w P D g 5 S a W m p n J + Z m q T c / A I a G x 0 h u z 2 V f 0 c u / V j 9 V q 7 7 1 P E 3 Q a g / X D p F t x s s T C Z 3 A J F Q g O B t K K z 2 e r S x I 9 8 t J R x M T E x Q d 3 c P Z W V l 0 f b t 2 / S z f j Q 1 N d O W L e W U n p 5 O L p e L U l J S 5 D z e V 1 v 7 g o q K C p g s O V R c X E R z c / O U k Z F O q a m p c k 0 w F P G A u b k 5 S k t L o 6 S k J B o d G a K i 4 l K a W b R R K s 3 S 4 O Q C N X T 2 6 V d + m r D 8 8 P D Z J 0 u o 3 R W l 5 E 0 p p 6 5 R n / T g I I Q i F G A k y E p k 2 S w i n d 3 u p I y U t X / 3 I n c g / X 1 9 t G 3 b c k K h H m p q n t G u X T s p m S W S n Q k 1 P z 8 v 0 i k 7 W 5 M 6 w M e P H 4 V 0 s 7 O z V F J S o p 9 d j o V F C 6 V p n B S C N T Q 0 8 P d u J Z f T S Y V F x U L a v r 4 B q t p 3 g H 5 6 8 l y 7 8 B P E J 0 u o 6 2 e O 0 6 O 2 Z F p c 1 K S S U T I B w V s z b B a R z P D V 7 g V R + S J B T 0 8 P N T e 1 U l Z 2 F t f D I u X l 5 9 L 4 2 A R V V J R T W 2 s 7 D T J Z / v S n f 9 K v J p q c n K K n T 5 6 y t L I T 1 x S d O n W C V T a 7 S C Y Q q r u 7 l y V e B h U X F d E A q 3 i 9 v f 2 0 d e s W l n R b 9 E 8 I l F b Y n 5 x g 9 S 8 v V / b x D K a n Z 8 h q t d K z l k 9 T U n 2 S h M o t P 0 0 l 6 W 5 q / q j Z F o p I q i i E I k y o 8 5 u J J C v R F 7 s W 9 K P V 8 f z 5 C 9 q 5 c 6 f Y U b g f N O i x s X G 2 n 6 r J 4 X B Q f l 4 e F Z c U y + s g D Q g 3 M z N D b 9 7 U 0 9 W r l / V P 8 Q O S C r a Q U g 3 x m S D G 8 + c v 6 e j R w 1 L P + B w F R S x s h 4 a G R X W c c i a R b 3 6 U 1 c B i S k p O Z k n 1 m m n 7 a Y E J V f t J 3 V P x 1 l N 0 r H S O b n 2 w B U g m I H h r h p V e i w d c 2 x M e q c b H x + X e h 5 g I 7 R 1 d 5 P P 6 6 M z Z 0 9 z A i Q o K C v S r N J s H q h 4 a P s j S 0 t z C 7 5 2 g L 7 6 8 K u f w G s j y 7 l 0 D n T l z a o k o R u C 7 Q L Y 3 b 9 4 y u Y 7 o Z / 2 k a m x s Y k l W w X Z Y h p y b n Z 3 h D s I q B H z 8 v p t c r J p + K r D 8 9 d G n Q 6 i j B 0 7 S x 0 k 3 G 7 + a j R A J m e K d S A r h E g p Y d C 3 S / d 8 f 0 I 0 b 1 + Q Y 9 Q G p Y s T d Z j u N D r T S n u w x W p h f o L 3 7 q s Q Z s b C w Q M P D I 9 T Z 2 U m X L l 2 k 6 u p n d F Y I u Z x Q w K N H T 1 g i V l J y a i a 9 G y m k C z t c l G r z 0 f C M l d 7 2 p 9 C e I j d l 0 T C r n R q Z 8 T k T r A 6 W l Z V S 1 9 A k 1 b d 2 y v l E R 2 D t J j D S C 0 9 Q f a + X B i Y 0 B 4 Q i k y p A o p M p U t h S b G w z j e t H / L C D y A T g 1 v N K d t F I 2 m m a y b s s 9 T Y w M C B O B H j 2 q q r 2 i O Q 5 d + 6 M S D N I I z N c u n R B 3 v f i 2 V N R 4 x 6 3 p 1 D D o I 0 K M 7 T n 0 P T R S o 7 M f N l v a f r A k m 9 O 1 M 0 P H x p p 0 p 1 P J / b u 1 D 4 o w c E S q i 6 h W x P 6 y 7 S i k + R 0 L h 9 f M h L F u K 9 g d i 6 e A e E A 5 0 Q k m J q e F g e E N + 8 o j S 9 o 9 s + B E j e V Z n t k f 2 R s k q q 7 0 y k t L V 2 O H X z J w f w R c r s X K Y / t L G B 0 d F T c 4 J B c q D O 4 1 v F j c v n Y D H e b A 9 3 r 1 6 q c d K f J T u V Z c 7 S v N E m k k 5 J 0 + N z 7 r Q 6 y 2 5 L o 6 j 4 L / f L k h Z x P V F h + f J z Y h E o r X J l M o U g T 6 n y s E W p s a c Z p I b f X I m r T 6 K y V G n t n K X n 0 F Z 0 + f Y z S Q o w H 4 b p X v T b a n u e h S v 5 M O D K g c r 3 u T V 5 q w A p f 7 H b K 6 w p u L 9 H v L X 6 n w q F S J 9 X X 3 q c v v 7 z C 7 7 X S 7 V u 3 6 c b X 1 / V X i d 6 + r R f p l 5 G Z S e X l p d T f 1 0 9 b K r Z Q H 2 + H U 0 8 y U Z L 1 K w O B 3 3 F 5 p 4 s W 5 i Y o O T m Z M j O z a H Z m m u o + l t D X B 7 z U 0 P 6 R u o e H 9 K s T D w l N q E Q n 0 6 U d T r I n R / Z b J i c n 6 f 2 7 9 + R c Y E I k 2 y g 9 w 0 F 7 9 1 Z J H d x v S e F j / x i S G c A r d f v n K h c p P Y W Z p G P B b a H H b f p g k o 6 F q S G 6 u N s n g 7 s 2 J s B f f / y F t m 6 r o K t X L t G T J 9 V 0 h b f B g D R S C C Y y g H M s k G h H S h N l p G d Q D k t C f n z 0 t C e H v j 3 o p Z q W e R o b b d W v T i w k L K E c r O Y t L C Q u m Y A 8 y y C V Z s x L b + 7 x u M X 7 p s J + I g F I B g / d o 6 5 s s p o 0 Y C O g f s G + w U A s Y O X N l 3 u c s q 9 g J A T g 9 X I 9 u 2 a I + h / S j h 3 b q a S k m P 7 X v / 9 v V g l z 6 U / / 4 h / H U q j p T B E J q x C K V M D Z L R P U 2 9 N N W y v K K S 0 j h x 5 3 O I R U j X 3 T 1 N 6 T e I 4 K y 4 9 P n i c c o d K L T j C Z v K u G E h k R T 0 R S K M l Y o K r C R X E W Y O D 0 1 m 9 3 6 I 9 / / 3 3 E p J p 1 W a i 6 I 1 C y h E I K a 2 J e r g u 3 J 7 C R 7 y t 2 U 3 m O Z l c p T M x b 6 H m 3 / 3 P d i y 4 6 v W W a + r o 7 a O + + v f I 7 7 9 y + S 5 c u X 2 R N w c n q W y Z 1 d X V T d 3 c 3 j d r 2 U m Z e 4 I B v S p K P v G z 1 u v W v U a T a k u u l H T m z N D j 4 k b K L d 9 H b A T t 9 d 8 h H D 9 6 0 0 M x 8 Z D b j Z s P y U 4 I R K q P k B K s f X p F M K I l K J q A o w 0 O H y x Z l / 8 G D h 6 w + L R 9 Q X Q m N H 2 3 U O 8 m 6 U w S A 3 X R 1 5 w L d b T G 3 w w C j a 9 7 L V X e v 2 a j C E Z 0 u H a X W 1 j Y q L C y Q M S Y M 7 K Y 5 0 m h k Z I I c a S l S 3 0 V F R e R i 0 / B V L 0 s r J n y + w 0 v H K v y 2 Y m 2 X j a Y W r E u k y p 2 p p Z M n j 0 r H k p S S S n V 9 u b Q n r Z W a h m f l 9 U R B Q h E q u / w E z c x w 7 6 p L J q N 0 A h K J T I C x 4 T 5 8 + I g u X 1 5 u j 4 S C h 2 2 O + 6 2 h S R E K V U V u q s h x 0 5 M O O 8 3 r a p 8 Z 8 M p X + u 9 7 3 W c T z 2 B N V w o 5 2 c 7 C 7 8 Y z g I c O h H j Y b q f L b A / e U d 4 9 7 y I 5 7 M k 0 z 9 e m s o 1 4 q s L F k l F 7 D o p A C n g 8 k w t J l M u E w 2 u I y B g Y + E h H j h y i J 9 0 5 V O 5 9 Q z 2 z 8 f s M g 8 G E e p E Q v z a / 4 i B N T q d I i M y n Q C a 0 K + U C x 5 S L 9 H R H Q F D q a l h q v D r E F u L P C z 5 v B h B i k V W + B 2 2 B t p I Z c K 3 6 T H w H J B a w L 7 2 N y s v L Z d / D 5 x 4 w u d V r g L G z C E Y w q Q B 1 D l u P z 0 L J L E k t 1 i S 2 q d L p x k E r / f z 0 l b w e 7 2 C Z y / 8 n Q J m e T f l k J B N g H E 9 C I 4 q E T G Z A Y w 6 H T A p 9 u q q Y l b p y P e E z Q Y 7 T W 1 0 B h P k w 6 x + I x b y s 0 q x A + + v R C m R d 6 X l h m 2 T x 0 c M H j 2 h u Z p o W 2 e B 6 0 u K l b 8 8 f X 9 Y m 4 r G g 0 z E 7 H 1 c l r e A 4 S 6 Z A b 9 5 K W O 3 1 e A B U N o X G D 4 3 6 X m w A k r S O a O N E U w u o 4 Z X h Y t W t 1 u C c U M D n Q A U E d h W 4 a V u u 3 0 Z y s g R 8 x i p i K H y c X h 6 1 U T + g / S Y 8 v 4 N H j t P T 6 m f i W p + Y 9 d D c v I s K c 7 J M 2 0 c 8 F Q h W k 9 P x U 9 K L j 5 P T q T k h F K G A 4 K 1 C I p A J e N r p 7 8 H z C 7 S Q n H C x F t s p X F Q V u m l / M c a n f L S b 9 2 E b K f v H D C 3 D y T Q 4 n c Q q J N H I X J K M r V X o 3 s J p p z W g 4 z A C D p n g e z 5 Y s r h 0 D i p w 1 Z 7 d t L V i C 3 n 6 H 9 O D Z g s d 3 w U V 0 7 y d x E u x / F z 9 M m 5 b Y H Z J F c 3 M O c R u S n S P X j D Q o 2 / P 8 7 v 9 Y e C H g 0 j U u r X C O P d q Y t 5 K z 3 t W d 8 l D L X S x V H r T Z 6 P J h U D p s 9 p c L q N N 9 b j D T h c r n X I O R d X N / V b M A k 6 m U y X D V N s 2 o F 8 d f 7 D 8 E s e E s u U e Y + n k D p B O i j B m x D E 7 F 6 9 A r 2 9 n D m F M a N Z l D R m C Z E Q k Z L I l + c T x A K C 9 p t k w J 4 r 4 O 3 0 0 N k s s R V x U V S w v h / z c g n Q v H S 1 3 h f W 9 c C K c 2 + 4 U T 6 D 6 3 i 0 s q X o n t I 4 C o V A 7 V 7 g / k A c B u e g 8 M U M Y A b k I T d q x o 3 J p 2 k f z i J 0 m 5 7 x 0 p I y / p 7 F L f 2 d 8 g Q n 1 K i 5 b Y V r h U Z q b 8 0 d C o A B G U h m R S G Q K B e U Z e 9 R u X 7 J N V k N 2 m o + O l T u l Q Y e L n 3 / 6 l b 6 7 + Y 1 + p I 8 1 r T A u t V F A J 5 J l B 0 k X l 0 i K e 8 Z 4 F G y 0 a x K x o U 2 G B N 7 V v 6 d D h w / K P g a / t Z J E K S k 2 + q 3 u g 5 y P N 1 h + q Y k / Q u V v P U q Y J R C u q v c p k E k B T S n c u 1 n J N b 0 S M D M X v b 4 C q m + l g d 6 N A n i y 0 q P C v W P s S x E K U P u Y n w X J B V J B c q H 8 W t c g r 8 U T I u j X Y o f J S a T 7 C i + s 6 F M i E w i i B l N D A W o V r g u H T N U G x 4 c R I B N S j i m g z a 6 V n K F w q N R F V 3 Y 6 R W U U V z I j 1 K M q T J 2 h q o J 5 6 U g G p w O j 1 B H G B C C T U m 3 d c 2 k T 6 G R R D l e W y m v x B M u v c S a h N F X P H 6 e n S A W Y k e d T I 5 Q Z o J J 9 a G i Q D E X G v A 3 r w d j o G O X l a / O d F G L h 8 D A D Y v z w F J X t t T + j g 8 r L y 2 Q f Y C W Q 6 4 B f 8 y 5 K E D C k F B w V K H d e N u l X x Q f i y m 1 u s S a T k 9 V o o x N i J f w t k A l A D 3 / g w H 5 6 + X J 5 t A A i F D B v a j U Y B 2 V f v X x N j n S H f q R h s 8 g E w D u o y A R g W r w C V D 0 L U y r Z y o X V v J a W V n n u q n 1 c O 1 7 F V / n b 0 G a X u I q U s O U c Z M k U 6 N F T p F F b h e D j R A Z c 6 O E A a o + C a o B X d i 1 I Y 1 s N H W N + V W p L 5 R 5 6 3 p + 9 F C 2 h Y J x w u J k w k q u u t k 7 f 0 w A p D d s a z 1 9 p M G Z t a b N K 3 N h Q u e X 7 u K K 4 J z W R T J 8 S e Y y 4 u k u z h z A e F Q 4 w P U I B b v F I Y H R Z j w 3 1 0 o V K J x W m + 0 d d 8 T s Q h R 4 P u N d k k a y 3 w K n T p 2 S r 2 k D X m B a Q C x t Q t Z W r h + I n H w V r E / H x N 2 O I 1 U M l q W K G U O c T B Q 4 b q y r c g M O R L E Y g d T J 6 5 / U C i V c a G j 4 s i 4 C A c + J 4 Q b / 8 N s y o R Y K V T H u I U I c Q w G f A s Y I S i S v f i K T k F J l X 9 e x Z r S T Z 7 O z s Y j N A a x d b c 9 1 i Q 8 G x 4 v c A e y n H Y T e 0 p s 3 7 i w u V L 7 O 4 i h u K X y 8 2 E i a Y P M H H i Q Z M Z z j P 0 m E t g E M C 8 4 8 2 A g c O 7 K N X r 1 4 v q 0 + o 3 M h s d I W l 1 Z E y F 5 3 Z 5 h K C o W T a V 6 5 7 I R O i I r D P 5 S q r o 3 m O y A i p Y E 1 K o t M s n R R p k l g f R R 4 L A M c o v T 2 9 e p s h z e O n v n g T S 1 y o f P N O u 6 G 3 0 R 6 a 2 n 5 q u L A j c j L d v X u f x s b G J N v Q S v n F I 8 W x Y 0 c l 9 Z c C P h / T 2 p G 0 0 g x n t q 3 8 2 3 P S l p P n + B Y / I a c n R k Q 6 m w G x g 8 b P P 3 f 2 N A 0 M D o s 0 U o s d H D 5 8 K E B C I y m M d h x a m 4 k 1 L L d q 3 2 7 q L 8 n Z c o g b i 0 8 q B r 2 N k l J A c C U l O s k w N l O c G X 6 P X V P 9 j H b v 2 S X p u 8 K N 9 V s L p q e n x R 0 N 2 0 S l W l 4 J j 9 v t k t D F D C B O K M A u Q g Z Z h e G Z J P o w l C w B u c W Z g d M / 4 N 1 D H k C k M j M O 9 A L q G N t n N b W 0 U H h F p C G a R 3 V T r 7 y 2 W d h 0 l Y + f 5 T L p 9 K k i E j I B S K y f n 5 8 f V T I B t c / q R J 0 E s c L B R Z a y S u q g I R u B y Y a h Y F U j v D o K M z w S z R 5 M J g C 2 E 3 K i A 6 p 9 K B j 3 s 7 m z W X R 7 Z e g A t p Q N x l 9 Q G 4 t l 2 V S V r 7 h y H + v s f s + e k V T G S g O C j z 9 1 Y C p 4 W l p s x o b O n j s r E g H q V a S A 4 w H E w r Q N T M k w L g I X j F C q Z D D g y Q O Q H g 3 P H e p u s J Q C 8 N r I 8 D D l z 9 X S g 1 Z N s h 7 f X i T b z Q J X h 4 F e M S 5 j 4 0 i f 9 b c h n Q C V u m s l I C X Y 0 y f V V F B Y T B c v X d D P R h c O R 5 o 8 h 3 A b v B m Q X 1 A l n A k F x O I N D A z q R 6 G x L c 8 f p V 7 f 4 x H v b 3 D 7 U M e o I 6 y 6 6 P O 4 a X L e K u c 1 8 m 1 O 2 d Q Z u y 5 X e O N O w c e J i K x U r 2 S B D Q Y a M h o M s v 3 A K Q D V 6 / y F c 9 T w c X V b Z q O A B j j M P X 0 s A F K F A z U 1 3 2 J z r O i I Q d t A u b b P Q 8 9 7 b J I B 9 0 R l s W l 7 i 0 m 5 / b x + U 1 p r a v 5 B m p n R Y v a C p V Q w g Y K P 4 x X w V C F H X j A c f P 7 8 9 k A P G f K F D w + N i N M B g L q F e k B 4 z W Y A d Y w o d O P g c b S A 7 z J T 4 Y K B a S x Q J a e d l i W X f f D 7 c K z K 9 L y P q j t Y s v k 8 l G n r 1 6 + I L T b N h k L M 3 q c k n S D q z c i E 5 C b B Z P r t t 9 v i u c P S M S r I E w 1 i s 8 g E 4 P t 7 e m L j I c N i c O E A Z E K M 4 b M u O 7 c D / a Q J 0 E Z Q M s T k h H O C K M + x v q Q 3 a 8 W m 2 F B 5 5 X t Y M g U O 5 C Y C c d B L w u h G d L Q R M M y N w a c K G O S E q m c E F j C 7 d u 3 L q H v u 1 o L 2 t g 5 9 L 7 o w u s 5 X g 3 L D r z Z f S 7 W h c 5 U u 3 h K 1 j a B + l 7 e 9 a B f L n R f v Y t 6 S k 7 I O c M P S b A c j q Q A j s Y z 7 8 Q b Y Q 2 Z O h p X G Y Q D Y S Z B O 8 Y i R k Z G A 1 Q 3 j B U 8 7 7 D S n 1 z X q F 9 L U C H W s 2 l F D v 4 / S r E 4 a n f f P + Y o V N k X l M 7 r K j Y h n A g X D j E x I N B k K X h Z h s J E 2 I h Y v W g j H A 7 d R C L V w m x m M o V r j c 6 t L 9 o r M W e o Y t 5 P T s 3 a v 5 V o R c 5 U v v X A X N 6 x A i Z R I R A o F T H 0 I G r c M A A Y 1 o e Z h 2 c 2 a m m e i + s U b k B A l V s 8 C u d E j g e q s X v T a l v 1 G d a w k F c b v D u S P 0 p E S F 8 7 G t M j q J 7 E s C 0 7 7 M j U P C F V J i Y D 8 d G / Y K 7 S 3 t r X R 2 b N n h F h I w R x P a G p q J q c T j T D 6 w I T J S G D s r N 4 N r j 6 k k J 2 V I d P n z d p g N E v M V b 5 Q 6 l 6 i A u m x j p U H N k K M 7 M M t D r U G N h M G a z F / B 6 E 9 y h m R m 5 c r K 1 T 8 + s t v o g r G A y Y n J i k 1 d W O m 2 K 8 G h 8 M R c R t Q 9 u n g l J W G T D L P G g F p V V h Y S F 5 f b G 1 C y 9 2 X D T F r 2 f a M f J p x F X 5 S g b B m T o g f f / y Z / v C H 7 / S j 1 Y G e N C s r a 9 O d F S D 2 0 N A Q l Z b G J v l J f 3 8 / l Z X 5 c 0 e E g 7 4 J B N R q 6 2 d d q H T J G J 8 R y H P o 0 c c 2 3 V y 8 X J p H A 4 c t o o m Y S i i f r S g k g Y x I F D I F L 1 C m Y E w w E g 6 2 b t 0 q U d 5 P H j / d 1 H t X 4 2 G x Q m 9 v 5 I O v x j o 3 p r M G 8 N s D f j 1 X Z U d n b F d B j K k N B Q d X o n v 3 j N h X Z O 6 x q 6 j w r 9 y 3 G r D y 3 4 P f H 1 L 1 0 x q a m Z 2 l H / / 6 M 8 3 M b N 4 i Y w j z e f + + I S I v 3 F q x b x 8 S r I S G y u G O M T 6 j V x V t S W F s 1 i 8 T j O 1 I 7 W 3 f t m 1 Z O 4 x q u f f q Q 8 x a s 9 u + l 1 w u L X l l o q t 7 8 D q F 8 u p F M t Y E 9 R e k M i a e h K 3 V 2 d F J h w 4 f 0 s 9 s D j D 1 H I l h i o s 3 L 4 I b C V s Q K A t b F e j r H 6 D y s l J 6 1 I 6 V P 9 C I t Q X g F N C u R N 1 z I 3 e f W 7 Z v + l M o w x G b T i p m K p 8 l C e 7 O 1 c m S C G T C A w x F J v z + S N b I h Z o V 7 J R A P N 2 B g w f o 3 t 3 7 s v r 6 Z g E z Z W 2 2 Z G 6 k o Z 8 J G j A C e 9 c K d D 4 r A c l o X H p U D R w 7 / X 3 9 I t E P 5 Y U e M 9 O a k P a b 8 T z 2 F s b S h k L D i E G x Z e 1 c k k q J Q J p Q g F h f C S p i P F y g h 0 X E S D A Q L P v l V 1 / Q w s K 8 S I r N A h a S H h 0 d o a d P q + l 3 b s g j I 6 P 6 K 5 o 3 s 6 u r S + 7 3 5 5 9 / l e D a S P H 6 9 R t 9 z w / M 1 I W X 9 P f 7 D 1 g V r q a C 5 C F Z S A C O m 1 O n T t C V q 5 d F A 8 B w B T A 8 E y w X d D J x m Z 2 d o W Q r X x f U H q N V L P d f x 0 b l s 2 T s l e T / w e F G w e S K d 7 K Z e f U A N C a U 4 u J i I U k k w G R C v C 8 U U C e 3 b t 2 m q 1 e v R E T W 9 e K v f / 2 J b t 7 8 N m D i I X 4 L V h e c Z G l R U l I s i V Q U o L 7 e u / u 7 T D / J z P S r s C t h c H C Q 7 t 3 7 X T I x V V Z u F + k e S c T 7 3 R Y t V y H i J k G h A C 8 f q 3 v V 1 T V 0 / P g x 6 o 7 R O r 1 M q M a Y f J M n t Y p t B e i 0 2 m Q x k A p I J E J h I b K y b H P P 3 s O H j + n y 5 Y v 6 U W R o b W 2 l X b u 0 a R w r A R I B Y 1 q V l Z X 6 m e g A U R x Y T g Y D 0 C s B k l M l U D E C z / h Z T R 3 b g A d E q q w E N P z 1 B A o j G l 1 1 Y F / t n p d 2 Z b S h x l l j g O + v a z a D H G n R H + + L m c o H / i i y x B V p 8 F P M S h B K s j w h y Q T M z a 3 d j p g N 0 0 5 C w h K 4 2 H / 5 5 T d R i 6 I B S A x I 2 t X I B C B l s u o Y j c A 0 l A s X z 8 l k w r q 6 5 9 I J h A L I t F H x j V i U D d D a F 2 s / / D + c P W 7 3 I o 1 P c y M M a p P R K G J b R 7 s g c S H u c T U i x Z x o K 3 0 d X j M U L F e 5 E g 4 e P K D v R Y 4 R P R l J O E A D / P b b r 6 U R Y t x q o 4 C 6 v 3 3 7 r k y D R 4 R B O M D Y G X L 7 h Q J + 6 6 l T J 6 V R P + b f G s o V P 2 q w y y L F l V 1 + h 4 P H G 2 R C S K M j S u f v B / H N 2 u Z G F 1 a O z U 5 v b L H n V I Z U 8 R I F E 8 O T E t D 5 7 t 1 7 q n v + U l S 8 m m d 1 9 P L l a z a s 3 y 7 z 1 E U C P P B I g V X j L 1 w 8 T / / 5 n / 8 t B v t 6 s O B 0 S h 6 L 6 9 e / i t h G Q 0 e C B C 8 r A c S 6 y L 8 V j o T a 2 r q A p X T Q H l C n a 4 X N i r U 5 N O C z B q a S p A 8 E e W / d u o O z 8 k / z V C 5 v m x t d L L + / a Y p 6 C 0 / J 3 k M T U 3 H o k A j z 6 2 a m x + j Q j m E q c + R Q W u r G z w T F i h K 7 d 6 9 u Q 4 V C e 3 s H F R T k r 2 q v m A H q G F z z p a V r T 6 A J k h i d E 6 s B z 7 m u 7 g V V V e 2 W f X Q O k T p y j M B 7 7 z T b y c e k 8 X q R m m y W P G x D w R b U U g u 4 6 X F r E l V u W f t 3 h I u Y 2 F D O + J 0 C F B Y y M v O o Y 7 i K R h e j E 8 Y S b u K S U M C 0 C 0 w J C T e v n g K c H J C s 6 y E T s G f P b n 0 v P I A A p 0 9 D F c w U 6 b o e M g G w J y 9 W L k j / i F K j h y R h 6 V C c Q T 8 t n X V Q u 4 x G Y R s q + n 9 G h 0 R i A 7 W 2 8 c j J W b / U u 3 H j O j 1 j F R S D n u E Y + V C J 8 E j g 6 F g v 5 u d X V v l C Q c t X / k 4 / W j v a 2 j o o B Y 5 C j T k 0 L 7 e v i E T k V r a V z 9 g q o / M X k 0 g J E 0 d Q Q i L X H n 6 M X i S I J L J i J S B X B Q Y 9 I a l + / u X X k H b d K E s m t K / 8 o B U M 1 w q o W W v F z p 3 r H w I o L i 5 k K S c U E g k F 8 m g d u H a m Z 1 y z q + R U l B E T l U 8 6 B / 0 m / T e b e E h P 2 Z g G G I y N I p Q C p M 4 3 X 9 8 I C A m C 1 P r 4 c Y h u / X Z L 3 N p Y F G C j g L T J a w V S T a 8 X y i 4 / s c W l N z b t v D Q z L v 0 T W g L M 7 j 4 E / / G 5 K J a Y e P n i E o n J 6 b A B N a y r s 0 s c B v / + b / 8 h U g u O i x t M t O w 1 O C + i h f X a j x q 0 N p a d 6 u H H q v 3 1 j D O J 8 M d E 8 g j J t J w e y 9 v m x p a Y j E N J T 7 E K E l V q b R Q 2 + v 7 T 0 x 0 S r Q 7 v W z 4 T C V J r P R E J K y G c F T t C A b 8 J 3 t / 1 A M 4 H S G D U 4 R c 7 5 1 l K + K h 1 J F k a X v s o 3 7 P w C W F J 0 R + L i r r K Z + E K w 8 1 s J m G Q 0 X W j 4 I t O g A I t u q P n C l 1 P z v J w A N e 0 W c R E u F h v 1 M f s 7 J w M H W C Q G Z L 4 R P G o 3 u a I e i G p 9 L Y n W 5 M 2 u p E l 6 k 6 J 3 E z / Q s u b B b O M r m u F J X D x 9 A 3 D 9 F R k L u 9 I k J s b 3 a n 1 6 7 U B M e 1 + P U C 4 F M h y 9 O g R i c p Y Z I l X l q U W G N D K o T I k w N S I F U 1 E 3 W 2 O y P l P A R k R r j U b K d b T w 6 + G j X Z 6 B A P O j 7 W O J W E s D M 6 S 9 Q D e S g y M g z A o W V m Z 5 B 3 7 Q A / b E P K m n U u z a Y 4 L Y 9 u M x l / U J Z S b v y T e g B x 6 k e J g g R a H h o b f M z R L 8 w s b O w M U 0 R K R w j s b X t 2 u Z w L g a o D 9 g x n H a y E U g n B h 2 1 2 4 c F 4 / s z Y s L D i X i C P y S B d E O M Y B J i m q 1 6 O N 6 N t Q v r W P U U Q L n j U I A 6 8 T N 8 T 3 w 2 S s K E q n t N R 0 m Q R n B h / b 2 L 5 5 7 X p 5 w m F g J c O 8 4 W O y 5 F U I h t U R 3 o c j x X K 0 8 O D B o z W v + 7 v e K H N F k v m 5 e X 1 f T s o + 0 q F 5 3 Y i e 8 N H J C j / h z N r o R p a o u 8 1 T 1 i I O o o S r h s j k S J G Z q 9 m C 0 7 5 e m v J 1 y z 5 c v s 9 f L h / p t y R z S d M b O 6 o h j H Z / 6 d L F k A 1 s f 7 H b f M q 9 2 T k T b M R Y j x k w Q H z 1 6 m X 9 K H I 8 e r T + a H m Q Z N f u n R p h 8 K c T B + X i L h / t L o A t 5 S e f V m n R K z F w m 4 f R m m K E 3 1 v X N t v 1 W t U C S y Y L u X 1 O y r J s 5 X t K E m K 5 7 E N 0 7 M h e w l q 4 C m a R 3 + 6 F 1 a U 0 V C a j r Q N H i j z / d W J y c s p 0 E u B G o L e n d 1 2 u + G 3 b w l + F I x R A E i S S U Y S R w n 9 a J + K j w g y 3 u M u F T F z M 2 + g G l s c N b V F t 8 S W 5 G d Q 6 u n p y S + N + 1 B H B V 3 2 1 B 6 s 9 a P v T v j 6 y U R o l W 9 J o w T t J P s s i Z V o q q L e 3 j 7 Z s K Z d r M H j Y 3 N x M v X 0 D t H 9 f l U z 5 2 F J Y Q U U V B f I a V D t s N S e E R X I e D A + P c P 2 4 l 2 b 8 I i t q U a a 5 X u q b 5 3 e F c J y C z C i o a + S 2 6 O n p E w / f o U M H 9 S s 2 D o h S R 5 T 4 W j E 1 N S 3 T 5 N f q z I C b H B 0 F p o I g C 6 2 q U 6 2 O M V v X I / k q s A Y X 6 n x x 0 U N 1 n V Y 6 c i i 6 m W S Z U O 1 R b c n F 2 Q 5 q G y 9 K W E K d K V 6 g T N 3 r 7 C M v z f t G y G E p W l L 7 I L G A F i Z O c V G h 6 R Q K H 0 s b S 4 R j Y V h l I t v r I W s 6 2 2 8 Q e l y s e q o F 1 F V z c w v Z 7 S n i J v a w U V h X W 0 e X W f 1 K Y S m H g V Z j H o h o 4 M 8 / 3 K M / 3 v x K D P 6 1 A P e A s p b f O c I d E L 4 V 3 r 3 2 9 n a q q K g I J B Q X T N 9 A 5 w K H D O Z r z X g y q J N N 3 i O H o p s S L e o G z v D U v P R C a + 2 J N h v P P q a K + u W e s t C C b 1 z I p J D F 0 k l h 9 6 6 d o r J 5 5 7 i x G G a 0 S z + B E q F v J s f G Z M K 8 Q 6 4 2 K 2 u q I B M i x F + + f C V e N S Q 1 2 b 5 9 O 7 1 / / 0 H y 5 v 3 h + 5 u U l Z k p c X X R J h P g z t x N D 9 r s a 3 L w A G / f 1 q + 5 E 0 X k B y L 0 8 f 6 u r h 6 d n N z x y J a L H l 2 O F U 9 Q H w v O B R r g 5 7 f W 7 4 s E U c 8 c y 7 f G e u z q t R 7 P h H v f N U L k W C S 7 L 5 e a 2 h p Y T n k o Y 5 L V D V 8 P u a Y 1 T x L w 5 k 0 9 W R 1 8 L w a V T O r B 7 q P e O S 1 d l h e 5 D V Y B n r s l a O g I Z E L E A z L 4 G I N R 1 z J o q 6 m b a w e S y t g z 8 m h y b J B J l U p 1 3 Z G H H k F d u y 0 z a i M H U p e h 0 6 i v r 6 e L F y 9 o J N L t J G N R B M P 4 0 J w T z w h r + + r P J E o l J i 6 4 o + X R C 6 u J B R Y p m 1 w e N z 2 6 X 0 s 5 B W n U 1 d F D d U 2 1 t D i W Q s 6 M E X l g g H H l C g 9 p H k U v v 3 v M p S 2 1 O T j 7 I a T q 1 z R k W F 9 3 Q f s 8 A A 0 C M 0 9 D h Q + h Y a p I g Z U w M D B A 9 + 8 9 E L t i c G C Q f v v 1 l m Q E U o C q F I y p 6 W l 6 9 P A x 3 b l 9 l + 7 e u U 8 f P j R K C r G d O 3 f S P 5 x K Z / U y m V q f / 0 L T T i t N L U T W l G B / H T t + V D 8 K H 7 h P F V B b X F w i x 8 a y J K V A M F 1 S Z W Z l y j b J 1 F W 6 s b A 8 + d C x 8 p P Y A J z f U 0 Y / 1 V v k o a k b V 8 W I 4 O O o I c K v g Z f P N 8 c P w 8 Y 9 H E s O S C i v m z 9 k 1 k q D 1 n q 5 p i S j i r y L V n r 4 6 A l d + + o L O Q f M 0 R C l U h 7 3 X D p h 8 N 3 6 c 8 X t Q m V K N n G U N T Y 2 U f n e N P J N 5 a w 6 t R 3 2 6 V / + 6 w f 6 h 3 / 8 o + n C 1 z X V N X T q 9 K l l H j k 4 T A o L C 6 i m p o 6 O H j 1 M 9 W / e 0 o l T J 8 V Z g L E r N H p 4 0 B Q g 2 W C X K A n Z P 8 4 1 4 Z q h z r Z m u n T + p J y L B I j h Q w l n G V J M 0 + / u 7 q I 9 e / b I M X 4 L H B L 4 f c p 2 g i 2 p b d 1 L d p Q 4 J L j U t F u o K D + V t m 6 N c l w j n m 2 0 C 2 T h j n w 3 b + Q o w e C T B / f y w 0 t 6 1 / R B g i / 7 e g Y k O e O L 5 j o a G h y j 1 O Q s S r a k i j P g / D l / + i 0 4 M R x U t E S m G e p b 6 j R A J F T H E p n 4 t B o D R 5 q w v X u r y D O R F V a e C N h u S K 4 C w p h 1 S s g n b + b e 3 s V 2 X w q / 7 + u v r 4 k d d u 3 G N V n 9 D x E M I I 2 R T A D U L K O 6 W Z Z r J f c c 3 7 / N Y j r w v B r Q + F + 9 X J 4 1 y T g M o Q A J u 3 f v X n E y q M 7 Y w Z J K 7 Z s X r + 4 y h 7 T y U l l Z t m n 7 3 N D y t D H 6 E u r 4 t g L 5 s t 8 + s N H O N 2 a 8 a S O C j 6 O G N X w N p J S C b 4 b v h t v n 0 x d P J G x m d m 5 W M h 8 h D / j o 2 D h 9 + 8 0 N / U o N c P E i K + q 8 5 S P Z J k o p i a W c N X 3 5 j / C x Z g w J + O x Z L Z 0 5 c 1 o / G x 5 Q r z / 9 + I t s z 5 w 9 x U T M J o c j j X p 6 e i T b U C T Z W C M B n h k 6 H B D W u O D B a k B A L H 4 T J A i k q h p L e v n i F Y 2 M j j D J b 4 j k R e n r 6 w + I 1 c M 9 o k B 9 x U q I H h y L Z N L K k n S C p F r U k q v W d F j o z M n o z L g 2 g h X f A H 5 F p d h T H f E l n Y J / Y h i 4 2 5 R K k 7 p t Y 8 l g 1 S + N d X I M x P I p 6 P Q X L p y T u U d f f X l V A j 7 R Y D A W 1 N n Z S U V F h S x 1 b r G 0 K i F b j s + c T H o Q B x r H / v 3 7 t I N g 8 N s Q 1 q R t A z 8 D 0 u P 7 v 7 t J 3 9 3 8 h h u b T 8 a 3 s K B Z W 2 t 7 1 M g E 2 w 6 O B Q t / N 8 a C I g F y S Y B E + G 1 q v V 2 M x 5 0 4 e V z I h D T Q I A e c M S o j l C I U C l 5 D C j M 5 5 v v F P S + 9 L v u a D Y W F u O d d q D D U l / G h R 6 f E x C n x 5 O E j 2 Q a T K m 5 I F l g n g U U H f i p W z w O g E g F n z y x P n Q W 1 D w G f W O 4 T k g G u b f T c x 9 k A X 3 I x C x c C C b F o c d H A c L + o J s s I o N 7 H v w F h T d r W 8 O M M g P r 3 + t V r s U v g y B i K I I l m p E D y y h t f X 6 d 0 J l M k i 3 B j U N g Y s g T 1 F s C 6 V A r f f 3 9 T 1 M v y c m 3 A X E G R B p W A D m O J R F x A K o 1 Y k G A + G V 5 A Z / a m L 1 n O x Q I x W X C t 8 s A h 0 X 0 z 7 H B b 8 o k Q i E s b C z + J C x 5 H / 1 Q y N f d O m a o 2 v r m V + y Y k 1 q 9 / q 7 n O M d A L 9 7 m P t U g 4 O 3 x u i x A R D c j o V F g K s D V 8 t J c N L b P G g c H L H 7 l X / + G H H + l r V j l R l 5 A A R p t n I w H p + 8 U X V 2 Q f 6 h 6 C Z L W G v j J w D d q C 8 T 4 R a Y L z O 3 f u 0 M 8 E Q h E m s H g l K P f u 3 f u y 7 y 9 M K v 1 1 / C 6 1 z 5 + y 1 B 6 j W q q b u l a v h Q 3 A 3 g I 7 j S 9 m U H 0 f 3 y T 3 w r h x Q G 0 V g o / j E S c r X J S T F t S o o Y p x G / F O o V b 5 H y L B m S g Y g 8 I d 8 S n 6 O D h E x S X m I / X w q u U l F 5 I l h a + F a 9 3 f 3 g K i 2 j s 6 O s V V D p U H H 1 x d U 0 v b t 2 2 V s Z k / / v 3 f 6 V f 5 A f U T k n K j B 3 t 7 e n p l p U Y s K o D V 4 7 d u r Z D B 5 p V m B 4 + P T 9 C 7 d + 8 k E N g I n I e d g 8 F a s 7 l b q r 2 A H F 4 W 8 8 i y h H N L t h P 2 e Y t 9 Z T 9 N z 8 z y Z y W J D Q U P n 9 X i Y Y 1 i p / 6 J 0 U P M C H V 2 V 4 m 4 X H 9 t g P h V v Y x W j A g + j l d g + R T 0 S A q + W S Z P K v 9 2 3 Z m G V f f w e n k 2 S x T d 2 Q C g Q c C J A b U O 3 j d M 2 z 7 D q u P w 8 L D k F A 8 O U 1 J G e / / M e y r L C M y f D p V G q V q Q R m Z p l O E w Q O N r n y m i 4 8 g K t E F o b 2 u n H S x R Q N j V c v t B 7 Z x g 0 i A q P B S x c Z 9 w o Y O c y I e u o N o I 7 k F T 6 T Q y C a F 0 c n V 0 d L B q u E V I h Y L U z l j n G F J / a N J D z R + J K s q z m P T R i b o 3 I m a r b 3 B N c g P j x m J s h Q m M u y 2 p 9 H 7 Q t u R M e P j i I b 1 t f C 0 T B W e 5 d 9 y S 4 x E y A c a o h + q a Z 0 K m r u 5 u 8 Q q C T L A d 8 h 2 F 1 P C + c d n A L 8 g E U g S T C Q C B n E 6 X S M B Q q x 2 C q J B Q e Y 4 I Y 5 9 W A K T S V p a K A N Q 3 e O J W A p 7 5 n q r d K 0 p J 3 C e G C M b G x q W j M E K R S q l 0 Q j D 9 G C R D M K z m T u d j L p C U U H V B u p Y h 5 J T w U s V W J n 1 w m 4 x C s W K U P x Z / 6 L p R s c l B d Z r I B E N i e q h o 9 + 7 d p y u X L 9 H h A 0 f F I 2 V N w k P U r l F b B S w B A 2 z b u n X p 3 u H 6 R R D s 3 s q 9 0 k O 3 c e 8 P V / H o 2 C j d 5 c 9 G T 6 z Q O x 2 4 4 p / L 5 a S c 7 G z 6 9 r t v m F C B M 3 M x t b y 0 V P u + 7 X k b R 6 g h / l x l A y E w F U 6 G n 3 / 6 R Y 6 D o T l w g i p h B X z 9 9 X W x B y F 5 Q Q g / m f x F y A R p x d t / + / f / o N T M f C H Q r 7 / e l t 8 m E k z I h e s 1 + 8 l q g e y I / t / G K t a r A B 6 s o g z P i i R K N I J 1 D Y 7 T l 1 / 6 I y M A q F 8 j I 8 P i b A i + n Z X S L i M O E L 0 r j H N f 1 j D N 2 3 r p y p U L 1 N j Y K K + D T F s y j 0 j 7 9 M 7 A q W G R + E G E B A H G a f R o e C 9 e v I z Y n b 0 a n j y t l l U / j I B H c d v 2 7 b K P 7 w W J M P 6 F 3 w M p G u 7 y O A q I 0 I D d q F S 7 A D L B i y f n v E K 6 / / G v / 0 z J 9 g w 5 v n 7 9 S 5 k H N T E 5 I Y R r G N S k E 9 4 X K 8 R M 5 a t r 6 6 M k 7 t U O l m 1 c T x k P 6 J k v I d / 0 8 n 4 J c X B m K c f Q s 4 f z g A v S t B T F Q / P N E j o D C J m 4 w 8 W 7 r R g L Y 5 t t + 7 F v l 6 a g I / J B n B W M 6 q c 1 s o 7 U R m N L e b k p S b G S B p w L P / / 0 K z 1 + 9 F Q k I 6 S 1 m Z M h H O D 9 k N Y a i T R i a e T S C A J i D b N t h q 3 N i t d 0 s v H r E + O T c u 0 U a 8 C 4 1 m r h G j N p k 9 E o M Q k 9 Q p E b S 9 L U P m N J d C x A C m U G e f w Y H e 2 d t J A 0 K w O 8 n j n / 6 1 B n s M D z a k A 4 E 1 C W c Z A O s k o 4 6 x q T Y + g U L o + / 3 n Z x 5 6 / S c B n D i y Z Y D d v o + o X k g f v f D P D 6 Q d W 9 + Y d v 6 Z t v b y y p h J E C 9 h M 8 n v 3 9 A 9 T S 3 C L t B p M R u 7 q 6 d S J 5 a Y 4 l 0 8 T E O K v P Z d K B O G w e X c X T i J W R k S 7 X K U l 2 7 N g 2 0 z Y Z j c K P x + x 0 l A r 0 W H 7 I 5 7 Y H e p s S n V i v e v 2 9 M L x 0 Q F l Z C T n S H T L A O 7 M 4 L Z I F q K 5 + R p e v n 1 x m C w E Y l z J C J B I D 4 z T G v O r 2 Z B + 9 6 b O R k 8 n c O Z 4 i Y 0 L B g E d 1 o 4 G V P U I t y O Z 0 L q w 7 x T M 8 h h g s z s 3 N k y V 2 v r v 5 H f 3 C n Q 8 y w 8 J F j / A u R M i j U 8 r M z B K y T L J 6 J 5 J J L y A S I l e e d S V r p G I S Z q Q j J t H Q D q N Y Y m p D g b / w 9 G C A F 5 O / Q i H R C D Y 6 l 0 S v + 7 Q 5 Q f D S P X 7 8 h P b v 3 y / H g L i 3 n f P 0 l 7 / 8 Q N 9 8 c 4 M y U w o p L 1 X z k i m 4 m X A W k z F Y N A g 1 h d 1 r c O I d K V + k m i 4 7 D c 0 k U Z J 1 e e D r R o Q b Y W w L q 8 8 j I B h e t G D b S Q H S B I G r 6 w G m i U A 9 x G A x 7 l k r X o n E S E 7 W Y k A P H N g n p M 3 M w H Q M T R o h Z 4 Y m m Z Y X X M M s 0 7 8 h N o i d 2 5 x L L d t R F l 1 K n d + u 5 X J L d O m k M D J r l R X J 7 z 2 s l U l v R k B K o Y H c v P m t j I 1 g 9 q 7 D 5 h 8 A h b R 6 2 G Y n r 0 n 6 P K h Z q o 4 s v s C 6 2 l l U R x 4 2 D y D B g o H p 8 e s B P H d w J m D d q U X X o k y 5 h / s 9 G B g / M s 4 D C w V 0 K o j L C w Z s P Z y / d P m i R K A o I v l J 5 T 8 G S R a 5 5 x E y 4 Z i 3 Z e V l S 5 J J l Z Z h t l N B K C 6 x t J 9 Q Y u Y 2 X / r j L 0 U D c f D z z r G H T u u V q E T z l l w W d z r A z 3 w J M O T h D h f g Z e T u w x w r B l S 7 i 9 t c 5 E 1 b X h 9 o S A o S f a F j k L 9 j S + Y h y r R j j M U f R a 2 u x / i U g i t C P x B U S D R M 5 X z I y 8 9 j O 8 R 8 M m A 4 T h a o a B i r g m u 7 v v 6 d d A C Y F I n V Q c 6 d P y v R F Y o w 2 K p 9 5 W h Q B e f H p u a p b 8 J K w 9 M W m p u d 8 5 M J J O M t V N 0 x p C E Q E n r p w o V 9 x t Y X 9 b 8 Y q 3 w a l G T a k e E P 3 E x U A p k B A 7 7 3 W l L 5 n v Q T O j B d H Y t d Q y J 9 G E k O I E g K q 4 r J S B 4 R h G F n s 7 4 X i K I k h N w Q n a h w i V 0 D S W a z p V A n G + + Q d n 3 z e S I x U R 6 2 p c p A d D j A w C p I s l I I k R F o 5 C D M S k B H A u m D 4 Q R E i C N D F D y T 2 / T 0 Z k Y y a e Q w S i Z / u V 8 / T X m Z d i r O X K S 8 N D f x F d r 1 K B I 1 4 W X V 2 b I k n f g / G T y P J W K q 8 q E 8 7 x p Z I g 9 W P / 9 y d 2 g p l c j g j l M a s x H F x c W S K q z r / T T t K 3 G L u r Y M Q d J k o C m w f l T 6 Z Q w E I 4 c o j m B j v e q 1 0 r O B A u r 0 7 B c v Y N k e / 0 R H g N v n s t 9 j B p X Y J F z g W b a 2 a N M v z I B G v k u f f g E Y O 0 6 N N C Y F B J H C h O F j J a H O V y n v n Y / e D S T x b 9 U c D 1 K Y P N i + 6 t P n 3 H k 9 X D c w T P m L Y l h i 6 + X T C 9 e R V C x 6 V G k U e i U b K x s I P k 5 E G B u x 8 u x d O H t R H n o S 3 5 4 h C E I D q 4 N e X R U E 3 w 4 e O i T 2 j I J x L t X H 8 a Q l K e S 0 h r e 6 4 t v + l W 2 r J 0 + q I 3 Z 5 n 7 9 w T s a g j I D H D q 7 0 P / / 5 v / g Z h 1 a E Q C A h g L 5 V q p 1 W N E m D 7 e v X r 2 V 2 M / Y f t 9 u o e 3 B C x n y 0 9 2 h F g m X l e i 0 i / 9 R p T A t B X c a u x G w c K q D A c m O y T E 1 N y P b a n r U t e p w o Q I O H F 0 + 5 w W G E q 7 g 2 l a k a v K o f s N H z n h S 6 3 2 e n u / y e 9 3 y M C O o A Z w X z C e o k P r N + O P J B 0 6 G Z 0 I 3 7 a a e d r F u v 6 0 f h Q 8 3 B A k A E R E k 4 H O n i 6 v 7 q q y 9 M p 9 8 r 0 i j 1 T i O C R i K N I J p U U k W b T M g 2 k l u b P D n e + o i 6 u 3 t E 1 f U g Y J Z 7 p r o u v z M C 1 2 Z n O c z b X z R L X V u f v 8 u L I Q 6 V Z r L u P c + 2 g 1 0 q E J V 5 u 8 k u W y O C j x M d 5 y u d N D s 5 T I U F B V T b n R J x t q C N A q L l 4 X I H i Y O B b L k N b A c e K A k / W x W 8 e L A P T 5 0 6 E e A N x J T 2 4 y e O y b 7 x W W r k 0 Y g k p B I S a U T y k 0 o r s O u w I i N i G t + 8 b 6 H u a T Y V D m f T 9 N Q U N T Y 2 i 2 0 K u 6 y m w 8 r E c k u x W h C K d F z / t t j B U t f e v y k t 9 m C x l g p K V a r a P u 5 I p Y W g 5 2 h 8 E J 8 R X Z z d 5 q K a r h T K S v X S 6 a 2 R D Q 7 P z s 3 J e B L G 2 g B 4 C 4 3 k 0 k g k e 8 u e + 3 I i q f M e i U l E E C 5 C k a Y y j l G 2 I 5 k O l s x L l I T L 6 a K G h g a q r N x B L 3 p T h E w + 7 y L / h s i z M G 0 E N k f l 4 z I 6 q 6 2 J C i h b C W r Q p R 2 f p p M i U Q A y A e F K T k g m F C C Z V T u V n x 0 w u u 7 9 M C E T b z U y 4 V g v S + T y U V t r B / U P D N D J k y f E 7 q 7 I c T F p + B q W W G g 7 c P Y 8 7 0 b G J 9 h O H v 6 K 6 K + l G 6 p s j r 7 B G J x x S W V h Y B B Q p M L x 9 a p A U q n X P m N z g I a P q S B P n 1 b T n T v 3 Z L r K / / 0 / / 4 / 6 + j B Q j w U P 5 q i 7 q 5 v u 3 3 8 Q E D h b / 1 Z b 6 g f v N x Y j m e S c T h y Q C M S S I q 9 5 Z b w K 8 Y G z M 3 M 0 M k N 0 a s s 8 Z d n 9 C y 7 A E Y F 5 V E g U I 5 / H E u 3 I E f O p 9 L G A 5 X n H w K b p U 3 v z U s S T B U A 6 I U E h B g D R C 6 G i j R 4 y H H 9 G 7 D A z N U 6 V t h Y q K M g X p 4 M 9 N X U p V g + O A B A H g 6 h 4 L h h f M g M 8 f W r Q F s A 2 m E z Y L p F J 9 g P L n T v 3 e Q u S H J Z w K h D J W N A B v + 2 z 0 s w C 2 0 6 8 7 / O 5 6 e b N s / J 9 m 4 F N k 1 B A 4 5 h L p j 2 7 9 R X Q E Z Y E J 4 W 2 b 5 E o A I X P U i q 2 u L A 3 X R o x s g 5 h f p I d I V M 6 E D 6 F 3 B b Y 3 r 5 1 V z 8 b C J A F z 1 N B S A O S K B I Z y K Q k k n a N v 0 B l R O T 5 4 c N a k h 9 F M l X g 3 Y O E m n X y M Z M L 6 l 6 q f b l H M Z b Y N B t K F f R u V m s S L c x r q 3 Q Y c Y Y N 5 M / Y H D g s 0 x I U i w b 9 4 v n L g M F e E A m T I B E h c e 5 8 4 A C y w o 8 / / s L X a Y O s K M p G U s S R L Z N K O 6 + d E 7 v J U D C 8 c u 7 c G V b 7 P k p m W / V Z K M p V L s M K v K 9 I e e 3 a K d N 2 F q s S 8 0 i J 4 N I y g X W j u D d j l U / r 1 f C C B u w b x 6 g + S 6 n Y A R H e C B f C b F w M 3 J o B D d 1 s N i 6 I h g 4 S I V F C F J 0 E i j y y B Z n 0 8 y K t d E K o a 1 G Q s Q i f g Q B Y y W y k n x f 7 i c k E U k m w L K Q T m w t J l t h H R g Q X l s k m Z 2 N c 0 M O A L K i s Y F I B I J U 6 9 Z l U 0 Q f m W 3 m t 9 h X r G o l j m p u a J c 2 0 A p 4 d b G A 4 L 2 5 8 f U 2 O R X L I V i O W t g 0 k E / b V s d p H m W W 7 C H Z a G k t H L V Z P s 5 u E V C h 8 7 t 0 A n B G a h P r u e 3 g Y t T a 1 W W V T b S i F z l m N T O j V U G H y Y P Q J c s o L i I H I z 9 h Y l O l Z m Y K R m + Y V U q 0 E O A j O s j o 2 z z a w I g x K c 0 u L 2 F 5 w W i j y K C m l j p W k 8 t t R K P 5 9 J Y 2 e d 7 J N x C b B 0 j U i l V A g o T R y L b h A P g / b L v H h t I p J 5 t h w C n L U K Z G O M j 0 9 x e c t E l e G Y y R + v 7 J T c 6 d / l l I b g / 5 J c w N + b / G i Z l w H w U g c A A 0 6 R 4 9 K x z k k V r H b U i g z K 4 u f m S K R V g L J g 6 K / v s K 5 k r Q Z c Y Z g X z k g N C L x s U 6 o R d c C f 7 6 H v v / j p Y D 2 t F k l L l Q + l A G 3 X Z K 4 Y J A Q F Z i T m y c P C e T B N j k p O W A 9 1 8 + k i g 6 2 5 b q X p X p T g P q F Q F 1 4 3 L D k T K s s R K B N C o S q d + f 2 P a r Y W g F 2 8 T 8 Q S S O f S C W d J J p 0 4 n N 4 X T + n i B R Q m D R Y / n R y Z l a I o x w Q R u k 0 O j J K i I 7 P z U A w 7 / I 2 t R k l L l Q + B U z Q w g N A Z b m 5 A h c X X a z y e U R K K Q J V F Y U f X / Y Z k W P M J E c 7 n g m I 1 N z U Q r 2 9 v T I 2 9 M N / / 0 h J S V Z K T 9 c I B b I V F G o L p 4 E Q G p E 0 c p i p e I G S K b B o G W G 9 V H X w G I 1 N L l D 3 u I V a h j F O q U k n p F t G J q j + B Z a O T L A r 1 w N n S G 8 m L K + 6 P s a H 8 q m j 1 K Z N j c d A r y q L T C p 7 i j + I 8 / O A b 3 R R n u 2 m f c W a 7 Q p g g B a T B L H G V W p q G o K H x F Z A z a f a t Y B m q H v Q L o q K i 4 U s Q i g u C B F S U s l I L H P p p B E G + 5 B E z g U n P X 7 b T 6 f 2 F o h 9 P T 2 L p J 7 p Y l e j v O 6 x 0 I 1 r R y k z O / J 1 h q M F J H h g W s V P m f H Z J I G h 0 Z 6 y J W s L D J j h s + q 3 8 e i b T J Z I e A V E S m C h g y R W u 7 G I G 5 a v w b g U y A R y w O N X W / t c k k x q R N F I E i C F F J l A L O P 5 p e I n E 8 r U 5 J T E 7 2 3 L 9 V J v T 6 + k m c 5 I T x V i g U x j M 1 6 y 8 G d m 5 r C U C m p D m 1 n i S u U D p j 2 Y i Y k w f E 1 P V k V V 9 G d E G Z A e X C b n L d T 4 M Y l m 2 I Z p b + u Q c 0 j G I p K H n w N U P E i u y Q m s q P G e r l y 5 z O 1 J j 6 c D e f T r l m w m / f m h q M 5 S 2 / r d 4 O r 1 4 Z E R U f P L S k u p t E w r v q Q 0 6 u v r 1 W L 2 m H h d Y x b 6 x 3 / 6 S v / R 8 Q P L q + 6 h u N S Z c t 0 T 3 D O m L K l 9 0 N c h j R 5 1 O M j j M 9 f z P 2 N 9 W K p D f Y v / p 4 f a 6 P J + B 6 t a W e K M A J H w P H 7 9 9 Z a k l U Y K M 2 Q s w r P R y K a p d s Z 9 4 1 Z I I / t a g b T S v H f a M V S 9 x u 4 p 2 l m S t t S Z Y j G F 3 u l U u n i o W G y n e S f b 1 Y 4 s 2 n / a f M B 5 M 2 F 5 3 R O f h M r 2 z V E y V z y 8 O I p U q N z H 3 d m s v 2 v k g o g 1 4 j O p 1 g G u O 0 U j q U e 9 K t H 4 U 5 K I 9 m X 3 0 / v 6 9 5 S V n S k q X 2 l Z G T l d T l b D Y N N o q 1 8 g u D k 7 J 0 d I o g g 1 P z 8 n r + E Y G W A R e W E z h C Q p I g m Z + P n 2 D 3 y k w o K 8 J T K h j E z O U U Z q E n m Y T C D U u 3 4 r / d O f I p 9 Z H A t w V 4 9 G G X 9 l 0 p L O v a G T K 1 S r a B Q J T x I V Q S u q J 1 T 4 b E + t E Q F k k h 3 s S d 2 i R m f Y f n n d m 0 R j 4 2 M S q L q 9 c j s / D z f b O Z P 0 4 P d H V F 9 f L 3 Z v Q 0 O j T g 5 N E m E s E W t D 4 R l C H U T e C V l V E C R S x U A m b P t 6 e 7 X n z f v w 5 m H d 3 b e N f W I 3 + c m E C Y y B 7 S V e S t z Z U E Z M p x b o l a 2 V N / x Q Y V s p v R t F I 5 W f W J 9 J F R l Q b 0 t d k u z w f 4 Y T e N 2 W Y q f 5 s W 4 6 f / 6 s L M F 5 6 9 Z d m p i Y l H l I 5 y + c l c g I J N a E N o E Z t O r Z g E y Y n o 5 Z u 4 i c w N w m Q J 4 p P 8 O l o g j E h K n a u 0 d b h V A v W a x q Y q A Y + 4 i K 2 L 9 P W + U j X s E q 3 / B S 9 c U j 4 J z N c k 1 w h W q B k g / b 0 1 h S q U U H N F V Q U / 8 0 h y X e 8 R n h w S / d N R I p q c T / 4 d C / z y X Z 4 q E j R W O U l p Y q L n P l + s Z r K J A e b 9 / U U 0 V F O f X 3 D 1 J P d w + d O n 2 S S Z f J B N I m k n b 3 9 E j u B 6 N k U u S C 2 l h T X S O v F x Y V i X q H q e 9 4 L 2 w 1 n G s Y s N A / / + u 3 2 k + O U 1 j e 9 I 6 g 7 u I a m c 5 R e b B A X W 8 6 L X q Z P L C r Q C I h l E Y q m X 8 j W 1 z 5 m V h m E J I s E U j O 6 P / w n 0 Y O O a / 2 9 e u x z U 3 z 0 O F S p + w b x 5 j U M Q Z / Q Z y s z E z 5 D J m m z q + D N N N s P 8 E b i G n s O E Z k B e b C Y e J i 4 4 c m K i 0 t J h e f 6 + r s l q V x k F 0 2 2 Z Y s 7 n k 8 2 3 d 9 F v q X / / k d f l k c g + j / A 0 K r 7 m V B B 5 U J A A A A A E l F T k S u Q m C C < / I m a g e > < / T o u r > < / T o u r s > < / V i s u a l i z a t i o n > 
</file>

<file path=customXml/itemProps1.xml><?xml version="1.0" encoding="utf-8"?>
<ds:datastoreItem xmlns:ds="http://schemas.openxmlformats.org/officeDocument/2006/customXml" ds:itemID="{C34B2F7E-2F36-427D-AFEC-122CE88781BC}">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830385D-8FEC-4C98-B890-895EBB503C7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mois de ventes</vt:lpstr>
      <vt:lpstr>Age &amp; Sexe</vt:lpstr>
      <vt:lpstr>Invest &amp; indi</vt:lpstr>
      <vt:lpstr>Mortgage</vt:lpstr>
      <vt:lpstr>Localisation</vt:lpstr>
      <vt:lpstr>Feuil6</vt:lpstr>
      <vt:lpstr>HouseMe</vt:lpstr>
      <vt:lpstr>HouseMe222</vt:lpstr>
      <vt:lpstr>Feuil8</vt:lpstr>
      <vt:lpstr>Task - Task</vt:lpstr>
      <vt:lpstr>WarmUp 1</vt:lpstr>
      <vt:lpstr>WarmUp 2</vt:lpstr>
      <vt:lpstr>WarmUp 3</vt:lpstr>
      <vt:lpstr>WarmUp 4</vt:lpstr>
      <vt:lpstr>WarmUp 5</vt:lpstr>
      <vt:lpstr>WarmUp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Pierro</cp:lastModifiedBy>
  <dcterms:modified xsi:type="dcterms:W3CDTF">2019-04-23T08:38:51Z</dcterms:modified>
</cp:coreProperties>
</file>