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Desktop\Data\"/>
    </mc:Choice>
  </mc:AlternateContent>
  <xr:revisionPtr revIDLastSave="0" documentId="13_ncr:40009_{A0A913CF-F672-4439-BE62-AB392D5FA4BB}" xr6:coauthVersionLast="28" xr6:coauthVersionMax="28" xr10:uidLastSave="{00000000-0000-0000-0000-000000000000}"/>
  <bookViews>
    <workbookView xWindow="0" yWindow="0" windowWidth="15345" windowHeight="4455" tabRatio="651" firstSheet="6" activeTab="9"/>
  </bookViews>
  <sheets>
    <sheet name="Precision Scorpus" sheetId="5" r:id="rId1"/>
    <sheet name=" Report Scorpus" sheetId="11" r:id="rId2"/>
    <sheet name="Precision PubMed" sheetId="16" r:id="rId3"/>
    <sheet name="Report PubMed" sheetId="17" r:id="rId4"/>
    <sheet name="Search Match" sheetId="12" r:id="rId5"/>
    <sheet name="Overlap Terms 1-25" sheetId="13" r:id="rId6"/>
    <sheet name="Sample of Dates" sheetId="14" r:id="rId7"/>
    <sheet name="Overlap Mixed Data" sheetId="18" r:id="rId8"/>
    <sheet name="Combined Overlaps" sheetId="19" r:id="rId9"/>
    <sheet name="Combined Percision Data" sheetId="20" r:id="rId10"/>
  </sheets>
  <definedNames>
    <definedName name="Autonomy3">#REF!</definedName>
    <definedName name="ExternalData_1" localSheetId="2" hidden="1">'Precision PubMed'!$A$1:$M$80</definedName>
    <definedName name="ExternalData_2" localSheetId="3" hidden="1">'Report PubMed'!$A$1:$D$14</definedName>
  </definedNames>
  <calcPr calcId="171027"/>
</workbook>
</file>

<file path=xl/calcChain.xml><?xml version="1.0" encoding="utf-8"?>
<calcChain xmlns="http://schemas.openxmlformats.org/spreadsheetml/2006/main">
  <c r="G4" i="5" l="1"/>
  <c r="H4" i="5"/>
  <c r="I4" i="5"/>
  <c r="B3" i="11"/>
  <c r="B5" i="11"/>
  <c r="B4" i="11"/>
  <c r="G2" i="5"/>
  <c r="H2" i="5"/>
  <c r="I2" i="5"/>
  <c r="B7" i="11"/>
  <c r="B6" i="11"/>
  <c r="H3" i="5"/>
  <c r="G3" i="5"/>
  <c r="B12" i="11"/>
  <c r="B11" i="11"/>
  <c r="B13" i="11"/>
</calcChain>
</file>

<file path=xl/connections.xml><?xml version="1.0" encoding="utf-8"?>
<connections xmlns="http://schemas.openxmlformats.org/spreadsheetml/2006/main">
  <connection id="1" keepAlive="1" name="Query - Precision" description="Connection to the 'Precision' query in the workbook." type="5" refreshedVersion="6" background="1" saveData="1">
    <dbPr connection="Provider=Microsoft.Mashup.OleDb.1;Data Source=$Workbook$;Location=Precision;Extended Properties=&quot;&quot;" command="SELECT * FROM [Precision]"/>
  </connection>
  <connection id="2" keepAlive="1" name="Query - Report" description="Connection to the 'Report' query in the workbook." type="5" refreshedVersion="6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<sst xmlns="http://schemas.openxmlformats.org/spreadsheetml/2006/main" count="1577" uniqueCount="124">
  <si>
    <t>Result 1</t>
  </si>
  <si>
    <t>Result 2</t>
  </si>
  <si>
    <t>Result 3</t>
  </si>
  <si>
    <t>Result 4</t>
  </si>
  <si>
    <t>Result 5</t>
  </si>
  <si>
    <t>Precision - strict</t>
  </si>
  <si>
    <t>Precision - loose</t>
  </si>
  <si>
    <t>m</t>
  </si>
  <si>
    <t>r</t>
  </si>
  <si>
    <t>n</t>
  </si>
  <si>
    <t>Precision - permissive</t>
  </si>
  <si>
    <t>Mean</t>
  </si>
  <si>
    <t>Median</t>
  </si>
  <si>
    <t>Measure</t>
  </si>
  <si>
    <t>Relevancy Test</t>
  </si>
  <si>
    <t>Precision Test</t>
  </si>
  <si>
    <t>Strict</t>
  </si>
  <si>
    <t>Loose</t>
  </si>
  <si>
    <t>Permissive</t>
  </si>
  <si>
    <t>Score</t>
  </si>
  <si>
    <t>Search string</t>
  </si>
  <si>
    <t>Times below 1st</t>
  </si>
  <si>
    <t>Times below 5th</t>
  </si>
  <si>
    <t>Times below 10th</t>
  </si>
  <si>
    <t>MSU benchmarks</t>
  </si>
  <si>
    <t>PET vs SPECT</t>
  </si>
  <si>
    <t>blood storage age</t>
  </si>
  <si>
    <t>cholera epidemic location</t>
  </si>
  <si>
    <t>sleep and genetcs</t>
  </si>
  <si>
    <t>anticancer drug delivery</t>
  </si>
  <si>
    <t>smoke increase cancer</t>
  </si>
  <si>
    <t>modulation of Fgf21</t>
  </si>
  <si>
    <r>
      <t>str</t>
    </r>
    <r>
      <rPr>
        <sz val="10"/>
        <rFont val="Arial"/>
        <family val="2"/>
      </rPr>
      <t>oke patient support</t>
    </r>
  </si>
  <si>
    <t>food and malaria</t>
  </si>
  <si>
    <t>alcohol brain damage</t>
  </si>
  <si>
    <t>osteoathritis prevention</t>
  </si>
  <si>
    <t>toxic chemo therapy</t>
  </si>
  <si>
    <t>Alzheimers early signs</t>
  </si>
  <si>
    <t>reasons for fatigue</t>
  </si>
  <si>
    <t>D-3 and cardiovascular</t>
  </si>
  <si>
    <t>e-cigarettes cancer</t>
  </si>
  <si>
    <t>Parkinson's brain calcium</t>
  </si>
  <si>
    <t>C difficile epidemic</t>
  </si>
  <si>
    <t>sun and weight loss</t>
  </si>
  <si>
    <t>brain habit formation</t>
  </si>
  <si>
    <t>strave tumors</t>
  </si>
  <si>
    <t>coconut oil effects</t>
  </si>
  <si>
    <t>boost brain power</t>
  </si>
  <si>
    <t>red wine and health</t>
  </si>
  <si>
    <t>pets and mental health</t>
  </si>
  <si>
    <t>drugs for depression</t>
  </si>
  <si>
    <t>HIV treatments</t>
  </si>
  <si>
    <t>schizophrenia causes</t>
  </si>
  <si>
    <t>BRCA testing</t>
  </si>
  <si>
    <t>salt and brain activity</t>
  </si>
  <si>
    <t>benefits of marijuana</t>
  </si>
  <si>
    <t>vegan and diabetes</t>
  </si>
  <si>
    <t>chemicals in cigarettes</t>
  </si>
  <si>
    <t>benefits of exercise</t>
  </si>
  <si>
    <t>population at risk for stroke</t>
  </si>
  <si>
    <t>milk and arthritis</t>
  </si>
  <si>
    <t>what is anhedonia</t>
  </si>
  <si>
    <t>sleep impact on learning</t>
  </si>
  <si>
    <t>poverty and child depression</t>
  </si>
  <si>
    <t>stem cell case</t>
  </si>
  <si>
    <t>i</t>
  </si>
  <si>
    <t>Base</t>
  </si>
  <si>
    <t>Term</t>
  </si>
  <si>
    <t>Num.Results</t>
  </si>
  <si>
    <t>Free</t>
  </si>
  <si>
    <t>Scorpus</t>
  </si>
  <si>
    <t>foods to fight aging</t>
  </si>
  <si>
    <t>bluberries inhibit cancer</t>
  </si>
  <si>
    <t>influenza effectivness 2018</t>
  </si>
  <si>
    <t>breat cancer cell development</t>
  </si>
  <si>
    <t xml:space="preserve">yoga increased concentration </t>
  </si>
  <si>
    <t>impact of low carb diet</t>
  </si>
  <si>
    <t>fiber prevents weight gain</t>
  </si>
  <si>
    <t>is baldness hereditary</t>
  </si>
  <si>
    <t>cannabis and chemotherapy</t>
  </si>
  <si>
    <t>antidepressant related death</t>
  </si>
  <si>
    <t>Match.1</t>
  </si>
  <si>
    <t>Match.2</t>
  </si>
  <si>
    <t>Match.3</t>
  </si>
  <si>
    <t>N</t>
  </si>
  <si>
    <t>Y</t>
  </si>
  <si>
    <t>NA</t>
  </si>
  <si>
    <t>FirstPage</t>
  </si>
  <si>
    <t>Num.Rel.Results</t>
  </si>
  <si>
    <t>P.Rel.Results</t>
  </si>
  <si>
    <t>Unique</t>
  </si>
  <si>
    <t>P.Unique</t>
  </si>
  <si>
    <t>Num.Olap</t>
  </si>
  <si>
    <t>P.Olap</t>
  </si>
  <si>
    <t>PubMed</t>
  </si>
  <si>
    <t>PM.Early</t>
  </si>
  <si>
    <t>PM.late</t>
  </si>
  <si>
    <t>S.Early</t>
  </si>
  <si>
    <t>S.Date</t>
  </si>
  <si>
    <t>stroke patient support</t>
  </si>
  <si>
    <t>breast cancer cell development</t>
  </si>
  <si>
    <t>Column1</t>
  </si>
  <si>
    <t>Column2</t>
  </si>
  <si>
    <t>Column3</t>
  </si>
  <si>
    <t>Column4</t>
  </si>
  <si>
    <t>REF!</t>
  </si>
  <si>
    <t>2.6</t>
  </si>
  <si>
    <t>1</t>
  </si>
  <si>
    <t>20.30%</t>
  </si>
  <si>
    <t>6.30%</t>
  </si>
  <si>
    <t>5.10%</t>
  </si>
  <si>
    <t>62%</t>
  </si>
  <si>
    <t>45%</t>
  </si>
  <si>
    <t>82%</t>
  </si>
  <si>
    <t>75%</t>
  </si>
  <si>
    <t>90%</t>
  </si>
  <si>
    <t>97%</t>
  </si>
  <si>
    <t xml:space="preserve">NA </t>
  </si>
  <si>
    <t>Type</t>
  </si>
  <si>
    <t>P.Strict</t>
  </si>
  <si>
    <t>P.Loose</t>
  </si>
  <si>
    <t>P.Permissive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</si>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</sst>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7" formatCode="[$-409]d\-mmm;@"/>
    <numFmt numFmtId="174" formatCode="0.00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i/>
      <sz val="10"/>
      <color indexed="55"/>
      <name val="Arial"/>
      <family val="2"/>
    </font>
    <font>
      <sz val="10"/>
      <color indexed="55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9" fontId="4" fillId="0" borderId="0" xfId="0" applyNumberFormat="1" applyFont="1"/>
    <xf numFmtId="9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/>
    <xf numFmtId="9" fontId="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0" fontId="0" fillId="0" borderId="0" xfId="0" applyFont="1"/>
    <xf numFmtId="9" fontId="2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10" fillId="0" borderId="0" xfId="0" applyFont="1"/>
    <xf numFmtId="174" fontId="10" fillId="0" borderId="0" xfId="0" applyNumberFormat="1" applyFont="1"/>
    <xf numFmtId="174" fontId="0" fillId="0" borderId="0" xfId="0" applyNumberFormat="1"/>
    <xf numFmtId="0" fontId="2" fillId="2" borderId="0" xfId="0" applyFont="1" applyFill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Search string" tableColumnId="1"/>
      <queryTableField id="2" name="Result 1" tableColumnId="2"/>
      <queryTableField id="3" name="Result 2" tableColumnId="3"/>
      <queryTableField id="4" name="Result 3" tableColumnId="4"/>
      <queryTableField id="5" name="Result 4" tableColumnId="5"/>
      <queryTableField id="6" name="Result 5" tableColumnId="6"/>
      <queryTableField id="7" name="Precision - strict" tableColumnId="7"/>
      <queryTableField id="8" name="Precision - loose" tableColumnId="8"/>
      <queryTableField id="9" name="Precision - permissive" tableColumnId="9"/>
      <queryTableField id="10" name="Base" tableColumnId="10"/>
      <queryTableField id="11" name="Term" tableColumnId="11"/>
      <queryTableField id="12" name="Num.Results" tableColumnId="12"/>
      <queryTableField id="13" name="Free" tableColumnId="13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ecision" displayName="Precision" ref="A1:M80" tableType="queryTable" totalsRowShown="0">
  <autoFilter ref="A1:M80"/>
  <tableColumns count="13">
    <tableColumn id="1" uniqueName="1" name="Search string" queryTableFieldId="1" dataDxfId="10"/>
    <tableColumn id="2" uniqueName="2" name="Result 1" queryTableFieldId="2" dataDxfId="9"/>
    <tableColumn id="3" uniqueName="3" name="Result 2" queryTableFieldId="3" dataDxfId="8"/>
    <tableColumn id="4" uniqueName="4" name="Result 3" queryTableFieldId="4" dataDxfId="7"/>
    <tableColumn id="5" uniqueName="5" name="Result 4" queryTableFieldId="5" dataDxfId="6"/>
    <tableColumn id="6" uniqueName="6" name="Result 5" queryTableFieldId="6" dataDxfId="5"/>
    <tableColumn id="7" uniqueName="7" name="Precision - strict" queryTableFieldId="7"/>
    <tableColumn id="8" uniqueName="8" name="Precision - loose" queryTableFieldId="8"/>
    <tableColumn id="9" uniqueName="9" name="Precision - permissive" queryTableFieldId="9"/>
    <tableColumn id="10" uniqueName="10" name="Base" queryTableFieldId="10" dataDxfId="4"/>
    <tableColumn id="11" uniqueName="11" name="Term" queryTableFieldId="11"/>
    <tableColumn id="12" uniqueName="12" name="Num.Results" queryTableFieldId="12"/>
    <tableColumn id="13" uniqueName="13" name="Free" queryTableField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Report" displayName="Report" ref="A1:D14" tableType="queryTable" totalsRowShown="0">
  <autoFilter ref="A1:D14"/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51" sqref="A1:A51"/>
    </sheetView>
  </sheetViews>
  <sheetFormatPr defaultRowHeight="12.75" x14ac:dyDescent="0.2"/>
  <cols>
    <col min="1" max="1" width="21.5703125" bestFit="1" customWidth="1"/>
    <col min="2" max="6" width="10" customWidth="1"/>
    <col min="7" max="7" width="16.5703125" style="6" customWidth="1"/>
    <col min="8" max="8" width="17.5703125" style="6" customWidth="1"/>
    <col min="9" max="9" width="21.140625" style="6" bestFit="1" customWidth="1"/>
    <col min="12" max="12" width="9.7109375" style="22" bestFit="1" customWidth="1"/>
    <col min="13" max="13" width="9.140625" style="22"/>
  </cols>
  <sheetData>
    <row r="1" spans="1:13" x14ac:dyDescent="0.2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5" t="s">
        <v>6</v>
      </c>
      <c r="I1" s="5" t="s">
        <v>10</v>
      </c>
      <c r="J1" s="21" t="s">
        <v>66</v>
      </c>
      <c r="K1" t="s">
        <v>67</v>
      </c>
      <c r="L1" s="22" t="s">
        <v>68</v>
      </c>
      <c r="M1" s="22" t="s">
        <v>69</v>
      </c>
    </row>
    <row r="2" spans="1:13" s="4" customFormat="1" x14ac:dyDescent="0.2">
      <c r="A2" s="4" t="s">
        <v>25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9</v>
      </c>
      <c r="G2" s="6">
        <f>COUNTIF(B2:F2,"r")/COUNTA(B2:F2)</f>
        <v>0.8</v>
      </c>
      <c r="H2" s="6">
        <f>(COUNTIF(B2:F2,"r")+COUNTIF(B2:F2,"n"))/COUNTA(B2:F2)</f>
        <v>1</v>
      </c>
      <c r="I2" s="6">
        <f>(COUNTIF(B2:F2,"r")+COUNTIF(B2:F2,"n")+COUNTIF(B2:F2,"m"))/COUNTA(B2:F2)</f>
        <v>1</v>
      </c>
      <c r="J2" s="20" t="s">
        <v>70</v>
      </c>
      <c r="K2">
        <v>1</v>
      </c>
      <c r="L2" s="22">
        <v>213</v>
      </c>
      <c r="M2" s="22">
        <v>12</v>
      </c>
    </row>
    <row r="3" spans="1:13" x14ac:dyDescent="0.2">
      <c r="A3" s="18" t="s">
        <v>26</v>
      </c>
      <c r="B3" s="4" t="s">
        <v>8</v>
      </c>
      <c r="C3" s="4" t="s">
        <v>65</v>
      </c>
      <c r="D3" s="4" t="s">
        <v>65</v>
      </c>
      <c r="E3" s="4" t="s">
        <v>65</v>
      </c>
      <c r="F3" s="4" t="s">
        <v>65</v>
      </c>
      <c r="G3" s="6">
        <f>COUNTIF(B3:F3,"r")/COUNTA(B3:F3)</f>
        <v>0.2</v>
      </c>
      <c r="H3" s="6">
        <f>(COUNTIF(B3:F3,"r")+COUNTIF(B3:F3,"n"))/COUNTA(B3:F3)</f>
        <v>0.2</v>
      </c>
      <c r="I3" s="6">
        <v>0.2</v>
      </c>
      <c r="J3" s="20" t="s">
        <v>70</v>
      </c>
      <c r="K3">
        <v>2</v>
      </c>
      <c r="L3" s="22">
        <v>5580</v>
      </c>
      <c r="M3" s="22">
        <v>251</v>
      </c>
    </row>
    <row r="4" spans="1:13" x14ac:dyDescent="0.2">
      <c r="A4" s="4" t="s">
        <v>27</v>
      </c>
      <c r="B4" s="6" t="s">
        <v>8</v>
      </c>
      <c r="C4" s="19" t="s">
        <v>8</v>
      </c>
      <c r="D4" s="6" t="s">
        <v>8</v>
      </c>
      <c r="E4" s="19" t="s">
        <v>8</v>
      </c>
      <c r="F4" s="19" t="s">
        <v>8</v>
      </c>
      <c r="G4" s="6">
        <f>COUNTIF(B4:F4,"r")/COUNTA(B4:F4)</f>
        <v>1</v>
      </c>
      <c r="H4" s="6">
        <f>(COUNTIF(B4:F4,"r")+COUNTIF(B4:F4,"n"))/COUNTA(B4:F4)</f>
        <v>1</v>
      </c>
      <c r="I4" s="6">
        <f>(COUNTIF(B4:F4,"r")+COUNTIF(B4:F4,"n")+COUNTIF(B4:F4,"m"))/COUNTA(B4:F4)</f>
        <v>1</v>
      </c>
      <c r="J4" s="20" t="s">
        <v>70</v>
      </c>
      <c r="K4">
        <v>3</v>
      </c>
      <c r="L4" s="22">
        <v>89</v>
      </c>
      <c r="M4" s="22">
        <v>8</v>
      </c>
    </row>
    <row r="5" spans="1:13" x14ac:dyDescent="0.2">
      <c r="A5" s="18" t="s">
        <v>28</v>
      </c>
      <c r="B5" s="19" t="s">
        <v>8</v>
      </c>
      <c r="C5" s="19" t="s">
        <v>8</v>
      </c>
      <c r="D5" s="19" t="s">
        <v>8</v>
      </c>
      <c r="E5" s="19" t="s">
        <v>8</v>
      </c>
      <c r="F5" s="19" t="s">
        <v>8</v>
      </c>
      <c r="G5" s="6">
        <v>1</v>
      </c>
      <c r="H5" s="6">
        <v>1</v>
      </c>
      <c r="I5" s="6">
        <v>1</v>
      </c>
      <c r="J5" s="20" t="s">
        <v>70</v>
      </c>
      <c r="K5">
        <v>4</v>
      </c>
      <c r="L5" s="22">
        <v>4642</v>
      </c>
      <c r="M5" s="22">
        <v>337</v>
      </c>
    </row>
    <row r="6" spans="1:13" x14ac:dyDescent="0.2">
      <c r="A6" s="4" t="s">
        <v>29</v>
      </c>
      <c r="B6" s="19" t="s">
        <v>8</v>
      </c>
      <c r="C6" s="19" t="s">
        <v>8</v>
      </c>
      <c r="D6" s="19" t="s">
        <v>8</v>
      </c>
      <c r="E6" s="19" t="s">
        <v>8</v>
      </c>
      <c r="F6" s="19" t="s">
        <v>8</v>
      </c>
      <c r="G6" s="6">
        <v>1</v>
      </c>
      <c r="H6" s="6">
        <v>1</v>
      </c>
      <c r="I6" s="6">
        <v>1</v>
      </c>
      <c r="J6" s="20" t="s">
        <v>70</v>
      </c>
      <c r="K6">
        <v>5</v>
      </c>
      <c r="L6" s="22">
        <v>11792</v>
      </c>
      <c r="M6" s="22">
        <v>580</v>
      </c>
    </row>
    <row r="7" spans="1:13" x14ac:dyDescent="0.2">
      <c r="A7" s="4" t="s">
        <v>30</v>
      </c>
      <c r="B7" s="19" t="s">
        <v>8</v>
      </c>
      <c r="C7" s="19" t="s">
        <v>8</v>
      </c>
      <c r="D7" s="19" t="s">
        <v>8</v>
      </c>
      <c r="E7" s="19" t="s">
        <v>8</v>
      </c>
      <c r="F7" s="19" t="s">
        <v>8</v>
      </c>
      <c r="G7" s="6">
        <v>1</v>
      </c>
      <c r="H7" s="6">
        <v>1</v>
      </c>
      <c r="I7" s="6">
        <v>1</v>
      </c>
      <c r="J7" s="20" t="s">
        <v>70</v>
      </c>
      <c r="K7">
        <v>6</v>
      </c>
      <c r="L7" s="22">
        <v>1970</v>
      </c>
      <c r="M7" s="22">
        <v>54</v>
      </c>
    </row>
    <row r="8" spans="1:13" x14ac:dyDescent="0.2">
      <c r="A8" s="4" t="s">
        <v>31</v>
      </c>
      <c r="B8" s="19" t="s">
        <v>8</v>
      </c>
      <c r="C8" s="19" t="s">
        <v>9</v>
      </c>
      <c r="D8" s="19" t="s">
        <v>9</v>
      </c>
      <c r="E8" s="19" t="s">
        <v>8</v>
      </c>
      <c r="F8" s="19" t="s">
        <v>8</v>
      </c>
      <c r="G8" s="6">
        <v>0.6</v>
      </c>
      <c r="H8" s="6">
        <v>1</v>
      </c>
      <c r="I8" s="6">
        <v>1</v>
      </c>
      <c r="J8" s="20" t="s">
        <v>70</v>
      </c>
      <c r="K8">
        <v>7</v>
      </c>
      <c r="L8" s="22">
        <v>25</v>
      </c>
      <c r="M8" s="22">
        <v>2</v>
      </c>
    </row>
    <row r="9" spans="1:13" x14ac:dyDescent="0.2">
      <c r="A9" s="1" t="s">
        <v>32</v>
      </c>
      <c r="B9" s="19" t="s">
        <v>9</v>
      </c>
      <c r="C9" s="19" t="s">
        <v>8</v>
      </c>
      <c r="D9" s="19" t="s">
        <v>9</v>
      </c>
      <c r="E9" s="19" t="s">
        <v>9</v>
      </c>
      <c r="F9" s="19" t="s">
        <v>8</v>
      </c>
      <c r="G9" s="6">
        <v>0.4</v>
      </c>
      <c r="H9" s="6">
        <v>1</v>
      </c>
      <c r="I9" s="6">
        <v>1</v>
      </c>
      <c r="J9" s="20" t="s">
        <v>70</v>
      </c>
      <c r="K9">
        <v>8</v>
      </c>
      <c r="L9" s="22">
        <v>15728</v>
      </c>
      <c r="M9" s="22">
        <v>777</v>
      </c>
    </row>
    <row r="10" spans="1:13" x14ac:dyDescent="0.2">
      <c r="A10" s="4" t="s">
        <v>33</v>
      </c>
      <c r="B10" s="19" t="s">
        <v>8</v>
      </c>
      <c r="C10" s="19" t="s">
        <v>8</v>
      </c>
      <c r="D10" s="19" t="s">
        <v>8</v>
      </c>
      <c r="E10" s="19" t="s">
        <v>8</v>
      </c>
      <c r="F10" s="19" t="s">
        <v>8</v>
      </c>
      <c r="G10" s="6">
        <v>1</v>
      </c>
      <c r="H10" s="6">
        <v>1</v>
      </c>
      <c r="I10" s="6">
        <v>1</v>
      </c>
      <c r="J10" s="20" t="s">
        <v>70</v>
      </c>
      <c r="K10">
        <v>9</v>
      </c>
      <c r="L10" s="22">
        <v>337</v>
      </c>
      <c r="M10" s="22">
        <v>14</v>
      </c>
    </row>
    <row r="11" spans="1:13" x14ac:dyDescent="0.2">
      <c r="A11" s="4" t="s">
        <v>34</v>
      </c>
      <c r="B11" s="19" t="s">
        <v>8</v>
      </c>
      <c r="C11" s="19" t="s">
        <v>8</v>
      </c>
      <c r="D11" s="19" t="s">
        <v>8</v>
      </c>
      <c r="E11" s="19" t="s">
        <v>8</v>
      </c>
      <c r="F11" s="19" t="s">
        <v>8</v>
      </c>
      <c r="G11" s="6">
        <v>1</v>
      </c>
      <c r="H11" s="6">
        <v>1</v>
      </c>
      <c r="I11" s="6">
        <v>1</v>
      </c>
      <c r="J11" s="20" t="s">
        <v>70</v>
      </c>
      <c r="K11">
        <v>10</v>
      </c>
      <c r="L11" s="22">
        <v>2850</v>
      </c>
      <c r="M11" s="22">
        <v>86</v>
      </c>
    </row>
    <row r="12" spans="1:13" x14ac:dyDescent="0.2">
      <c r="A12" s="4" t="s">
        <v>35</v>
      </c>
      <c r="B12" s="19" t="s">
        <v>8</v>
      </c>
      <c r="C12" s="19" t="s">
        <v>8</v>
      </c>
      <c r="D12" s="19" t="s">
        <v>8</v>
      </c>
      <c r="E12" s="19" t="s">
        <v>8</v>
      </c>
      <c r="F12" s="19" t="s">
        <v>8</v>
      </c>
      <c r="G12" s="6">
        <v>1</v>
      </c>
      <c r="H12" s="6">
        <v>1</v>
      </c>
      <c r="I12" s="6">
        <v>1</v>
      </c>
      <c r="J12" s="20" t="s">
        <v>70</v>
      </c>
      <c r="K12">
        <v>11</v>
      </c>
      <c r="L12" s="22">
        <v>2579</v>
      </c>
      <c r="M12" s="22">
        <v>123</v>
      </c>
    </row>
    <row r="13" spans="1:13" x14ac:dyDescent="0.2">
      <c r="A13" s="4" t="s">
        <v>36</v>
      </c>
      <c r="B13" s="19" t="s">
        <v>8</v>
      </c>
      <c r="C13" s="19" t="s">
        <v>9</v>
      </c>
      <c r="D13" s="19" t="s">
        <v>9</v>
      </c>
      <c r="E13" s="19" t="s">
        <v>8</v>
      </c>
      <c r="F13" s="19" t="s">
        <v>9</v>
      </c>
      <c r="G13" s="6">
        <v>0.4</v>
      </c>
      <c r="H13" s="6">
        <v>1</v>
      </c>
      <c r="I13" s="6">
        <v>1</v>
      </c>
      <c r="J13" s="20" t="s">
        <v>70</v>
      </c>
      <c r="K13">
        <v>12</v>
      </c>
      <c r="L13" s="22">
        <v>290</v>
      </c>
      <c r="M13" s="22">
        <v>10</v>
      </c>
    </row>
    <row r="14" spans="1:13" x14ac:dyDescent="0.2">
      <c r="A14" s="4" t="s">
        <v>71</v>
      </c>
      <c r="B14" s="19" t="s">
        <v>65</v>
      </c>
      <c r="C14" s="19" t="s">
        <v>65</v>
      </c>
      <c r="D14" s="19" t="s">
        <v>65</v>
      </c>
      <c r="E14" s="19" t="s">
        <v>65</v>
      </c>
      <c r="F14" s="19" t="s">
        <v>65</v>
      </c>
      <c r="G14" s="6">
        <v>0</v>
      </c>
      <c r="H14" s="6">
        <v>0</v>
      </c>
      <c r="I14" s="6">
        <v>0</v>
      </c>
      <c r="J14" s="20" t="s">
        <v>70</v>
      </c>
      <c r="K14">
        <v>13</v>
      </c>
      <c r="L14" s="22">
        <v>56</v>
      </c>
      <c r="M14" s="22">
        <v>2</v>
      </c>
    </row>
    <row r="15" spans="1:13" x14ac:dyDescent="0.2">
      <c r="A15" s="4" t="s">
        <v>37</v>
      </c>
      <c r="B15" s="19" t="s">
        <v>8</v>
      </c>
      <c r="C15" s="19" t="s">
        <v>8</v>
      </c>
      <c r="D15" s="19" t="s">
        <v>9</v>
      </c>
      <c r="E15" s="19" t="s">
        <v>8</v>
      </c>
      <c r="F15" s="19" t="s">
        <v>9</v>
      </c>
      <c r="G15" s="6">
        <v>0.6</v>
      </c>
      <c r="H15" s="6">
        <v>1</v>
      </c>
      <c r="I15" s="6">
        <v>1</v>
      </c>
      <c r="J15" s="20" t="s">
        <v>70</v>
      </c>
      <c r="K15">
        <v>14</v>
      </c>
      <c r="L15" s="22">
        <v>935</v>
      </c>
      <c r="M15" s="22">
        <v>50</v>
      </c>
    </row>
    <row r="16" spans="1:13" x14ac:dyDescent="0.2">
      <c r="A16" s="4" t="s">
        <v>38</v>
      </c>
      <c r="B16" s="19" t="s">
        <v>8</v>
      </c>
      <c r="C16" s="19" t="s">
        <v>7</v>
      </c>
      <c r="D16" s="19" t="s">
        <v>7</v>
      </c>
      <c r="E16" s="19" t="s">
        <v>7</v>
      </c>
      <c r="F16" s="19" t="s">
        <v>7</v>
      </c>
      <c r="G16" s="6">
        <v>0.2</v>
      </c>
      <c r="H16" s="6">
        <v>0.2</v>
      </c>
      <c r="I16" s="6">
        <v>1</v>
      </c>
      <c r="J16" s="20" t="s">
        <v>70</v>
      </c>
      <c r="K16">
        <v>15</v>
      </c>
      <c r="L16" s="22">
        <v>7502</v>
      </c>
      <c r="M16" s="22">
        <v>220</v>
      </c>
    </row>
    <row r="17" spans="1:13" x14ac:dyDescent="0.2">
      <c r="A17" s="4" t="s">
        <v>39</v>
      </c>
      <c r="B17" s="19" t="s">
        <v>8</v>
      </c>
      <c r="C17" s="19" t="s">
        <v>8</v>
      </c>
      <c r="D17" s="19" t="s">
        <v>9</v>
      </c>
      <c r="E17" s="19" t="s">
        <v>8</v>
      </c>
      <c r="F17" s="19" t="s">
        <v>7</v>
      </c>
      <c r="G17" s="6">
        <v>0.6</v>
      </c>
      <c r="H17" s="6">
        <v>0.8</v>
      </c>
      <c r="I17" s="6">
        <v>1</v>
      </c>
      <c r="J17" s="20" t="s">
        <v>70</v>
      </c>
      <c r="K17">
        <v>16</v>
      </c>
      <c r="L17" s="22">
        <v>606</v>
      </c>
      <c r="M17" s="22">
        <v>24</v>
      </c>
    </row>
    <row r="18" spans="1:13" x14ac:dyDescent="0.2">
      <c r="A18" s="4" t="s">
        <v>80</v>
      </c>
      <c r="B18" s="19" t="s">
        <v>7</v>
      </c>
      <c r="C18" s="19" t="s">
        <v>9</v>
      </c>
      <c r="D18" s="19" t="s">
        <v>65</v>
      </c>
      <c r="E18" s="19" t="s">
        <v>65</v>
      </c>
      <c r="F18" s="19" t="s">
        <v>65</v>
      </c>
      <c r="G18" s="6">
        <v>0</v>
      </c>
      <c r="H18" s="6">
        <v>0.2</v>
      </c>
      <c r="I18" s="6">
        <v>0.4</v>
      </c>
      <c r="J18" s="20" t="s">
        <v>70</v>
      </c>
      <c r="K18">
        <v>17</v>
      </c>
      <c r="L18" s="22">
        <v>952</v>
      </c>
      <c r="M18" s="22">
        <v>22</v>
      </c>
    </row>
    <row r="19" spans="1:13" x14ac:dyDescent="0.2">
      <c r="A19" s="4" t="s">
        <v>40</v>
      </c>
      <c r="B19" s="19" t="s">
        <v>8</v>
      </c>
      <c r="C19" s="19" t="s">
        <v>8</v>
      </c>
      <c r="D19" s="19" t="s">
        <v>9</v>
      </c>
      <c r="E19" s="19" t="s">
        <v>7</v>
      </c>
      <c r="F19" s="19" t="s">
        <v>7</v>
      </c>
      <c r="G19" s="6">
        <v>0.4</v>
      </c>
      <c r="H19" s="6">
        <v>0.6</v>
      </c>
      <c r="I19" s="6">
        <v>1</v>
      </c>
      <c r="J19" s="20" t="s">
        <v>70</v>
      </c>
      <c r="K19">
        <v>18</v>
      </c>
      <c r="L19" s="22">
        <v>108</v>
      </c>
      <c r="M19" s="22">
        <v>11</v>
      </c>
    </row>
    <row r="20" spans="1:13" x14ac:dyDescent="0.2">
      <c r="A20" s="4" t="s">
        <v>41</v>
      </c>
      <c r="B20" s="19" t="s">
        <v>8</v>
      </c>
      <c r="C20" s="19" t="s">
        <v>8</v>
      </c>
      <c r="D20" s="19" t="s">
        <v>8</v>
      </c>
      <c r="E20" s="19" t="s">
        <v>8</v>
      </c>
      <c r="F20" s="19" t="s">
        <v>8</v>
      </c>
      <c r="G20" s="6">
        <v>1</v>
      </c>
      <c r="H20" s="6">
        <v>1</v>
      </c>
      <c r="I20" s="6">
        <v>1</v>
      </c>
      <c r="J20" s="20" t="s">
        <v>70</v>
      </c>
      <c r="K20">
        <v>19</v>
      </c>
      <c r="L20" s="22">
        <v>1739</v>
      </c>
      <c r="M20" s="22">
        <v>95</v>
      </c>
    </row>
    <row r="21" spans="1:13" x14ac:dyDescent="0.2">
      <c r="A21" s="4" t="s">
        <v>42</v>
      </c>
      <c r="B21" s="19" t="s">
        <v>8</v>
      </c>
      <c r="C21" s="19" t="s">
        <v>8</v>
      </c>
      <c r="D21" s="19" t="s">
        <v>8</v>
      </c>
      <c r="E21" s="19" t="s">
        <v>9</v>
      </c>
      <c r="F21" s="19" t="s">
        <v>8</v>
      </c>
      <c r="G21" s="6">
        <v>0.8</v>
      </c>
      <c r="H21" s="6">
        <v>1</v>
      </c>
      <c r="I21" s="6">
        <v>1</v>
      </c>
      <c r="J21" s="20" t="s">
        <v>70</v>
      </c>
      <c r="K21">
        <v>20</v>
      </c>
      <c r="L21" s="22">
        <v>621</v>
      </c>
      <c r="M21" s="22">
        <v>51</v>
      </c>
    </row>
    <row r="22" spans="1:13" x14ac:dyDescent="0.2">
      <c r="A22" s="4" t="s">
        <v>43</v>
      </c>
      <c r="B22" s="19" t="s">
        <v>9</v>
      </c>
      <c r="C22" s="19" t="s">
        <v>8</v>
      </c>
      <c r="D22" s="19" t="s">
        <v>7</v>
      </c>
      <c r="E22" s="19" t="s">
        <v>8</v>
      </c>
      <c r="F22" s="19" t="s">
        <v>7</v>
      </c>
      <c r="G22" s="6">
        <v>0.4</v>
      </c>
      <c r="H22" s="6">
        <v>0.6</v>
      </c>
      <c r="I22" s="6">
        <v>1</v>
      </c>
      <c r="J22" s="20" t="s">
        <v>70</v>
      </c>
      <c r="K22">
        <v>21</v>
      </c>
      <c r="L22" s="22">
        <v>310</v>
      </c>
      <c r="M22" s="22">
        <v>18</v>
      </c>
    </row>
    <row r="23" spans="1:13" x14ac:dyDescent="0.2">
      <c r="A23" s="4" t="s">
        <v>72</v>
      </c>
      <c r="B23" s="19" t="s">
        <v>8</v>
      </c>
      <c r="C23" s="19" t="s">
        <v>8</v>
      </c>
      <c r="D23" s="19" t="s">
        <v>8</v>
      </c>
      <c r="E23" s="19" t="s">
        <v>8</v>
      </c>
      <c r="F23" s="19" t="s">
        <v>8</v>
      </c>
      <c r="G23" s="6">
        <v>1</v>
      </c>
      <c r="H23" s="6">
        <v>1</v>
      </c>
      <c r="I23" s="6">
        <v>1</v>
      </c>
      <c r="J23" s="20" t="s">
        <v>70</v>
      </c>
      <c r="K23">
        <v>22</v>
      </c>
      <c r="L23" s="22">
        <v>42</v>
      </c>
      <c r="M23" s="22">
        <v>1</v>
      </c>
    </row>
    <row r="24" spans="1:13" x14ac:dyDescent="0.2">
      <c r="A24" s="4" t="s">
        <v>44</v>
      </c>
      <c r="B24" s="19" t="s">
        <v>8</v>
      </c>
      <c r="C24" s="19" t="s">
        <v>8</v>
      </c>
      <c r="D24" s="19" t="s">
        <v>8</v>
      </c>
      <c r="E24" s="19" t="s">
        <v>8</v>
      </c>
      <c r="F24" s="19" t="s">
        <v>8</v>
      </c>
      <c r="G24" s="6">
        <v>1</v>
      </c>
      <c r="H24" s="6">
        <v>1</v>
      </c>
      <c r="I24" s="6">
        <v>1</v>
      </c>
      <c r="J24" s="20" t="s">
        <v>70</v>
      </c>
      <c r="K24">
        <v>23</v>
      </c>
      <c r="L24" s="22">
        <v>277</v>
      </c>
      <c r="M24" s="22">
        <v>16</v>
      </c>
    </row>
    <row r="25" spans="1:13" x14ac:dyDescent="0.2">
      <c r="A25" s="4" t="s">
        <v>45</v>
      </c>
      <c r="B25" s="19" t="s">
        <v>8</v>
      </c>
      <c r="C25" s="19" t="s">
        <v>8</v>
      </c>
      <c r="D25" s="19" t="s">
        <v>8</v>
      </c>
      <c r="E25" s="19" t="s">
        <v>9</v>
      </c>
      <c r="F25" s="19" t="s">
        <v>8</v>
      </c>
      <c r="G25" s="6">
        <v>0.8</v>
      </c>
      <c r="H25" s="6">
        <v>1</v>
      </c>
      <c r="I25" s="6">
        <v>1</v>
      </c>
      <c r="J25" s="20" t="s">
        <v>70</v>
      </c>
      <c r="K25">
        <v>24</v>
      </c>
      <c r="L25" s="22">
        <v>66</v>
      </c>
      <c r="M25" s="22">
        <v>3</v>
      </c>
    </row>
    <row r="26" spans="1:13" x14ac:dyDescent="0.2">
      <c r="A26" s="4" t="s">
        <v>46</v>
      </c>
      <c r="B26" s="19" t="s">
        <v>8</v>
      </c>
      <c r="C26" s="19" t="s">
        <v>9</v>
      </c>
      <c r="D26" s="19" t="s">
        <v>9</v>
      </c>
      <c r="E26" s="19" t="s">
        <v>8</v>
      </c>
      <c r="F26" s="19" t="s">
        <v>8</v>
      </c>
      <c r="G26" s="6">
        <v>0.6</v>
      </c>
      <c r="H26" s="6">
        <v>1</v>
      </c>
      <c r="I26" s="6">
        <v>1</v>
      </c>
      <c r="J26" s="20" t="s">
        <v>70</v>
      </c>
      <c r="K26">
        <v>25</v>
      </c>
      <c r="L26" s="22">
        <v>2618</v>
      </c>
      <c r="M26" s="22">
        <v>51</v>
      </c>
    </row>
    <row r="27" spans="1:13" x14ac:dyDescent="0.2">
      <c r="A27" s="4" t="s">
        <v>47</v>
      </c>
      <c r="B27" s="19" t="s">
        <v>8</v>
      </c>
      <c r="C27" s="19" t="s">
        <v>7</v>
      </c>
      <c r="D27" s="19" t="s">
        <v>8</v>
      </c>
      <c r="E27" s="19" t="s">
        <v>7</v>
      </c>
      <c r="F27" s="19" t="s">
        <v>8</v>
      </c>
      <c r="G27" s="6">
        <v>0.6</v>
      </c>
      <c r="H27" s="6">
        <v>0.6</v>
      </c>
      <c r="I27" s="6">
        <v>1</v>
      </c>
      <c r="J27" s="20" t="s">
        <v>70</v>
      </c>
      <c r="K27">
        <v>26</v>
      </c>
      <c r="L27" s="22">
        <v>99</v>
      </c>
      <c r="M27" s="22">
        <v>6</v>
      </c>
    </row>
    <row r="28" spans="1:13" x14ac:dyDescent="0.2">
      <c r="A28" s="4" t="s">
        <v>48</v>
      </c>
      <c r="B28" s="19" t="s">
        <v>8</v>
      </c>
      <c r="C28" s="19" t="s">
        <v>8</v>
      </c>
      <c r="D28" s="19" t="s">
        <v>8</v>
      </c>
      <c r="E28" s="19" t="s">
        <v>8</v>
      </c>
      <c r="F28" s="19" t="s">
        <v>8</v>
      </c>
      <c r="G28" s="6">
        <v>1</v>
      </c>
      <c r="H28" s="6">
        <v>1</v>
      </c>
      <c r="I28" s="6">
        <v>1</v>
      </c>
      <c r="J28" s="20" t="s">
        <v>70</v>
      </c>
      <c r="K28">
        <v>27</v>
      </c>
      <c r="L28" s="22">
        <v>1165</v>
      </c>
      <c r="M28" s="22">
        <v>24</v>
      </c>
    </row>
    <row r="29" spans="1:13" x14ac:dyDescent="0.2">
      <c r="A29" s="4" t="s">
        <v>49</v>
      </c>
      <c r="B29" s="19" t="s">
        <v>8</v>
      </c>
      <c r="C29" s="19" t="s">
        <v>8</v>
      </c>
      <c r="D29" s="19" t="s">
        <v>8</v>
      </c>
      <c r="E29" s="19" t="s">
        <v>8</v>
      </c>
      <c r="F29" s="19" t="s">
        <v>8</v>
      </c>
      <c r="G29" s="6">
        <v>1</v>
      </c>
      <c r="H29" s="6">
        <v>1</v>
      </c>
      <c r="I29" s="6">
        <v>1</v>
      </c>
      <c r="J29" s="20" t="s">
        <v>70</v>
      </c>
      <c r="K29">
        <v>28</v>
      </c>
      <c r="L29" s="22">
        <v>611</v>
      </c>
      <c r="M29" s="22">
        <v>16</v>
      </c>
    </row>
    <row r="30" spans="1:13" x14ac:dyDescent="0.2">
      <c r="A30" s="4" t="s">
        <v>73</v>
      </c>
      <c r="B30" s="19" t="s">
        <v>8</v>
      </c>
      <c r="C30" s="19" t="s">
        <v>8</v>
      </c>
      <c r="D30" s="19" t="s">
        <v>9</v>
      </c>
      <c r="E30" s="19" t="s">
        <v>9</v>
      </c>
      <c r="F30" s="19" t="s">
        <v>8</v>
      </c>
      <c r="G30" s="6">
        <v>0.6</v>
      </c>
      <c r="H30" s="6">
        <v>1</v>
      </c>
      <c r="I30" s="6">
        <v>1</v>
      </c>
      <c r="J30" s="20" t="s">
        <v>70</v>
      </c>
      <c r="K30">
        <v>29</v>
      </c>
      <c r="L30" s="22">
        <v>47</v>
      </c>
      <c r="M30" s="22">
        <v>4</v>
      </c>
    </row>
    <row r="31" spans="1:13" x14ac:dyDescent="0.2">
      <c r="A31" s="4" t="s">
        <v>50</v>
      </c>
      <c r="B31" s="19" t="s">
        <v>8</v>
      </c>
      <c r="C31" s="19" t="s">
        <v>7</v>
      </c>
      <c r="D31" s="19" t="s">
        <v>7</v>
      </c>
      <c r="E31" s="19" t="s">
        <v>8</v>
      </c>
      <c r="F31" s="19" t="s">
        <v>8</v>
      </c>
      <c r="G31" s="6">
        <v>0.6</v>
      </c>
      <c r="H31" s="6">
        <v>0.6</v>
      </c>
      <c r="I31" s="6">
        <v>1</v>
      </c>
      <c r="J31" s="20" t="s">
        <v>70</v>
      </c>
      <c r="K31">
        <v>30</v>
      </c>
      <c r="L31" s="22">
        <v>197075</v>
      </c>
      <c r="M31" s="22">
        <v>4361</v>
      </c>
    </row>
    <row r="32" spans="1:13" x14ac:dyDescent="0.2">
      <c r="A32" s="4" t="s">
        <v>51</v>
      </c>
      <c r="B32" s="19" t="s">
        <v>8</v>
      </c>
      <c r="C32" s="19" t="s">
        <v>9</v>
      </c>
      <c r="D32" s="19" t="s">
        <v>8</v>
      </c>
      <c r="E32" s="19" t="s">
        <v>8</v>
      </c>
      <c r="F32" s="19" t="s">
        <v>8</v>
      </c>
      <c r="G32" s="6">
        <v>0.8</v>
      </c>
      <c r="H32" s="6">
        <v>1</v>
      </c>
      <c r="I32" s="6">
        <v>1</v>
      </c>
      <c r="J32" s="20" t="s">
        <v>70</v>
      </c>
      <c r="K32">
        <v>31</v>
      </c>
      <c r="L32" s="22">
        <v>98602</v>
      </c>
      <c r="M32" s="22">
        <v>5287</v>
      </c>
    </row>
    <row r="33" spans="1:13" x14ac:dyDescent="0.2">
      <c r="A33" s="4" t="s">
        <v>52</v>
      </c>
      <c r="B33" s="19" t="s">
        <v>7</v>
      </c>
      <c r="C33" s="19" t="s">
        <v>8</v>
      </c>
      <c r="D33" s="19" t="s">
        <v>7</v>
      </c>
      <c r="E33" s="19" t="s">
        <v>8</v>
      </c>
      <c r="F33" s="19" t="s">
        <v>8</v>
      </c>
      <c r="G33" s="6">
        <v>0.6</v>
      </c>
      <c r="H33" s="6">
        <v>0.6</v>
      </c>
      <c r="I33" s="6">
        <v>1</v>
      </c>
      <c r="J33" s="20" t="s">
        <v>70</v>
      </c>
      <c r="K33">
        <v>32</v>
      </c>
      <c r="L33" s="22">
        <v>8408</v>
      </c>
      <c r="M33" s="22">
        <v>279</v>
      </c>
    </row>
    <row r="34" spans="1:13" x14ac:dyDescent="0.2">
      <c r="A34" s="4" t="s">
        <v>53</v>
      </c>
      <c r="B34" s="19" t="s">
        <v>8</v>
      </c>
      <c r="C34" s="19" t="s">
        <v>8</v>
      </c>
      <c r="D34" s="19" t="s">
        <v>8</v>
      </c>
      <c r="E34" s="19" t="s">
        <v>8</v>
      </c>
      <c r="F34" s="19" t="s">
        <v>8</v>
      </c>
      <c r="G34" s="6">
        <v>1</v>
      </c>
      <c r="H34" s="6">
        <v>1</v>
      </c>
      <c r="I34" s="6">
        <v>1</v>
      </c>
      <c r="J34" s="20" t="s">
        <v>70</v>
      </c>
      <c r="K34">
        <v>33</v>
      </c>
      <c r="L34" s="22">
        <v>1204</v>
      </c>
      <c r="M34" s="22">
        <v>35</v>
      </c>
    </row>
    <row r="35" spans="1:13" x14ac:dyDescent="0.2">
      <c r="A35" s="4" t="s">
        <v>54</v>
      </c>
      <c r="B35" s="19" t="s">
        <v>8</v>
      </c>
      <c r="C35" s="19" t="s">
        <v>7</v>
      </c>
      <c r="D35" s="19" t="s">
        <v>7</v>
      </c>
      <c r="E35" s="19" t="s">
        <v>8</v>
      </c>
      <c r="F35" s="19" t="s">
        <v>8</v>
      </c>
      <c r="G35" s="6">
        <v>0.6</v>
      </c>
      <c r="H35" s="6">
        <v>0.6</v>
      </c>
      <c r="I35" s="6">
        <v>1</v>
      </c>
      <c r="J35" s="20" t="s">
        <v>70</v>
      </c>
      <c r="K35">
        <v>34</v>
      </c>
      <c r="L35" s="22">
        <v>2858</v>
      </c>
      <c r="M35" s="22">
        <v>81</v>
      </c>
    </row>
    <row r="36" spans="1:13" x14ac:dyDescent="0.2">
      <c r="A36" s="4" t="s">
        <v>55</v>
      </c>
      <c r="B36" s="19" t="s">
        <v>8</v>
      </c>
      <c r="C36" s="19" t="s">
        <v>8</v>
      </c>
      <c r="D36" s="19" t="s">
        <v>8</v>
      </c>
      <c r="E36" s="19" t="s">
        <v>8</v>
      </c>
      <c r="F36" s="19" t="s">
        <v>9</v>
      </c>
      <c r="G36" s="6">
        <v>0.8</v>
      </c>
      <c r="H36" s="6">
        <v>1</v>
      </c>
      <c r="I36" s="6">
        <v>1</v>
      </c>
      <c r="J36" s="20" t="s">
        <v>70</v>
      </c>
      <c r="K36">
        <v>35</v>
      </c>
      <c r="L36" s="22">
        <v>717</v>
      </c>
      <c r="M36" s="22">
        <v>19</v>
      </c>
    </row>
    <row r="37" spans="1:13" x14ac:dyDescent="0.2">
      <c r="A37" s="4" t="s">
        <v>74</v>
      </c>
      <c r="B37" s="19" t="s">
        <v>9</v>
      </c>
      <c r="C37" s="19" t="s">
        <v>9</v>
      </c>
      <c r="D37" s="19" t="s">
        <v>9</v>
      </c>
      <c r="E37" s="19" t="s">
        <v>8</v>
      </c>
      <c r="F37" s="19" t="s">
        <v>8</v>
      </c>
      <c r="G37" s="6">
        <v>0.4</v>
      </c>
      <c r="H37" s="6">
        <v>1</v>
      </c>
      <c r="I37" s="6">
        <v>1</v>
      </c>
      <c r="J37" s="20" t="s">
        <v>70</v>
      </c>
      <c r="K37">
        <v>36</v>
      </c>
      <c r="L37" s="22">
        <v>29811</v>
      </c>
      <c r="M37" s="22">
        <v>1660</v>
      </c>
    </row>
    <row r="38" spans="1:13" x14ac:dyDescent="0.2">
      <c r="A38" s="4" t="s">
        <v>56</v>
      </c>
      <c r="B38" s="19" t="s">
        <v>8</v>
      </c>
      <c r="C38" s="19" t="s">
        <v>8</v>
      </c>
      <c r="D38" s="19" t="s">
        <v>9</v>
      </c>
      <c r="E38" s="19" t="s">
        <v>8</v>
      </c>
      <c r="F38" s="19" t="s">
        <v>8</v>
      </c>
      <c r="G38" s="6">
        <v>0.8</v>
      </c>
      <c r="H38" s="6">
        <v>1</v>
      </c>
      <c r="I38" s="6">
        <v>1</v>
      </c>
      <c r="J38" s="20" t="s">
        <v>70</v>
      </c>
      <c r="K38">
        <v>37</v>
      </c>
      <c r="L38" s="22">
        <v>139</v>
      </c>
      <c r="M38" s="22">
        <v>5</v>
      </c>
    </row>
    <row r="39" spans="1:13" x14ac:dyDescent="0.2">
      <c r="A39" s="4" t="s">
        <v>75</v>
      </c>
      <c r="B39" s="19" t="s">
        <v>7</v>
      </c>
      <c r="C39" s="19" t="s">
        <v>65</v>
      </c>
      <c r="D39" s="19" t="s">
        <v>65</v>
      </c>
      <c r="E39" s="19" t="s">
        <v>9</v>
      </c>
      <c r="F39" s="19" t="s">
        <v>7</v>
      </c>
      <c r="G39" s="6">
        <v>0</v>
      </c>
      <c r="H39" s="6">
        <v>0.2</v>
      </c>
      <c r="I39" s="6">
        <v>0.6</v>
      </c>
      <c r="J39" s="20" t="s">
        <v>70</v>
      </c>
      <c r="K39">
        <v>38</v>
      </c>
      <c r="L39" s="22">
        <v>40</v>
      </c>
      <c r="M39" s="22">
        <v>3</v>
      </c>
    </row>
    <row r="40" spans="1:13" x14ac:dyDescent="0.2">
      <c r="A40" s="4" t="s">
        <v>57</v>
      </c>
      <c r="B40" s="19" t="s">
        <v>9</v>
      </c>
      <c r="C40" s="19" t="s">
        <v>65</v>
      </c>
      <c r="D40" s="19" t="s">
        <v>8</v>
      </c>
      <c r="E40" s="19" t="s">
        <v>8</v>
      </c>
      <c r="F40" s="19" t="s">
        <v>8</v>
      </c>
      <c r="G40" s="6">
        <v>0.6</v>
      </c>
      <c r="H40" s="6">
        <v>0.8</v>
      </c>
      <c r="I40" s="6">
        <v>1</v>
      </c>
      <c r="J40" s="20" t="s">
        <v>70</v>
      </c>
      <c r="K40">
        <v>39</v>
      </c>
      <c r="L40" s="22">
        <v>4444</v>
      </c>
      <c r="M40" s="22">
        <v>160</v>
      </c>
    </row>
    <row r="41" spans="1:13" x14ac:dyDescent="0.2">
      <c r="A41" s="4" t="s">
        <v>58</v>
      </c>
      <c r="B41" s="19" t="s">
        <v>9</v>
      </c>
      <c r="C41" s="19" t="s">
        <v>9</v>
      </c>
      <c r="D41" s="19" t="s">
        <v>9</v>
      </c>
      <c r="E41" s="19" t="s">
        <v>9</v>
      </c>
      <c r="F41" s="19" t="s">
        <v>8</v>
      </c>
      <c r="G41" s="6">
        <v>0.2</v>
      </c>
      <c r="H41" s="6">
        <v>1</v>
      </c>
      <c r="I41" s="6">
        <v>1</v>
      </c>
      <c r="J41" s="20" t="s">
        <v>70</v>
      </c>
      <c r="K41">
        <v>40</v>
      </c>
      <c r="L41" s="22">
        <v>36187</v>
      </c>
      <c r="M41" s="22">
        <v>1432</v>
      </c>
    </row>
    <row r="42" spans="1:13" x14ac:dyDescent="0.2">
      <c r="A42" s="4" t="s">
        <v>76</v>
      </c>
      <c r="B42" s="19" t="s">
        <v>7</v>
      </c>
      <c r="C42" s="19" t="s">
        <v>8</v>
      </c>
      <c r="D42" s="19" t="s">
        <v>9</v>
      </c>
      <c r="E42" s="19" t="s">
        <v>8</v>
      </c>
      <c r="F42" s="19" t="s">
        <v>65</v>
      </c>
      <c r="G42" s="6">
        <v>0.4</v>
      </c>
      <c r="H42" s="6">
        <v>0.6</v>
      </c>
      <c r="I42" s="6">
        <v>0.8</v>
      </c>
      <c r="J42" s="20" t="s">
        <v>70</v>
      </c>
      <c r="K42">
        <v>41</v>
      </c>
      <c r="L42" s="22">
        <v>11</v>
      </c>
      <c r="M42" s="22">
        <v>2</v>
      </c>
    </row>
    <row r="43" spans="1:13" x14ac:dyDescent="0.2">
      <c r="A43" s="4" t="s">
        <v>59</v>
      </c>
      <c r="B43" s="19" t="s">
        <v>9</v>
      </c>
      <c r="C43" s="19" t="s">
        <v>9</v>
      </c>
      <c r="D43" s="19" t="s">
        <v>8</v>
      </c>
      <c r="E43" s="19" t="s">
        <v>8</v>
      </c>
      <c r="F43" s="19" t="s">
        <v>8</v>
      </c>
      <c r="G43" s="6">
        <v>0.6</v>
      </c>
      <c r="H43" s="6">
        <v>1</v>
      </c>
      <c r="I43" s="6">
        <v>1</v>
      </c>
      <c r="J43" s="20" t="s">
        <v>70</v>
      </c>
      <c r="K43">
        <v>42</v>
      </c>
      <c r="L43" s="22">
        <v>11423</v>
      </c>
      <c r="M43" s="22">
        <v>699</v>
      </c>
    </row>
    <row r="44" spans="1:13" x14ac:dyDescent="0.2">
      <c r="A44" s="4" t="s">
        <v>60</v>
      </c>
      <c r="B44" s="19" t="s">
        <v>7</v>
      </c>
      <c r="C44" s="19" t="s">
        <v>7</v>
      </c>
      <c r="D44" s="19" t="s">
        <v>7</v>
      </c>
      <c r="E44" s="19" t="s">
        <v>7</v>
      </c>
      <c r="F44" s="19" t="s">
        <v>7</v>
      </c>
      <c r="G44" s="6">
        <v>0</v>
      </c>
      <c r="H44" s="6">
        <v>0</v>
      </c>
      <c r="I44" s="6">
        <v>1</v>
      </c>
      <c r="J44" s="20" t="s">
        <v>70</v>
      </c>
      <c r="K44">
        <v>43</v>
      </c>
      <c r="L44" s="22">
        <v>703</v>
      </c>
      <c r="M44" s="22">
        <v>18</v>
      </c>
    </row>
    <row r="45" spans="1:13" x14ac:dyDescent="0.2">
      <c r="A45" s="4" t="s">
        <v>61</v>
      </c>
      <c r="B45" s="19" t="s">
        <v>8</v>
      </c>
      <c r="C45" s="19" t="s">
        <v>8</v>
      </c>
      <c r="D45" s="19" t="s">
        <v>9</v>
      </c>
      <c r="E45" s="19" t="s">
        <v>8</v>
      </c>
      <c r="F45" s="19" t="s">
        <v>8</v>
      </c>
      <c r="G45" s="6">
        <v>0.8</v>
      </c>
      <c r="H45" s="6">
        <v>1</v>
      </c>
      <c r="I45" s="6">
        <v>1</v>
      </c>
      <c r="J45" s="20" t="s">
        <v>70</v>
      </c>
      <c r="K45">
        <v>44</v>
      </c>
      <c r="L45" s="22">
        <v>131</v>
      </c>
      <c r="M45" s="22">
        <v>5</v>
      </c>
    </row>
    <row r="46" spans="1:13" x14ac:dyDescent="0.2">
      <c r="A46" s="4" t="s">
        <v>77</v>
      </c>
      <c r="B46" s="19" t="s">
        <v>8</v>
      </c>
      <c r="C46" s="19" t="s">
        <v>8</v>
      </c>
      <c r="D46" s="19" t="s">
        <v>8</v>
      </c>
      <c r="E46" s="19" t="s">
        <v>65</v>
      </c>
      <c r="F46" s="19" t="s">
        <v>65</v>
      </c>
      <c r="G46" s="6">
        <v>0.6</v>
      </c>
      <c r="H46" s="6">
        <v>0.6</v>
      </c>
      <c r="I46" s="6">
        <v>0.6</v>
      </c>
      <c r="J46" s="20" t="s">
        <v>70</v>
      </c>
      <c r="K46">
        <v>45</v>
      </c>
      <c r="L46" s="22">
        <v>48</v>
      </c>
      <c r="M46" s="22">
        <v>5</v>
      </c>
    </row>
    <row r="47" spans="1:13" x14ac:dyDescent="0.2">
      <c r="A47" s="4" t="s">
        <v>79</v>
      </c>
      <c r="B47" s="19" t="s">
        <v>8</v>
      </c>
      <c r="C47" s="19" t="s">
        <v>8</v>
      </c>
      <c r="D47" s="19" t="s">
        <v>7</v>
      </c>
      <c r="E47" s="19" t="s">
        <v>8</v>
      </c>
      <c r="F47" s="19" t="s">
        <v>8</v>
      </c>
      <c r="G47" s="6">
        <v>0.8</v>
      </c>
      <c r="H47" s="6">
        <v>0.8</v>
      </c>
      <c r="I47" s="6">
        <v>1</v>
      </c>
      <c r="J47" s="20" t="s">
        <v>70</v>
      </c>
      <c r="K47">
        <v>46</v>
      </c>
      <c r="L47" s="22">
        <v>479</v>
      </c>
      <c r="M47" s="22">
        <v>16</v>
      </c>
    </row>
    <row r="48" spans="1:13" x14ac:dyDescent="0.2">
      <c r="A48" s="4" t="s">
        <v>63</v>
      </c>
      <c r="B48" s="19" t="s">
        <v>8</v>
      </c>
      <c r="C48" s="19" t="s">
        <v>8</v>
      </c>
      <c r="D48" s="19" t="s">
        <v>8</v>
      </c>
      <c r="E48" s="19" t="s">
        <v>9</v>
      </c>
      <c r="F48" s="19" t="s">
        <v>9</v>
      </c>
      <c r="G48" s="6">
        <v>0.6</v>
      </c>
      <c r="H48" s="6">
        <v>1</v>
      </c>
      <c r="I48" s="6">
        <v>1</v>
      </c>
      <c r="J48" s="20" t="s">
        <v>70</v>
      </c>
      <c r="K48">
        <v>47</v>
      </c>
      <c r="L48" s="22">
        <v>1271</v>
      </c>
      <c r="M48" s="22">
        <v>34</v>
      </c>
    </row>
    <row r="49" spans="1:13" x14ac:dyDescent="0.2">
      <c r="A49" s="4" t="s">
        <v>64</v>
      </c>
      <c r="B49" s="19" t="s">
        <v>8</v>
      </c>
      <c r="C49" s="19" t="s">
        <v>8</v>
      </c>
      <c r="D49" s="19" t="s">
        <v>9</v>
      </c>
      <c r="E49" s="19" t="s">
        <v>8</v>
      </c>
      <c r="F49" s="19" t="s">
        <v>8</v>
      </c>
      <c r="G49" s="6">
        <v>0.8</v>
      </c>
      <c r="H49" s="6">
        <v>1</v>
      </c>
      <c r="I49" s="6">
        <v>1</v>
      </c>
      <c r="J49" s="20" t="s">
        <v>70</v>
      </c>
      <c r="K49">
        <v>48</v>
      </c>
      <c r="L49" s="22">
        <v>49226</v>
      </c>
      <c r="M49" s="22">
        <v>2097</v>
      </c>
    </row>
    <row r="50" spans="1:13" x14ac:dyDescent="0.2">
      <c r="A50" s="4" t="s">
        <v>62</v>
      </c>
      <c r="B50" s="19" t="s">
        <v>65</v>
      </c>
      <c r="C50" s="19" t="s">
        <v>8</v>
      </c>
      <c r="D50" s="19" t="s">
        <v>8</v>
      </c>
      <c r="E50" s="19" t="s">
        <v>8</v>
      </c>
      <c r="F50" s="19" t="s">
        <v>8</v>
      </c>
      <c r="G50" s="6">
        <v>0.8</v>
      </c>
      <c r="H50" s="6">
        <v>0.8</v>
      </c>
      <c r="I50" s="6">
        <v>0.8</v>
      </c>
      <c r="J50" s="20" t="s">
        <v>70</v>
      </c>
      <c r="K50">
        <v>49</v>
      </c>
      <c r="L50" s="22">
        <v>576</v>
      </c>
      <c r="M50" s="22">
        <v>34</v>
      </c>
    </row>
    <row r="51" spans="1:13" x14ac:dyDescent="0.2">
      <c r="A51" s="4" t="s">
        <v>78</v>
      </c>
      <c r="B51" s="19" t="s">
        <v>8</v>
      </c>
      <c r="C51" s="19" t="s">
        <v>8</v>
      </c>
      <c r="D51" s="19" t="s">
        <v>7</v>
      </c>
      <c r="E51" s="19" t="s">
        <v>8</v>
      </c>
      <c r="F51" s="19" t="s">
        <v>65</v>
      </c>
      <c r="G51" s="6">
        <v>0.6</v>
      </c>
      <c r="H51" s="6">
        <v>0.6</v>
      </c>
      <c r="I51" s="6">
        <v>0.8</v>
      </c>
      <c r="J51" s="20" t="s">
        <v>70</v>
      </c>
      <c r="K51">
        <v>50</v>
      </c>
      <c r="L51" s="22">
        <v>27</v>
      </c>
      <c r="M51" s="22">
        <v>1</v>
      </c>
    </row>
    <row r="52" spans="1:13" x14ac:dyDescent="0.2">
      <c r="A52" s="4"/>
      <c r="B52" s="6"/>
      <c r="C52" s="6"/>
      <c r="D52" s="6"/>
      <c r="E52" s="6"/>
      <c r="F52" s="6"/>
      <c r="J52" s="21"/>
    </row>
    <row r="53" spans="1:13" x14ac:dyDescent="0.2">
      <c r="A53" s="18"/>
      <c r="B53" s="6"/>
      <c r="C53" s="6"/>
      <c r="D53" s="6"/>
      <c r="E53" s="6"/>
      <c r="F53" s="6"/>
      <c r="J53" s="21"/>
    </row>
    <row r="54" spans="1:13" x14ac:dyDescent="0.2">
      <c r="A54" s="4"/>
      <c r="B54" s="6"/>
      <c r="C54" s="6"/>
      <c r="D54" s="6"/>
      <c r="E54" s="6"/>
      <c r="F54" s="6"/>
      <c r="J54" s="20"/>
    </row>
    <row r="55" spans="1:13" x14ac:dyDescent="0.2">
      <c r="A55" s="18"/>
      <c r="B55" s="6"/>
      <c r="C55" s="6"/>
      <c r="D55" s="6"/>
      <c r="E55" s="6"/>
      <c r="F55" s="6"/>
      <c r="J55" s="20"/>
    </row>
    <row r="56" spans="1:13" x14ac:dyDescent="0.2">
      <c r="A56" s="4"/>
      <c r="B56" s="6"/>
      <c r="C56" s="6"/>
      <c r="D56" s="6"/>
      <c r="E56" s="6"/>
      <c r="F56" s="6"/>
      <c r="J56" s="20"/>
    </row>
    <row r="57" spans="1:13" x14ac:dyDescent="0.2">
      <c r="A57" s="4"/>
      <c r="B57" s="6"/>
      <c r="C57" s="6"/>
      <c r="D57" s="6"/>
      <c r="E57" s="6"/>
      <c r="F57" s="6"/>
      <c r="J57" s="20"/>
    </row>
    <row r="58" spans="1:13" x14ac:dyDescent="0.2">
      <c r="A58" s="4"/>
      <c r="B58" s="6"/>
      <c r="C58" s="6"/>
      <c r="D58" s="6"/>
      <c r="E58" s="6"/>
      <c r="F58" s="6"/>
      <c r="J58" s="20"/>
    </row>
    <row r="59" spans="1:13" x14ac:dyDescent="0.2">
      <c r="A59" s="1"/>
      <c r="B59" s="6"/>
      <c r="C59" s="6"/>
      <c r="D59" s="6"/>
      <c r="E59" s="6"/>
      <c r="F59" s="6"/>
      <c r="J59" s="20"/>
    </row>
    <row r="60" spans="1:13" x14ac:dyDescent="0.2">
      <c r="A60" s="4"/>
      <c r="B60" s="6"/>
      <c r="C60" s="6"/>
      <c r="D60" s="6"/>
      <c r="E60" s="6"/>
      <c r="F60" s="6"/>
      <c r="J60" s="20"/>
    </row>
    <row r="61" spans="1:13" x14ac:dyDescent="0.2">
      <c r="A61" s="4"/>
      <c r="B61" s="6"/>
      <c r="C61" s="6"/>
      <c r="D61" s="6"/>
      <c r="E61" s="6"/>
      <c r="F61" s="6"/>
      <c r="J61" s="20"/>
    </row>
    <row r="62" spans="1:13" x14ac:dyDescent="0.2">
      <c r="A62" s="4"/>
      <c r="B62" s="6"/>
      <c r="C62" s="6"/>
      <c r="D62" s="6"/>
      <c r="E62" s="6"/>
      <c r="F62" s="6"/>
      <c r="J62" s="20"/>
    </row>
    <row r="63" spans="1:13" x14ac:dyDescent="0.2">
      <c r="A63" s="4"/>
      <c r="B63" s="6"/>
      <c r="C63" s="6"/>
      <c r="D63" s="6"/>
      <c r="E63" s="6"/>
      <c r="F63" s="6"/>
      <c r="J63" s="20"/>
    </row>
    <row r="64" spans="1:13" x14ac:dyDescent="0.2">
      <c r="A64" s="4"/>
      <c r="B64" s="6"/>
      <c r="C64" s="6"/>
      <c r="D64" s="6"/>
      <c r="E64" s="6"/>
      <c r="F64" s="6"/>
      <c r="J64" s="20"/>
    </row>
    <row r="65" spans="1:10" x14ac:dyDescent="0.2">
      <c r="A65" s="4"/>
      <c r="B65" s="6"/>
      <c r="C65" s="6"/>
      <c r="D65" s="6"/>
      <c r="E65" s="6"/>
      <c r="F65" s="6"/>
      <c r="J65" s="20"/>
    </row>
    <row r="66" spans="1:10" x14ac:dyDescent="0.2">
      <c r="A66" s="4"/>
      <c r="B66" s="6"/>
      <c r="C66" s="6"/>
      <c r="D66" s="6"/>
      <c r="E66" s="6"/>
      <c r="F66" s="6"/>
      <c r="J66" s="20"/>
    </row>
    <row r="67" spans="1:10" x14ac:dyDescent="0.2">
      <c r="A67" s="4"/>
      <c r="B67" s="6"/>
      <c r="C67" s="6"/>
      <c r="D67" s="6"/>
      <c r="E67" s="6"/>
      <c r="F67" s="6"/>
      <c r="J67" s="20"/>
    </row>
    <row r="68" spans="1:10" x14ac:dyDescent="0.2">
      <c r="A68" s="4"/>
      <c r="B68" s="6"/>
      <c r="C68" s="6"/>
      <c r="D68" s="6"/>
      <c r="E68" s="6"/>
      <c r="F68" s="6"/>
      <c r="J68" s="20"/>
    </row>
    <row r="69" spans="1:10" x14ac:dyDescent="0.2">
      <c r="A69" s="4"/>
      <c r="B69" s="6"/>
      <c r="C69" s="6"/>
      <c r="D69" s="6"/>
      <c r="E69" s="6"/>
      <c r="F69" s="6"/>
      <c r="J69" s="20"/>
    </row>
    <row r="70" spans="1:10" x14ac:dyDescent="0.2">
      <c r="A70" s="4"/>
      <c r="B70" s="6"/>
      <c r="C70" s="6"/>
      <c r="D70" s="6"/>
      <c r="E70" s="6"/>
      <c r="F70" s="6"/>
      <c r="J70" s="20"/>
    </row>
    <row r="71" spans="1:10" x14ac:dyDescent="0.2">
      <c r="A71" s="4"/>
      <c r="B71" s="6"/>
      <c r="C71" s="6"/>
      <c r="D71" s="6"/>
      <c r="E71" s="6"/>
      <c r="F71" s="6"/>
      <c r="J71" s="20"/>
    </row>
    <row r="72" spans="1:10" x14ac:dyDescent="0.2">
      <c r="A72" s="4"/>
      <c r="B72" s="6"/>
      <c r="C72" s="6"/>
      <c r="D72" s="6"/>
      <c r="E72" s="6"/>
      <c r="F72" s="6"/>
      <c r="J72" s="20"/>
    </row>
    <row r="73" spans="1:10" x14ac:dyDescent="0.2">
      <c r="A73" s="4"/>
      <c r="B73" s="6"/>
      <c r="C73" s="6"/>
      <c r="D73" s="6"/>
      <c r="E73" s="6"/>
      <c r="F73" s="6"/>
      <c r="J73" s="20"/>
    </row>
    <row r="74" spans="1:10" x14ac:dyDescent="0.2">
      <c r="A74" s="4"/>
      <c r="B74" s="6"/>
      <c r="C74" s="6"/>
      <c r="D74" s="6"/>
      <c r="E74" s="6"/>
      <c r="F74" s="6"/>
      <c r="J74" s="20"/>
    </row>
    <row r="75" spans="1:10" x14ac:dyDescent="0.2">
      <c r="A75" s="4"/>
      <c r="B75" s="6"/>
      <c r="C75" s="6"/>
      <c r="D75" s="6"/>
      <c r="E75" s="6"/>
      <c r="F75" s="6"/>
      <c r="J75" s="20"/>
    </row>
    <row r="76" spans="1:10" x14ac:dyDescent="0.2">
      <c r="A76" s="4"/>
      <c r="B76" s="6"/>
      <c r="C76" s="6"/>
      <c r="D76" s="6"/>
      <c r="E76" s="6"/>
      <c r="F76" s="6"/>
      <c r="J76" s="20"/>
    </row>
    <row r="77" spans="1:10" x14ac:dyDescent="0.2">
      <c r="A77" s="4"/>
      <c r="B77" s="6"/>
      <c r="C77" s="6"/>
      <c r="D77" s="6"/>
      <c r="E77" s="6"/>
      <c r="F77" s="6"/>
      <c r="J77" s="20"/>
    </row>
    <row r="78" spans="1:10" x14ac:dyDescent="0.2">
      <c r="A78" s="4"/>
      <c r="J78" s="20"/>
    </row>
    <row r="79" spans="1:10" x14ac:dyDescent="0.2">
      <c r="A79" s="4"/>
      <c r="J79" s="20"/>
    </row>
    <row r="80" spans="1:10" x14ac:dyDescent="0.2">
      <c r="A80" s="4"/>
      <c r="J80" s="20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K10" sqref="K10"/>
    </sheetView>
  </sheetViews>
  <sheetFormatPr defaultRowHeight="12.75" x14ac:dyDescent="0.2"/>
  <sheetData>
    <row r="1" spans="1:8" x14ac:dyDescent="0.2">
      <c r="A1" t="s">
        <v>67</v>
      </c>
      <c r="B1" t="s">
        <v>118</v>
      </c>
      <c r="C1" t="s">
        <v>66</v>
      </c>
      <c r="D1" t="s">
        <v>68</v>
      </c>
      <c r="E1" t="s">
        <v>69</v>
      </c>
      <c r="F1" t="s">
        <v>119</v>
      </c>
      <c r="G1" t="s">
        <v>120</v>
      </c>
      <c r="H1" t="s">
        <v>121</v>
      </c>
    </row>
    <row r="2" spans="1:8" x14ac:dyDescent="0.2">
      <c r="A2">
        <v>1</v>
      </c>
      <c r="B2" t="s">
        <v>122</v>
      </c>
      <c r="C2" t="s">
        <v>94</v>
      </c>
      <c r="D2">
        <v>228</v>
      </c>
      <c r="E2">
        <v>89</v>
      </c>
      <c r="F2">
        <v>0.6</v>
      </c>
      <c r="G2">
        <v>0.8</v>
      </c>
      <c r="H2">
        <v>1</v>
      </c>
    </row>
    <row r="3" spans="1:8" x14ac:dyDescent="0.2">
      <c r="A3">
        <v>2</v>
      </c>
      <c r="B3" t="s">
        <v>123</v>
      </c>
      <c r="C3" t="s">
        <v>94</v>
      </c>
      <c r="D3">
        <v>2347</v>
      </c>
      <c r="E3">
        <v>697</v>
      </c>
      <c r="F3">
        <v>0.8</v>
      </c>
      <c r="G3">
        <v>1</v>
      </c>
      <c r="H3">
        <v>1</v>
      </c>
    </row>
    <row r="4" spans="1:8" x14ac:dyDescent="0.2">
      <c r="A4">
        <v>3</v>
      </c>
      <c r="B4" t="s">
        <v>122</v>
      </c>
      <c r="C4" t="s">
        <v>94</v>
      </c>
      <c r="D4">
        <v>25</v>
      </c>
      <c r="E4">
        <v>15</v>
      </c>
      <c r="F4">
        <v>0.6</v>
      </c>
      <c r="G4">
        <v>0.8</v>
      </c>
      <c r="H4">
        <v>0.8</v>
      </c>
    </row>
    <row r="5" spans="1:8" x14ac:dyDescent="0.2">
      <c r="A5">
        <v>4</v>
      </c>
      <c r="B5" t="s">
        <v>123</v>
      </c>
      <c r="C5" t="s">
        <v>94</v>
      </c>
      <c r="D5">
        <v>8092</v>
      </c>
      <c r="E5">
        <v>3524</v>
      </c>
      <c r="F5">
        <v>0.4</v>
      </c>
      <c r="G5">
        <v>0.6</v>
      </c>
      <c r="H5">
        <v>0.6</v>
      </c>
    </row>
    <row r="6" spans="1:8" x14ac:dyDescent="0.2">
      <c r="A6">
        <v>5</v>
      </c>
      <c r="B6" t="s">
        <v>122</v>
      </c>
      <c r="C6" t="s">
        <v>94</v>
      </c>
      <c r="D6">
        <v>9211</v>
      </c>
      <c r="E6">
        <v>2219</v>
      </c>
      <c r="F6">
        <v>1</v>
      </c>
      <c r="G6">
        <v>1</v>
      </c>
      <c r="H6">
        <v>1</v>
      </c>
    </row>
    <row r="7" spans="1:8" x14ac:dyDescent="0.2">
      <c r="A7">
        <v>6</v>
      </c>
      <c r="B7" t="s">
        <v>122</v>
      </c>
      <c r="C7" t="s">
        <v>94</v>
      </c>
      <c r="D7">
        <v>1463</v>
      </c>
      <c r="E7">
        <v>575</v>
      </c>
      <c r="F7">
        <v>0.6</v>
      </c>
      <c r="G7">
        <v>0.6</v>
      </c>
      <c r="H7">
        <v>0.6</v>
      </c>
    </row>
    <row r="8" spans="1:8" x14ac:dyDescent="0.2">
      <c r="A8">
        <v>7</v>
      </c>
      <c r="B8" t="s">
        <v>122</v>
      </c>
      <c r="C8" t="s">
        <v>94</v>
      </c>
      <c r="D8">
        <v>27</v>
      </c>
      <c r="E8">
        <v>13</v>
      </c>
      <c r="F8">
        <v>0.8</v>
      </c>
      <c r="G8">
        <v>1</v>
      </c>
      <c r="H8">
        <v>1</v>
      </c>
    </row>
    <row r="9" spans="1:8" x14ac:dyDescent="0.2">
      <c r="A9">
        <v>8</v>
      </c>
      <c r="B9" t="s">
        <v>122</v>
      </c>
      <c r="C9" t="s">
        <v>94</v>
      </c>
      <c r="D9">
        <v>57236</v>
      </c>
      <c r="E9">
        <v>22840</v>
      </c>
      <c r="F9">
        <v>0.2</v>
      </c>
      <c r="G9">
        <v>0.6</v>
      </c>
      <c r="H9">
        <v>1</v>
      </c>
    </row>
    <row r="10" spans="1:8" x14ac:dyDescent="0.2">
      <c r="A10">
        <v>9</v>
      </c>
      <c r="B10" t="s">
        <v>123</v>
      </c>
      <c r="C10" t="s">
        <v>94</v>
      </c>
      <c r="D10">
        <v>2098</v>
      </c>
      <c r="E10">
        <v>837</v>
      </c>
      <c r="F10">
        <v>0.6</v>
      </c>
      <c r="G10">
        <v>1</v>
      </c>
      <c r="H10">
        <v>1</v>
      </c>
    </row>
    <row r="11" spans="1:8" x14ac:dyDescent="0.2">
      <c r="A11">
        <v>10</v>
      </c>
      <c r="B11" t="s">
        <v>122</v>
      </c>
      <c r="C11" t="s">
        <v>94</v>
      </c>
      <c r="D11">
        <v>5101</v>
      </c>
      <c r="E11">
        <v>1421</v>
      </c>
      <c r="F11">
        <v>0.8</v>
      </c>
      <c r="G11">
        <v>0.8</v>
      </c>
      <c r="H11">
        <v>0.8</v>
      </c>
    </row>
    <row r="12" spans="1:8" x14ac:dyDescent="0.2">
      <c r="A12">
        <v>11</v>
      </c>
      <c r="B12" t="s">
        <v>122</v>
      </c>
      <c r="C12" t="s">
        <v>94</v>
      </c>
      <c r="D12">
        <v>4064</v>
      </c>
      <c r="E12">
        <v>1196</v>
      </c>
      <c r="F12">
        <v>0.8</v>
      </c>
      <c r="G12">
        <v>0.8</v>
      </c>
      <c r="H12">
        <v>1</v>
      </c>
    </row>
    <row r="13" spans="1:8" x14ac:dyDescent="0.2">
      <c r="A13">
        <v>12</v>
      </c>
      <c r="B13" t="s">
        <v>122</v>
      </c>
      <c r="C13" t="s">
        <v>94</v>
      </c>
      <c r="D13">
        <v>297</v>
      </c>
      <c r="E13">
        <v>79</v>
      </c>
      <c r="F13">
        <v>0.2</v>
      </c>
      <c r="G13">
        <v>0.2</v>
      </c>
      <c r="H13">
        <v>0.2</v>
      </c>
    </row>
    <row r="14" spans="1:8" x14ac:dyDescent="0.2">
      <c r="A14">
        <v>13</v>
      </c>
      <c r="B14" t="s">
        <v>123</v>
      </c>
      <c r="C14" t="s">
        <v>94</v>
      </c>
      <c r="D14">
        <v>25</v>
      </c>
      <c r="E14">
        <v>6</v>
      </c>
      <c r="F14">
        <v>0.2</v>
      </c>
      <c r="G14">
        <v>0.4</v>
      </c>
      <c r="H14">
        <v>0.4</v>
      </c>
    </row>
    <row r="15" spans="1:8" x14ac:dyDescent="0.2">
      <c r="A15">
        <v>14</v>
      </c>
      <c r="B15" t="s">
        <v>122</v>
      </c>
      <c r="C15" t="s">
        <v>94</v>
      </c>
      <c r="D15">
        <v>8416</v>
      </c>
      <c r="E15">
        <v>2696</v>
      </c>
      <c r="F15">
        <v>0.8</v>
      </c>
      <c r="G15">
        <v>1</v>
      </c>
      <c r="H15">
        <v>1</v>
      </c>
    </row>
    <row r="16" spans="1:8" x14ac:dyDescent="0.2">
      <c r="A16">
        <v>15</v>
      </c>
      <c r="B16" t="s">
        <v>122</v>
      </c>
      <c r="C16" t="s">
        <v>94</v>
      </c>
      <c r="D16">
        <v>1067</v>
      </c>
      <c r="E16">
        <v>469</v>
      </c>
      <c r="F16">
        <v>0.6</v>
      </c>
      <c r="G16">
        <v>1</v>
      </c>
      <c r="H16">
        <v>1</v>
      </c>
    </row>
    <row r="17" spans="1:8" x14ac:dyDescent="0.2">
      <c r="A17">
        <v>16</v>
      </c>
      <c r="B17" t="s">
        <v>123</v>
      </c>
      <c r="C17" t="s">
        <v>94</v>
      </c>
      <c r="D17">
        <v>1479</v>
      </c>
      <c r="E17">
        <v>522</v>
      </c>
      <c r="F17">
        <v>0.6</v>
      </c>
      <c r="G17">
        <v>0.8</v>
      </c>
      <c r="H17">
        <v>0.8</v>
      </c>
    </row>
    <row r="18" spans="1:8" x14ac:dyDescent="0.2">
      <c r="A18">
        <v>17</v>
      </c>
      <c r="B18" t="s">
        <v>122</v>
      </c>
      <c r="C18" t="s">
        <v>94</v>
      </c>
      <c r="D18">
        <v>529</v>
      </c>
      <c r="E18">
        <v>131</v>
      </c>
      <c r="F18">
        <v>0.6</v>
      </c>
      <c r="G18">
        <v>0.8</v>
      </c>
      <c r="H18">
        <v>0.8</v>
      </c>
    </row>
    <row r="19" spans="1:8" x14ac:dyDescent="0.2">
      <c r="A19">
        <v>18</v>
      </c>
      <c r="B19" t="s">
        <v>123</v>
      </c>
      <c r="C19" t="s">
        <v>94</v>
      </c>
      <c r="D19">
        <v>422</v>
      </c>
      <c r="E19">
        <v>257</v>
      </c>
      <c r="F19">
        <v>0.6</v>
      </c>
      <c r="G19">
        <v>1</v>
      </c>
      <c r="H19">
        <v>1</v>
      </c>
    </row>
    <row r="20" spans="1:8" x14ac:dyDescent="0.2">
      <c r="A20">
        <v>19</v>
      </c>
      <c r="B20" t="s">
        <v>123</v>
      </c>
      <c r="C20" t="s">
        <v>94</v>
      </c>
      <c r="D20">
        <v>891</v>
      </c>
      <c r="E20">
        <v>399</v>
      </c>
      <c r="F20">
        <v>1</v>
      </c>
      <c r="G20">
        <v>1</v>
      </c>
      <c r="H20">
        <v>1</v>
      </c>
    </row>
    <row r="21" spans="1:8" x14ac:dyDescent="0.2">
      <c r="A21">
        <v>20</v>
      </c>
      <c r="B21" t="s">
        <v>122</v>
      </c>
      <c r="C21" t="s">
        <v>94</v>
      </c>
      <c r="D21">
        <v>395</v>
      </c>
      <c r="E21">
        <v>184</v>
      </c>
      <c r="F21">
        <v>1</v>
      </c>
      <c r="G21">
        <v>1</v>
      </c>
      <c r="H21">
        <v>1</v>
      </c>
    </row>
    <row r="22" spans="1:8" x14ac:dyDescent="0.2">
      <c r="A22">
        <v>21</v>
      </c>
      <c r="B22" t="s">
        <v>123</v>
      </c>
      <c r="C22" t="s">
        <v>94</v>
      </c>
      <c r="D22">
        <v>910</v>
      </c>
      <c r="E22">
        <v>0</v>
      </c>
      <c r="F22">
        <v>0</v>
      </c>
      <c r="G22">
        <v>0.6</v>
      </c>
      <c r="H22">
        <v>1</v>
      </c>
    </row>
    <row r="23" spans="1:8" x14ac:dyDescent="0.2">
      <c r="A23">
        <v>22</v>
      </c>
      <c r="B23" t="s">
        <v>122</v>
      </c>
      <c r="C23" t="s">
        <v>94</v>
      </c>
      <c r="D23">
        <v>30</v>
      </c>
      <c r="E23">
        <v>7</v>
      </c>
      <c r="F23">
        <v>0.8</v>
      </c>
      <c r="G23">
        <v>1</v>
      </c>
      <c r="H23">
        <v>1</v>
      </c>
    </row>
    <row r="24" spans="1:8" x14ac:dyDescent="0.2">
      <c r="A24">
        <v>23</v>
      </c>
      <c r="B24" t="s">
        <v>123</v>
      </c>
      <c r="C24" t="s">
        <v>94</v>
      </c>
      <c r="D24">
        <v>697</v>
      </c>
      <c r="E24">
        <v>264</v>
      </c>
      <c r="F24">
        <v>0.6</v>
      </c>
      <c r="G24">
        <v>1</v>
      </c>
      <c r="H24">
        <v>1</v>
      </c>
    </row>
    <row r="25" spans="1:8" x14ac:dyDescent="0.2">
      <c r="A25">
        <v>24</v>
      </c>
      <c r="B25" t="s">
        <v>123</v>
      </c>
      <c r="C25" t="s">
        <v>94</v>
      </c>
      <c r="D25">
        <v>47</v>
      </c>
      <c r="E25">
        <v>16</v>
      </c>
      <c r="F25">
        <v>0.8</v>
      </c>
      <c r="G25">
        <v>1</v>
      </c>
      <c r="H25">
        <v>1</v>
      </c>
    </row>
    <row r="26" spans="1:8" x14ac:dyDescent="0.2">
      <c r="A26">
        <v>25</v>
      </c>
      <c r="B26" t="s">
        <v>123</v>
      </c>
      <c r="C26" t="s">
        <v>94</v>
      </c>
      <c r="D26">
        <v>1111</v>
      </c>
      <c r="E26">
        <v>266</v>
      </c>
      <c r="F26">
        <v>1</v>
      </c>
      <c r="G26">
        <v>1</v>
      </c>
      <c r="H26">
        <v>1</v>
      </c>
    </row>
    <row r="27" spans="1:8" x14ac:dyDescent="0.2">
      <c r="A27">
        <v>26</v>
      </c>
      <c r="B27" t="s">
        <v>123</v>
      </c>
      <c r="C27" t="s">
        <v>94</v>
      </c>
      <c r="D27">
        <v>56</v>
      </c>
      <c r="E27">
        <v>56</v>
      </c>
      <c r="F27">
        <v>0.2</v>
      </c>
      <c r="G27">
        <v>0.4</v>
      </c>
      <c r="H27">
        <v>0.6</v>
      </c>
    </row>
    <row r="28" spans="1:8" x14ac:dyDescent="0.2">
      <c r="A28">
        <v>27</v>
      </c>
      <c r="B28" t="s">
        <v>123</v>
      </c>
      <c r="C28" t="s">
        <v>94</v>
      </c>
      <c r="D28">
        <v>860</v>
      </c>
      <c r="E28">
        <v>239</v>
      </c>
      <c r="F28">
        <v>0.6</v>
      </c>
      <c r="G28">
        <v>0.6</v>
      </c>
      <c r="H28">
        <v>0.8</v>
      </c>
    </row>
    <row r="29" spans="1:8" x14ac:dyDescent="0.2">
      <c r="A29">
        <v>28</v>
      </c>
      <c r="B29" t="s">
        <v>123</v>
      </c>
      <c r="C29" t="s">
        <v>94</v>
      </c>
      <c r="D29">
        <v>112</v>
      </c>
      <c r="E29">
        <v>453</v>
      </c>
      <c r="F29">
        <v>0.8</v>
      </c>
      <c r="G29">
        <v>1</v>
      </c>
      <c r="H29">
        <v>1</v>
      </c>
    </row>
    <row r="30" spans="1:8" x14ac:dyDescent="0.2">
      <c r="A30">
        <v>29</v>
      </c>
      <c r="B30" t="s">
        <v>122</v>
      </c>
      <c r="C30" t="s">
        <v>94</v>
      </c>
      <c r="D30">
        <v>98</v>
      </c>
      <c r="E30">
        <v>32</v>
      </c>
      <c r="F30">
        <v>0.8</v>
      </c>
      <c r="G30">
        <v>1</v>
      </c>
      <c r="H30">
        <v>1</v>
      </c>
    </row>
    <row r="31" spans="1:8" x14ac:dyDescent="0.2">
      <c r="A31">
        <v>30</v>
      </c>
      <c r="B31" t="s">
        <v>122</v>
      </c>
      <c r="C31" t="s">
        <v>94</v>
      </c>
      <c r="D31">
        <v>29559</v>
      </c>
      <c r="E31">
        <v>5887</v>
      </c>
      <c r="F31">
        <v>0.8</v>
      </c>
      <c r="G31">
        <v>1</v>
      </c>
      <c r="H31">
        <v>1</v>
      </c>
    </row>
    <row r="32" spans="1:8" x14ac:dyDescent="0.2">
      <c r="A32">
        <v>31</v>
      </c>
      <c r="B32" t="s">
        <v>122</v>
      </c>
      <c r="C32" t="s">
        <v>94</v>
      </c>
      <c r="D32">
        <v>69309</v>
      </c>
      <c r="E32">
        <v>20354</v>
      </c>
      <c r="F32">
        <v>1</v>
      </c>
      <c r="G32">
        <v>1</v>
      </c>
      <c r="H32">
        <v>1</v>
      </c>
    </row>
    <row r="33" spans="1:8" x14ac:dyDescent="0.2">
      <c r="A33">
        <v>32</v>
      </c>
      <c r="B33" t="s">
        <v>122</v>
      </c>
      <c r="C33" t="s">
        <v>94</v>
      </c>
      <c r="D33">
        <v>47890</v>
      </c>
      <c r="E33">
        <v>10303</v>
      </c>
      <c r="F33">
        <v>0.8</v>
      </c>
      <c r="G33">
        <v>0.8</v>
      </c>
      <c r="H33">
        <v>1</v>
      </c>
    </row>
    <row r="34" spans="1:8" x14ac:dyDescent="0.2">
      <c r="A34">
        <v>33</v>
      </c>
      <c r="B34" t="s">
        <v>122</v>
      </c>
      <c r="C34" t="s">
        <v>94</v>
      </c>
      <c r="D34">
        <v>1060</v>
      </c>
      <c r="E34">
        <v>398</v>
      </c>
      <c r="F34">
        <v>1</v>
      </c>
      <c r="G34">
        <v>1</v>
      </c>
      <c r="H34">
        <v>1</v>
      </c>
    </row>
    <row r="35" spans="1:8" x14ac:dyDescent="0.2">
      <c r="A35">
        <v>34</v>
      </c>
      <c r="B35" t="s">
        <v>123</v>
      </c>
      <c r="C35" t="s">
        <v>94</v>
      </c>
      <c r="D35">
        <v>3461</v>
      </c>
      <c r="E35">
        <v>1180</v>
      </c>
      <c r="F35">
        <v>0.4</v>
      </c>
      <c r="G35">
        <v>0.8</v>
      </c>
      <c r="H35">
        <v>0.8</v>
      </c>
    </row>
    <row r="36" spans="1:8" x14ac:dyDescent="0.2">
      <c r="A36">
        <v>35</v>
      </c>
      <c r="B36" t="s">
        <v>122</v>
      </c>
      <c r="C36" t="s">
        <v>94</v>
      </c>
      <c r="D36">
        <v>431</v>
      </c>
      <c r="E36">
        <v>280</v>
      </c>
      <c r="F36">
        <v>0.2</v>
      </c>
      <c r="G36">
        <v>1</v>
      </c>
      <c r="H36">
        <v>1</v>
      </c>
    </row>
    <row r="37" spans="1:8" x14ac:dyDescent="0.2">
      <c r="A37">
        <v>36</v>
      </c>
      <c r="B37" t="s">
        <v>122</v>
      </c>
      <c r="C37" t="s">
        <v>94</v>
      </c>
      <c r="D37">
        <v>20792</v>
      </c>
      <c r="E37">
        <v>10134</v>
      </c>
      <c r="F37">
        <v>0.6</v>
      </c>
      <c r="G37">
        <v>1</v>
      </c>
      <c r="H37">
        <v>1</v>
      </c>
    </row>
    <row r="38" spans="1:8" x14ac:dyDescent="0.2">
      <c r="A38">
        <v>37</v>
      </c>
      <c r="B38" t="s">
        <v>123</v>
      </c>
      <c r="C38" t="s">
        <v>94</v>
      </c>
      <c r="D38">
        <v>97</v>
      </c>
      <c r="E38">
        <v>33</v>
      </c>
      <c r="F38">
        <v>0.8</v>
      </c>
      <c r="G38">
        <v>1</v>
      </c>
      <c r="H38">
        <v>1</v>
      </c>
    </row>
    <row r="39" spans="1:8" x14ac:dyDescent="0.2">
      <c r="A39">
        <v>38</v>
      </c>
      <c r="B39" t="s">
        <v>122</v>
      </c>
      <c r="C39" t="s">
        <v>94</v>
      </c>
      <c r="D39">
        <v>68</v>
      </c>
      <c r="E39">
        <v>38</v>
      </c>
      <c r="F39">
        <v>0.4</v>
      </c>
      <c r="G39">
        <v>0.6</v>
      </c>
      <c r="H39">
        <v>1</v>
      </c>
    </row>
    <row r="40" spans="1:8" x14ac:dyDescent="0.2">
      <c r="A40">
        <v>39</v>
      </c>
      <c r="B40" t="s">
        <v>122</v>
      </c>
      <c r="C40" t="s">
        <v>94</v>
      </c>
      <c r="D40">
        <v>403</v>
      </c>
      <c r="E40">
        <v>287</v>
      </c>
      <c r="F40">
        <v>0.4</v>
      </c>
      <c r="G40">
        <v>0.8</v>
      </c>
      <c r="H40">
        <v>1</v>
      </c>
    </row>
    <row r="41" spans="1:8" x14ac:dyDescent="0.2">
      <c r="A41">
        <v>40</v>
      </c>
      <c r="B41" t="s">
        <v>122</v>
      </c>
      <c r="C41" t="s">
        <v>94</v>
      </c>
      <c r="D41">
        <v>14748</v>
      </c>
      <c r="E41">
        <v>4703</v>
      </c>
      <c r="F41">
        <v>1</v>
      </c>
      <c r="G41">
        <v>1</v>
      </c>
      <c r="H41">
        <v>1</v>
      </c>
    </row>
    <row r="42" spans="1:8" x14ac:dyDescent="0.2">
      <c r="A42">
        <v>41</v>
      </c>
      <c r="B42" t="s">
        <v>122</v>
      </c>
      <c r="C42" t="s">
        <v>94</v>
      </c>
      <c r="D42">
        <v>5</v>
      </c>
      <c r="E42">
        <v>1</v>
      </c>
      <c r="F42">
        <v>0.4</v>
      </c>
      <c r="G42">
        <v>0.6</v>
      </c>
      <c r="H42">
        <v>0.8</v>
      </c>
    </row>
    <row r="43" spans="1:8" x14ac:dyDescent="0.2">
      <c r="A43">
        <v>42</v>
      </c>
      <c r="B43" t="s">
        <v>122</v>
      </c>
      <c r="C43" t="s">
        <v>94</v>
      </c>
      <c r="D43">
        <v>60707</v>
      </c>
      <c r="E43">
        <v>22741</v>
      </c>
      <c r="F43">
        <v>0.8</v>
      </c>
      <c r="G43">
        <v>1</v>
      </c>
      <c r="H43">
        <v>1</v>
      </c>
    </row>
    <row r="44" spans="1:8" x14ac:dyDescent="0.2">
      <c r="A44">
        <v>43</v>
      </c>
      <c r="B44" t="s">
        <v>123</v>
      </c>
      <c r="C44" t="s">
        <v>94</v>
      </c>
      <c r="D44">
        <v>467</v>
      </c>
      <c r="E44">
        <v>110</v>
      </c>
      <c r="F44">
        <v>0.4</v>
      </c>
      <c r="G44">
        <v>0.4</v>
      </c>
      <c r="H44">
        <v>0.6</v>
      </c>
    </row>
    <row r="45" spans="1:8" x14ac:dyDescent="0.2">
      <c r="A45">
        <v>44</v>
      </c>
      <c r="B45" t="s">
        <v>122</v>
      </c>
      <c r="C45" t="s">
        <v>94</v>
      </c>
      <c r="D45">
        <v>3267</v>
      </c>
      <c r="E45">
        <v>1109</v>
      </c>
      <c r="F45">
        <v>0.2</v>
      </c>
      <c r="G45">
        <v>1</v>
      </c>
      <c r="H45">
        <v>1</v>
      </c>
    </row>
    <row r="46" spans="1:8" x14ac:dyDescent="0.2">
      <c r="A46">
        <v>45</v>
      </c>
      <c r="B46" t="s">
        <v>122</v>
      </c>
      <c r="C46" t="s">
        <v>94</v>
      </c>
      <c r="D46">
        <v>28</v>
      </c>
      <c r="E46">
        <v>7</v>
      </c>
      <c r="F46">
        <v>0.6</v>
      </c>
      <c r="G46">
        <v>0.8</v>
      </c>
      <c r="H46">
        <v>1</v>
      </c>
    </row>
    <row r="47" spans="1:8" x14ac:dyDescent="0.2">
      <c r="A47">
        <v>46</v>
      </c>
      <c r="B47" t="s">
        <v>123</v>
      </c>
      <c r="C47" t="s">
        <v>94</v>
      </c>
      <c r="D47">
        <v>2977</v>
      </c>
      <c r="E47">
        <v>735</v>
      </c>
      <c r="F47">
        <v>0.2</v>
      </c>
      <c r="G47">
        <v>0.6</v>
      </c>
      <c r="H47">
        <v>1</v>
      </c>
    </row>
    <row r="48" spans="1:8" x14ac:dyDescent="0.2">
      <c r="A48">
        <v>47</v>
      </c>
      <c r="B48" t="s">
        <v>123</v>
      </c>
      <c r="C48" t="s">
        <v>94</v>
      </c>
      <c r="D48">
        <v>915</v>
      </c>
      <c r="E48">
        <v>325</v>
      </c>
      <c r="F48">
        <v>0.4</v>
      </c>
      <c r="G48">
        <v>0.6</v>
      </c>
      <c r="H48">
        <v>1</v>
      </c>
    </row>
    <row r="49" spans="1:8" x14ac:dyDescent="0.2">
      <c r="A49">
        <v>48</v>
      </c>
      <c r="B49" t="s">
        <v>122</v>
      </c>
      <c r="C49" t="s">
        <v>94</v>
      </c>
      <c r="D49">
        <v>23348</v>
      </c>
      <c r="E49">
        <v>12639</v>
      </c>
      <c r="F49">
        <v>0.8</v>
      </c>
      <c r="G49">
        <v>1</v>
      </c>
      <c r="H49">
        <v>1</v>
      </c>
    </row>
    <row r="50" spans="1:8" x14ac:dyDescent="0.2">
      <c r="A50">
        <v>49</v>
      </c>
      <c r="B50" t="s">
        <v>122</v>
      </c>
      <c r="C50" t="s">
        <v>94</v>
      </c>
      <c r="D50">
        <v>498</v>
      </c>
      <c r="E50">
        <v>222</v>
      </c>
      <c r="F50">
        <v>1</v>
      </c>
      <c r="G50">
        <v>1</v>
      </c>
      <c r="H50">
        <v>1</v>
      </c>
    </row>
    <row r="51" spans="1:8" x14ac:dyDescent="0.2">
      <c r="A51">
        <v>50</v>
      </c>
      <c r="B51" t="s">
        <v>122</v>
      </c>
      <c r="C51" t="s">
        <v>94</v>
      </c>
      <c r="D51">
        <v>295</v>
      </c>
      <c r="E51">
        <v>80</v>
      </c>
      <c r="F51">
        <v>0.2</v>
      </c>
      <c r="G51">
        <v>0.4</v>
      </c>
      <c r="H51">
        <v>0.4</v>
      </c>
    </row>
    <row r="52" spans="1:8" x14ac:dyDescent="0.2">
      <c r="A52">
        <v>1</v>
      </c>
      <c r="B52" t="s">
        <v>122</v>
      </c>
      <c r="C52" t="s">
        <v>70</v>
      </c>
      <c r="D52">
        <v>213</v>
      </c>
      <c r="E52">
        <v>12</v>
      </c>
      <c r="F52">
        <v>0.8</v>
      </c>
      <c r="G52">
        <v>1</v>
      </c>
      <c r="H52">
        <v>1</v>
      </c>
    </row>
    <row r="53" spans="1:8" x14ac:dyDescent="0.2">
      <c r="A53">
        <v>2</v>
      </c>
      <c r="B53" t="s">
        <v>123</v>
      </c>
      <c r="C53" t="s">
        <v>70</v>
      </c>
      <c r="D53">
        <v>5580</v>
      </c>
      <c r="E53">
        <v>251</v>
      </c>
      <c r="F53">
        <v>0.2</v>
      </c>
      <c r="G53">
        <v>0.2</v>
      </c>
      <c r="H53">
        <v>0.2</v>
      </c>
    </row>
    <row r="54" spans="1:8" x14ac:dyDescent="0.2">
      <c r="A54">
        <v>3</v>
      </c>
      <c r="B54" t="s">
        <v>122</v>
      </c>
      <c r="C54" t="s">
        <v>70</v>
      </c>
      <c r="D54">
        <v>89</v>
      </c>
      <c r="E54">
        <v>8</v>
      </c>
      <c r="F54">
        <v>1</v>
      </c>
      <c r="G54">
        <v>1</v>
      </c>
      <c r="H54">
        <v>1</v>
      </c>
    </row>
    <row r="55" spans="1:8" x14ac:dyDescent="0.2">
      <c r="A55">
        <v>4</v>
      </c>
      <c r="B55" t="s">
        <v>123</v>
      </c>
      <c r="C55" t="s">
        <v>70</v>
      </c>
      <c r="D55">
        <v>4642</v>
      </c>
      <c r="E55">
        <v>337</v>
      </c>
      <c r="F55">
        <v>1</v>
      </c>
      <c r="G55">
        <v>1</v>
      </c>
      <c r="H55">
        <v>1</v>
      </c>
    </row>
    <row r="56" spans="1:8" x14ac:dyDescent="0.2">
      <c r="A56">
        <v>5</v>
      </c>
      <c r="B56" t="s">
        <v>122</v>
      </c>
      <c r="C56" t="s">
        <v>70</v>
      </c>
      <c r="D56">
        <v>11792</v>
      </c>
      <c r="E56">
        <v>580</v>
      </c>
      <c r="F56">
        <v>1</v>
      </c>
      <c r="G56">
        <v>1</v>
      </c>
      <c r="H56">
        <v>1</v>
      </c>
    </row>
    <row r="57" spans="1:8" x14ac:dyDescent="0.2">
      <c r="A57">
        <v>6</v>
      </c>
      <c r="B57" t="s">
        <v>122</v>
      </c>
      <c r="C57" t="s">
        <v>70</v>
      </c>
      <c r="D57">
        <v>1970</v>
      </c>
      <c r="E57">
        <v>54</v>
      </c>
      <c r="F57">
        <v>1</v>
      </c>
      <c r="G57">
        <v>1</v>
      </c>
      <c r="H57">
        <v>1</v>
      </c>
    </row>
    <row r="58" spans="1:8" x14ac:dyDescent="0.2">
      <c r="A58">
        <v>7</v>
      </c>
      <c r="B58" t="s">
        <v>122</v>
      </c>
      <c r="C58" t="s">
        <v>70</v>
      </c>
      <c r="D58">
        <v>25</v>
      </c>
      <c r="E58">
        <v>2</v>
      </c>
      <c r="F58">
        <v>0.6</v>
      </c>
      <c r="G58">
        <v>1</v>
      </c>
      <c r="H58">
        <v>1</v>
      </c>
    </row>
    <row r="59" spans="1:8" x14ac:dyDescent="0.2">
      <c r="A59">
        <v>8</v>
      </c>
      <c r="B59" t="s">
        <v>122</v>
      </c>
      <c r="C59" t="s">
        <v>70</v>
      </c>
      <c r="D59">
        <v>15728</v>
      </c>
      <c r="E59">
        <v>777</v>
      </c>
      <c r="F59">
        <v>0.4</v>
      </c>
      <c r="G59">
        <v>1</v>
      </c>
      <c r="H59">
        <v>1</v>
      </c>
    </row>
    <row r="60" spans="1:8" x14ac:dyDescent="0.2">
      <c r="A60">
        <v>9</v>
      </c>
      <c r="B60" t="s">
        <v>123</v>
      </c>
      <c r="C60" t="s">
        <v>70</v>
      </c>
      <c r="D60">
        <v>337</v>
      </c>
      <c r="E60">
        <v>14</v>
      </c>
      <c r="F60">
        <v>1</v>
      </c>
      <c r="G60">
        <v>1</v>
      </c>
      <c r="H60">
        <v>1</v>
      </c>
    </row>
    <row r="61" spans="1:8" x14ac:dyDescent="0.2">
      <c r="A61">
        <v>10</v>
      </c>
      <c r="B61" t="s">
        <v>122</v>
      </c>
      <c r="C61" t="s">
        <v>70</v>
      </c>
      <c r="D61">
        <v>2850</v>
      </c>
      <c r="E61">
        <v>86</v>
      </c>
      <c r="F61">
        <v>1</v>
      </c>
      <c r="G61">
        <v>1</v>
      </c>
      <c r="H61">
        <v>1</v>
      </c>
    </row>
    <row r="62" spans="1:8" x14ac:dyDescent="0.2">
      <c r="A62">
        <v>11</v>
      </c>
      <c r="B62" t="s">
        <v>122</v>
      </c>
      <c r="C62" t="s">
        <v>70</v>
      </c>
      <c r="D62">
        <v>2579</v>
      </c>
      <c r="E62">
        <v>123</v>
      </c>
      <c r="F62">
        <v>1</v>
      </c>
      <c r="G62">
        <v>1</v>
      </c>
      <c r="H62">
        <v>1</v>
      </c>
    </row>
    <row r="63" spans="1:8" x14ac:dyDescent="0.2">
      <c r="A63">
        <v>12</v>
      </c>
      <c r="B63" t="s">
        <v>122</v>
      </c>
      <c r="C63" t="s">
        <v>70</v>
      </c>
      <c r="D63">
        <v>290</v>
      </c>
      <c r="E63">
        <v>10</v>
      </c>
      <c r="F63">
        <v>0.4</v>
      </c>
      <c r="G63">
        <v>1</v>
      </c>
      <c r="H63">
        <v>1</v>
      </c>
    </row>
    <row r="64" spans="1:8" x14ac:dyDescent="0.2">
      <c r="A64">
        <v>13</v>
      </c>
      <c r="B64" t="s">
        <v>123</v>
      </c>
      <c r="C64" t="s">
        <v>70</v>
      </c>
      <c r="D64">
        <v>56</v>
      </c>
      <c r="E64">
        <v>2</v>
      </c>
      <c r="F64">
        <v>0</v>
      </c>
      <c r="G64">
        <v>0</v>
      </c>
      <c r="H64">
        <v>0</v>
      </c>
    </row>
    <row r="65" spans="1:8" x14ac:dyDescent="0.2">
      <c r="A65">
        <v>14</v>
      </c>
      <c r="B65" t="s">
        <v>122</v>
      </c>
      <c r="C65" t="s">
        <v>70</v>
      </c>
      <c r="D65">
        <v>935</v>
      </c>
      <c r="E65">
        <v>50</v>
      </c>
      <c r="F65">
        <v>0.6</v>
      </c>
      <c r="G65">
        <v>1</v>
      </c>
      <c r="H65">
        <v>1</v>
      </c>
    </row>
    <row r="66" spans="1:8" x14ac:dyDescent="0.2">
      <c r="A66">
        <v>15</v>
      </c>
      <c r="B66" t="s">
        <v>122</v>
      </c>
      <c r="C66" t="s">
        <v>70</v>
      </c>
      <c r="D66">
        <v>7502</v>
      </c>
      <c r="E66">
        <v>220</v>
      </c>
      <c r="F66">
        <v>0.2</v>
      </c>
      <c r="G66">
        <v>0.2</v>
      </c>
      <c r="H66">
        <v>1</v>
      </c>
    </row>
    <row r="67" spans="1:8" x14ac:dyDescent="0.2">
      <c r="A67">
        <v>16</v>
      </c>
      <c r="B67" t="s">
        <v>123</v>
      </c>
      <c r="C67" t="s">
        <v>70</v>
      </c>
      <c r="D67">
        <v>606</v>
      </c>
      <c r="E67">
        <v>24</v>
      </c>
      <c r="F67">
        <v>0.6</v>
      </c>
      <c r="G67">
        <v>0.8</v>
      </c>
      <c r="H67">
        <v>1</v>
      </c>
    </row>
    <row r="68" spans="1:8" x14ac:dyDescent="0.2">
      <c r="A68">
        <v>17</v>
      </c>
      <c r="B68" t="s">
        <v>122</v>
      </c>
      <c r="C68" t="s">
        <v>70</v>
      </c>
      <c r="D68">
        <v>952</v>
      </c>
      <c r="E68">
        <v>22</v>
      </c>
      <c r="F68">
        <v>0</v>
      </c>
      <c r="G68">
        <v>0.2</v>
      </c>
      <c r="H68">
        <v>0.4</v>
      </c>
    </row>
    <row r="69" spans="1:8" x14ac:dyDescent="0.2">
      <c r="A69">
        <v>18</v>
      </c>
      <c r="B69" t="s">
        <v>123</v>
      </c>
      <c r="C69" t="s">
        <v>70</v>
      </c>
      <c r="D69">
        <v>108</v>
      </c>
      <c r="E69">
        <v>11</v>
      </c>
      <c r="F69">
        <v>0.4</v>
      </c>
      <c r="G69">
        <v>0.6</v>
      </c>
      <c r="H69">
        <v>1</v>
      </c>
    </row>
    <row r="70" spans="1:8" x14ac:dyDescent="0.2">
      <c r="A70">
        <v>19</v>
      </c>
      <c r="B70" t="s">
        <v>123</v>
      </c>
      <c r="C70" t="s">
        <v>70</v>
      </c>
      <c r="D70">
        <v>1739</v>
      </c>
      <c r="E70">
        <v>95</v>
      </c>
      <c r="F70">
        <v>1</v>
      </c>
      <c r="G70">
        <v>1</v>
      </c>
      <c r="H70">
        <v>1</v>
      </c>
    </row>
    <row r="71" spans="1:8" x14ac:dyDescent="0.2">
      <c r="A71">
        <v>20</v>
      </c>
      <c r="B71" t="s">
        <v>122</v>
      </c>
      <c r="C71" t="s">
        <v>70</v>
      </c>
      <c r="D71">
        <v>621</v>
      </c>
      <c r="E71">
        <v>51</v>
      </c>
      <c r="F71">
        <v>0.8</v>
      </c>
      <c r="G71">
        <v>1</v>
      </c>
      <c r="H71">
        <v>1</v>
      </c>
    </row>
    <row r="72" spans="1:8" x14ac:dyDescent="0.2">
      <c r="A72">
        <v>21</v>
      </c>
      <c r="B72" t="s">
        <v>123</v>
      </c>
      <c r="C72" t="s">
        <v>70</v>
      </c>
      <c r="D72">
        <v>310</v>
      </c>
      <c r="E72">
        <v>18</v>
      </c>
      <c r="F72">
        <v>0.4</v>
      </c>
      <c r="G72">
        <v>0.6</v>
      </c>
      <c r="H72">
        <v>1</v>
      </c>
    </row>
    <row r="73" spans="1:8" x14ac:dyDescent="0.2">
      <c r="A73">
        <v>22</v>
      </c>
      <c r="B73" t="s">
        <v>122</v>
      </c>
      <c r="C73" t="s">
        <v>70</v>
      </c>
      <c r="D73">
        <v>42</v>
      </c>
      <c r="E73">
        <v>1</v>
      </c>
      <c r="F73">
        <v>1</v>
      </c>
      <c r="G73">
        <v>1</v>
      </c>
      <c r="H73">
        <v>1</v>
      </c>
    </row>
    <row r="74" spans="1:8" x14ac:dyDescent="0.2">
      <c r="A74">
        <v>23</v>
      </c>
      <c r="B74" t="s">
        <v>123</v>
      </c>
      <c r="C74" t="s">
        <v>70</v>
      </c>
      <c r="D74">
        <v>277</v>
      </c>
      <c r="E74">
        <v>16</v>
      </c>
      <c r="F74">
        <v>1</v>
      </c>
      <c r="G74">
        <v>1</v>
      </c>
      <c r="H74">
        <v>1</v>
      </c>
    </row>
    <row r="75" spans="1:8" x14ac:dyDescent="0.2">
      <c r="A75">
        <v>24</v>
      </c>
      <c r="B75" t="s">
        <v>123</v>
      </c>
      <c r="C75" t="s">
        <v>70</v>
      </c>
      <c r="D75">
        <v>66</v>
      </c>
      <c r="E75">
        <v>3</v>
      </c>
      <c r="F75">
        <v>0.8</v>
      </c>
      <c r="G75">
        <v>1</v>
      </c>
      <c r="H75">
        <v>1</v>
      </c>
    </row>
    <row r="76" spans="1:8" x14ac:dyDescent="0.2">
      <c r="A76">
        <v>25</v>
      </c>
      <c r="B76" t="s">
        <v>123</v>
      </c>
      <c r="C76" t="s">
        <v>70</v>
      </c>
      <c r="D76">
        <v>2618</v>
      </c>
      <c r="E76">
        <v>51</v>
      </c>
      <c r="F76">
        <v>0.6</v>
      </c>
      <c r="G76">
        <v>1</v>
      </c>
      <c r="H76">
        <v>1</v>
      </c>
    </row>
    <row r="77" spans="1:8" x14ac:dyDescent="0.2">
      <c r="A77">
        <v>26</v>
      </c>
      <c r="B77" t="s">
        <v>123</v>
      </c>
      <c r="C77" t="s">
        <v>70</v>
      </c>
      <c r="D77">
        <v>99</v>
      </c>
      <c r="E77">
        <v>6</v>
      </c>
      <c r="F77">
        <v>0.6</v>
      </c>
      <c r="G77">
        <v>0.6</v>
      </c>
      <c r="H77">
        <v>1</v>
      </c>
    </row>
    <row r="78" spans="1:8" x14ac:dyDescent="0.2">
      <c r="A78">
        <v>27</v>
      </c>
      <c r="B78" t="s">
        <v>123</v>
      </c>
      <c r="C78" t="s">
        <v>70</v>
      </c>
      <c r="D78">
        <v>1165</v>
      </c>
      <c r="E78">
        <v>24</v>
      </c>
      <c r="F78">
        <v>1</v>
      </c>
      <c r="G78">
        <v>1</v>
      </c>
      <c r="H78">
        <v>1</v>
      </c>
    </row>
    <row r="79" spans="1:8" x14ac:dyDescent="0.2">
      <c r="A79">
        <v>28</v>
      </c>
      <c r="B79" t="s">
        <v>123</v>
      </c>
      <c r="C79" t="s">
        <v>70</v>
      </c>
      <c r="D79">
        <v>611</v>
      </c>
      <c r="E79">
        <v>16</v>
      </c>
      <c r="F79">
        <v>1</v>
      </c>
      <c r="G79">
        <v>1</v>
      </c>
      <c r="H79">
        <v>1</v>
      </c>
    </row>
    <row r="80" spans="1:8" x14ac:dyDescent="0.2">
      <c r="A80">
        <v>29</v>
      </c>
      <c r="B80" t="s">
        <v>122</v>
      </c>
      <c r="C80" t="s">
        <v>70</v>
      </c>
      <c r="D80">
        <v>47</v>
      </c>
      <c r="E80">
        <v>4</v>
      </c>
      <c r="F80">
        <v>0.6</v>
      </c>
      <c r="G80">
        <v>1</v>
      </c>
      <c r="H80">
        <v>1</v>
      </c>
    </row>
    <row r="81" spans="1:8" x14ac:dyDescent="0.2">
      <c r="A81">
        <v>30</v>
      </c>
      <c r="B81" t="s">
        <v>122</v>
      </c>
      <c r="C81" t="s">
        <v>70</v>
      </c>
      <c r="D81">
        <v>197075</v>
      </c>
      <c r="E81">
        <v>4361</v>
      </c>
      <c r="F81">
        <v>0.6</v>
      </c>
      <c r="G81">
        <v>0.6</v>
      </c>
      <c r="H81">
        <v>1</v>
      </c>
    </row>
    <row r="82" spans="1:8" x14ac:dyDescent="0.2">
      <c r="A82">
        <v>31</v>
      </c>
      <c r="B82" t="s">
        <v>122</v>
      </c>
      <c r="C82" t="s">
        <v>70</v>
      </c>
      <c r="D82">
        <v>98602</v>
      </c>
      <c r="E82">
        <v>5287</v>
      </c>
      <c r="F82">
        <v>0.8</v>
      </c>
      <c r="G82">
        <v>1</v>
      </c>
      <c r="H82">
        <v>1</v>
      </c>
    </row>
    <row r="83" spans="1:8" x14ac:dyDescent="0.2">
      <c r="A83">
        <v>32</v>
      </c>
      <c r="B83" t="s">
        <v>122</v>
      </c>
      <c r="C83" t="s">
        <v>70</v>
      </c>
      <c r="D83">
        <v>8408</v>
      </c>
      <c r="E83">
        <v>279</v>
      </c>
      <c r="F83">
        <v>0.6</v>
      </c>
      <c r="G83">
        <v>0.6</v>
      </c>
      <c r="H83">
        <v>1</v>
      </c>
    </row>
    <row r="84" spans="1:8" x14ac:dyDescent="0.2">
      <c r="A84">
        <v>33</v>
      </c>
      <c r="B84" t="s">
        <v>122</v>
      </c>
      <c r="C84" t="s">
        <v>70</v>
      </c>
      <c r="D84">
        <v>1204</v>
      </c>
      <c r="E84">
        <v>35</v>
      </c>
      <c r="F84">
        <v>1</v>
      </c>
      <c r="G84">
        <v>1</v>
      </c>
      <c r="H84">
        <v>1</v>
      </c>
    </row>
    <row r="85" spans="1:8" x14ac:dyDescent="0.2">
      <c r="A85">
        <v>34</v>
      </c>
      <c r="B85" t="s">
        <v>123</v>
      </c>
      <c r="C85" t="s">
        <v>70</v>
      </c>
      <c r="D85">
        <v>2858</v>
      </c>
      <c r="E85">
        <v>81</v>
      </c>
      <c r="F85">
        <v>0.6</v>
      </c>
      <c r="G85">
        <v>0.6</v>
      </c>
      <c r="H85">
        <v>1</v>
      </c>
    </row>
    <row r="86" spans="1:8" x14ac:dyDescent="0.2">
      <c r="A86">
        <v>35</v>
      </c>
      <c r="B86" t="s">
        <v>122</v>
      </c>
      <c r="C86" t="s">
        <v>70</v>
      </c>
      <c r="D86">
        <v>717</v>
      </c>
      <c r="E86">
        <v>19</v>
      </c>
      <c r="F86">
        <v>0.8</v>
      </c>
      <c r="G86">
        <v>1</v>
      </c>
      <c r="H86">
        <v>1</v>
      </c>
    </row>
    <row r="87" spans="1:8" x14ac:dyDescent="0.2">
      <c r="A87">
        <v>36</v>
      </c>
      <c r="B87" t="s">
        <v>122</v>
      </c>
      <c r="C87" t="s">
        <v>70</v>
      </c>
      <c r="D87">
        <v>29811</v>
      </c>
      <c r="E87">
        <v>1660</v>
      </c>
      <c r="F87">
        <v>0.4</v>
      </c>
      <c r="G87">
        <v>1</v>
      </c>
      <c r="H87">
        <v>1</v>
      </c>
    </row>
    <row r="88" spans="1:8" x14ac:dyDescent="0.2">
      <c r="A88">
        <v>37</v>
      </c>
      <c r="B88" t="s">
        <v>123</v>
      </c>
      <c r="C88" t="s">
        <v>70</v>
      </c>
      <c r="D88">
        <v>139</v>
      </c>
      <c r="E88">
        <v>5</v>
      </c>
      <c r="F88">
        <v>0.8</v>
      </c>
      <c r="G88">
        <v>1</v>
      </c>
      <c r="H88">
        <v>1</v>
      </c>
    </row>
    <row r="89" spans="1:8" x14ac:dyDescent="0.2">
      <c r="A89">
        <v>38</v>
      </c>
      <c r="B89" t="s">
        <v>122</v>
      </c>
      <c r="C89" t="s">
        <v>70</v>
      </c>
      <c r="D89">
        <v>40</v>
      </c>
      <c r="E89">
        <v>3</v>
      </c>
      <c r="F89">
        <v>0</v>
      </c>
      <c r="G89">
        <v>0.2</v>
      </c>
      <c r="H89">
        <v>0.6</v>
      </c>
    </row>
    <row r="90" spans="1:8" x14ac:dyDescent="0.2">
      <c r="A90">
        <v>39</v>
      </c>
      <c r="B90" t="s">
        <v>122</v>
      </c>
      <c r="C90" t="s">
        <v>70</v>
      </c>
      <c r="D90">
        <v>4444</v>
      </c>
      <c r="E90">
        <v>160</v>
      </c>
      <c r="F90">
        <v>0.6</v>
      </c>
      <c r="G90">
        <v>0.8</v>
      </c>
      <c r="H90">
        <v>1</v>
      </c>
    </row>
    <row r="91" spans="1:8" x14ac:dyDescent="0.2">
      <c r="A91">
        <v>40</v>
      </c>
      <c r="B91" t="s">
        <v>122</v>
      </c>
      <c r="C91" t="s">
        <v>70</v>
      </c>
      <c r="D91">
        <v>36187</v>
      </c>
      <c r="E91">
        <v>1432</v>
      </c>
      <c r="F91">
        <v>0.2</v>
      </c>
      <c r="G91">
        <v>1</v>
      </c>
      <c r="H91">
        <v>1</v>
      </c>
    </row>
    <row r="92" spans="1:8" x14ac:dyDescent="0.2">
      <c r="A92">
        <v>41</v>
      </c>
      <c r="B92" t="s">
        <v>122</v>
      </c>
      <c r="C92" t="s">
        <v>70</v>
      </c>
      <c r="D92">
        <v>11</v>
      </c>
      <c r="E92">
        <v>2</v>
      </c>
      <c r="F92">
        <v>0.4</v>
      </c>
      <c r="G92">
        <v>0.6</v>
      </c>
      <c r="H92">
        <v>0.8</v>
      </c>
    </row>
    <row r="93" spans="1:8" x14ac:dyDescent="0.2">
      <c r="A93">
        <v>42</v>
      </c>
      <c r="B93" t="s">
        <v>122</v>
      </c>
      <c r="C93" t="s">
        <v>70</v>
      </c>
      <c r="D93">
        <v>11423</v>
      </c>
      <c r="E93">
        <v>699</v>
      </c>
      <c r="F93">
        <v>0.6</v>
      </c>
      <c r="G93">
        <v>1</v>
      </c>
      <c r="H93">
        <v>1</v>
      </c>
    </row>
    <row r="94" spans="1:8" x14ac:dyDescent="0.2">
      <c r="A94">
        <v>43</v>
      </c>
      <c r="B94" t="s">
        <v>123</v>
      </c>
      <c r="C94" t="s">
        <v>70</v>
      </c>
      <c r="D94">
        <v>703</v>
      </c>
      <c r="E94">
        <v>18</v>
      </c>
      <c r="F94">
        <v>0</v>
      </c>
      <c r="G94">
        <v>0</v>
      </c>
      <c r="H94">
        <v>1</v>
      </c>
    </row>
    <row r="95" spans="1:8" x14ac:dyDescent="0.2">
      <c r="A95">
        <v>44</v>
      </c>
      <c r="B95" t="s">
        <v>122</v>
      </c>
      <c r="C95" t="s">
        <v>70</v>
      </c>
      <c r="D95">
        <v>131</v>
      </c>
      <c r="E95">
        <v>5</v>
      </c>
      <c r="F95">
        <v>0.8</v>
      </c>
      <c r="G95">
        <v>1</v>
      </c>
      <c r="H95">
        <v>1</v>
      </c>
    </row>
    <row r="96" spans="1:8" x14ac:dyDescent="0.2">
      <c r="A96">
        <v>45</v>
      </c>
      <c r="B96" t="s">
        <v>122</v>
      </c>
      <c r="C96" t="s">
        <v>70</v>
      </c>
      <c r="D96">
        <v>48</v>
      </c>
      <c r="E96">
        <v>5</v>
      </c>
      <c r="F96">
        <v>0.6</v>
      </c>
      <c r="G96">
        <v>0.6</v>
      </c>
      <c r="H96">
        <v>0.6</v>
      </c>
    </row>
    <row r="97" spans="1:8" x14ac:dyDescent="0.2">
      <c r="A97">
        <v>46</v>
      </c>
      <c r="B97" t="s">
        <v>123</v>
      </c>
      <c r="C97" t="s">
        <v>70</v>
      </c>
      <c r="D97">
        <v>479</v>
      </c>
      <c r="E97">
        <v>16</v>
      </c>
      <c r="F97">
        <v>0.8</v>
      </c>
      <c r="G97">
        <v>0.8</v>
      </c>
      <c r="H97">
        <v>1</v>
      </c>
    </row>
    <row r="98" spans="1:8" x14ac:dyDescent="0.2">
      <c r="A98">
        <v>47</v>
      </c>
      <c r="B98" t="s">
        <v>123</v>
      </c>
      <c r="C98" t="s">
        <v>70</v>
      </c>
      <c r="D98">
        <v>1271</v>
      </c>
      <c r="E98">
        <v>34</v>
      </c>
      <c r="F98">
        <v>0.6</v>
      </c>
      <c r="G98">
        <v>1</v>
      </c>
      <c r="H98">
        <v>1</v>
      </c>
    </row>
    <row r="99" spans="1:8" x14ac:dyDescent="0.2">
      <c r="A99">
        <v>48</v>
      </c>
      <c r="B99" t="s">
        <v>122</v>
      </c>
      <c r="C99" t="s">
        <v>70</v>
      </c>
      <c r="D99">
        <v>49226</v>
      </c>
      <c r="E99">
        <v>2097</v>
      </c>
      <c r="F99">
        <v>0.8</v>
      </c>
      <c r="G99">
        <v>1</v>
      </c>
      <c r="H99">
        <v>1</v>
      </c>
    </row>
    <row r="100" spans="1:8" x14ac:dyDescent="0.2">
      <c r="A100">
        <v>49</v>
      </c>
      <c r="B100" t="s">
        <v>122</v>
      </c>
      <c r="C100" t="s">
        <v>70</v>
      </c>
      <c r="D100">
        <v>576</v>
      </c>
      <c r="E100">
        <v>34</v>
      </c>
      <c r="F100">
        <v>0.8</v>
      </c>
      <c r="G100">
        <v>0.8</v>
      </c>
      <c r="H100">
        <v>0.8</v>
      </c>
    </row>
    <row r="101" spans="1:8" x14ac:dyDescent="0.2">
      <c r="A101">
        <v>50</v>
      </c>
      <c r="B101" t="s">
        <v>122</v>
      </c>
      <c r="C101" t="s">
        <v>70</v>
      </c>
      <c r="D101">
        <v>27</v>
      </c>
      <c r="E101">
        <v>1</v>
      </c>
      <c r="F101">
        <v>0.6</v>
      </c>
      <c r="G101">
        <v>0.6</v>
      </c>
      <c r="H10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B6" sqref="B6"/>
    </sheetView>
  </sheetViews>
  <sheetFormatPr defaultRowHeight="12.75" x14ac:dyDescent="0.2"/>
  <cols>
    <col min="1" max="1" width="19.7109375" bestFit="1" customWidth="1"/>
    <col min="2" max="2" width="9.28515625" customWidth="1"/>
  </cols>
  <sheetData>
    <row r="1" spans="1:4" ht="15.75" x14ac:dyDescent="0.25">
      <c r="A1" s="10" t="s">
        <v>14</v>
      </c>
    </row>
    <row r="2" spans="1:4" x14ac:dyDescent="0.2">
      <c r="A2" s="2" t="s">
        <v>13</v>
      </c>
      <c r="B2" s="12" t="s">
        <v>19</v>
      </c>
      <c r="D2" s="13" t="s">
        <v>24</v>
      </c>
    </row>
    <row r="3" spans="1:4" x14ac:dyDescent="0.2">
      <c r="A3" s="4" t="s">
        <v>11</v>
      </c>
      <c r="B3" s="7" t="e">
        <f>AVERAGE(#REF!)</f>
        <v>#REF!</v>
      </c>
      <c r="D3" s="14">
        <v>2.6</v>
      </c>
    </row>
    <row r="4" spans="1:4" x14ac:dyDescent="0.2">
      <c r="A4" s="4" t="s">
        <v>12</v>
      </c>
      <c r="B4" s="8" t="e">
        <f>MEDIAN(#REF!)</f>
        <v>#REF!</v>
      </c>
      <c r="D4" s="14">
        <v>1</v>
      </c>
    </row>
    <row r="5" spans="1:4" x14ac:dyDescent="0.2">
      <c r="A5" s="4" t="s">
        <v>21</v>
      </c>
      <c r="B5" s="9" t="e">
        <f>COUNTIF(#REF!,"&gt;1")/ROWS(#REF!)</f>
        <v>#REF!</v>
      </c>
      <c r="D5" s="15">
        <v>0.20300000000000001</v>
      </c>
    </row>
    <row r="6" spans="1:4" x14ac:dyDescent="0.2">
      <c r="A6" s="4" t="s">
        <v>22</v>
      </c>
      <c r="B6" s="9" t="e">
        <f>COUNTIF(#REF!,"&gt;5")/ROWS(#REF!)</f>
        <v>#REF!</v>
      </c>
      <c r="D6" s="15">
        <v>6.3E-2</v>
      </c>
    </row>
    <row r="7" spans="1:4" x14ac:dyDescent="0.2">
      <c r="A7" s="4" t="s">
        <v>23</v>
      </c>
      <c r="B7" s="9" t="e">
        <f>COUNTIF(#REF!,"&gt;10")/ROWS(#REF!)</f>
        <v>#REF!</v>
      </c>
      <c r="D7" s="15">
        <v>5.0999999999999997E-2</v>
      </c>
    </row>
    <row r="8" spans="1:4" x14ac:dyDescent="0.2">
      <c r="D8" s="16"/>
    </row>
    <row r="9" spans="1:4" ht="15.75" x14ac:dyDescent="0.25">
      <c r="A9" s="10" t="s">
        <v>15</v>
      </c>
      <c r="D9" s="16"/>
    </row>
    <row r="10" spans="1:4" x14ac:dyDescent="0.2">
      <c r="A10" s="2" t="s">
        <v>13</v>
      </c>
      <c r="B10" s="3" t="s">
        <v>19</v>
      </c>
      <c r="D10" s="13" t="s">
        <v>24</v>
      </c>
    </row>
    <row r="11" spans="1:4" x14ac:dyDescent="0.2">
      <c r="A11" t="s">
        <v>16</v>
      </c>
      <c r="B11" s="11">
        <f>AVERAGE('Precision Scorpus'!G:G)</f>
        <v>0.64800000000000024</v>
      </c>
      <c r="D11" s="17">
        <v>0.45</v>
      </c>
    </row>
    <row r="12" spans="1:4" x14ac:dyDescent="0.2">
      <c r="A12" t="s">
        <v>17</v>
      </c>
      <c r="B12" s="11">
        <f>AVERAGE('Precision Scorpus'!H:H)</f>
        <v>0.80799999999999994</v>
      </c>
      <c r="D12" s="17">
        <v>0.75</v>
      </c>
    </row>
    <row r="13" spans="1:4" x14ac:dyDescent="0.2">
      <c r="A13" t="s">
        <v>18</v>
      </c>
      <c r="B13" s="11">
        <f>AVERAGE('Precision Scorpus'!I:I)</f>
        <v>0.92399999999999993</v>
      </c>
      <c r="D13" s="17">
        <v>0.97</v>
      </c>
    </row>
  </sheetData>
  <sheetCalcPr fullCalcOnLoad="1"/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/>
  </sheetViews>
  <sheetFormatPr defaultRowHeight="12.75" x14ac:dyDescent="0.2"/>
  <cols>
    <col min="1" max="1" width="27.140625" bestFit="1" customWidth="1"/>
    <col min="2" max="6" width="10.42578125" bestFit="1" customWidth="1"/>
    <col min="7" max="7" width="17.85546875" bestFit="1" customWidth="1"/>
    <col min="8" max="8" width="18.42578125" bestFit="1" customWidth="1"/>
    <col min="9" max="9" width="23.42578125" bestFit="1" customWidth="1"/>
    <col min="10" max="10" width="7.85546875" bestFit="1" customWidth="1"/>
    <col min="11" max="11" width="8" bestFit="1" customWidth="1"/>
    <col min="12" max="12" width="14.42578125" bestFit="1" customWidth="1"/>
    <col min="13" max="13" width="7.42578125" bestFit="1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">
      <c r="A2" s="27" t="s">
        <v>25</v>
      </c>
      <c r="B2" s="27" t="s">
        <v>8</v>
      </c>
      <c r="C2" s="27" t="s">
        <v>8</v>
      </c>
      <c r="D2" s="27" t="s">
        <v>8</v>
      </c>
      <c r="E2" s="27" t="s">
        <v>7</v>
      </c>
      <c r="F2" s="27" t="s">
        <v>9</v>
      </c>
      <c r="G2">
        <v>0.6</v>
      </c>
      <c r="H2">
        <v>0.8</v>
      </c>
      <c r="I2">
        <v>1</v>
      </c>
      <c r="J2" s="27" t="s">
        <v>94</v>
      </c>
      <c r="K2">
        <v>1</v>
      </c>
      <c r="L2">
        <v>228</v>
      </c>
      <c r="M2">
        <v>89</v>
      </c>
    </row>
    <row r="3" spans="1:13" x14ac:dyDescent="0.2">
      <c r="A3" s="27" t="s">
        <v>26</v>
      </c>
      <c r="B3" s="27" t="s">
        <v>8</v>
      </c>
      <c r="C3" s="27" t="s">
        <v>8</v>
      </c>
      <c r="D3" s="27" t="s">
        <v>8</v>
      </c>
      <c r="E3" s="27" t="s">
        <v>9</v>
      </c>
      <c r="F3" s="27" t="s">
        <v>8</v>
      </c>
      <c r="G3">
        <v>0.8</v>
      </c>
      <c r="H3">
        <v>1</v>
      </c>
      <c r="I3">
        <v>1</v>
      </c>
      <c r="J3" s="27" t="s">
        <v>94</v>
      </c>
      <c r="K3">
        <v>2</v>
      </c>
      <c r="L3">
        <v>2347</v>
      </c>
      <c r="M3">
        <v>697</v>
      </c>
    </row>
    <row r="4" spans="1:13" x14ac:dyDescent="0.2">
      <c r="A4" s="27" t="s">
        <v>27</v>
      </c>
      <c r="B4" s="27" t="s">
        <v>8</v>
      </c>
      <c r="C4" s="27" t="s">
        <v>8</v>
      </c>
      <c r="D4" s="27" t="s">
        <v>8</v>
      </c>
      <c r="E4" s="27" t="s">
        <v>8</v>
      </c>
      <c r="F4" s="27" t="s">
        <v>65</v>
      </c>
      <c r="G4">
        <v>0.8</v>
      </c>
      <c r="H4">
        <v>0.8</v>
      </c>
      <c r="I4">
        <v>0.8</v>
      </c>
      <c r="J4" s="27" t="s">
        <v>94</v>
      </c>
      <c r="K4">
        <v>3</v>
      </c>
      <c r="L4">
        <v>25</v>
      </c>
      <c r="M4">
        <v>15</v>
      </c>
    </row>
    <row r="5" spans="1:13" x14ac:dyDescent="0.2">
      <c r="A5" s="27" t="s">
        <v>28</v>
      </c>
      <c r="B5" s="27" t="s">
        <v>65</v>
      </c>
      <c r="C5" s="27" t="s">
        <v>8</v>
      </c>
      <c r="D5" s="27" t="s">
        <v>9</v>
      </c>
      <c r="E5" s="27" t="s">
        <v>8</v>
      </c>
      <c r="F5" s="27" t="s">
        <v>65</v>
      </c>
      <c r="G5">
        <v>0.4</v>
      </c>
      <c r="H5">
        <v>0.6</v>
      </c>
      <c r="I5">
        <v>0.6</v>
      </c>
      <c r="J5" s="27" t="s">
        <v>94</v>
      </c>
      <c r="K5">
        <v>4</v>
      </c>
      <c r="L5">
        <v>8092</v>
      </c>
      <c r="M5">
        <v>3524</v>
      </c>
    </row>
    <row r="6" spans="1:13" x14ac:dyDescent="0.2">
      <c r="A6" s="27" t="s">
        <v>29</v>
      </c>
      <c r="B6" s="27" t="s">
        <v>8</v>
      </c>
      <c r="C6" s="27" t="s">
        <v>8</v>
      </c>
      <c r="D6" s="27" t="s">
        <v>8</v>
      </c>
      <c r="E6" s="27" t="s">
        <v>8</v>
      </c>
      <c r="F6" s="27" t="s">
        <v>8</v>
      </c>
      <c r="G6">
        <v>1</v>
      </c>
      <c r="H6">
        <v>1</v>
      </c>
      <c r="I6">
        <v>1</v>
      </c>
      <c r="J6" s="27" t="s">
        <v>94</v>
      </c>
      <c r="K6">
        <v>5</v>
      </c>
      <c r="L6">
        <v>9211</v>
      </c>
      <c r="M6">
        <v>2219</v>
      </c>
    </row>
    <row r="7" spans="1:13" x14ac:dyDescent="0.2">
      <c r="A7" s="27" t="s">
        <v>30</v>
      </c>
      <c r="B7" s="27" t="s">
        <v>8</v>
      </c>
      <c r="C7" s="27" t="s">
        <v>8</v>
      </c>
      <c r="D7" s="27" t="s">
        <v>65</v>
      </c>
      <c r="E7" s="27" t="s">
        <v>65</v>
      </c>
      <c r="F7" s="27" t="s">
        <v>8</v>
      </c>
      <c r="G7">
        <v>0.6</v>
      </c>
      <c r="H7">
        <v>0.6</v>
      </c>
      <c r="I7">
        <v>0.6</v>
      </c>
      <c r="J7" s="27" t="s">
        <v>94</v>
      </c>
      <c r="K7">
        <v>6</v>
      </c>
      <c r="L7">
        <v>1463</v>
      </c>
      <c r="M7">
        <v>575</v>
      </c>
    </row>
    <row r="8" spans="1:13" x14ac:dyDescent="0.2">
      <c r="A8" s="27" t="s">
        <v>31</v>
      </c>
      <c r="B8" s="27" t="s">
        <v>9</v>
      </c>
      <c r="C8" s="27" t="s">
        <v>8</v>
      </c>
      <c r="D8" s="27" t="s">
        <v>8</v>
      </c>
      <c r="E8" s="27" t="s">
        <v>8</v>
      </c>
      <c r="F8" s="27" t="s">
        <v>8</v>
      </c>
      <c r="G8">
        <v>0.8</v>
      </c>
      <c r="H8">
        <v>1</v>
      </c>
      <c r="I8">
        <v>1</v>
      </c>
      <c r="J8" s="27" t="s">
        <v>94</v>
      </c>
      <c r="K8">
        <v>7</v>
      </c>
      <c r="L8">
        <v>27</v>
      </c>
      <c r="M8">
        <v>13</v>
      </c>
    </row>
    <row r="9" spans="1:13" x14ac:dyDescent="0.2">
      <c r="A9" s="27" t="s">
        <v>99</v>
      </c>
      <c r="B9" s="27" t="s">
        <v>7</v>
      </c>
      <c r="C9" s="27" t="s">
        <v>7</v>
      </c>
      <c r="D9" s="27" t="s">
        <v>8</v>
      </c>
      <c r="E9" s="27" t="s">
        <v>9</v>
      </c>
      <c r="F9" s="27" t="s">
        <v>9</v>
      </c>
      <c r="G9">
        <v>0.2</v>
      </c>
      <c r="H9">
        <v>0.6</v>
      </c>
      <c r="I9">
        <v>1</v>
      </c>
      <c r="J9" s="27" t="s">
        <v>94</v>
      </c>
      <c r="K9">
        <v>8</v>
      </c>
      <c r="L9">
        <v>57236</v>
      </c>
      <c r="M9">
        <v>22840</v>
      </c>
    </row>
    <row r="10" spans="1:13" x14ac:dyDescent="0.2">
      <c r="A10" s="27" t="s">
        <v>33</v>
      </c>
      <c r="B10" s="27" t="s">
        <v>8</v>
      </c>
      <c r="C10" s="27" t="s">
        <v>8</v>
      </c>
      <c r="D10" s="27" t="s">
        <v>8</v>
      </c>
      <c r="E10" s="27" t="s">
        <v>9</v>
      </c>
      <c r="F10" s="27" t="s">
        <v>9</v>
      </c>
      <c r="G10">
        <v>0.6</v>
      </c>
      <c r="H10">
        <v>1</v>
      </c>
      <c r="I10">
        <v>1</v>
      </c>
      <c r="J10" s="27" t="s">
        <v>94</v>
      </c>
      <c r="K10">
        <v>9</v>
      </c>
      <c r="L10">
        <v>2098</v>
      </c>
      <c r="M10">
        <v>837</v>
      </c>
    </row>
    <row r="11" spans="1:13" x14ac:dyDescent="0.2">
      <c r="A11" s="27" t="s">
        <v>34</v>
      </c>
      <c r="B11" s="27" t="s">
        <v>8</v>
      </c>
      <c r="C11" s="27" t="s">
        <v>8</v>
      </c>
      <c r="D11" s="27" t="s">
        <v>65</v>
      </c>
      <c r="E11" s="27" t="s">
        <v>8</v>
      </c>
      <c r="F11" s="27" t="s">
        <v>8</v>
      </c>
      <c r="G11">
        <v>0.8</v>
      </c>
      <c r="H11">
        <v>0.8</v>
      </c>
      <c r="I11">
        <v>0.8</v>
      </c>
      <c r="J11" s="27" t="s">
        <v>94</v>
      </c>
      <c r="K11">
        <v>10</v>
      </c>
      <c r="L11">
        <v>5101</v>
      </c>
      <c r="M11">
        <v>1421</v>
      </c>
    </row>
    <row r="12" spans="1:13" x14ac:dyDescent="0.2">
      <c r="A12" s="27" t="s">
        <v>35</v>
      </c>
      <c r="B12" s="27" t="s">
        <v>8</v>
      </c>
      <c r="C12" s="27" t="s">
        <v>8</v>
      </c>
      <c r="D12" s="27" t="s">
        <v>8</v>
      </c>
      <c r="E12" s="27" t="s">
        <v>8</v>
      </c>
      <c r="F12" s="27" t="s">
        <v>9</v>
      </c>
      <c r="G12">
        <v>0.8</v>
      </c>
      <c r="H12">
        <v>0.8</v>
      </c>
      <c r="I12">
        <v>1</v>
      </c>
      <c r="J12" s="27" t="s">
        <v>94</v>
      </c>
      <c r="K12">
        <v>11</v>
      </c>
      <c r="L12">
        <v>4064</v>
      </c>
      <c r="M12">
        <v>1196</v>
      </c>
    </row>
    <row r="13" spans="1:13" x14ac:dyDescent="0.2">
      <c r="A13" s="27" t="s">
        <v>36</v>
      </c>
      <c r="B13" s="27" t="s">
        <v>8</v>
      </c>
      <c r="C13" s="27" t="s">
        <v>65</v>
      </c>
      <c r="D13" s="27" t="s">
        <v>8</v>
      </c>
      <c r="E13" s="27" t="s">
        <v>65</v>
      </c>
      <c r="F13" s="27" t="s">
        <v>65</v>
      </c>
      <c r="G13">
        <v>0.2</v>
      </c>
      <c r="H13">
        <v>0.2</v>
      </c>
      <c r="I13">
        <v>0.2</v>
      </c>
      <c r="J13" s="27" t="s">
        <v>94</v>
      </c>
      <c r="K13">
        <v>12</v>
      </c>
      <c r="L13">
        <v>297</v>
      </c>
      <c r="M13">
        <v>79</v>
      </c>
    </row>
    <row r="14" spans="1:13" x14ac:dyDescent="0.2">
      <c r="A14" s="27" t="s">
        <v>71</v>
      </c>
      <c r="B14" s="27" t="s">
        <v>9</v>
      </c>
      <c r="C14" s="27" t="s">
        <v>65</v>
      </c>
      <c r="D14" s="27" t="s">
        <v>65</v>
      </c>
      <c r="E14" s="27" t="s">
        <v>8</v>
      </c>
      <c r="F14" s="27" t="s">
        <v>65</v>
      </c>
      <c r="G14">
        <v>0.2</v>
      </c>
      <c r="H14">
        <v>0.4</v>
      </c>
      <c r="I14">
        <v>0.4</v>
      </c>
      <c r="J14" s="27" t="s">
        <v>94</v>
      </c>
      <c r="K14">
        <v>13</v>
      </c>
      <c r="L14">
        <v>25</v>
      </c>
      <c r="M14">
        <v>6</v>
      </c>
    </row>
    <row r="15" spans="1:13" x14ac:dyDescent="0.2">
      <c r="A15" s="27" t="s">
        <v>37</v>
      </c>
      <c r="B15" s="27" t="s">
        <v>8</v>
      </c>
      <c r="C15" s="27" t="s">
        <v>9</v>
      </c>
      <c r="D15" s="27" t="s">
        <v>8</v>
      </c>
      <c r="E15" s="27" t="s">
        <v>8</v>
      </c>
      <c r="F15" s="27" t="s">
        <v>8</v>
      </c>
      <c r="G15">
        <v>0.8</v>
      </c>
      <c r="H15">
        <v>1</v>
      </c>
      <c r="I15">
        <v>1</v>
      </c>
      <c r="J15" s="27" t="s">
        <v>94</v>
      </c>
      <c r="K15">
        <v>14</v>
      </c>
      <c r="L15">
        <v>8416</v>
      </c>
      <c r="M15">
        <v>2696</v>
      </c>
    </row>
    <row r="16" spans="1:13" x14ac:dyDescent="0.2">
      <c r="A16" s="27" t="s">
        <v>38</v>
      </c>
      <c r="B16" s="27" t="s">
        <v>9</v>
      </c>
      <c r="C16" s="27" t="s">
        <v>8</v>
      </c>
      <c r="D16" s="27" t="s">
        <v>8</v>
      </c>
      <c r="E16" s="27" t="s">
        <v>8</v>
      </c>
      <c r="F16" s="27" t="s">
        <v>9</v>
      </c>
      <c r="G16">
        <v>0.6</v>
      </c>
      <c r="H16">
        <v>1</v>
      </c>
      <c r="I16">
        <v>1</v>
      </c>
      <c r="J16" s="27" t="s">
        <v>94</v>
      </c>
      <c r="K16">
        <v>15</v>
      </c>
      <c r="L16">
        <v>1067</v>
      </c>
      <c r="M16">
        <v>469</v>
      </c>
    </row>
    <row r="17" spans="1:13" x14ac:dyDescent="0.2">
      <c r="A17" s="27" t="s">
        <v>39</v>
      </c>
      <c r="B17" s="27" t="s">
        <v>8</v>
      </c>
      <c r="C17" s="27" t="s">
        <v>8</v>
      </c>
      <c r="D17" s="27" t="s">
        <v>9</v>
      </c>
      <c r="E17" s="27" t="s">
        <v>8</v>
      </c>
      <c r="F17" s="27" t="s">
        <v>65</v>
      </c>
      <c r="G17">
        <v>0.6</v>
      </c>
      <c r="H17">
        <v>0.8</v>
      </c>
      <c r="I17">
        <v>0.8</v>
      </c>
      <c r="J17" s="27" t="s">
        <v>94</v>
      </c>
      <c r="K17">
        <v>16</v>
      </c>
      <c r="L17">
        <v>1479</v>
      </c>
      <c r="M17">
        <v>522</v>
      </c>
    </row>
    <row r="18" spans="1:13" x14ac:dyDescent="0.2">
      <c r="A18" s="27" t="s">
        <v>80</v>
      </c>
      <c r="B18" s="27" t="s">
        <v>65</v>
      </c>
      <c r="C18" s="27" t="s">
        <v>8</v>
      </c>
      <c r="D18" s="27" t="s">
        <v>9</v>
      </c>
      <c r="E18" s="27" t="s">
        <v>8</v>
      </c>
      <c r="F18" s="27" t="s">
        <v>8</v>
      </c>
      <c r="G18">
        <v>0.6</v>
      </c>
      <c r="H18">
        <v>0.8</v>
      </c>
      <c r="I18">
        <v>0.8</v>
      </c>
      <c r="J18" s="27" t="s">
        <v>94</v>
      </c>
      <c r="K18">
        <v>17</v>
      </c>
      <c r="L18">
        <v>529</v>
      </c>
      <c r="M18">
        <v>131</v>
      </c>
    </row>
    <row r="19" spans="1:13" x14ac:dyDescent="0.2">
      <c r="A19" s="27" t="s">
        <v>40</v>
      </c>
      <c r="B19" s="27" t="s">
        <v>9</v>
      </c>
      <c r="C19" s="27" t="s">
        <v>9</v>
      </c>
      <c r="D19" s="27" t="s">
        <v>8</v>
      </c>
      <c r="E19" s="27" t="s">
        <v>8</v>
      </c>
      <c r="F19" s="27" t="s">
        <v>8</v>
      </c>
      <c r="G19">
        <v>0.6</v>
      </c>
      <c r="H19">
        <v>1</v>
      </c>
      <c r="I19">
        <v>1</v>
      </c>
      <c r="J19" s="27" t="s">
        <v>94</v>
      </c>
      <c r="K19">
        <v>18</v>
      </c>
      <c r="L19">
        <v>422</v>
      </c>
      <c r="M19">
        <v>257</v>
      </c>
    </row>
    <row r="20" spans="1:13" x14ac:dyDescent="0.2">
      <c r="A20" s="27" t="s">
        <v>41</v>
      </c>
      <c r="B20" s="27" t="s">
        <v>8</v>
      </c>
      <c r="C20" s="27" t="s">
        <v>8</v>
      </c>
      <c r="D20" s="27" t="s">
        <v>8</v>
      </c>
      <c r="E20" s="27" t="s">
        <v>8</v>
      </c>
      <c r="F20" s="27" t="s">
        <v>8</v>
      </c>
      <c r="G20">
        <v>1</v>
      </c>
      <c r="H20">
        <v>1</v>
      </c>
      <c r="I20">
        <v>1</v>
      </c>
      <c r="J20" s="27" t="s">
        <v>94</v>
      </c>
      <c r="K20">
        <v>19</v>
      </c>
      <c r="L20">
        <v>891</v>
      </c>
      <c r="M20">
        <v>399</v>
      </c>
    </row>
    <row r="21" spans="1:13" x14ac:dyDescent="0.2">
      <c r="A21" s="27" t="s">
        <v>42</v>
      </c>
      <c r="B21" s="27" t="s">
        <v>8</v>
      </c>
      <c r="C21" s="27" t="s">
        <v>8</v>
      </c>
      <c r="D21" s="27" t="s">
        <v>8</v>
      </c>
      <c r="E21" s="27" t="s">
        <v>8</v>
      </c>
      <c r="F21" s="27" t="s">
        <v>8</v>
      </c>
      <c r="G21">
        <v>1</v>
      </c>
      <c r="H21">
        <v>1</v>
      </c>
      <c r="I21">
        <v>1</v>
      </c>
      <c r="J21" s="27" t="s">
        <v>94</v>
      </c>
      <c r="K21">
        <v>20</v>
      </c>
      <c r="L21">
        <v>395</v>
      </c>
      <c r="M21">
        <v>184</v>
      </c>
    </row>
    <row r="22" spans="1:13" x14ac:dyDescent="0.2">
      <c r="A22" s="27" t="s">
        <v>43</v>
      </c>
      <c r="B22" s="27" t="s">
        <v>7</v>
      </c>
      <c r="C22" s="27" t="s">
        <v>9</v>
      </c>
      <c r="D22" s="27" t="s">
        <v>7</v>
      </c>
      <c r="E22" s="27" t="s">
        <v>9</v>
      </c>
      <c r="F22" s="27" t="s">
        <v>9</v>
      </c>
      <c r="G22">
        <v>0</v>
      </c>
      <c r="H22">
        <v>0.6</v>
      </c>
      <c r="I22">
        <v>1</v>
      </c>
      <c r="J22" s="27" t="s">
        <v>94</v>
      </c>
      <c r="K22">
        <v>21</v>
      </c>
      <c r="L22">
        <v>910</v>
      </c>
      <c r="M22">
        <v>0</v>
      </c>
    </row>
    <row r="23" spans="1:13" x14ac:dyDescent="0.2">
      <c r="A23" s="27" t="s">
        <v>72</v>
      </c>
      <c r="B23" s="27" t="s">
        <v>8</v>
      </c>
      <c r="C23" s="27" t="s">
        <v>8</v>
      </c>
      <c r="D23" s="27" t="s">
        <v>8</v>
      </c>
      <c r="E23" s="27" t="s">
        <v>8</v>
      </c>
      <c r="F23" s="27" t="s">
        <v>9</v>
      </c>
      <c r="G23">
        <v>0.8</v>
      </c>
      <c r="H23">
        <v>1</v>
      </c>
      <c r="I23">
        <v>1</v>
      </c>
      <c r="J23" s="27" t="s">
        <v>94</v>
      </c>
      <c r="K23">
        <v>22</v>
      </c>
      <c r="L23">
        <v>30</v>
      </c>
      <c r="M23">
        <v>7</v>
      </c>
    </row>
    <row r="24" spans="1:13" x14ac:dyDescent="0.2">
      <c r="A24" s="27" t="s">
        <v>44</v>
      </c>
      <c r="B24" s="27" t="s">
        <v>8</v>
      </c>
      <c r="C24" s="27" t="s">
        <v>9</v>
      </c>
      <c r="D24" s="27" t="s">
        <v>8</v>
      </c>
      <c r="E24" s="27" t="s">
        <v>8</v>
      </c>
      <c r="F24" s="27" t="s">
        <v>9</v>
      </c>
      <c r="G24">
        <v>0.6</v>
      </c>
      <c r="H24">
        <v>1</v>
      </c>
      <c r="I24">
        <v>1</v>
      </c>
      <c r="J24" s="27" t="s">
        <v>94</v>
      </c>
      <c r="K24">
        <v>23</v>
      </c>
      <c r="L24">
        <v>697</v>
      </c>
      <c r="M24">
        <v>264</v>
      </c>
    </row>
    <row r="25" spans="1:13" x14ac:dyDescent="0.2">
      <c r="A25" s="27" t="s">
        <v>45</v>
      </c>
      <c r="B25" s="27" t="s">
        <v>8</v>
      </c>
      <c r="C25" s="27" t="s">
        <v>8</v>
      </c>
      <c r="D25" s="27" t="s">
        <v>9</v>
      </c>
      <c r="E25" s="27" t="s">
        <v>8</v>
      </c>
      <c r="F25" s="27" t="s">
        <v>8</v>
      </c>
      <c r="G25">
        <v>0.8</v>
      </c>
      <c r="H25">
        <v>1</v>
      </c>
      <c r="I25">
        <v>1</v>
      </c>
      <c r="J25" s="27" t="s">
        <v>94</v>
      </c>
      <c r="K25">
        <v>24</v>
      </c>
      <c r="L25">
        <v>47</v>
      </c>
      <c r="M25">
        <v>16</v>
      </c>
    </row>
    <row r="26" spans="1:13" x14ac:dyDescent="0.2">
      <c r="A26" s="27" t="s">
        <v>46</v>
      </c>
      <c r="B26" s="27" t="s">
        <v>8</v>
      </c>
      <c r="C26" s="27" t="s">
        <v>8</v>
      </c>
      <c r="D26" s="27" t="s">
        <v>8</v>
      </c>
      <c r="E26" s="27" t="s">
        <v>8</v>
      </c>
      <c r="F26" s="27" t="s">
        <v>8</v>
      </c>
      <c r="G26">
        <v>1</v>
      </c>
      <c r="H26">
        <v>1</v>
      </c>
      <c r="I26">
        <v>1</v>
      </c>
      <c r="J26" s="27" t="s">
        <v>94</v>
      </c>
      <c r="K26">
        <v>25</v>
      </c>
      <c r="L26">
        <v>1111</v>
      </c>
      <c r="M26">
        <v>266</v>
      </c>
    </row>
    <row r="27" spans="1:13" x14ac:dyDescent="0.2">
      <c r="A27" s="27" t="s">
        <v>47</v>
      </c>
      <c r="B27" s="27" t="s">
        <v>9</v>
      </c>
      <c r="C27" s="27" t="s">
        <v>8</v>
      </c>
      <c r="D27" s="27" t="s">
        <v>65</v>
      </c>
      <c r="E27" s="27" t="s">
        <v>7</v>
      </c>
      <c r="F27" s="27" t="s">
        <v>65</v>
      </c>
      <c r="G27">
        <v>0.2</v>
      </c>
      <c r="H27">
        <v>0.4</v>
      </c>
      <c r="I27">
        <v>0.6</v>
      </c>
      <c r="J27" s="27" t="s">
        <v>94</v>
      </c>
      <c r="K27">
        <v>26</v>
      </c>
      <c r="L27">
        <v>56</v>
      </c>
      <c r="M27">
        <v>56</v>
      </c>
    </row>
    <row r="28" spans="1:13" x14ac:dyDescent="0.2">
      <c r="A28" s="27" t="s">
        <v>48</v>
      </c>
      <c r="B28" s="27" t="s">
        <v>7</v>
      </c>
      <c r="C28" s="27" t="s">
        <v>8</v>
      </c>
      <c r="D28" s="27" t="s">
        <v>8</v>
      </c>
      <c r="E28" s="27" t="s">
        <v>8</v>
      </c>
      <c r="F28" s="27" t="s">
        <v>65</v>
      </c>
      <c r="G28">
        <v>0.6</v>
      </c>
      <c r="H28">
        <v>0.6</v>
      </c>
      <c r="I28">
        <v>0.8</v>
      </c>
      <c r="J28" s="27" t="s">
        <v>94</v>
      </c>
      <c r="K28">
        <v>27</v>
      </c>
      <c r="L28">
        <v>860</v>
      </c>
      <c r="M28">
        <v>239</v>
      </c>
    </row>
    <row r="29" spans="1:13" x14ac:dyDescent="0.2">
      <c r="A29" s="27" t="s">
        <v>49</v>
      </c>
      <c r="B29" s="27" t="s">
        <v>8</v>
      </c>
      <c r="C29" s="27" t="s">
        <v>8</v>
      </c>
      <c r="D29" s="27" t="s">
        <v>8</v>
      </c>
      <c r="E29" s="27" t="s">
        <v>8</v>
      </c>
      <c r="F29" s="27" t="s">
        <v>9</v>
      </c>
      <c r="G29">
        <v>0.8</v>
      </c>
      <c r="H29">
        <v>1</v>
      </c>
      <c r="I29">
        <v>1</v>
      </c>
      <c r="J29" s="27" t="s">
        <v>94</v>
      </c>
      <c r="K29">
        <v>28</v>
      </c>
      <c r="L29">
        <v>112</v>
      </c>
      <c r="M29">
        <v>453</v>
      </c>
    </row>
    <row r="30" spans="1:13" x14ac:dyDescent="0.2">
      <c r="A30" s="27" t="s">
        <v>73</v>
      </c>
      <c r="B30" s="27" t="s">
        <v>9</v>
      </c>
      <c r="C30" s="27" t="s">
        <v>8</v>
      </c>
      <c r="D30" s="27" t="s">
        <v>8</v>
      </c>
      <c r="E30" s="27" t="s">
        <v>8</v>
      </c>
      <c r="F30" s="27" t="s">
        <v>8</v>
      </c>
      <c r="G30">
        <v>0.8</v>
      </c>
      <c r="H30">
        <v>1</v>
      </c>
      <c r="I30">
        <v>1</v>
      </c>
      <c r="J30" s="27" t="s">
        <v>94</v>
      </c>
      <c r="K30">
        <v>29</v>
      </c>
      <c r="L30">
        <v>98</v>
      </c>
      <c r="M30">
        <v>32</v>
      </c>
    </row>
    <row r="31" spans="1:13" x14ac:dyDescent="0.2">
      <c r="A31" s="27" t="s">
        <v>50</v>
      </c>
      <c r="B31" s="27" t="s">
        <v>9</v>
      </c>
      <c r="C31" s="27" t="s">
        <v>8</v>
      </c>
      <c r="D31" s="27" t="s">
        <v>8</v>
      </c>
      <c r="E31" s="27" t="s">
        <v>8</v>
      </c>
      <c r="F31" s="27" t="s">
        <v>9</v>
      </c>
      <c r="G31">
        <v>0.8</v>
      </c>
      <c r="H31">
        <v>1</v>
      </c>
      <c r="I31">
        <v>1</v>
      </c>
      <c r="J31" s="27" t="s">
        <v>94</v>
      </c>
      <c r="K31">
        <v>30</v>
      </c>
      <c r="L31">
        <v>29559</v>
      </c>
      <c r="M31">
        <v>5887</v>
      </c>
    </row>
    <row r="32" spans="1:13" x14ac:dyDescent="0.2">
      <c r="A32" s="27" t="s">
        <v>51</v>
      </c>
      <c r="B32" s="27" t="s">
        <v>8</v>
      </c>
      <c r="C32" s="27" t="s">
        <v>8</v>
      </c>
      <c r="D32" s="27" t="s">
        <v>8</v>
      </c>
      <c r="E32" s="27" t="s">
        <v>8</v>
      </c>
      <c r="F32" s="27" t="s">
        <v>8</v>
      </c>
      <c r="G32">
        <v>1</v>
      </c>
      <c r="H32">
        <v>1</v>
      </c>
      <c r="I32">
        <v>1</v>
      </c>
      <c r="J32" s="27" t="s">
        <v>94</v>
      </c>
      <c r="K32">
        <v>31</v>
      </c>
      <c r="L32">
        <v>69309</v>
      </c>
      <c r="M32">
        <v>20354</v>
      </c>
    </row>
    <row r="33" spans="1:13" x14ac:dyDescent="0.2">
      <c r="A33" s="27" t="s">
        <v>52</v>
      </c>
      <c r="B33" s="27" t="s">
        <v>8</v>
      </c>
      <c r="C33" s="27" t="s">
        <v>8</v>
      </c>
      <c r="D33" s="27" t="s">
        <v>8</v>
      </c>
      <c r="E33" s="27" t="s">
        <v>7</v>
      </c>
      <c r="F33" s="27" t="s">
        <v>8</v>
      </c>
      <c r="G33">
        <v>0.8</v>
      </c>
      <c r="H33">
        <v>0.8</v>
      </c>
      <c r="I33">
        <v>1</v>
      </c>
      <c r="J33" s="27" t="s">
        <v>94</v>
      </c>
      <c r="K33">
        <v>32</v>
      </c>
      <c r="L33">
        <v>47890</v>
      </c>
      <c r="M33">
        <v>10303</v>
      </c>
    </row>
    <row r="34" spans="1:13" x14ac:dyDescent="0.2">
      <c r="A34" s="27" t="s">
        <v>53</v>
      </c>
      <c r="B34" s="27" t="s">
        <v>8</v>
      </c>
      <c r="C34" s="27" t="s">
        <v>8</v>
      </c>
      <c r="D34" s="27" t="s">
        <v>8</v>
      </c>
      <c r="E34" s="27" t="s">
        <v>8</v>
      </c>
      <c r="F34" s="27" t="s">
        <v>8</v>
      </c>
      <c r="G34">
        <v>1</v>
      </c>
      <c r="H34">
        <v>1</v>
      </c>
      <c r="I34">
        <v>1</v>
      </c>
      <c r="J34" s="27" t="s">
        <v>94</v>
      </c>
      <c r="K34">
        <v>33</v>
      </c>
      <c r="L34">
        <v>1060</v>
      </c>
      <c r="M34">
        <v>398</v>
      </c>
    </row>
    <row r="35" spans="1:13" x14ac:dyDescent="0.2">
      <c r="A35" s="27" t="s">
        <v>54</v>
      </c>
      <c r="B35" s="27" t="s">
        <v>8</v>
      </c>
      <c r="C35" s="27" t="s">
        <v>8</v>
      </c>
      <c r="D35" s="27" t="s">
        <v>9</v>
      </c>
      <c r="E35" s="27" t="s">
        <v>65</v>
      </c>
      <c r="F35" s="27" t="s">
        <v>9</v>
      </c>
      <c r="G35">
        <v>0.4</v>
      </c>
      <c r="H35">
        <v>0.8</v>
      </c>
      <c r="I35">
        <v>0.8</v>
      </c>
      <c r="J35" s="27" t="s">
        <v>94</v>
      </c>
      <c r="K35">
        <v>34</v>
      </c>
      <c r="L35">
        <v>3461</v>
      </c>
      <c r="M35">
        <v>1180</v>
      </c>
    </row>
    <row r="36" spans="1:13" x14ac:dyDescent="0.2">
      <c r="A36" s="27" t="s">
        <v>55</v>
      </c>
      <c r="B36" s="27" t="s">
        <v>9</v>
      </c>
      <c r="C36" s="27" t="s">
        <v>9</v>
      </c>
      <c r="D36" s="27" t="s">
        <v>9</v>
      </c>
      <c r="E36" s="27" t="s">
        <v>8</v>
      </c>
      <c r="F36" s="27" t="s">
        <v>9</v>
      </c>
      <c r="G36">
        <v>0.2</v>
      </c>
      <c r="H36">
        <v>1</v>
      </c>
      <c r="I36">
        <v>1</v>
      </c>
      <c r="J36" s="27" t="s">
        <v>94</v>
      </c>
      <c r="K36">
        <v>35</v>
      </c>
      <c r="L36">
        <v>431</v>
      </c>
      <c r="M36">
        <v>280</v>
      </c>
    </row>
    <row r="37" spans="1:13" x14ac:dyDescent="0.2">
      <c r="A37" s="27" t="s">
        <v>100</v>
      </c>
      <c r="B37" s="27" t="s">
        <v>8</v>
      </c>
      <c r="C37" s="27" t="s">
        <v>8</v>
      </c>
      <c r="D37" s="27" t="s">
        <v>9</v>
      </c>
      <c r="E37" s="27" t="s">
        <v>8</v>
      </c>
      <c r="F37" s="27" t="s">
        <v>9</v>
      </c>
      <c r="G37">
        <v>0.6</v>
      </c>
      <c r="H37">
        <v>1</v>
      </c>
      <c r="I37">
        <v>1</v>
      </c>
      <c r="J37" s="27" t="s">
        <v>94</v>
      </c>
      <c r="K37">
        <v>36</v>
      </c>
      <c r="L37">
        <v>20792</v>
      </c>
      <c r="M37">
        <v>10134</v>
      </c>
    </row>
    <row r="38" spans="1:13" x14ac:dyDescent="0.2">
      <c r="A38" s="27" t="s">
        <v>56</v>
      </c>
      <c r="B38" s="27" t="s">
        <v>8</v>
      </c>
      <c r="C38" s="27" t="s">
        <v>8</v>
      </c>
      <c r="D38" s="27" t="s">
        <v>8</v>
      </c>
      <c r="E38" s="27" t="s">
        <v>8</v>
      </c>
      <c r="F38" s="27" t="s">
        <v>9</v>
      </c>
      <c r="G38">
        <v>0.8</v>
      </c>
      <c r="H38">
        <v>1</v>
      </c>
      <c r="I38">
        <v>1</v>
      </c>
      <c r="J38" s="27" t="s">
        <v>94</v>
      </c>
      <c r="K38">
        <v>37</v>
      </c>
      <c r="L38">
        <v>97</v>
      </c>
      <c r="M38">
        <v>33</v>
      </c>
    </row>
    <row r="39" spans="1:13" x14ac:dyDescent="0.2">
      <c r="A39" s="27" t="s">
        <v>75</v>
      </c>
      <c r="B39" s="27" t="s">
        <v>8</v>
      </c>
      <c r="C39" s="27" t="s">
        <v>8</v>
      </c>
      <c r="D39" s="27" t="s">
        <v>7</v>
      </c>
      <c r="E39" s="27" t="s">
        <v>9</v>
      </c>
      <c r="F39" s="27" t="s">
        <v>7</v>
      </c>
      <c r="G39">
        <v>0.4</v>
      </c>
      <c r="H39">
        <v>0.6</v>
      </c>
      <c r="I39">
        <v>1</v>
      </c>
      <c r="J39" s="27" t="s">
        <v>94</v>
      </c>
      <c r="K39">
        <v>38</v>
      </c>
      <c r="L39">
        <v>68</v>
      </c>
      <c r="M39">
        <v>38</v>
      </c>
    </row>
    <row r="40" spans="1:13" x14ac:dyDescent="0.2">
      <c r="A40" s="27" t="s">
        <v>57</v>
      </c>
      <c r="B40" s="27" t="s">
        <v>8</v>
      </c>
      <c r="C40" s="27" t="s">
        <v>9</v>
      </c>
      <c r="D40" s="27" t="s">
        <v>7</v>
      </c>
      <c r="E40" s="27" t="s">
        <v>9</v>
      </c>
      <c r="F40" s="27" t="s">
        <v>8</v>
      </c>
      <c r="G40">
        <v>0.4</v>
      </c>
      <c r="H40">
        <v>0.8</v>
      </c>
      <c r="I40">
        <v>1</v>
      </c>
      <c r="J40" s="27" t="s">
        <v>94</v>
      </c>
      <c r="K40">
        <v>39</v>
      </c>
      <c r="L40">
        <v>403</v>
      </c>
      <c r="M40">
        <v>287</v>
      </c>
    </row>
    <row r="41" spans="1:13" x14ac:dyDescent="0.2">
      <c r="A41" s="27" t="s">
        <v>58</v>
      </c>
      <c r="B41" s="27" t="s">
        <v>8</v>
      </c>
      <c r="C41" s="27" t="s">
        <v>8</v>
      </c>
      <c r="D41" s="27" t="s">
        <v>8</v>
      </c>
      <c r="E41" s="27" t="s">
        <v>8</v>
      </c>
      <c r="F41" s="27" t="s">
        <v>8</v>
      </c>
      <c r="G41">
        <v>1</v>
      </c>
      <c r="H41">
        <v>1</v>
      </c>
      <c r="I41">
        <v>1</v>
      </c>
      <c r="J41" s="27" t="s">
        <v>94</v>
      </c>
      <c r="K41">
        <v>40</v>
      </c>
      <c r="L41">
        <v>14748</v>
      </c>
      <c r="M41">
        <v>4703</v>
      </c>
    </row>
    <row r="42" spans="1:13" x14ac:dyDescent="0.2">
      <c r="A42" s="27" t="s">
        <v>76</v>
      </c>
      <c r="B42" s="27" t="s">
        <v>8</v>
      </c>
      <c r="C42" s="27" t="s">
        <v>9</v>
      </c>
      <c r="D42" s="27" t="s">
        <v>7</v>
      </c>
      <c r="E42" s="27" t="s">
        <v>65</v>
      </c>
      <c r="F42" s="27" t="s">
        <v>8</v>
      </c>
      <c r="G42">
        <v>0.4</v>
      </c>
      <c r="H42">
        <v>0.6</v>
      </c>
      <c r="I42">
        <v>0.8</v>
      </c>
      <c r="J42" s="27" t="s">
        <v>94</v>
      </c>
      <c r="K42">
        <v>41</v>
      </c>
      <c r="L42">
        <v>5</v>
      </c>
      <c r="M42">
        <v>1</v>
      </c>
    </row>
    <row r="43" spans="1:13" x14ac:dyDescent="0.2">
      <c r="A43" s="27" t="s">
        <v>59</v>
      </c>
      <c r="B43" s="27" t="s">
        <v>8</v>
      </c>
      <c r="C43" s="27" t="s">
        <v>9</v>
      </c>
      <c r="D43" s="27" t="s">
        <v>8</v>
      </c>
      <c r="E43" s="27" t="s">
        <v>8</v>
      </c>
      <c r="F43" s="27" t="s">
        <v>8</v>
      </c>
      <c r="G43">
        <v>0.8</v>
      </c>
      <c r="H43">
        <v>1</v>
      </c>
      <c r="I43">
        <v>1</v>
      </c>
      <c r="J43" s="27" t="s">
        <v>94</v>
      </c>
      <c r="K43">
        <v>42</v>
      </c>
      <c r="L43">
        <v>60707</v>
      </c>
      <c r="M43">
        <v>22741</v>
      </c>
    </row>
    <row r="44" spans="1:13" x14ac:dyDescent="0.2">
      <c r="A44" s="27" t="s">
        <v>60</v>
      </c>
      <c r="B44" s="27" t="s">
        <v>65</v>
      </c>
      <c r="C44" s="27" t="s">
        <v>8</v>
      </c>
      <c r="D44" s="27" t="s">
        <v>7</v>
      </c>
      <c r="E44" s="27" t="s">
        <v>65</v>
      </c>
      <c r="F44" s="27" t="s">
        <v>8</v>
      </c>
      <c r="G44">
        <v>0.4</v>
      </c>
      <c r="H44">
        <v>0.4</v>
      </c>
      <c r="I44">
        <v>0.6</v>
      </c>
      <c r="J44" s="27" t="s">
        <v>94</v>
      </c>
      <c r="K44">
        <v>43</v>
      </c>
      <c r="L44">
        <v>467</v>
      </c>
      <c r="M44">
        <v>110</v>
      </c>
    </row>
    <row r="45" spans="1:13" x14ac:dyDescent="0.2">
      <c r="A45" s="27" t="s">
        <v>61</v>
      </c>
      <c r="B45" s="27" t="s">
        <v>8</v>
      </c>
      <c r="C45" s="27" t="s">
        <v>9</v>
      </c>
      <c r="D45" s="27" t="s">
        <v>9</v>
      </c>
      <c r="E45" s="27" t="s">
        <v>9</v>
      </c>
      <c r="F45" s="27" t="s">
        <v>9</v>
      </c>
      <c r="G45">
        <v>0.2</v>
      </c>
      <c r="H45">
        <v>1</v>
      </c>
      <c r="I45">
        <v>1</v>
      </c>
      <c r="J45" s="27" t="s">
        <v>94</v>
      </c>
      <c r="K45">
        <v>44</v>
      </c>
      <c r="L45">
        <v>3267</v>
      </c>
      <c r="M45">
        <v>1109</v>
      </c>
    </row>
    <row r="46" spans="1:13" x14ac:dyDescent="0.2">
      <c r="A46" s="27" t="s">
        <v>77</v>
      </c>
      <c r="B46" s="27" t="s">
        <v>8</v>
      </c>
      <c r="C46" s="27" t="s">
        <v>9</v>
      </c>
      <c r="D46" s="27" t="s">
        <v>8</v>
      </c>
      <c r="E46" s="27" t="s">
        <v>8</v>
      </c>
      <c r="F46" s="27" t="s">
        <v>7</v>
      </c>
      <c r="G46">
        <v>0.6</v>
      </c>
      <c r="H46">
        <v>0.8</v>
      </c>
      <c r="I46">
        <v>1</v>
      </c>
      <c r="J46" s="27" t="s">
        <v>94</v>
      </c>
      <c r="K46">
        <v>45</v>
      </c>
      <c r="L46">
        <v>28</v>
      </c>
      <c r="M46">
        <v>7</v>
      </c>
    </row>
    <row r="47" spans="1:13" x14ac:dyDescent="0.2">
      <c r="A47" s="27" t="s">
        <v>79</v>
      </c>
      <c r="B47" s="27" t="s">
        <v>9</v>
      </c>
      <c r="C47" s="27" t="s">
        <v>7</v>
      </c>
      <c r="D47" s="27" t="s">
        <v>9</v>
      </c>
      <c r="E47" s="27" t="s">
        <v>8</v>
      </c>
      <c r="F47" s="27" t="s">
        <v>7</v>
      </c>
      <c r="G47">
        <v>0.2</v>
      </c>
      <c r="H47">
        <v>0.6</v>
      </c>
      <c r="I47">
        <v>1</v>
      </c>
      <c r="J47" s="27" t="s">
        <v>94</v>
      </c>
      <c r="K47">
        <v>46</v>
      </c>
      <c r="L47">
        <v>2977</v>
      </c>
      <c r="M47">
        <v>735</v>
      </c>
    </row>
    <row r="48" spans="1:13" x14ac:dyDescent="0.2">
      <c r="A48" s="27" t="s">
        <v>63</v>
      </c>
      <c r="B48" s="27" t="s">
        <v>7</v>
      </c>
      <c r="C48" s="27" t="s">
        <v>8</v>
      </c>
      <c r="D48" s="27" t="s">
        <v>7</v>
      </c>
      <c r="E48" s="27" t="s">
        <v>9</v>
      </c>
      <c r="F48" s="27" t="s">
        <v>8</v>
      </c>
      <c r="G48">
        <v>0.4</v>
      </c>
      <c r="H48">
        <v>0.6</v>
      </c>
      <c r="I48">
        <v>1</v>
      </c>
      <c r="J48" s="27" t="s">
        <v>94</v>
      </c>
      <c r="K48">
        <v>47</v>
      </c>
      <c r="L48">
        <v>915</v>
      </c>
      <c r="M48">
        <v>325</v>
      </c>
    </row>
    <row r="49" spans="1:13" x14ac:dyDescent="0.2">
      <c r="A49" s="27" t="s">
        <v>64</v>
      </c>
      <c r="B49" s="27" t="s">
        <v>9</v>
      </c>
      <c r="C49" s="27" t="s">
        <v>8</v>
      </c>
      <c r="D49" s="27" t="s">
        <v>8</v>
      </c>
      <c r="E49" s="27" t="s">
        <v>8</v>
      </c>
      <c r="F49" s="27" t="s">
        <v>8</v>
      </c>
      <c r="G49">
        <v>0.8</v>
      </c>
      <c r="H49">
        <v>1</v>
      </c>
      <c r="I49">
        <v>1</v>
      </c>
      <c r="J49" s="27" t="s">
        <v>94</v>
      </c>
      <c r="K49">
        <v>48</v>
      </c>
      <c r="L49">
        <v>23348</v>
      </c>
      <c r="M49">
        <v>12639</v>
      </c>
    </row>
    <row r="50" spans="1:13" x14ac:dyDescent="0.2">
      <c r="A50" s="27" t="s">
        <v>62</v>
      </c>
      <c r="B50" s="27" t="s">
        <v>8</v>
      </c>
      <c r="C50" s="27" t="s">
        <v>8</v>
      </c>
      <c r="D50" s="27" t="s">
        <v>8</v>
      </c>
      <c r="E50" s="27" t="s">
        <v>8</v>
      </c>
      <c r="F50" s="27" t="s">
        <v>8</v>
      </c>
      <c r="G50">
        <v>1</v>
      </c>
      <c r="H50">
        <v>1</v>
      </c>
      <c r="I50">
        <v>1</v>
      </c>
      <c r="J50" s="27" t="s">
        <v>94</v>
      </c>
      <c r="K50">
        <v>49</v>
      </c>
      <c r="L50">
        <v>498</v>
      </c>
      <c r="M50">
        <v>222</v>
      </c>
    </row>
    <row r="51" spans="1:13" x14ac:dyDescent="0.2">
      <c r="A51" s="27" t="s">
        <v>78</v>
      </c>
      <c r="B51" s="27" t="s">
        <v>65</v>
      </c>
      <c r="C51" s="27" t="s">
        <v>65</v>
      </c>
      <c r="D51" s="27" t="s">
        <v>65</v>
      </c>
      <c r="E51" s="27" t="s">
        <v>9</v>
      </c>
      <c r="F51" s="27" t="s">
        <v>8</v>
      </c>
      <c r="G51">
        <v>0.2</v>
      </c>
      <c r="H51">
        <v>0.4</v>
      </c>
      <c r="I51">
        <v>0.4</v>
      </c>
      <c r="J51" s="27" t="s">
        <v>94</v>
      </c>
      <c r="K51">
        <v>50</v>
      </c>
      <c r="L51">
        <v>295</v>
      </c>
      <c r="M51">
        <v>80</v>
      </c>
    </row>
    <row r="52" spans="1:13" x14ac:dyDescent="0.2">
      <c r="A52" s="27"/>
      <c r="B52" s="27"/>
      <c r="C52" s="27"/>
      <c r="D52" s="27"/>
      <c r="E52" s="27"/>
      <c r="F52" s="27"/>
      <c r="J52" s="27"/>
    </row>
    <row r="53" spans="1:13" x14ac:dyDescent="0.2">
      <c r="A53" s="27"/>
      <c r="B53" s="27"/>
      <c r="C53" s="27"/>
      <c r="D53" s="27"/>
      <c r="E53" s="27"/>
      <c r="F53" s="27"/>
      <c r="J53" s="27"/>
    </row>
    <row r="54" spans="1:13" x14ac:dyDescent="0.2">
      <c r="A54" s="27"/>
      <c r="B54" s="27"/>
      <c r="C54" s="27"/>
      <c r="D54" s="27"/>
      <c r="E54" s="27"/>
      <c r="F54" s="27"/>
      <c r="J54" s="27"/>
    </row>
    <row r="55" spans="1:13" x14ac:dyDescent="0.2">
      <c r="A55" s="27"/>
      <c r="B55" s="27"/>
      <c r="C55" s="27"/>
      <c r="D55" s="27"/>
      <c r="E55" s="27"/>
      <c r="F55" s="27"/>
      <c r="J55" s="27"/>
    </row>
    <row r="56" spans="1:13" x14ac:dyDescent="0.2">
      <c r="A56" s="27"/>
      <c r="B56" s="27"/>
      <c r="C56" s="27"/>
      <c r="D56" s="27"/>
      <c r="E56" s="27"/>
      <c r="F56" s="27"/>
      <c r="J56" s="27"/>
    </row>
    <row r="57" spans="1:13" x14ac:dyDescent="0.2">
      <c r="A57" s="27"/>
      <c r="B57" s="27"/>
      <c r="C57" s="27"/>
      <c r="D57" s="27"/>
      <c r="E57" s="27"/>
      <c r="F57" s="27"/>
      <c r="J57" s="27"/>
    </row>
    <row r="58" spans="1:13" x14ac:dyDescent="0.2">
      <c r="A58" s="27"/>
      <c r="B58" s="27"/>
      <c r="C58" s="27"/>
      <c r="D58" s="27"/>
      <c r="E58" s="27"/>
      <c r="F58" s="27"/>
      <c r="J58" s="27"/>
    </row>
    <row r="59" spans="1:13" x14ac:dyDescent="0.2">
      <c r="A59" s="27"/>
      <c r="B59" s="27"/>
      <c r="C59" s="27"/>
      <c r="D59" s="27"/>
      <c r="E59" s="27"/>
      <c r="F59" s="27"/>
      <c r="J59" s="27"/>
    </row>
    <row r="60" spans="1:13" x14ac:dyDescent="0.2">
      <c r="A60" s="27"/>
      <c r="B60" s="27"/>
      <c r="C60" s="27"/>
      <c r="D60" s="27"/>
      <c r="E60" s="27"/>
      <c r="F60" s="27"/>
      <c r="J60" s="27"/>
    </row>
    <row r="61" spans="1:13" x14ac:dyDescent="0.2">
      <c r="A61" s="27"/>
      <c r="B61" s="27"/>
      <c r="C61" s="27"/>
      <c r="D61" s="27"/>
      <c r="E61" s="27"/>
      <c r="F61" s="27"/>
      <c r="J61" s="27"/>
    </row>
    <row r="62" spans="1:13" x14ac:dyDescent="0.2">
      <c r="A62" s="27"/>
      <c r="B62" s="27"/>
      <c r="C62" s="27"/>
      <c r="D62" s="27"/>
      <c r="E62" s="27"/>
      <c r="F62" s="27"/>
      <c r="J62" s="27"/>
    </row>
    <row r="63" spans="1:13" x14ac:dyDescent="0.2">
      <c r="A63" s="27"/>
      <c r="B63" s="27"/>
      <c r="C63" s="27"/>
      <c r="D63" s="27"/>
      <c r="E63" s="27"/>
      <c r="F63" s="27"/>
      <c r="J63" s="27"/>
    </row>
    <row r="64" spans="1:13" x14ac:dyDescent="0.2">
      <c r="A64" s="27"/>
      <c r="B64" s="27"/>
      <c r="C64" s="27"/>
      <c r="D64" s="27"/>
      <c r="E64" s="27"/>
      <c r="F64" s="27"/>
      <c r="J64" s="27"/>
    </row>
    <row r="65" spans="1:10" x14ac:dyDescent="0.2">
      <c r="A65" s="27"/>
      <c r="B65" s="27"/>
      <c r="C65" s="27"/>
      <c r="D65" s="27"/>
      <c r="E65" s="27"/>
      <c r="F65" s="27"/>
      <c r="J65" s="27"/>
    </row>
    <row r="66" spans="1:10" x14ac:dyDescent="0.2">
      <c r="A66" s="27"/>
      <c r="B66" s="27"/>
      <c r="C66" s="27"/>
      <c r="D66" s="27"/>
      <c r="E66" s="27"/>
      <c r="F66" s="27"/>
      <c r="J66" s="27"/>
    </row>
    <row r="67" spans="1:10" x14ac:dyDescent="0.2">
      <c r="A67" s="27"/>
      <c r="B67" s="27"/>
      <c r="C67" s="27"/>
      <c r="D67" s="27"/>
      <c r="E67" s="27"/>
      <c r="F67" s="27"/>
      <c r="J67" s="27"/>
    </row>
    <row r="68" spans="1:10" x14ac:dyDescent="0.2">
      <c r="A68" s="27"/>
      <c r="B68" s="27"/>
      <c r="C68" s="27"/>
      <c r="D68" s="27"/>
      <c r="E68" s="27"/>
      <c r="F68" s="27"/>
      <c r="J68" s="27"/>
    </row>
    <row r="69" spans="1:10" x14ac:dyDescent="0.2">
      <c r="A69" s="27"/>
      <c r="B69" s="27"/>
      <c r="C69" s="27"/>
      <c r="D69" s="27"/>
      <c r="E69" s="27"/>
      <c r="F69" s="27"/>
      <c r="J69" s="27"/>
    </row>
    <row r="70" spans="1:10" x14ac:dyDescent="0.2">
      <c r="A70" s="27"/>
      <c r="B70" s="27"/>
      <c r="C70" s="27"/>
      <c r="D70" s="27"/>
      <c r="E70" s="27"/>
      <c r="F70" s="27"/>
      <c r="J70" s="27"/>
    </row>
    <row r="71" spans="1:10" x14ac:dyDescent="0.2">
      <c r="A71" s="27"/>
      <c r="B71" s="27"/>
      <c r="C71" s="27"/>
      <c r="D71" s="27"/>
      <c r="E71" s="27"/>
      <c r="F71" s="27"/>
      <c r="J71" s="27"/>
    </row>
    <row r="72" spans="1:10" x14ac:dyDescent="0.2">
      <c r="A72" s="27"/>
      <c r="B72" s="27"/>
      <c r="C72" s="27"/>
      <c r="D72" s="27"/>
      <c r="E72" s="27"/>
      <c r="F72" s="27"/>
      <c r="J72" s="27"/>
    </row>
    <row r="73" spans="1:10" x14ac:dyDescent="0.2">
      <c r="A73" s="27"/>
      <c r="B73" s="27"/>
      <c r="C73" s="27"/>
      <c r="D73" s="27"/>
      <c r="E73" s="27"/>
      <c r="F73" s="27"/>
      <c r="J73" s="27"/>
    </row>
    <row r="74" spans="1:10" x14ac:dyDescent="0.2">
      <c r="A74" s="27"/>
      <c r="B74" s="27"/>
      <c r="C74" s="27"/>
      <c r="D74" s="27"/>
      <c r="E74" s="27"/>
      <c r="F74" s="27"/>
      <c r="J74" s="27"/>
    </row>
    <row r="75" spans="1:10" x14ac:dyDescent="0.2">
      <c r="A75" s="27"/>
      <c r="B75" s="27"/>
      <c r="C75" s="27"/>
      <c r="D75" s="27"/>
      <c r="E75" s="27"/>
      <c r="F75" s="27"/>
      <c r="J75" s="27"/>
    </row>
    <row r="76" spans="1:10" x14ac:dyDescent="0.2">
      <c r="A76" s="27"/>
      <c r="B76" s="27"/>
      <c r="C76" s="27"/>
      <c r="D76" s="27"/>
      <c r="E76" s="27"/>
      <c r="F76" s="27"/>
      <c r="J76" s="27"/>
    </row>
    <row r="77" spans="1:10" x14ac:dyDescent="0.2">
      <c r="A77" s="27"/>
      <c r="B77" s="27"/>
      <c r="C77" s="27"/>
      <c r="D77" s="27"/>
      <c r="E77" s="27"/>
      <c r="F77" s="27"/>
      <c r="J77" s="27"/>
    </row>
    <row r="78" spans="1:10" x14ac:dyDescent="0.2">
      <c r="A78" s="27"/>
      <c r="B78" s="27"/>
      <c r="C78" s="27"/>
      <c r="D78" s="27"/>
      <c r="E78" s="27"/>
      <c r="F78" s="27"/>
      <c r="J78" s="27"/>
    </row>
    <row r="79" spans="1:10" x14ac:dyDescent="0.2">
      <c r="A79" s="27"/>
      <c r="B79" s="27"/>
      <c r="C79" s="27"/>
      <c r="D79" s="27"/>
      <c r="E79" s="27"/>
      <c r="F79" s="27"/>
      <c r="J79" s="27"/>
    </row>
    <row r="80" spans="1:10" x14ac:dyDescent="0.2">
      <c r="A80" s="27"/>
      <c r="B80" s="27"/>
      <c r="C80" s="27"/>
      <c r="D80" s="27"/>
      <c r="E80" s="27"/>
      <c r="F80" s="27"/>
      <c r="J80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2.75" x14ac:dyDescent="0.2"/>
  <cols>
    <col min="1" max="1" width="15.5703125" bestFit="1" customWidth="1"/>
    <col min="2" max="3" width="11.28515625" bestFit="1" customWidth="1"/>
    <col min="4" max="4" width="16" bestFit="1" customWidth="1"/>
  </cols>
  <sheetData>
    <row r="1" spans="1:4" x14ac:dyDescent="0.2">
      <c r="A1" t="s">
        <v>101</v>
      </c>
      <c r="B1" t="s">
        <v>102</v>
      </c>
      <c r="C1" t="s">
        <v>103</v>
      </c>
      <c r="D1" t="s">
        <v>104</v>
      </c>
    </row>
    <row r="2" spans="1:4" x14ac:dyDescent="0.2">
      <c r="A2" s="27" t="s">
        <v>14</v>
      </c>
      <c r="B2" s="27"/>
      <c r="C2" s="27"/>
      <c r="D2" s="27"/>
    </row>
    <row r="3" spans="1:4" x14ac:dyDescent="0.2">
      <c r="A3" s="27" t="s">
        <v>13</v>
      </c>
      <c r="B3" s="27" t="s">
        <v>19</v>
      </c>
      <c r="C3" s="27"/>
      <c r="D3" s="27" t="s">
        <v>24</v>
      </c>
    </row>
    <row r="4" spans="1:4" x14ac:dyDescent="0.2">
      <c r="A4" s="27" t="s">
        <v>11</v>
      </c>
      <c r="B4" s="27" t="s">
        <v>105</v>
      </c>
      <c r="C4" s="27"/>
      <c r="D4" s="27" t="s">
        <v>106</v>
      </c>
    </row>
    <row r="5" spans="1:4" x14ac:dyDescent="0.2">
      <c r="A5" s="27" t="s">
        <v>12</v>
      </c>
      <c r="B5" s="27" t="s">
        <v>105</v>
      </c>
      <c r="C5" s="27"/>
      <c r="D5" s="27" t="s">
        <v>107</v>
      </c>
    </row>
    <row r="6" spans="1:4" x14ac:dyDescent="0.2">
      <c r="A6" s="27" t="s">
        <v>21</v>
      </c>
      <c r="B6" s="27" t="s">
        <v>105</v>
      </c>
      <c r="C6" s="27"/>
      <c r="D6" s="27" t="s">
        <v>108</v>
      </c>
    </row>
    <row r="7" spans="1:4" x14ac:dyDescent="0.2">
      <c r="A7" s="27" t="s">
        <v>22</v>
      </c>
      <c r="B7" s="27" t="s">
        <v>105</v>
      </c>
      <c r="C7" s="27"/>
      <c r="D7" s="27" t="s">
        <v>109</v>
      </c>
    </row>
    <row r="8" spans="1:4" x14ac:dyDescent="0.2">
      <c r="A8" s="27" t="s">
        <v>23</v>
      </c>
      <c r="B8" s="27" t="s">
        <v>105</v>
      </c>
      <c r="C8" s="27"/>
      <c r="D8" s="27" t="s">
        <v>110</v>
      </c>
    </row>
    <row r="9" spans="1:4" x14ac:dyDescent="0.2">
      <c r="A9" s="27"/>
      <c r="B9" s="27"/>
      <c r="C9" s="27"/>
      <c r="D9" s="27"/>
    </row>
    <row r="10" spans="1:4" x14ac:dyDescent="0.2">
      <c r="A10" s="27" t="s">
        <v>15</v>
      </c>
      <c r="B10" s="27"/>
      <c r="C10" s="27"/>
      <c r="D10" s="27"/>
    </row>
    <row r="11" spans="1:4" x14ac:dyDescent="0.2">
      <c r="A11" s="27" t="s">
        <v>13</v>
      </c>
      <c r="B11" s="27" t="s">
        <v>19</v>
      </c>
      <c r="C11" s="27"/>
      <c r="D11" s="27" t="s">
        <v>24</v>
      </c>
    </row>
    <row r="12" spans="1:4" x14ac:dyDescent="0.2">
      <c r="A12" s="27" t="s">
        <v>16</v>
      </c>
      <c r="B12" s="27" t="s">
        <v>111</v>
      </c>
      <c r="C12" s="27"/>
      <c r="D12" s="27" t="s">
        <v>112</v>
      </c>
    </row>
    <row r="13" spans="1:4" x14ac:dyDescent="0.2">
      <c r="A13" s="27" t="s">
        <v>17</v>
      </c>
      <c r="B13" s="27" t="s">
        <v>113</v>
      </c>
      <c r="C13" s="27"/>
      <c r="D13" s="27" t="s">
        <v>114</v>
      </c>
    </row>
    <row r="14" spans="1:4" x14ac:dyDescent="0.2">
      <c r="A14" s="27" t="s">
        <v>18</v>
      </c>
      <c r="B14" s="27" t="s">
        <v>115</v>
      </c>
      <c r="C14" s="27"/>
      <c r="D14" s="27" t="s">
        <v>116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" workbookViewId="0">
      <selection activeCell="G21" sqref="G21"/>
    </sheetView>
  </sheetViews>
  <sheetFormatPr defaultRowHeight="12.75" x14ac:dyDescent="0.2"/>
  <sheetData>
    <row r="1" spans="1:4" ht="15" x14ac:dyDescent="0.25">
      <c r="A1" s="23" t="s">
        <v>67</v>
      </c>
      <c r="B1" s="23" t="s">
        <v>81</v>
      </c>
      <c r="C1" s="23" t="s">
        <v>82</v>
      </c>
      <c r="D1" s="23" t="s">
        <v>83</v>
      </c>
    </row>
    <row r="2" spans="1:4" x14ac:dyDescent="0.2">
      <c r="A2">
        <v>1</v>
      </c>
      <c r="B2" t="s">
        <v>84</v>
      </c>
      <c r="C2" t="s">
        <v>84</v>
      </c>
      <c r="D2" t="s">
        <v>85</v>
      </c>
    </row>
    <row r="3" spans="1:4" x14ac:dyDescent="0.2">
      <c r="A3">
        <v>2</v>
      </c>
      <c r="B3" t="s">
        <v>84</v>
      </c>
      <c r="C3" t="s">
        <v>84</v>
      </c>
      <c r="D3" t="s">
        <v>85</v>
      </c>
    </row>
    <row r="4" spans="1:4" x14ac:dyDescent="0.2">
      <c r="A4">
        <v>3</v>
      </c>
      <c r="B4" t="s">
        <v>84</v>
      </c>
      <c r="C4" t="s">
        <v>84</v>
      </c>
      <c r="D4" t="s">
        <v>84</v>
      </c>
    </row>
    <row r="5" spans="1:4" x14ac:dyDescent="0.2">
      <c r="A5">
        <v>4</v>
      </c>
      <c r="B5" t="s">
        <v>84</v>
      </c>
      <c r="C5" t="s">
        <v>84</v>
      </c>
      <c r="D5" t="s">
        <v>84</v>
      </c>
    </row>
    <row r="6" spans="1:4" x14ac:dyDescent="0.2">
      <c r="A6">
        <v>5</v>
      </c>
      <c r="B6" t="s">
        <v>84</v>
      </c>
      <c r="C6" t="s">
        <v>84</v>
      </c>
      <c r="D6" t="s">
        <v>84</v>
      </c>
    </row>
    <row r="7" spans="1:4" x14ac:dyDescent="0.2">
      <c r="A7">
        <v>6</v>
      </c>
      <c r="B7" t="s">
        <v>84</v>
      </c>
      <c r="C7" t="s">
        <v>84</v>
      </c>
      <c r="D7" t="s">
        <v>84</v>
      </c>
    </row>
    <row r="8" spans="1:4" x14ac:dyDescent="0.2">
      <c r="A8">
        <v>7</v>
      </c>
      <c r="B8" t="s">
        <v>84</v>
      </c>
      <c r="C8" t="s">
        <v>84</v>
      </c>
      <c r="D8" t="s">
        <v>84</v>
      </c>
    </row>
    <row r="9" spans="1:4" x14ac:dyDescent="0.2">
      <c r="A9">
        <v>8</v>
      </c>
      <c r="B9" t="s">
        <v>84</v>
      </c>
      <c r="C9" t="s">
        <v>84</v>
      </c>
      <c r="D9" t="s">
        <v>84</v>
      </c>
    </row>
    <row r="10" spans="1:4" x14ac:dyDescent="0.2">
      <c r="A10">
        <v>9</v>
      </c>
      <c r="B10" t="s">
        <v>84</v>
      </c>
      <c r="C10" t="s">
        <v>84</v>
      </c>
      <c r="D10" t="s">
        <v>84</v>
      </c>
    </row>
    <row r="11" spans="1:4" x14ac:dyDescent="0.2">
      <c r="A11">
        <v>10</v>
      </c>
      <c r="B11" t="s">
        <v>84</v>
      </c>
      <c r="C11" t="s">
        <v>84</v>
      </c>
      <c r="D11" t="s">
        <v>84</v>
      </c>
    </row>
    <row r="12" spans="1:4" x14ac:dyDescent="0.2">
      <c r="A12">
        <v>11</v>
      </c>
      <c r="B12" t="s">
        <v>84</v>
      </c>
      <c r="C12" t="s">
        <v>84</v>
      </c>
      <c r="D12" t="s">
        <v>84</v>
      </c>
    </row>
    <row r="13" spans="1:4" x14ac:dyDescent="0.2">
      <c r="A13">
        <v>12</v>
      </c>
      <c r="B13" t="s">
        <v>85</v>
      </c>
      <c r="C13" t="s">
        <v>85</v>
      </c>
      <c r="D13" t="s">
        <v>84</v>
      </c>
    </row>
    <row r="14" spans="1:4" x14ac:dyDescent="0.2">
      <c r="A14">
        <v>13</v>
      </c>
      <c r="B14" t="s">
        <v>84</v>
      </c>
      <c r="C14" t="s">
        <v>84</v>
      </c>
      <c r="D14" t="s">
        <v>84</v>
      </c>
    </row>
    <row r="15" spans="1:4" x14ac:dyDescent="0.2">
      <c r="A15">
        <v>14</v>
      </c>
      <c r="B15" t="s">
        <v>84</v>
      </c>
      <c r="C15" t="s">
        <v>84</v>
      </c>
      <c r="D15" t="s">
        <v>84</v>
      </c>
    </row>
    <row r="16" spans="1:4" x14ac:dyDescent="0.2">
      <c r="A16">
        <v>15</v>
      </c>
      <c r="B16" t="s">
        <v>84</v>
      </c>
      <c r="C16" t="s">
        <v>84</v>
      </c>
      <c r="D16" t="s">
        <v>84</v>
      </c>
    </row>
    <row r="17" spans="1:4" x14ac:dyDescent="0.2">
      <c r="A17">
        <v>16</v>
      </c>
      <c r="B17" t="s">
        <v>84</v>
      </c>
      <c r="C17" t="s">
        <v>84</v>
      </c>
      <c r="D17" t="s">
        <v>84</v>
      </c>
    </row>
    <row r="18" spans="1:4" x14ac:dyDescent="0.2">
      <c r="A18">
        <v>17</v>
      </c>
      <c r="B18" t="s">
        <v>84</v>
      </c>
      <c r="C18" t="s">
        <v>84</v>
      </c>
      <c r="D18" t="s">
        <v>84</v>
      </c>
    </row>
    <row r="19" spans="1:4" x14ac:dyDescent="0.2">
      <c r="A19">
        <v>18</v>
      </c>
      <c r="B19" t="s">
        <v>85</v>
      </c>
      <c r="C19" t="s">
        <v>84</v>
      </c>
      <c r="D19" t="s">
        <v>84</v>
      </c>
    </row>
    <row r="20" spans="1:4" x14ac:dyDescent="0.2">
      <c r="A20">
        <v>19</v>
      </c>
      <c r="B20" t="s">
        <v>84</v>
      </c>
      <c r="C20" t="s">
        <v>84</v>
      </c>
      <c r="D20" t="s">
        <v>85</v>
      </c>
    </row>
    <row r="21" spans="1:4" x14ac:dyDescent="0.2">
      <c r="A21">
        <v>20</v>
      </c>
      <c r="B21" t="s">
        <v>84</v>
      </c>
      <c r="C21" t="s">
        <v>84</v>
      </c>
      <c r="D21" t="s">
        <v>84</v>
      </c>
    </row>
    <row r="22" spans="1:4" x14ac:dyDescent="0.2">
      <c r="A22">
        <v>21</v>
      </c>
      <c r="B22" t="s">
        <v>86</v>
      </c>
      <c r="C22" t="s">
        <v>86</v>
      </c>
      <c r="D22" t="s">
        <v>86</v>
      </c>
    </row>
    <row r="23" spans="1:4" x14ac:dyDescent="0.2">
      <c r="A23">
        <v>22</v>
      </c>
      <c r="B23" t="s">
        <v>84</v>
      </c>
      <c r="C23" t="s">
        <v>84</v>
      </c>
      <c r="D23" t="s">
        <v>84</v>
      </c>
    </row>
    <row r="24" spans="1:4" x14ac:dyDescent="0.2">
      <c r="A24">
        <v>23</v>
      </c>
      <c r="B24" t="s">
        <v>84</v>
      </c>
      <c r="C24" t="s">
        <v>84</v>
      </c>
      <c r="D24" t="s">
        <v>84</v>
      </c>
    </row>
    <row r="25" spans="1:4" x14ac:dyDescent="0.2">
      <c r="A25">
        <v>24</v>
      </c>
      <c r="B25" t="s">
        <v>84</v>
      </c>
      <c r="C25" t="s">
        <v>84</v>
      </c>
      <c r="D25" t="s">
        <v>84</v>
      </c>
    </row>
    <row r="26" spans="1:4" x14ac:dyDescent="0.2">
      <c r="A26">
        <v>25</v>
      </c>
      <c r="B26" t="s">
        <v>84</v>
      </c>
      <c r="C26" t="s">
        <v>84</v>
      </c>
      <c r="D26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L13" sqref="L13"/>
    </sheetView>
  </sheetViews>
  <sheetFormatPr defaultRowHeight="12.75" x14ac:dyDescent="0.2"/>
  <sheetData>
    <row r="1" spans="1:10" ht="15" x14ac:dyDescent="0.25">
      <c r="A1" s="1" t="s">
        <v>20</v>
      </c>
      <c r="B1" s="23" t="s">
        <v>67</v>
      </c>
      <c r="C1" s="23" t="s">
        <v>66</v>
      </c>
      <c r="D1" s="23" t="s">
        <v>87</v>
      </c>
      <c r="E1" s="23" t="s">
        <v>88</v>
      </c>
      <c r="F1" s="24" t="s">
        <v>89</v>
      </c>
      <c r="G1" s="23" t="s">
        <v>90</v>
      </c>
      <c r="H1" s="24" t="s">
        <v>91</v>
      </c>
      <c r="I1" s="23" t="s">
        <v>92</v>
      </c>
      <c r="J1" s="24" t="s">
        <v>93</v>
      </c>
    </row>
    <row r="2" spans="1:10" x14ac:dyDescent="0.2">
      <c r="A2" s="4" t="s">
        <v>25</v>
      </c>
      <c r="B2">
        <v>1</v>
      </c>
      <c r="C2" t="s">
        <v>94</v>
      </c>
      <c r="D2">
        <v>10</v>
      </c>
      <c r="E2">
        <v>8</v>
      </c>
      <c r="F2" s="25">
        <v>0.8</v>
      </c>
      <c r="G2">
        <v>6</v>
      </c>
      <c r="H2" s="25">
        <v>0.75</v>
      </c>
      <c r="I2">
        <v>2</v>
      </c>
      <c r="J2" s="25">
        <v>0.25</v>
      </c>
    </row>
    <row r="3" spans="1:10" x14ac:dyDescent="0.2">
      <c r="A3" s="18" t="s">
        <v>26</v>
      </c>
      <c r="B3">
        <v>2</v>
      </c>
      <c r="C3" t="s">
        <v>94</v>
      </c>
      <c r="D3">
        <v>10</v>
      </c>
      <c r="E3">
        <v>10</v>
      </c>
      <c r="F3" s="25">
        <v>1</v>
      </c>
      <c r="G3">
        <v>6</v>
      </c>
      <c r="H3" s="25">
        <v>0.6</v>
      </c>
      <c r="I3">
        <v>4</v>
      </c>
      <c r="J3" s="25">
        <v>0.4</v>
      </c>
    </row>
    <row r="4" spans="1:10" x14ac:dyDescent="0.2">
      <c r="A4" s="4" t="s">
        <v>27</v>
      </c>
      <c r="B4">
        <v>3</v>
      </c>
      <c r="C4" t="s">
        <v>94</v>
      </c>
      <c r="D4">
        <v>10</v>
      </c>
      <c r="E4">
        <v>9</v>
      </c>
      <c r="F4" s="25">
        <v>0.9</v>
      </c>
      <c r="G4">
        <v>9</v>
      </c>
      <c r="H4" s="25">
        <v>1</v>
      </c>
      <c r="I4">
        <v>0</v>
      </c>
      <c r="J4" s="25">
        <v>0</v>
      </c>
    </row>
    <row r="5" spans="1:10" x14ac:dyDescent="0.2">
      <c r="A5" s="18" t="s">
        <v>28</v>
      </c>
      <c r="B5">
        <v>4</v>
      </c>
      <c r="C5" t="s">
        <v>94</v>
      </c>
      <c r="D5">
        <v>10</v>
      </c>
      <c r="E5">
        <v>7</v>
      </c>
      <c r="F5" s="25">
        <v>0.7</v>
      </c>
      <c r="G5">
        <v>7</v>
      </c>
      <c r="H5" s="25">
        <v>1</v>
      </c>
      <c r="I5">
        <v>0</v>
      </c>
      <c r="J5" s="25">
        <v>0</v>
      </c>
    </row>
    <row r="6" spans="1:10" x14ac:dyDescent="0.2">
      <c r="A6" s="4" t="s">
        <v>29</v>
      </c>
      <c r="B6">
        <v>5</v>
      </c>
      <c r="C6" t="s">
        <v>94</v>
      </c>
      <c r="D6">
        <v>10</v>
      </c>
      <c r="E6">
        <v>10</v>
      </c>
      <c r="F6" s="25">
        <v>1</v>
      </c>
      <c r="G6">
        <v>10</v>
      </c>
      <c r="H6" s="25">
        <v>1</v>
      </c>
      <c r="I6">
        <v>0</v>
      </c>
      <c r="J6" s="25">
        <v>0</v>
      </c>
    </row>
    <row r="7" spans="1:10" x14ac:dyDescent="0.2">
      <c r="A7" s="4" t="s">
        <v>30</v>
      </c>
      <c r="B7">
        <v>6</v>
      </c>
      <c r="C7" t="s">
        <v>94</v>
      </c>
      <c r="D7">
        <v>10</v>
      </c>
      <c r="E7">
        <v>9</v>
      </c>
      <c r="F7" s="25">
        <v>0.9</v>
      </c>
      <c r="G7">
        <v>7</v>
      </c>
      <c r="H7" s="25">
        <v>0.77800000000000002</v>
      </c>
      <c r="I7">
        <v>2</v>
      </c>
      <c r="J7" s="25">
        <v>0.222</v>
      </c>
    </row>
    <row r="8" spans="1:10" x14ac:dyDescent="0.2">
      <c r="A8" s="4" t="s">
        <v>31</v>
      </c>
      <c r="B8">
        <v>7</v>
      </c>
      <c r="C8" t="s">
        <v>94</v>
      </c>
      <c r="D8">
        <v>10</v>
      </c>
      <c r="E8">
        <v>10</v>
      </c>
      <c r="F8" s="25">
        <v>1</v>
      </c>
      <c r="G8">
        <v>3</v>
      </c>
      <c r="H8" s="25">
        <v>0.3</v>
      </c>
      <c r="I8">
        <v>7</v>
      </c>
      <c r="J8" s="25">
        <v>0.7</v>
      </c>
    </row>
    <row r="9" spans="1:10" x14ac:dyDescent="0.2">
      <c r="A9" s="1" t="s">
        <v>32</v>
      </c>
      <c r="B9">
        <v>8</v>
      </c>
      <c r="C9" t="s">
        <v>94</v>
      </c>
      <c r="D9">
        <v>10</v>
      </c>
      <c r="E9">
        <v>5</v>
      </c>
      <c r="F9" s="25">
        <v>0.5</v>
      </c>
      <c r="G9">
        <v>4</v>
      </c>
      <c r="H9" s="25">
        <v>0.8</v>
      </c>
      <c r="I9">
        <v>1</v>
      </c>
      <c r="J9" s="25">
        <v>0.2</v>
      </c>
    </row>
    <row r="10" spans="1:10" x14ac:dyDescent="0.2">
      <c r="A10" s="4" t="s">
        <v>33</v>
      </c>
      <c r="B10">
        <v>9</v>
      </c>
      <c r="C10" t="s">
        <v>94</v>
      </c>
      <c r="D10">
        <v>10</v>
      </c>
      <c r="E10">
        <v>9</v>
      </c>
      <c r="F10" s="25">
        <v>0.9</v>
      </c>
      <c r="G10">
        <v>9</v>
      </c>
      <c r="H10" s="25">
        <v>1</v>
      </c>
      <c r="I10">
        <v>0</v>
      </c>
      <c r="J10" s="25">
        <v>0</v>
      </c>
    </row>
    <row r="11" spans="1:10" x14ac:dyDescent="0.2">
      <c r="A11" s="4" t="s">
        <v>34</v>
      </c>
      <c r="B11">
        <v>10</v>
      </c>
      <c r="C11" t="s">
        <v>94</v>
      </c>
      <c r="D11">
        <v>10</v>
      </c>
      <c r="E11">
        <v>8</v>
      </c>
      <c r="F11" s="25">
        <v>0.8</v>
      </c>
      <c r="G11">
        <v>7</v>
      </c>
      <c r="H11" s="25">
        <v>0.875</v>
      </c>
      <c r="I11">
        <v>1</v>
      </c>
      <c r="J11" s="25">
        <v>0.125</v>
      </c>
    </row>
    <row r="12" spans="1:10" x14ac:dyDescent="0.2">
      <c r="A12" s="4" t="s">
        <v>35</v>
      </c>
      <c r="B12">
        <v>11</v>
      </c>
      <c r="C12" t="s">
        <v>94</v>
      </c>
      <c r="D12">
        <v>10</v>
      </c>
      <c r="E12">
        <v>9</v>
      </c>
      <c r="F12" s="25">
        <v>0.9</v>
      </c>
      <c r="G12">
        <v>5</v>
      </c>
      <c r="H12" s="25">
        <v>0.55600000000000005</v>
      </c>
      <c r="I12">
        <v>4</v>
      </c>
      <c r="J12" s="25">
        <v>0.44400000000000001</v>
      </c>
    </row>
    <row r="13" spans="1:10" x14ac:dyDescent="0.2">
      <c r="A13" s="4" t="s">
        <v>36</v>
      </c>
      <c r="B13">
        <v>12</v>
      </c>
      <c r="C13" t="s">
        <v>94</v>
      </c>
      <c r="D13">
        <v>10</v>
      </c>
      <c r="E13">
        <v>10</v>
      </c>
      <c r="F13" s="25">
        <v>1</v>
      </c>
      <c r="G13">
        <v>5</v>
      </c>
      <c r="H13" s="25">
        <v>0.5</v>
      </c>
      <c r="I13">
        <v>5</v>
      </c>
      <c r="J13" s="25">
        <v>0.5</v>
      </c>
    </row>
    <row r="14" spans="1:10" x14ac:dyDescent="0.2">
      <c r="A14" s="4" t="s">
        <v>71</v>
      </c>
      <c r="B14">
        <v>13</v>
      </c>
      <c r="C14" t="s">
        <v>94</v>
      </c>
      <c r="D14">
        <v>10</v>
      </c>
      <c r="E14">
        <v>4</v>
      </c>
      <c r="F14" s="25">
        <v>0.4</v>
      </c>
      <c r="G14">
        <v>4</v>
      </c>
      <c r="H14" s="25">
        <v>1</v>
      </c>
      <c r="I14">
        <v>0</v>
      </c>
      <c r="J14" s="25">
        <v>0</v>
      </c>
    </row>
    <row r="15" spans="1:10" x14ac:dyDescent="0.2">
      <c r="A15" s="4" t="s">
        <v>37</v>
      </c>
      <c r="B15">
        <v>14</v>
      </c>
      <c r="C15" t="s">
        <v>94</v>
      </c>
      <c r="D15">
        <v>10</v>
      </c>
      <c r="E15">
        <v>10</v>
      </c>
      <c r="F15" s="25">
        <v>1</v>
      </c>
      <c r="G15">
        <v>10</v>
      </c>
      <c r="H15" s="25">
        <v>1</v>
      </c>
      <c r="I15">
        <v>0</v>
      </c>
      <c r="J15" s="25">
        <v>0</v>
      </c>
    </row>
    <row r="16" spans="1:10" x14ac:dyDescent="0.2">
      <c r="A16" s="26" t="s">
        <v>38</v>
      </c>
      <c r="B16">
        <v>15</v>
      </c>
      <c r="C16" t="s">
        <v>94</v>
      </c>
      <c r="D16">
        <v>10</v>
      </c>
      <c r="E16">
        <v>8</v>
      </c>
      <c r="F16" s="25">
        <v>0.8</v>
      </c>
      <c r="G16">
        <v>8</v>
      </c>
      <c r="H16" s="25">
        <v>1</v>
      </c>
      <c r="I16">
        <v>0</v>
      </c>
      <c r="J16" s="25">
        <v>0</v>
      </c>
    </row>
    <row r="17" spans="1:10" x14ac:dyDescent="0.2">
      <c r="A17" s="4" t="s">
        <v>39</v>
      </c>
      <c r="B17">
        <v>16</v>
      </c>
      <c r="C17" t="s">
        <v>94</v>
      </c>
      <c r="D17">
        <v>10</v>
      </c>
      <c r="E17">
        <v>8</v>
      </c>
      <c r="F17" s="25">
        <v>0.8</v>
      </c>
      <c r="G17">
        <v>8</v>
      </c>
      <c r="H17" s="25">
        <v>1</v>
      </c>
      <c r="I17">
        <v>0</v>
      </c>
      <c r="J17" s="25">
        <v>0</v>
      </c>
    </row>
    <row r="18" spans="1:10" x14ac:dyDescent="0.2">
      <c r="A18" s="4" t="s">
        <v>80</v>
      </c>
      <c r="B18">
        <v>17</v>
      </c>
      <c r="C18" t="s">
        <v>94</v>
      </c>
      <c r="D18">
        <v>10</v>
      </c>
      <c r="E18">
        <v>7</v>
      </c>
      <c r="F18" s="25">
        <v>0.7</v>
      </c>
      <c r="G18">
        <v>6</v>
      </c>
      <c r="H18" s="25">
        <v>0.85699999999999998</v>
      </c>
      <c r="I18">
        <v>1</v>
      </c>
      <c r="J18" s="25">
        <v>0.14299999999999999</v>
      </c>
    </row>
    <row r="19" spans="1:10" x14ac:dyDescent="0.2">
      <c r="A19" s="4" t="s">
        <v>40</v>
      </c>
      <c r="B19">
        <v>18</v>
      </c>
      <c r="C19" t="s">
        <v>94</v>
      </c>
      <c r="D19">
        <v>10</v>
      </c>
      <c r="E19">
        <v>8</v>
      </c>
      <c r="F19" s="25">
        <v>0.8</v>
      </c>
      <c r="G19">
        <v>7</v>
      </c>
      <c r="H19" s="25">
        <v>0.875</v>
      </c>
      <c r="I19">
        <v>1</v>
      </c>
      <c r="J19" s="25">
        <v>0.125</v>
      </c>
    </row>
    <row r="20" spans="1:10" x14ac:dyDescent="0.2">
      <c r="A20" s="4" t="s">
        <v>41</v>
      </c>
      <c r="B20">
        <v>19</v>
      </c>
      <c r="C20" t="s">
        <v>94</v>
      </c>
      <c r="D20">
        <v>10</v>
      </c>
      <c r="E20">
        <v>8</v>
      </c>
      <c r="F20" s="25">
        <v>0.8</v>
      </c>
      <c r="G20">
        <v>6</v>
      </c>
      <c r="H20" s="25">
        <v>0.75</v>
      </c>
      <c r="I20">
        <v>2</v>
      </c>
      <c r="J20" s="25">
        <v>0.25</v>
      </c>
    </row>
    <row r="21" spans="1:10" x14ac:dyDescent="0.2">
      <c r="A21" s="4" t="s">
        <v>42</v>
      </c>
      <c r="B21">
        <v>20</v>
      </c>
      <c r="C21" t="s">
        <v>94</v>
      </c>
      <c r="D21">
        <v>10</v>
      </c>
      <c r="E21">
        <v>10</v>
      </c>
      <c r="F21" s="25">
        <v>1</v>
      </c>
      <c r="G21">
        <v>10</v>
      </c>
      <c r="H21" s="25">
        <v>1</v>
      </c>
      <c r="I21">
        <v>0</v>
      </c>
      <c r="J21" s="25">
        <v>0</v>
      </c>
    </row>
    <row r="22" spans="1:10" x14ac:dyDescent="0.2">
      <c r="A22" s="4" t="s">
        <v>43</v>
      </c>
      <c r="B22">
        <v>21</v>
      </c>
      <c r="C22" t="s">
        <v>94</v>
      </c>
      <c r="D22" t="s">
        <v>86</v>
      </c>
      <c r="E22" t="s">
        <v>86</v>
      </c>
      <c r="F22" s="25" t="s">
        <v>86</v>
      </c>
      <c r="G22" t="s">
        <v>86</v>
      </c>
      <c r="H22" s="25" t="s">
        <v>86</v>
      </c>
      <c r="I22" t="s">
        <v>86</v>
      </c>
      <c r="J22" s="25" t="s">
        <v>86</v>
      </c>
    </row>
    <row r="23" spans="1:10" x14ac:dyDescent="0.2">
      <c r="A23" s="4" t="s">
        <v>72</v>
      </c>
      <c r="B23">
        <v>22</v>
      </c>
      <c r="C23" t="s">
        <v>94</v>
      </c>
      <c r="D23">
        <v>10</v>
      </c>
      <c r="E23">
        <v>10</v>
      </c>
      <c r="F23" s="25">
        <v>1</v>
      </c>
      <c r="G23">
        <v>3</v>
      </c>
      <c r="H23" s="25">
        <v>0.3</v>
      </c>
      <c r="I23">
        <v>7</v>
      </c>
      <c r="J23" s="25">
        <v>0.7</v>
      </c>
    </row>
    <row r="24" spans="1:10" x14ac:dyDescent="0.2">
      <c r="A24" s="4" t="s">
        <v>44</v>
      </c>
      <c r="B24">
        <v>23</v>
      </c>
      <c r="C24" t="s">
        <v>94</v>
      </c>
      <c r="D24">
        <v>10</v>
      </c>
      <c r="E24">
        <v>6</v>
      </c>
      <c r="F24" s="25">
        <v>0.6</v>
      </c>
      <c r="G24">
        <v>4</v>
      </c>
      <c r="H24" s="25">
        <v>0.66600000000000004</v>
      </c>
      <c r="I24">
        <v>2</v>
      </c>
      <c r="J24" s="25">
        <v>0.33300000000000002</v>
      </c>
    </row>
    <row r="25" spans="1:10" x14ac:dyDescent="0.2">
      <c r="A25" s="4" t="s">
        <v>45</v>
      </c>
      <c r="B25">
        <v>24</v>
      </c>
      <c r="C25" t="s">
        <v>94</v>
      </c>
      <c r="D25">
        <v>10</v>
      </c>
      <c r="E25">
        <v>9</v>
      </c>
      <c r="F25" s="25">
        <v>0.9</v>
      </c>
      <c r="G25">
        <v>8</v>
      </c>
      <c r="H25" s="25">
        <v>0.88800000000000001</v>
      </c>
      <c r="I25">
        <v>1</v>
      </c>
      <c r="J25" s="25">
        <v>0.111</v>
      </c>
    </row>
    <row r="26" spans="1:10" x14ac:dyDescent="0.2">
      <c r="A26" s="4" t="s">
        <v>46</v>
      </c>
      <c r="B26">
        <v>25</v>
      </c>
      <c r="C26" t="s">
        <v>94</v>
      </c>
      <c r="D26">
        <v>10</v>
      </c>
      <c r="E26">
        <v>10</v>
      </c>
      <c r="F26" s="25">
        <v>1</v>
      </c>
      <c r="G26">
        <v>8</v>
      </c>
      <c r="H26" s="25">
        <v>0.8</v>
      </c>
      <c r="I26">
        <v>2</v>
      </c>
      <c r="J26" s="25">
        <v>0.2</v>
      </c>
    </row>
    <row r="27" spans="1:10" x14ac:dyDescent="0.2">
      <c r="A27" s="4" t="s">
        <v>47</v>
      </c>
      <c r="B27">
        <v>26</v>
      </c>
      <c r="C27" t="s">
        <v>94</v>
      </c>
      <c r="D27">
        <v>10</v>
      </c>
      <c r="F27" s="25"/>
      <c r="H27" s="25"/>
      <c r="J27" s="25"/>
    </row>
    <row r="28" spans="1:10" x14ac:dyDescent="0.2">
      <c r="A28" s="4" t="s">
        <v>48</v>
      </c>
      <c r="B28">
        <v>27</v>
      </c>
      <c r="C28" t="s">
        <v>94</v>
      </c>
      <c r="D28">
        <v>10</v>
      </c>
      <c r="F28" s="25"/>
      <c r="H28" s="25"/>
      <c r="J28" s="25"/>
    </row>
    <row r="29" spans="1:10" x14ac:dyDescent="0.2">
      <c r="A29" s="4" t="s">
        <v>49</v>
      </c>
      <c r="B29">
        <v>28</v>
      </c>
      <c r="C29" t="s">
        <v>94</v>
      </c>
      <c r="D29">
        <v>10</v>
      </c>
      <c r="F29" s="25"/>
      <c r="H29" s="25"/>
      <c r="J29" s="25"/>
    </row>
    <row r="30" spans="1:10" x14ac:dyDescent="0.2">
      <c r="A30" s="4" t="s">
        <v>73</v>
      </c>
      <c r="B30">
        <v>29</v>
      </c>
      <c r="C30" t="s">
        <v>94</v>
      </c>
      <c r="D30">
        <v>10</v>
      </c>
      <c r="F30" s="25"/>
      <c r="H30" s="25"/>
      <c r="J30" s="25"/>
    </row>
    <row r="31" spans="1:10" x14ac:dyDescent="0.2">
      <c r="A31" s="4" t="s">
        <v>50</v>
      </c>
      <c r="B31">
        <v>30</v>
      </c>
      <c r="C31" t="s">
        <v>94</v>
      </c>
      <c r="D31">
        <v>10</v>
      </c>
      <c r="F31" s="25"/>
      <c r="H31" s="25"/>
      <c r="J31" s="25"/>
    </row>
    <row r="32" spans="1:10" x14ac:dyDescent="0.2">
      <c r="A32" s="4" t="s">
        <v>51</v>
      </c>
      <c r="B32">
        <v>31</v>
      </c>
      <c r="C32" t="s">
        <v>94</v>
      </c>
      <c r="D32">
        <v>10</v>
      </c>
      <c r="F32" s="25"/>
      <c r="H32" s="25"/>
      <c r="J32" s="25"/>
    </row>
    <row r="33" spans="1:10" x14ac:dyDescent="0.2">
      <c r="A33" s="4" t="s">
        <v>52</v>
      </c>
      <c r="B33">
        <v>32</v>
      </c>
      <c r="C33" t="s">
        <v>94</v>
      </c>
      <c r="D33">
        <v>10</v>
      </c>
      <c r="F33" s="25"/>
      <c r="H33" s="25"/>
      <c r="J33" s="25"/>
    </row>
    <row r="34" spans="1:10" x14ac:dyDescent="0.2">
      <c r="A34" s="4" t="s">
        <v>53</v>
      </c>
      <c r="B34">
        <v>33</v>
      </c>
      <c r="C34" t="s">
        <v>94</v>
      </c>
      <c r="D34">
        <v>10</v>
      </c>
      <c r="F34" s="25"/>
      <c r="H34" s="25"/>
      <c r="J34" s="25"/>
    </row>
    <row r="35" spans="1:10" x14ac:dyDescent="0.2">
      <c r="A35" s="4" t="s">
        <v>54</v>
      </c>
      <c r="B35">
        <v>34</v>
      </c>
      <c r="C35" t="s">
        <v>94</v>
      </c>
      <c r="D35">
        <v>10</v>
      </c>
      <c r="F35" s="25"/>
      <c r="H35" s="25"/>
      <c r="J35" s="25"/>
    </row>
    <row r="36" spans="1:10" x14ac:dyDescent="0.2">
      <c r="A36" s="4" t="s">
        <v>55</v>
      </c>
      <c r="B36">
        <v>35</v>
      </c>
      <c r="C36" t="s">
        <v>94</v>
      </c>
      <c r="D36">
        <v>10</v>
      </c>
      <c r="F36" s="25"/>
      <c r="H36" s="25"/>
      <c r="J36" s="25"/>
    </row>
    <row r="37" spans="1:10" x14ac:dyDescent="0.2">
      <c r="A37" s="4" t="s">
        <v>74</v>
      </c>
      <c r="B37">
        <v>36</v>
      </c>
      <c r="C37" t="s">
        <v>94</v>
      </c>
      <c r="D37">
        <v>10</v>
      </c>
      <c r="F37" s="25"/>
      <c r="H37" s="25"/>
      <c r="J37" s="25"/>
    </row>
    <row r="38" spans="1:10" x14ac:dyDescent="0.2">
      <c r="A38" s="4" t="s">
        <v>56</v>
      </c>
      <c r="B38">
        <v>37</v>
      </c>
      <c r="C38" t="s">
        <v>94</v>
      </c>
      <c r="D38">
        <v>10</v>
      </c>
      <c r="F38" s="25"/>
      <c r="H38" s="25"/>
      <c r="J38" s="25"/>
    </row>
    <row r="39" spans="1:10" x14ac:dyDescent="0.2">
      <c r="A39" s="4" t="s">
        <v>75</v>
      </c>
      <c r="B39">
        <v>38</v>
      </c>
      <c r="C39" t="s">
        <v>94</v>
      </c>
      <c r="D39">
        <v>10</v>
      </c>
      <c r="F39" s="25"/>
      <c r="H39" s="25"/>
      <c r="J39" s="25"/>
    </row>
    <row r="40" spans="1:10" x14ac:dyDescent="0.2">
      <c r="A40" s="4" t="s">
        <v>57</v>
      </c>
      <c r="B40">
        <v>39</v>
      </c>
      <c r="C40" t="s">
        <v>94</v>
      </c>
      <c r="D40">
        <v>10</v>
      </c>
      <c r="F40" s="25"/>
      <c r="H40" s="25"/>
      <c r="J40" s="25"/>
    </row>
    <row r="41" spans="1:10" x14ac:dyDescent="0.2">
      <c r="A41" s="4" t="s">
        <v>58</v>
      </c>
      <c r="B41">
        <v>40</v>
      </c>
      <c r="C41" t="s">
        <v>94</v>
      </c>
      <c r="D41">
        <v>10</v>
      </c>
      <c r="F41" s="25"/>
      <c r="H41" s="25"/>
      <c r="J41" s="25"/>
    </row>
    <row r="42" spans="1:10" x14ac:dyDescent="0.2">
      <c r="A42" s="4" t="s">
        <v>76</v>
      </c>
      <c r="B42">
        <v>41</v>
      </c>
      <c r="C42" t="s">
        <v>94</v>
      </c>
      <c r="D42">
        <v>10</v>
      </c>
      <c r="F42" s="25"/>
      <c r="H42" s="25"/>
      <c r="J42" s="25"/>
    </row>
    <row r="43" spans="1:10" x14ac:dyDescent="0.2">
      <c r="A43" s="4" t="s">
        <v>59</v>
      </c>
      <c r="B43">
        <v>42</v>
      </c>
      <c r="C43" t="s">
        <v>94</v>
      </c>
      <c r="D43">
        <v>10</v>
      </c>
      <c r="F43" s="25"/>
      <c r="H43" s="25"/>
      <c r="J43" s="25"/>
    </row>
    <row r="44" spans="1:10" x14ac:dyDescent="0.2">
      <c r="A44" s="4" t="s">
        <v>60</v>
      </c>
      <c r="B44">
        <v>43</v>
      </c>
      <c r="C44" t="s">
        <v>94</v>
      </c>
      <c r="D44">
        <v>10</v>
      </c>
      <c r="F44" s="25"/>
      <c r="H44" s="25"/>
      <c r="J44" s="25"/>
    </row>
    <row r="45" spans="1:10" x14ac:dyDescent="0.2">
      <c r="A45" s="4" t="s">
        <v>61</v>
      </c>
      <c r="B45">
        <v>44</v>
      </c>
      <c r="C45" t="s">
        <v>94</v>
      </c>
      <c r="D45">
        <v>10</v>
      </c>
      <c r="F45" s="25"/>
      <c r="H45" s="25"/>
      <c r="J45" s="25"/>
    </row>
    <row r="46" spans="1:10" x14ac:dyDescent="0.2">
      <c r="A46" s="4" t="s">
        <v>77</v>
      </c>
      <c r="B46">
        <v>45</v>
      </c>
      <c r="C46" t="s">
        <v>94</v>
      </c>
      <c r="D46">
        <v>10</v>
      </c>
      <c r="F46" s="25"/>
      <c r="H46" s="25"/>
      <c r="J46" s="25"/>
    </row>
    <row r="47" spans="1:10" x14ac:dyDescent="0.2">
      <c r="A47" s="4" t="s">
        <v>79</v>
      </c>
      <c r="B47">
        <v>46</v>
      </c>
      <c r="C47" t="s">
        <v>94</v>
      </c>
      <c r="D47">
        <v>10</v>
      </c>
      <c r="F47" s="25"/>
      <c r="H47" s="25"/>
      <c r="J47" s="25"/>
    </row>
    <row r="48" spans="1:10" x14ac:dyDescent="0.2">
      <c r="A48" s="4" t="s">
        <v>63</v>
      </c>
      <c r="B48">
        <v>47</v>
      </c>
      <c r="C48" t="s">
        <v>94</v>
      </c>
      <c r="D48">
        <v>10</v>
      </c>
      <c r="F48" s="25"/>
      <c r="H48" s="25"/>
      <c r="J48" s="25"/>
    </row>
    <row r="49" spans="1:10" x14ac:dyDescent="0.2">
      <c r="A49" s="4" t="s">
        <v>64</v>
      </c>
      <c r="B49">
        <v>48</v>
      </c>
      <c r="C49" t="s">
        <v>94</v>
      </c>
      <c r="D49">
        <v>10</v>
      </c>
      <c r="F49" s="25"/>
      <c r="H49" s="25"/>
      <c r="J49" s="25"/>
    </row>
    <row r="50" spans="1:10" x14ac:dyDescent="0.2">
      <c r="A50" s="4" t="s">
        <v>62</v>
      </c>
      <c r="B50">
        <v>49</v>
      </c>
      <c r="C50" t="s">
        <v>94</v>
      </c>
      <c r="D50">
        <v>10</v>
      </c>
      <c r="F50" s="25"/>
      <c r="H50" s="25"/>
      <c r="J50" s="25"/>
    </row>
    <row r="51" spans="1:10" x14ac:dyDescent="0.2">
      <c r="A51" s="4" t="s">
        <v>78</v>
      </c>
      <c r="B51">
        <v>50</v>
      </c>
      <c r="C51" t="s">
        <v>94</v>
      </c>
      <c r="D51">
        <v>10</v>
      </c>
      <c r="F51" s="25"/>
      <c r="H51" s="25"/>
      <c r="J51" s="25"/>
    </row>
    <row r="52" spans="1:10" x14ac:dyDescent="0.2">
      <c r="A52" s="4" t="s">
        <v>25</v>
      </c>
      <c r="B52">
        <v>1</v>
      </c>
      <c r="C52" t="s">
        <v>70</v>
      </c>
      <c r="D52">
        <v>10</v>
      </c>
      <c r="E52">
        <v>10</v>
      </c>
      <c r="F52" s="25">
        <v>1</v>
      </c>
      <c r="G52">
        <v>8</v>
      </c>
      <c r="H52" s="25">
        <v>0.8</v>
      </c>
      <c r="I52">
        <v>2</v>
      </c>
      <c r="J52" s="25">
        <v>0.2</v>
      </c>
    </row>
    <row r="53" spans="1:10" x14ac:dyDescent="0.2">
      <c r="A53" s="18" t="s">
        <v>26</v>
      </c>
      <c r="B53">
        <v>2</v>
      </c>
      <c r="C53" t="s">
        <v>70</v>
      </c>
      <c r="D53">
        <v>10</v>
      </c>
      <c r="E53">
        <v>10</v>
      </c>
      <c r="F53" s="25">
        <v>1</v>
      </c>
      <c r="G53">
        <v>6</v>
      </c>
      <c r="H53" s="25">
        <v>0.6</v>
      </c>
      <c r="I53">
        <v>4</v>
      </c>
      <c r="J53" s="25">
        <v>0.4</v>
      </c>
    </row>
    <row r="54" spans="1:10" x14ac:dyDescent="0.2">
      <c r="A54" s="4" t="s">
        <v>27</v>
      </c>
      <c r="B54">
        <v>3</v>
      </c>
      <c r="C54" t="s">
        <v>70</v>
      </c>
      <c r="D54">
        <v>10</v>
      </c>
      <c r="E54">
        <v>8</v>
      </c>
      <c r="F54" s="25">
        <v>0.8</v>
      </c>
      <c r="G54">
        <v>8</v>
      </c>
      <c r="H54" s="25">
        <v>0.8</v>
      </c>
      <c r="I54">
        <v>0</v>
      </c>
      <c r="J54" s="25">
        <v>0</v>
      </c>
    </row>
    <row r="55" spans="1:10" x14ac:dyDescent="0.2">
      <c r="A55" s="18" t="s">
        <v>28</v>
      </c>
      <c r="B55">
        <v>4</v>
      </c>
      <c r="C55" t="s">
        <v>70</v>
      </c>
      <c r="D55">
        <v>10</v>
      </c>
      <c r="E55">
        <v>10</v>
      </c>
      <c r="F55" s="25">
        <v>1</v>
      </c>
      <c r="G55">
        <v>10</v>
      </c>
      <c r="H55" s="25">
        <v>1</v>
      </c>
      <c r="I55">
        <v>0</v>
      </c>
      <c r="J55" s="25">
        <v>0</v>
      </c>
    </row>
    <row r="56" spans="1:10" x14ac:dyDescent="0.2">
      <c r="A56" s="4" t="s">
        <v>29</v>
      </c>
      <c r="B56">
        <v>5</v>
      </c>
      <c r="C56" t="s">
        <v>70</v>
      </c>
      <c r="D56">
        <v>10</v>
      </c>
      <c r="E56">
        <v>10</v>
      </c>
      <c r="F56" s="25">
        <v>1</v>
      </c>
      <c r="G56">
        <v>10</v>
      </c>
      <c r="H56" s="25">
        <v>1</v>
      </c>
      <c r="I56">
        <v>0</v>
      </c>
      <c r="J56" s="25">
        <v>0</v>
      </c>
    </row>
    <row r="57" spans="1:10" x14ac:dyDescent="0.2">
      <c r="A57" s="4" t="s">
        <v>30</v>
      </c>
      <c r="B57">
        <v>6</v>
      </c>
      <c r="C57" t="s">
        <v>70</v>
      </c>
      <c r="D57">
        <v>10</v>
      </c>
      <c r="E57">
        <v>9</v>
      </c>
      <c r="F57" s="25">
        <v>0.9</v>
      </c>
      <c r="G57">
        <v>7</v>
      </c>
      <c r="H57" s="25">
        <v>0.77800000000000002</v>
      </c>
      <c r="I57">
        <v>2</v>
      </c>
      <c r="J57" s="25">
        <v>0.222</v>
      </c>
    </row>
    <row r="58" spans="1:10" x14ac:dyDescent="0.2">
      <c r="A58" s="4" t="s">
        <v>31</v>
      </c>
      <c r="B58">
        <v>7</v>
      </c>
      <c r="C58" t="s">
        <v>70</v>
      </c>
      <c r="D58">
        <v>10</v>
      </c>
      <c r="E58">
        <v>10</v>
      </c>
      <c r="F58" s="25">
        <v>1</v>
      </c>
      <c r="G58">
        <v>3</v>
      </c>
      <c r="H58" s="25">
        <v>0.3</v>
      </c>
      <c r="I58">
        <v>7</v>
      </c>
      <c r="J58" s="25">
        <v>0.7</v>
      </c>
    </row>
    <row r="59" spans="1:10" x14ac:dyDescent="0.2">
      <c r="A59" s="1" t="s">
        <v>32</v>
      </c>
      <c r="B59">
        <v>8</v>
      </c>
      <c r="C59" t="s">
        <v>70</v>
      </c>
      <c r="D59">
        <v>10</v>
      </c>
      <c r="E59">
        <v>7</v>
      </c>
      <c r="F59" s="25">
        <v>0.7</v>
      </c>
      <c r="G59">
        <v>6</v>
      </c>
      <c r="H59" s="25">
        <v>0.85699999999999998</v>
      </c>
      <c r="I59">
        <v>1</v>
      </c>
      <c r="J59" s="25">
        <v>0.16700000000000001</v>
      </c>
    </row>
    <row r="60" spans="1:10" x14ac:dyDescent="0.2">
      <c r="A60" s="4" t="s">
        <v>33</v>
      </c>
      <c r="B60">
        <v>9</v>
      </c>
      <c r="C60" t="s">
        <v>70</v>
      </c>
      <c r="D60">
        <v>10</v>
      </c>
      <c r="E60">
        <v>10</v>
      </c>
      <c r="F60" s="25">
        <v>1</v>
      </c>
      <c r="G60">
        <v>10</v>
      </c>
      <c r="H60" s="25">
        <v>1</v>
      </c>
      <c r="I60">
        <v>0</v>
      </c>
      <c r="J60" s="25">
        <v>0</v>
      </c>
    </row>
    <row r="61" spans="1:10" x14ac:dyDescent="0.2">
      <c r="A61" s="4" t="s">
        <v>34</v>
      </c>
      <c r="B61">
        <v>10</v>
      </c>
      <c r="C61" t="s">
        <v>70</v>
      </c>
      <c r="D61">
        <v>10</v>
      </c>
      <c r="E61">
        <v>10</v>
      </c>
      <c r="F61" s="25">
        <v>1</v>
      </c>
      <c r="G61">
        <v>9</v>
      </c>
      <c r="H61" s="25">
        <v>0.9</v>
      </c>
      <c r="I61">
        <v>1</v>
      </c>
      <c r="J61" s="25">
        <v>0.1</v>
      </c>
    </row>
    <row r="62" spans="1:10" x14ac:dyDescent="0.2">
      <c r="A62" s="4" t="s">
        <v>35</v>
      </c>
      <c r="B62">
        <v>11</v>
      </c>
      <c r="C62" t="s">
        <v>70</v>
      </c>
      <c r="D62">
        <v>10</v>
      </c>
      <c r="E62">
        <v>10</v>
      </c>
      <c r="F62" s="25">
        <v>1</v>
      </c>
      <c r="G62">
        <v>6</v>
      </c>
      <c r="H62" s="25">
        <v>0.6</v>
      </c>
      <c r="I62">
        <v>4</v>
      </c>
      <c r="J62" s="25">
        <v>0.4</v>
      </c>
    </row>
    <row r="63" spans="1:10" x14ac:dyDescent="0.2">
      <c r="A63" s="4" t="s">
        <v>36</v>
      </c>
      <c r="B63">
        <v>12</v>
      </c>
      <c r="C63" t="s">
        <v>70</v>
      </c>
      <c r="D63">
        <v>10</v>
      </c>
      <c r="E63">
        <v>10</v>
      </c>
      <c r="F63" s="25">
        <v>1</v>
      </c>
      <c r="G63">
        <v>5</v>
      </c>
      <c r="H63" s="25">
        <v>0.5</v>
      </c>
      <c r="I63">
        <v>5</v>
      </c>
      <c r="J63" s="25">
        <v>0.5</v>
      </c>
    </row>
    <row r="64" spans="1:10" x14ac:dyDescent="0.2">
      <c r="A64" s="4" t="s">
        <v>71</v>
      </c>
      <c r="B64">
        <v>13</v>
      </c>
      <c r="C64" t="s">
        <v>70</v>
      </c>
      <c r="D64">
        <v>10</v>
      </c>
      <c r="E64">
        <v>4</v>
      </c>
      <c r="F64" s="25">
        <v>0.4</v>
      </c>
      <c r="G64">
        <v>4</v>
      </c>
      <c r="H64" s="25">
        <v>1</v>
      </c>
      <c r="I64">
        <v>0</v>
      </c>
      <c r="J64" s="25">
        <v>0</v>
      </c>
    </row>
    <row r="65" spans="1:10" x14ac:dyDescent="0.2">
      <c r="A65" s="4" t="s">
        <v>37</v>
      </c>
      <c r="B65">
        <v>14</v>
      </c>
      <c r="C65" t="s">
        <v>70</v>
      </c>
      <c r="D65">
        <v>8</v>
      </c>
      <c r="E65">
        <v>5</v>
      </c>
      <c r="F65" s="25">
        <v>0.625</v>
      </c>
      <c r="G65">
        <v>5</v>
      </c>
      <c r="H65" s="25">
        <v>1</v>
      </c>
      <c r="I65">
        <v>0</v>
      </c>
      <c r="J65" s="25">
        <v>0</v>
      </c>
    </row>
    <row r="66" spans="1:10" x14ac:dyDescent="0.2">
      <c r="A66" s="4" t="s">
        <v>38</v>
      </c>
      <c r="B66">
        <v>15</v>
      </c>
      <c r="C66" t="s">
        <v>70</v>
      </c>
      <c r="D66">
        <v>10</v>
      </c>
      <c r="E66">
        <v>1</v>
      </c>
      <c r="F66" s="25">
        <v>0.1</v>
      </c>
      <c r="G66">
        <v>1</v>
      </c>
      <c r="H66" s="25">
        <v>1</v>
      </c>
      <c r="I66">
        <v>0</v>
      </c>
      <c r="J66" s="25">
        <v>0</v>
      </c>
    </row>
    <row r="67" spans="1:10" x14ac:dyDescent="0.2">
      <c r="A67" s="4" t="s">
        <v>39</v>
      </c>
      <c r="B67">
        <v>16</v>
      </c>
      <c r="C67" t="s">
        <v>70</v>
      </c>
      <c r="D67">
        <v>10</v>
      </c>
      <c r="E67">
        <v>8</v>
      </c>
      <c r="F67" s="25">
        <v>0.8</v>
      </c>
      <c r="G67">
        <v>8</v>
      </c>
      <c r="H67" s="25">
        <v>1</v>
      </c>
      <c r="I67">
        <v>0</v>
      </c>
      <c r="J67" s="25">
        <v>0</v>
      </c>
    </row>
    <row r="68" spans="1:10" x14ac:dyDescent="0.2">
      <c r="A68" s="4" t="s">
        <v>80</v>
      </c>
      <c r="B68">
        <v>17</v>
      </c>
      <c r="C68" t="s">
        <v>70</v>
      </c>
      <c r="D68">
        <v>10</v>
      </c>
      <c r="E68">
        <v>7</v>
      </c>
      <c r="F68" s="25">
        <v>0.7</v>
      </c>
      <c r="G68">
        <v>6</v>
      </c>
      <c r="H68" s="25">
        <v>0.85699999999999998</v>
      </c>
      <c r="I68">
        <v>1</v>
      </c>
      <c r="J68" s="25">
        <v>0.14299999999999999</v>
      </c>
    </row>
    <row r="69" spans="1:10" x14ac:dyDescent="0.2">
      <c r="A69" s="4" t="s">
        <v>40</v>
      </c>
      <c r="B69">
        <v>18</v>
      </c>
      <c r="C69" t="s">
        <v>70</v>
      </c>
      <c r="D69">
        <v>10</v>
      </c>
      <c r="E69">
        <v>7</v>
      </c>
      <c r="F69" s="25">
        <v>0.7</v>
      </c>
      <c r="G69">
        <v>6</v>
      </c>
      <c r="H69" s="25">
        <v>0.875</v>
      </c>
      <c r="I69">
        <v>1</v>
      </c>
      <c r="J69" s="25">
        <v>0.14299999999999999</v>
      </c>
    </row>
    <row r="70" spans="1:10" x14ac:dyDescent="0.2">
      <c r="A70" s="4" t="s">
        <v>41</v>
      </c>
      <c r="B70">
        <v>19</v>
      </c>
      <c r="C70" t="s">
        <v>70</v>
      </c>
      <c r="D70">
        <v>10</v>
      </c>
      <c r="E70">
        <v>10</v>
      </c>
      <c r="F70" s="25">
        <v>1</v>
      </c>
      <c r="G70">
        <v>8</v>
      </c>
      <c r="H70" s="25">
        <v>0.8</v>
      </c>
      <c r="I70">
        <v>2</v>
      </c>
      <c r="J70" s="25">
        <v>0.2</v>
      </c>
    </row>
    <row r="71" spans="1:10" x14ac:dyDescent="0.2">
      <c r="A71" s="4" t="s">
        <v>42</v>
      </c>
      <c r="B71">
        <v>20</v>
      </c>
      <c r="C71" t="s">
        <v>70</v>
      </c>
      <c r="D71">
        <v>10</v>
      </c>
      <c r="E71">
        <v>10</v>
      </c>
      <c r="F71" s="25">
        <v>1</v>
      </c>
      <c r="G71">
        <v>10</v>
      </c>
      <c r="H71" s="25">
        <v>1</v>
      </c>
      <c r="I71">
        <v>0</v>
      </c>
      <c r="J71" s="25">
        <v>0</v>
      </c>
    </row>
    <row r="72" spans="1:10" x14ac:dyDescent="0.2">
      <c r="A72" s="4" t="s">
        <v>43</v>
      </c>
      <c r="B72">
        <v>21</v>
      </c>
      <c r="C72" t="s">
        <v>70</v>
      </c>
      <c r="D72" t="s">
        <v>86</v>
      </c>
      <c r="E72" t="s">
        <v>86</v>
      </c>
      <c r="F72" s="25" t="s">
        <v>86</v>
      </c>
      <c r="G72" t="s">
        <v>86</v>
      </c>
      <c r="H72" s="25" t="s">
        <v>86</v>
      </c>
      <c r="I72" t="s">
        <v>86</v>
      </c>
      <c r="J72" s="25" t="s">
        <v>86</v>
      </c>
    </row>
    <row r="73" spans="1:10" x14ac:dyDescent="0.2">
      <c r="A73" s="4" t="s">
        <v>72</v>
      </c>
      <c r="B73">
        <v>22</v>
      </c>
      <c r="C73" t="s">
        <v>70</v>
      </c>
      <c r="D73">
        <v>10</v>
      </c>
      <c r="E73">
        <v>9</v>
      </c>
      <c r="F73" s="25">
        <v>0.9</v>
      </c>
      <c r="G73">
        <v>2</v>
      </c>
      <c r="H73" s="25">
        <v>0.222</v>
      </c>
      <c r="I73">
        <v>7</v>
      </c>
      <c r="J73" s="25">
        <v>0.77700000000000002</v>
      </c>
    </row>
    <row r="74" spans="1:10" x14ac:dyDescent="0.2">
      <c r="A74" s="4" t="s">
        <v>44</v>
      </c>
      <c r="B74">
        <v>23</v>
      </c>
      <c r="C74" t="s">
        <v>70</v>
      </c>
      <c r="D74">
        <v>10</v>
      </c>
      <c r="E74">
        <v>10</v>
      </c>
      <c r="F74" s="25">
        <v>1</v>
      </c>
      <c r="G74">
        <v>8</v>
      </c>
      <c r="H74" s="25">
        <v>0.8</v>
      </c>
      <c r="I74">
        <v>2</v>
      </c>
      <c r="J74" s="25">
        <v>0.2</v>
      </c>
    </row>
    <row r="75" spans="1:10" x14ac:dyDescent="0.2">
      <c r="A75" s="4" t="s">
        <v>45</v>
      </c>
      <c r="B75">
        <v>24</v>
      </c>
      <c r="C75" t="s">
        <v>70</v>
      </c>
      <c r="D75">
        <v>10</v>
      </c>
      <c r="E75">
        <v>9</v>
      </c>
      <c r="F75" s="25">
        <v>0.9</v>
      </c>
      <c r="G75">
        <v>8</v>
      </c>
      <c r="H75" s="25">
        <v>0.88800000000000001</v>
      </c>
      <c r="I75">
        <v>1</v>
      </c>
      <c r="J75" s="25">
        <v>0.111</v>
      </c>
    </row>
    <row r="76" spans="1:10" x14ac:dyDescent="0.2">
      <c r="A76" s="4" t="s">
        <v>46</v>
      </c>
      <c r="B76">
        <v>25</v>
      </c>
      <c r="C76" t="s">
        <v>70</v>
      </c>
      <c r="D76">
        <v>10</v>
      </c>
      <c r="E76">
        <v>8</v>
      </c>
      <c r="F76" s="25">
        <v>0.8</v>
      </c>
      <c r="G76">
        <v>6</v>
      </c>
      <c r="H76" s="25">
        <v>0.75</v>
      </c>
      <c r="I76">
        <v>2</v>
      </c>
      <c r="J76" s="25">
        <v>0.25</v>
      </c>
    </row>
    <row r="77" spans="1:10" x14ac:dyDescent="0.2">
      <c r="A77" s="4" t="s">
        <v>47</v>
      </c>
      <c r="B77">
        <v>26</v>
      </c>
      <c r="C77" t="s">
        <v>70</v>
      </c>
      <c r="D77">
        <v>10</v>
      </c>
      <c r="F77" s="25"/>
      <c r="H77" s="25"/>
      <c r="J77" s="25"/>
    </row>
    <row r="78" spans="1:10" x14ac:dyDescent="0.2">
      <c r="A78" s="4" t="s">
        <v>48</v>
      </c>
      <c r="B78">
        <v>27</v>
      </c>
      <c r="C78" t="s">
        <v>70</v>
      </c>
      <c r="D78">
        <v>10</v>
      </c>
      <c r="F78" s="25"/>
      <c r="H78" s="25"/>
      <c r="J78" s="25"/>
    </row>
    <row r="79" spans="1:10" x14ac:dyDescent="0.2">
      <c r="A79" s="4" t="s">
        <v>49</v>
      </c>
      <c r="B79">
        <v>28</v>
      </c>
      <c r="C79" t="s">
        <v>70</v>
      </c>
      <c r="D79">
        <v>10</v>
      </c>
      <c r="F79" s="25"/>
      <c r="H79" s="25"/>
      <c r="J79" s="25"/>
    </row>
    <row r="80" spans="1:10" x14ac:dyDescent="0.2">
      <c r="A80" s="4" t="s">
        <v>73</v>
      </c>
      <c r="B80">
        <v>29</v>
      </c>
      <c r="C80" t="s">
        <v>70</v>
      </c>
      <c r="D80">
        <v>10</v>
      </c>
      <c r="F80" s="25"/>
      <c r="H80" s="25"/>
      <c r="J80" s="25"/>
    </row>
    <row r="81" spans="1:10" x14ac:dyDescent="0.2">
      <c r="A81" s="4" t="s">
        <v>50</v>
      </c>
      <c r="B81">
        <v>30</v>
      </c>
      <c r="C81" t="s">
        <v>70</v>
      </c>
      <c r="D81">
        <v>10</v>
      </c>
      <c r="F81" s="25"/>
      <c r="H81" s="25"/>
      <c r="J81" s="25"/>
    </row>
    <row r="82" spans="1:10" x14ac:dyDescent="0.2">
      <c r="A82" s="4" t="s">
        <v>51</v>
      </c>
      <c r="B82">
        <v>31</v>
      </c>
      <c r="C82" t="s">
        <v>70</v>
      </c>
      <c r="D82">
        <v>10</v>
      </c>
      <c r="F82" s="25"/>
      <c r="H82" s="25"/>
      <c r="J82" s="25"/>
    </row>
    <row r="83" spans="1:10" x14ac:dyDescent="0.2">
      <c r="A83" s="4" t="s">
        <v>52</v>
      </c>
      <c r="B83">
        <v>32</v>
      </c>
      <c r="C83" t="s">
        <v>70</v>
      </c>
      <c r="D83">
        <v>10</v>
      </c>
      <c r="F83" s="25"/>
      <c r="H83" s="25"/>
      <c r="J83" s="25"/>
    </row>
    <row r="84" spans="1:10" x14ac:dyDescent="0.2">
      <c r="A84" s="4" t="s">
        <v>53</v>
      </c>
      <c r="B84">
        <v>33</v>
      </c>
      <c r="C84" t="s">
        <v>70</v>
      </c>
      <c r="D84">
        <v>10</v>
      </c>
      <c r="F84" s="25"/>
      <c r="H84" s="25"/>
      <c r="J84" s="25"/>
    </row>
    <row r="85" spans="1:10" x14ac:dyDescent="0.2">
      <c r="A85" s="4" t="s">
        <v>54</v>
      </c>
      <c r="B85">
        <v>34</v>
      </c>
      <c r="C85" t="s">
        <v>70</v>
      </c>
      <c r="D85">
        <v>10</v>
      </c>
      <c r="F85" s="25"/>
      <c r="H85" s="25"/>
      <c r="J85" s="25"/>
    </row>
    <row r="86" spans="1:10" x14ac:dyDescent="0.2">
      <c r="A86" s="4" t="s">
        <v>55</v>
      </c>
      <c r="B86">
        <v>35</v>
      </c>
      <c r="C86" t="s">
        <v>70</v>
      </c>
      <c r="D86">
        <v>10</v>
      </c>
      <c r="F86" s="25"/>
      <c r="H86" s="25"/>
      <c r="J86" s="25"/>
    </row>
    <row r="87" spans="1:10" x14ac:dyDescent="0.2">
      <c r="A87" s="4" t="s">
        <v>74</v>
      </c>
      <c r="B87">
        <v>36</v>
      </c>
      <c r="C87" t="s">
        <v>70</v>
      </c>
      <c r="D87">
        <v>10</v>
      </c>
      <c r="F87" s="25"/>
      <c r="H87" s="25"/>
      <c r="J87" s="25"/>
    </row>
    <row r="88" spans="1:10" x14ac:dyDescent="0.2">
      <c r="A88" s="4" t="s">
        <v>56</v>
      </c>
      <c r="B88">
        <v>37</v>
      </c>
      <c r="C88" t="s">
        <v>70</v>
      </c>
      <c r="D88">
        <v>10</v>
      </c>
      <c r="F88" s="25"/>
      <c r="H88" s="25"/>
      <c r="J88" s="25"/>
    </row>
    <row r="89" spans="1:10" x14ac:dyDescent="0.2">
      <c r="A89" s="4" t="s">
        <v>75</v>
      </c>
      <c r="B89">
        <v>38</v>
      </c>
      <c r="C89" t="s">
        <v>70</v>
      </c>
      <c r="D89">
        <v>10</v>
      </c>
      <c r="F89" s="25"/>
      <c r="H89" s="25"/>
      <c r="J89" s="25"/>
    </row>
    <row r="90" spans="1:10" x14ac:dyDescent="0.2">
      <c r="A90" s="4" t="s">
        <v>57</v>
      </c>
      <c r="B90">
        <v>39</v>
      </c>
      <c r="C90" t="s">
        <v>70</v>
      </c>
      <c r="D90">
        <v>10</v>
      </c>
      <c r="F90" s="25"/>
      <c r="H90" s="25"/>
      <c r="J90" s="25"/>
    </row>
    <row r="91" spans="1:10" x14ac:dyDescent="0.2">
      <c r="A91" s="4" t="s">
        <v>58</v>
      </c>
      <c r="B91">
        <v>40</v>
      </c>
      <c r="C91" t="s">
        <v>70</v>
      </c>
      <c r="D91">
        <v>10</v>
      </c>
      <c r="F91" s="25"/>
      <c r="H91" s="25"/>
      <c r="J91" s="25"/>
    </row>
    <row r="92" spans="1:10" x14ac:dyDescent="0.2">
      <c r="A92" s="4" t="s">
        <v>76</v>
      </c>
      <c r="B92">
        <v>41</v>
      </c>
      <c r="C92" t="s">
        <v>70</v>
      </c>
      <c r="D92">
        <v>10</v>
      </c>
      <c r="F92" s="25"/>
      <c r="H92" s="25"/>
      <c r="J92" s="25"/>
    </row>
    <row r="93" spans="1:10" x14ac:dyDescent="0.2">
      <c r="A93" s="4" t="s">
        <v>59</v>
      </c>
      <c r="B93">
        <v>42</v>
      </c>
      <c r="C93" t="s">
        <v>70</v>
      </c>
      <c r="D93">
        <v>10</v>
      </c>
      <c r="F93" s="25"/>
      <c r="H93" s="25"/>
      <c r="J93" s="25"/>
    </row>
    <row r="94" spans="1:10" x14ac:dyDescent="0.2">
      <c r="A94" s="4" t="s">
        <v>60</v>
      </c>
      <c r="B94">
        <v>43</v>
      </c>
      <c r="C94" t="s">
        <v>70</v>
      </c>
      <c r="D94">
        <v>10</v>
      </c>
      <c r="F94" s="25"/>
      <c r="H94" s="25"/>
      <c r="J94" s="25"/>
    </row>
    <row r="95" spans="1:10" x14ac:dyDescent="0.2">
      <c r="A95" s="4" t="s">
        <v>61</v>
      </c>
      <c r="B95">
        <v>44</v>
      </c>
      <c r="C95" t="s">
        <v>70</v>
      </c>
      <c r="D95">
        <v>10</v>
      </c>
      <c r="F95" s="25"/>
      <c r="H95" s="25"/>
      <c r="J95" s="25"/>
    </row>
    <row r="96" spans="1:10" x14ac:dyDescent="0.2">
      <c r="A96" s="4" t="s">
        <v>77</v>
      </c>
      <c r="B96">
        <v>45</v>
      </c>
      <c r="C96" t="s">
        <v>70</v>
      </c>
      <c r="D96">
        <v>10</v>
      </c>
      <c r="F96" s="25"/>
      <c r="H96" s="25"/>
      <c r="J96" s="25"/>
    </row>
    <row r="97" spans="1:10" x14ac:dyDescent="0.2">
      <c r="A97" s="4" t="s">
        <v>79</v>
      </c>
      <c r="B97">
        <v>46</v>
      </c>
      <c r="C97" t="s">
        <v>70</v>
      </c>
      <c r="D97">
        <v>10</v>
      </c>
      <c r="F97" s="25"/>
      <c r="H97" s="25"/>
      <c r="J97" s="25"/>
    </row>
    <row r="98" spans="1:10" x14ac:dyDescent="0.2">
      <c r="A98" s="4" t="s">
        <v>63</v>
      </c>
      <c r="B98">
        <v>47</v>
      </c>
      <c r="C98" t="s">
        <v>70</v>
      </c>
      <c r="D98">
        <v>10</v>
      </c>
      <c r="F98" s="25"/>
      <c r="H98" s="25"/>
      <c r="J98" s="25"/>
    </row>
    <row r="99" spans="1:10" x14ac:dyDescent="0.2">
      <c r="A99" s="4" t="s">
        <v>64</v>
      </c>
      <c r="B99">
        <v>48</v>
      </c>
      <c r="C99" t="s">
        <v>70</v>
      </c>
      <c r="D99">
        <v>10</v>
      </c>
      <c r="F99" s="25"/>
      <c r="H99" s="25"/>
      <c r="J99" s="25"/>
    </row>
    <row r="100" spans="1:10" x14ac:dyDescent="0.2">
      <c r="A100" s="4" t="s">
        <v>62</v>
      </c>
      <c r="B100">
        <v>49</v>
      </c>
      <c r="C100" t="s">
        <v>70</v>
      </c>
      <c r="D100">
        <v>10</v>
      </c>
      <c r="F100" s="25"/>
      <c r="H100" s="25"/>
      <c r="J100" s="25"/>
    </row>
    <row r="101" spans="1:10" x14ac:dyDescent="0.2">
      <c r="A101" s="4" t="s">
        <v>78</v>
      </c>
      <c r="B101">
        <v>50</v>
      </c>
      <c r="C101" t="s">
        <v>70</v>
      </c>
      <c r="D101">
        <v>10</v>
      </c>
      <c r="F101" s="25"/>
      <c r="H101" s="25"/>
      <c r="J101" s="25"/>
    </row>
    <row r="102" spans="1:10" x14ac:dyDescent="0.2">
      <c r="F102" s="25"/>
      <c r="H102" s="25"/>
      <c r="J102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25" sqref="L25"/>
    </sheetView>
  </sheetViews>
  <sheetFormatPr defaultRowHeight="12.75" x14ac:dyDescent="0.2"/>
  <sheetData>
    <row r="1" spans="1:5" ht="15" x14ac:dyDescent="0.25">
      <c r="A1" s="23" t="s">
        <v>67</v>
      </c>
      <c r="B1" s="23" t="s">
        <v>95</v>
      </c>
      <c r="C1" s="23" t="s">
        <v>96</v>
      </c>
      <c r="D1" s="23" t="s">
        <v>97</v>
      </c>
      <c r="E1" s="23" t="s">
        <v>98</v>
      </c>
    </row>
    <row r="2" spans="1:5" x14ac:dyDescent="0.2">
      <c r="A2">
        <v>1</v>
      </c>
      <c r="B2">
        <v>2018</v>
      </c>
      <c r="C2">
        <v>1990</v>
      </c>
      <c r="D2">
        <v>2018</v>
      </c>
      <c r="E2">
        <v>1990</v>
      </c>
    </row>
    <row r="3" spans="1:5" x14ac:dyDescent="0.2">
      <c r="A3">
        <v>2</v>
      </c>
      <c r="B3">
        <v>2018</v>
      </c>
      <c r="C3">
        <v>1970</v>
      </c>
      <c r="D3">
        <v>2018</v>
      </c>
      <c r="E3">
        <v>1921</v>
      </c>
    </row>
    <row r="4" spans="1:5" x14ac:dyDescent="0.2">
      <c r="A4">
        <v>3</v>
      </c>
      <c r="B4">
        <v>2017</v>
      </c>
      <c r="C4">
        <v>2000</v>
      </c>
      <c r="D4">
        <v>2017</v>
      </c>
      <c r="E4">
        <v>1974</v>
      </c>
    </row>
    <row r="5" spans="1:5" x14ac:dyDescent="0.2">
      <c r="A5">
        <v>4</v>
      </c>
      <c r="B5">
        <v>2018</v>
      </c>
      <c r="C5">
        <v>1982</v>
      </c>
      <c r="D5">
        <v>2018</v>
      </c>
      <c r="E5">
        <v>1975</v>
      </c>
    </row>
    <row r="6" spans="1:5" x14ac:dyDescent="0.2">
      <c r="A6">
        <v>5</v>
      </c>
    </row>
    <row r="7" spans="1:5" x14ac:dyDescent="0.2">
      <c r="A7">
        <v>6</v>
      </c>
      <c r="B7">
        <v>2018</v>
      </c>
      <c r="C7">
        <v>1975</v>
      </c>
      <c r="D7">
        <v>2018</v>
      </c>
      <c r="E7">
        <v>1947</v>
      </c>
    </row>
    <row r="8" spans="1:5" x14ac:dyDescent="0.2">
      <c r="A8">
        <v>7</v>
      </c>
      <c r="B8">
        <v>2018</v>
      </c>
      <c r="C8">
        <v>2014</v>
      </c>
      <c r="D8">
        <v>2018</v>
      </c>
      <c r="E8">
        <v>2009</v>
      </c>
    </row>
    <row r="9" spans="1:5" x14ac:dyDescent="0.2">
      <c r="A9">
        <v>8</v>
      </c>
      <c r="B9">
        <v>2018</v>
      </c>
      <c r="C9">
        <v>1970</v>
      </c>
      <c r="D9">
        <v>2018</v>
      </c>
      <c r="E9">
        <v>1951</v>
      </c>
    </row>
    <row r="10" spans="1:5" x14ac:dyDescent="0.2">
      <c r="A10">
        <v>9</v>
      </c>
      <c r="B10">
        <v>2018</v>
      </c>
      <c r="C10">
        <v>1952</v>
      </c>
      <c r="D10">
        <v>2018</v>
      </c>
      <c r="E10">
        <v>1918</v>
      </c>
    </row>
    <row r="11" spans="1:5" x14ac:dyDescent="0.2">
      <c r="A11">
        <v>10</v>
      </c>
      <c r="B11">
        <v>2018</v>
      </c>
      <c r="C11">
        <v>1946</v>
      </c>
      <c r="D11">
        <v>2018</v>
      </c>
      <c r="E11">
        <v>1954</v>
      </c>
    </row>
    <row r="12" spans="1:5" x14ac:dyDescent="0.2">
      <c r="A12">
        <v>11</v>
      </c>
      <c r="B12">
        <v>2018</v>
      </c>
      <c r="C12">
        <v>1965</v>
      </c>
      <c r="D12">
        <v>2018</v>
      </c>
      <c r="E12">
        <v>1954</v>
      </c>
    </row>
    <row r="13" spans="1:5" x14ac:dyDescent="0.2">
      <c r="A13">
        <v>12</v>
      </c>
      <c r="B13">
        <v>2018</v>
      </c>
      <c r="C13">
        <v>1991</v>
      </c>
      <c r="D13">
        <v>201</v>
      </c>
      <c r="E13">
        <v>1974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68" workbookViewId="0">
      <selection activeCell="A52" sqref="A52:H76"/>
    </sheetView>
  </sheetViews>
  <sheetFormatPr defaultRowHeight="12.75" x14ac:dyDescent="0.2"/>
  <sheetData>
    <row r="1" spans="1:19" ht="15" x14ac:dyDescent="0.25">
      <c r="A1" s="23" t="s">
        <v>66</v>
      </c>
      <c r="B1" s="23" t="s">
        <v>87</v>
      </c>
      <c r="C1" s="23" t="s">
        <v>88</v>
      </c>
      <c r="D1" s="24" t="s">
        <v>89</v>
      </c>
      <c r="E1" s="23" t="s">
        <v>90</v>
      </c>
      <c r="F1" s="24" t="s">
        <v>91</v>
      </c>
      <c r="G1" s="23" t="s">
        <v>92</v>
      </c>
      <c r="H1" s="24" t="s">
        <v>93</v>
      </c>
      <c r="I1" s="23"/>
      <c r="J1" s="23" t="s">
        <v>67</v>
      </c>
      <c r="K1" s="23" t="s">
        <v>81</v>
      </c>
      <c r="L1" s="23" t="s">
        <v>82</v>
      </c>
      <c r="M1" s="23" t="s">
        <v>83</v>
      </c>
      <c r="N1" s="23"/>
      <c r="O1" s="23" t="s">
        <v>67</v>
      </c>
      <c r="P1" s="23" t="s">
        <v>95</v>
      </c>
      <c r="Q1" s="23" t="s">
        <v>96</v>
      </c>
      <c r="R1" s="23" t="s">
        <v>97</v>
      </c>
      <c r="S1" s="23" t="s">
        <v>98</v>
      </c>
    </row>
    <row r="2" spans="1:19" x14ac:dyDescent="0.2">
      <c r="A2" t="s">
        <v>94</v>
      </c>
      <c r="B2">
        <v>10</v>
      </c>
      <c r="C2">
        <v>8</v>
      </c>
      <c r="D2" s="25">
        <v>0.8</v>
      </c>
      <c r="E2">
        <v>6</v>
      </c>
      <c r="F2" s="25">
        <v>0.75</v>
      </c>
      <c r="G2">
        <v>2</v>
      </c>
      <c r="H2" s="25">
        <v>0.25</v>
      </c>
      <c r="J2">
        <v>1</v>
      </c>
      <c r="K2" t="s">
        <v>84</v>
      </c>
      <c r="L2" t="s">
        <v>84</v>
      </c>
      <c r="M2" t="s">
        <v>85</v>
      </c>
      <c r="O2">
        <v>1</v>
      </c>
      <c r="P2">
        <v>2018</v>
      </c>
      <c r="Q2">
        <v>1990</v>
      </c>
      <c r="R2">
        <v>2018</v>
      </c>
      <c r="S2">
        <v>1990</v>
      </c>
    </row>
    <row r="3" spans="1:19" x14ac:dyDescent="0.2">
      <c r="A3" t="s">
        <v>94</v>
      </c>
      <c r="B3">
        <v>10</v>
      </c>
      <c r="C3">
        <v>10</v>
      </c>
      <c r="D3" s="25">
        <v>1</v>
      </c>
      <c r="E3">
        <v>6</v>
      </c>
      <c r="F3" s="25">
        <v>0.6</v>
      </c>
      <c r="G3">
        <v>4</v>
      </c>
      <c r="H3" s="25">
        <v>0.4</v>
      </c>
      <c r="J3">
        <v>2</v>
      </c>
      <c r="K3" t="s">
        <v>84</v>
      </c>
      <c r="L3" t="s">
        <v>84</v>
      </c>
      <c r="M3" t="s">
        <v>85</v>
      </c>
      <c r="O3">
        <v>2</v>
      </c>
      <c r="P3">
        <v>2018</v>
      </c>
      <c r="Q3">
        <v>1970</v>
      </c>
      <c r="R3">
        <v>2018</v>
      </c>
      <c r="S3">
        <v>1921</v>
      </c>
    </row>
    <row r="4" spans="1:19" x14ac:dyDescent="0.2">
      <c r="A4" t="s">
        <v>94</v>
      </c>
      <c r="B4">
        <v>10</v>
      </c>
      <c r="C4">
        <v>9</v>
      </c>
      <c r="D4" s="25">
        <v>0.9</v>
      </c>
      <c r="E4">
        <v>9</v>
      </c>
      <c r="F4" s="25">
        <v>1</v>
      </c>
      <c r="G4">
        <v>0</v>
      </c>
      <c r="H4" s="25">
        <v>0</v>
      </c>
      <c r="J4">
        <v>3</v>
      </c>
      <c r="K4" t="s">
        <v>84</v>
      </c>
      <c r="L4" t="s">
        <v>84</v>
      </c>
      <c r="M4" t="s">
        <v>84</v>
      </c>
      <c r="O4">
        <v>3</v>
      </c>
      <c r="P4">
        <v>2017</v>
      </c>
      <c r="Q4">
        <v>2000</v>
      </c>
      <c r="R4">
        <v>2017</v>
      </c>
      <c r="S4">
        <v>1974</v>
      </c>
    </row>
    <row r="5" spans="1:19" x14ac:dyDescent="0.2">
      <c r="A5" t="s">
        <v>94</v>
      </c>
      <c r="B5">
        <v>10</v>
      </c>
      <c r="C5">
        <v>7</v>
      </c>
      <c r="D5" s="25">
        <v>0.7</v>
      </c>
      <c r="E5">
        <v>7</v>
      </c>
      <c r="F5" s="25">
        <v>1</v>
      </c>
      <c r="G5">
        <v>0</v>
      </c>
      <c r="H5" s="25">
        <v>0</v>
      </c>
      <c r="J5">
        <v>4</v>
      </c>
      <c r="K5" t="s">
        <v>84</v>
      </c>
      <c r="L5" t="s">
        <v>84</v>
      </c>
      <c r="M5" t="s">
        <v>84</v>
      </c>
      <c r="O5">
        <v>4</v>
      </c>
      <c r="P5">
        <v>2018</v>
      </c>
      <c r="Q5">
        <v>1982</v>
      </c>
      <c r="R5">
        <v>2018</v>
      </c>
      <c r="S5">
        <v>1975</v>
      </c>
    </row>
    <row r="6" spans="1:19" x14ac:dyDescent="0.2">
      <c r="A6" t="s">
        <v>94</v>
      </c>
      <c r="B6">
        <v>10</v>
      </c>
      <c r="C6">
        <v>10</v>
      </c>
      <c r="D6" s="25">
        <v>1</v>
      </c>
      <c r="E6">
        <v>10</v>
      </c>
      <c r="F6" s="25">
        <v>1</v>
      </c>
      <c r="G6">
        <v>0</v>
      </c>
      <c r="H6" s="25">
        <v>0</v>
      </c>
      <c r="J6">
        <v>5</v>
      </c>
      <c r="K6" t="s">
        <v>84</v>
      </c>
      <c r="L6" t="s">
        <v>84</v>
      </c>
      <c r="M6" t="s">
        <v>84</v>
      </c>
      <c r="O6">
        <v>5</v>
      </c>
    </row>
    <row r="7" spans="1:19" x14ac:dyDescent="0.2">
      <c r="A7" t="s">
        <v>94</v>
      </c>
      <c r="B7">
        <v>10</v>
      </c>
      <c r="C7">
        <v>9</v>
      </c>
      <c r="D7" s="25">
        <v>0.9</v>
      </c>
      <c r="E7">
        <v>7</v>
      </c>
      <c r="F7" s="25">
        <v>0.77800000000000002</v>
      </c>
      <c r="G7">
        <v>2</v>
      </c>
      <c r="H7" s="25">
        <v>0.222</v>
      </c>
      <c r="J7">
        <v>6</v>
      </c>
      <c r="K7" t="s">
        <v>84</v>
      </c>
      <c r="L7" t="s">
        <v>84</v>
      </c>
      <c r="M7" t="s">
        <v>84</v>
      </c>
      <c r="O7">
        <v>6</v>
      </c>
      <c r="P7">
        <v>2018</v>
      </c>
      <c r="Q7">
        <v>1975</v>
      </c>
      <c r="R7">
        <v>2018</v>
      </c>
      <c r="S7">
        <v>1947</v>
      </c>
    </row>
    <row r="8" spans="1:19" x14ac:dyDescent="0.2">
      <c r="A8" t="s">
        <v>94</v>
      </c>
      <c r="B8">
        <v>10</v>
      </c>
      <c r="C8">
        <v>10</v>
      </c>
      <c r="D8" s="25">
        <v>1</v>
      </c>
      <c r="E8">
        <v>3</v>
      </c>
      <c r="F8" s="25">
        <v>0.3</v>
      </c>
      <c r="G8">
        <v>7</v>
      </c>
      <c r="H8" s="25">
        <v>0.7</v>
      </c>
      <c r="J8">
        <v>7</v>
      </c>
      <c r="K8" t="s">
        <v>84</v>
      </c>
      <c r="L8" t="s">
        <v>84</v>
      </c>
      <c r="M8" t="s">
        <v>84</v>
      </c>
      <c r="O8">
        <v>7</v>
      </c>
      <c r="P8">
        <v>2018</v>
      </c>
      <c r="Q8">
        <v>2014</v>
      </c>
      <c r="R8">
        <v>2018</v>
      </c>
      <c r="S8">
        <v>2009</v>
      </c>
    </row>
    <row r="9" spans="1:19" x14ac:dyDescent="0.2">
      <c r="A9" t="s">
        <v>94</v>
      </c>
      <c r="B9">
        <v>10</v>
      </c>
      <c r="C9">
        <v>5</v>
      </c>
      <c r="D9" s="25">
        <v>0.5</v>
      </c>
      <c r="E9">
        <v>4</v>
      </c>
      <c r="F9" s="25">
        <v>0.8</v>
      </c>
      <c r="G9">
        <v>1</v>
      </c>
      <c r="H9" s="25">
        <v>0.2</v>
      </c>
      <c r="J9">
        <v>8</v>
      </c>
      <c r="K9" t="s">
        <v>84</v>
      </c>
      <c r="L9" t="s">
        <v>84</v>
      </c>
      <c r="M9" t="s">
        <v>84</v>
      </c>
      <c r="O9">
        <v>8</v>
      </c>
      <c r="P9">
        <v>2018</v>
      </c>
      <c r="Q9">
        <v>1970</v>
      </c>
      <c r="R9">
        <v>2018</v>
      </c>
      <c r="S9">
        <v>1951</v>
      </c>
    </row>
    <row r="10" spans="1:19" x14ac:dyDescent="0.2">
      <c r="A10" t="s">
        <v>94</v>
      </c>
      <c r="B10">
        <v>10</v>
      </c>
      <c r="C10">
        <v>9</v>
      </c>
      <c r="D10" s="25">
        <v>0.9</v>
      </c>
      <c r="E10">
        <v>9</v>
      </c>
      <c r="F10" s="25">
        <v>1</v>
      </c>
      <c r="G10">
        <v>0</v>
      </c>
      <c r="H10" s="25">
        <v>0</v>
      </c>
      <c r="J10">
        <v>9</v>
      </c>
      <c r="K10" t="s">
        <v>84</v>
      </c>
      <c r="L10" t="s">
        <v>84</v>
      </c>
      <c r="M10" t="s">
        <v>84</v>
      </c>
      <c r="O10">
        <v>9</v>
      </c>
      <c r="P10">
        <v>2018</v>
      </c>
      <c r="Q10">
        <v>1952</v>
      </c>
      <c r="R10">
        <v>2018</v>
      </c>
      <c r="S10">
        <v>1918</v>
      </c>
    </row>
    <row r="11" spans="1:19" x14ac:dyDescent="0.2">
      <c r="A11" t="s">
        <v>94</v>
      </c>
      <c r="B11">
        <v>10</v>
      </c>
      <c r="C11">
        <v>8</v>
      </c>
      <c r="D11" s="25">
        <v>0.8</v>
      </c>
      <c r="E11">
        <v>7</v>
      </c>
      <c r="F11" s="25">
        <v>0.875</v>
      </c>
      <c r="G11">
        <v>1</v>
      </c>
      <c r="H11" s="25">
        <v>0.125</v>
      </c>
      <c r="J11">
        <v>10</v>
      </c>
      <c r="K11" t="s">
        <v>84</v>
      </c>
      <c r="L11" t="s">
        <v>84</v>
      </c>
      <c r="M11" t="s">
        <v>84</v>
      </c>
      <c r="O11">
        <v>10</v>
      </c>
      <c r="P11">
        <v>2018</v>
      </c>
      <c r="Q11">
        <v>1946</v>
      </c>
      <c r="R11">
        <v>2018</v>
      </c>
      <c r="S11">
        <v>1954</v>
      </c>
    </row>
    <row r="12" spans="1:19" x14ac:dyDescent="0.2">
      <c r="A12" t="s">
        <v>94</v>
      </c>
      <c r="B12">
        <v>10</v>
      </c>
      <c r="C12">
        <v>9</v>
      </c>
      <c r="D12" s="25">
        <v>0.9</v>
      </c>
      <c r="E12">
        <v>5</v>
      </c>
      <c r="F12" s="25">
        <v>0.55600000000000005</v>
      </c>
      <c r="G12">
        <v>4</v>
      </c>
      <c r="H12" s="25">
        <v>0.44400000000000001</v>
      </c>
      <c r="J12">
        <v>11</v>
      </c>
      <c r="K12" t="s">
        <v>84</v>
      </c>
      <c r="L12" t="s">
        <v>84</v>
      </c>
      <c r="M12" t="s">
        <v>84</v>
      </c>
      <c r="O12">
        <v>11</v>
      </c>
      <c r="P12">
        <v>2018</v>
      </c>
      <c r="Q12">
        <v>1965</v>
      </c>
      <c r="R12">
        <v>2018</v>
      </c>
      <c r="S12">
        <v>1954</v>
      </c>
    </row>
    <row r="13" spans="1:19" x14ac:dyDescent="0.2">
      <c r="A13" t="s">
        <v>94</v>
      </c>
      <c r="B13">
        <v>10</v>
      </c>
      <c r="C13">
        <v>10</v>
      </c>
      <c r="D13" s="25">
        <v>1</v>
      </c>
      <c r="E13">
        <v>5</v>
      </c>
      <c r="F13" s="25">
        <v>0.5</v>
      </c>
      <c r="G13">
        <v>5</v>
      </c>
      <c r="H13" s="25">
        <v>0.5</v>
      </c>
      <c r="J13">
        <v>12</v>
      </c>
      <c r="K13" t="s">
        <v>85</v>
      </c>
      <c r="L13" t="s">
        <v>85</v>
      </c>
      <c r="M13" t="s">
        <v>84</v>
      </c>
      <c r="O13">
        <v>12</v>
      </c>
      <c r="P13">
        <v>2018</v>
      </c>
      <c r="Q13">
        <v>1991</v>
      </c>
      <c r="R13">
        <v>201</v>
      </c>
      <c r="S13">
        <v>1974</v>
      </c>
    </row>
    <row r="14" spans="1:19" x14ac:dyDescent="0.2">
      <c r="A14" t="s">
        <v>94</v>
      </c>
      <c r="B14">
        <v>10</v>
      </c>
      <c r="C14">
        <v>4</v>
      </c>
      <c r="D14" s="25">
        <v>0.4</v>
      </c>
      <c r="E14">
        <v>4</v>
      </c>
      <c r="F14" s="25">
        <v>1</v>
      </c>
      <c r="G14">
        <v>0</v>
      </c>
      <c r="H14" s="25">
        <v>0</v>
      </c>
      <c r="J14">
        <v>13</v>
      </c>
      <c r="K14" t="s">
        <v>84</v>
      </c>
      <c r="L14" t="s">
        <v>84</v>
      </c>
      <c r="M14" t="s">
        <v>84</v>
      </c>
      <c r="O14">
        <v>13</v>
      </c>
    </row>
    <row r="15" spans="1:19" x14ac:dyDescent="0.2">
      <c r="A15" t="s">
        <v>94</v>
      </c>
      <c r="B15">
        <v>10</v>
      </c>
      <c r="C15">
        <v>10</v>
      </c>
      <c r="D15" s="25">
        <v>1</v>
      </c>
      <c r="E15">
        <v>10</v>
      </c>
      <c r="F15" s="25">
        <v>1</v>
      </c>
      <c r="G15">
        <v>0</v>
      </c>
      <c r="H15" s="25">
        <v>0</v>
      </c>
      <c r="J15">
        <v>14</v>
      </c>
      <c r="K15" t="s">
        <v>84</v>
      </c>
      <c r="L15" t="s">
        <v>84</v>
      </c>
      <c r="M15" t="s">
        <v>84</v>
      </c>
      <c r="O15">
        <v>14</v>
      </c>
    </row>
    <row r="16" spans="1:19" x14ac:dyDescent="0.2">
      <c r="A16" t="s">
        <v>94</v>
      </c>
      <c r="B16">
        <v>10</v>
      </c>
      <c r="C16">
        <v>8</v>
      </c>
      <c r="D16" s="25">
        <v>0.8</v>
      </c>
      <c r="E16">
        <v>8</v>
      </c>
      <c r="F16" s="25">
        <v>1</v>
      </c>
      <c r="G16">
        <v>0</v>
      </c>
      <c r="H16" s="25">
        <v>0</v>
      </c>
      <c r="J16">
        <v>15</v>
      </c>
      <c r="K16" t="s">
        <v>84</v>
      </c>
      <c r="L16" t="s">
        <v>84</v>
      </c>
      <c r="M16" t="s">
        <v>84</v>
      </c>
      <c r="O16">
        <v>15</v>
      </c>
    </row>
    <row r="17" spans="1:19" x14ac:dyDescent="0.2">
      <c r="A17" t="s">
        <v>94</v>
      </c>
      <c r="B17">
        <v>10</v>
      </c>
      <c r="C17">
        <v>8</v>
      </c>
      <c r="D17" s="25">
        <v>0.8</v>
      </c>
      <c r="E17">
        <v>8</v>
      </c>
      <c r="F17" s="25">
        <v>1</v>
      </c>
      <c r="G17">
        <v>0</v>
      </c>
      <c r="H17" s="25">
        <v>0</v>
      </c>
      <c r="J17">
        <v>16</v>
      </c>
      <c r="K17" t="s">
        <v>84</v>
      </c>
      <c r="L17" t="s">
        <v>84</v>
      </c>
      <c r="M17" t="s">
        <v>84</v>
      </c>
      <c r="O17">
        <v>16</v>
      </c>
    </row>
    <row r="18" spans="1:19" x14ac:dyDescent="0.2">
      <c r="A18" t="s">
        <v>94</v>
      </c>
      <c r="B18">
        <v>10</v>
      </c>
      <c r="C18">
        <v>7</v>
      </c>
      <c r="D18" s="25">
        <v>0.7</v>
      </c>
      <c r="E18">
        <v>6</v>
      </c>
      <c r="F18" s="25">
        <v>0.85699999999999998</v>
      </c>
      <c r="G18">
        <v>1</v>
      </c>
      <c r="H18" s="25">
        <v>0.14299999999999999</v>
      </c>
      <c r="J18">
        <v>17</v>
      </c>
      <c r="K18" t="s">
        <v>84</v>
      </c>
      <c r="L18" t="s">
        <v>84</v>
      </c>
      <c r="M18" t="s">
        <v>84</v>
      </c>
      <c r="O18">
        <v>17</v>
      </c>
    </row>
    <row r="19" spans="1:19" x14ac:dyDescent="0.2">
      <c r="A19" t="s">
        <v>94</v>
      </c>
      <c r="B19">
        <v>10</v>
      </c>
      <c r="C19">
        <v>8</v>
      </c>
      <c r="D19" s="25">
        <v>0.8</v>
      </c>
      <c r="E19">
        <v>7</v>
      </c>
      <c r="F19" s="25">
        <v>0.875</v>
      </c>
      <c r="G19">
        <v>1</v>
      </c>
      <c r="H19" s="25">
        <v>0.125</v>
      </c>
      <c r="J19">
        <v>18</v>
      </c>
      <c r="K19" t="s">
        <v>85</v>
      </c>
      <c r="L19" t="s">
        <v>84</v>
      </c>
      <c r="M19" t="s">
        <v>84</v>
      </c>
      <c r="O19">
        <v>18</v>
      </c>
    </row>
    <row r="20" spans="1:19" x14ac:dyDescent="0.2">
      <c r="A20" t="s">
        <v>94</v>
      </c>
      <c r="B20">
        <v>10</v>
      </c>
      <c r="C20">
        <v>8</v>
      </c>
      <c r="D20" s="25">
        <v>0.8</v>
      </c>
      <c r="E20">
        <v>6</v>
      </c>
      <c r="F20" s="25">
        <v>0.75</v>
      </c>
      <c r="G20">
        <v>2</v>
      </c>
      <c r="H20" s="25">
        <v>0.25</v>
      </c>
      <c r="J20">
        <v>19</v>
      </c>
      <c r="K20" t="s">
        <v>84</v>
      </c>
      <c r="L20" t="s">
        <v>84</v>
      </c>
      <c r="M20" t="s">
        <v>85</v>
      </c>
      <c r="O20">
        <v>19</v>
      </c>
    </row>
    <row r="21" spans="1:19" x14ac:dyDescent="0.2">
      <c r="A21" t="s">
        <v>94</v>
      </c>
      <c r="B21">
        <v>10</v>
      </c>
      <c r="C21">
        <v>10</v>
      </c>
      <c r="D21" s="25">
        <v>1</v>
      </c>
      <c r="E21">
        <v>10</v>
      </c>
      <c r="F21" s="25">
        <v>1</v>
      </c>
      <c r="G21">
        <v>0</v>
      </c>
      <c r="H21" s="25">
        <v>0</v>
      </c>
      <c r="J21">
        <v>20</v>
      </c>
      <c r="K21" t="s">
        <v>84</v>
      </c>
      <c r="L21" t="s">
        <v>84</v>
      </c>
      <c r="M21" t="s">
        <v>84</v>
      </c>
      <c r="O21">
        <v>20</v>
      </c>
    </row>
    <row r="22" spans="1:19" x14ac:dyDescent="0.2">
      <c r="A22" t="s">
        <v>94</v>
      </c>
      <c r="B22" t="s">
        <v>86</v>
      </c>
      <c r="C22" t="s">
        <v>86</v>
      </c>
      <c r="D22" s="25" t="s">
        <v>86</v>
      </c>
      <c r="E22" t="s">
        <v>86</v>
      </c>
      <c r="F22" s="25" t="s">
        <v>86</v>
      </c>
      <c r="G22" t="s">
        <v>86</v>
      </c>
      <c r="H22" s="25" t="s">
        <v>86</v>
      </c>
      <c r="J22">
        <v>21</v>
      </c>
      <c r="K22" t="s">
        <v>86</v>
      </c>
      <c r="L22" t="s">
        <v>86</v>
      </c>
      <c r="M22" t="s">
        <v>86</v>
      </c>
      <c r="O22">
        <v>21</v>
      </c>
      <c r="P22" t="s">
        <v>86</v>
      </c>
      <c r="Q22" t="s">
        <v>86</v>
      </c>
      <c r="R22" t="s">
        <v>86</v>
      </c>
      <c r="S22" t="s">
        <v>117</v>
      </c>
    </row>
    <row r="23" spans="1:19" x14ac:dyDescent="0.2">
      <c r="A23" t="s">
        <v>94</v>
      </c>
      <c r="B23">
        <v>10</v>
      </c>
      <c r="C23">
        <v>10</v>
      </c>
      <c r="D23" s="25">
        <v>1</v>
      </c>
      <c r="E23">
        <v>3</v>
      </c>
      <c r="F23" s="25">
        <v>0.3</v>
      </c>
      <c r="G23">
        <v>7</v>
      </c>
      <c r="H23" s="25">
        <v>0.7</v>
      </c>
      <c r="J23">
        <v>22</v>
      </c>
      <c r="K23" t="s">
        <v>84</v>
      </c>
      <c r="L23" t="s">
        <v>84</v>
      </c>
      <c r="M23" t="s">
        <v>84</v>
      </c>
      <c r="O23">
        <v>22</v>
      </c>
    </row>
    <row r="24" spans="1:19" x14ac:dyDescent="0.2">
      <c r="A24" t="s">
        <v>94</v>
      </c>
      <c r="B24">
        <v>10</v>
      </c>
      <c r="C24">
        <v>6</v>
      </c>
      <c r="D24" s="25">
        <v>0.6</v>
      </c>
      <c r="E24">
        <v>4</v>
      </c>
      <c r="F24" s="25">
        <v>0.66600000000000004</v>
      </c>
      <c r="G24">
        <v>2</v>
      </c>
      <c r="H24" s="25">
        <v>0.33300000000000002</v>
      </c>
      <c r="J24">
        <v>23</v>
      </c>
      <c r="K24" t="s">
        <v>84</v>
      </c>
      <c r="L24" t="s">
        <v>84</v>
      </c>
      <c r="M24" t="s">
        <v>84</v>
      </c>
      <c r="O24">
        <v>23</v>
      </c>
    </row>
    <row r="25" spans="1:19" x14ac:dyDescent="0.2">
      <c r="A25" t="s">
        <v>94</v>
      </c>
      <c r="B25">
        <v>10</v>
      </c>
      <c r="C25">
        <v>9</v>
      </c>
      <c r="D25" s="25">
        <v>0.9</v>
      </c>
      <c r="E25">
        <v>8</v>
      </c>
      <c r="F25" s="25">
        <v>0.88800000000000001</v>
      </c>
      <c r="G25">
        <v>1</v>
      </c>
      <c r="H25" s="25">
        <v>0.111</v>
      </c>
      <c r="J25">
        <v>24</v>
      </c>
      <c r="K25" t="s">
        <v>84</v>
      </c>
      <c r="L25" t="s">
        <v>84</v>
      </c>
      <c r="M25" t="s">
        <v>84</v>
      </c>
      <c r="O25">
        <v>24</v>
      </c>
    </row>
    <row r="26" spans="1:19" x14ac:dyDescent="0.2">
      <c r="A26" t="s">
        <v>94</v>
      </c>
      <c r="B26">
        <v>10</v>
      </c>
      <c r="C26">
        <v>10</v>
      </c>
      <c r="D26" s="25">
        <v>1</v>
      </c>
      <c r="E26">
        <v>8</v>
      </c>
      <c r="F26" s="25">
        <v>0.8</v>
      </c>
      <c r="G26">
        <v>2</v>
      </c>
      <c r="H26" s="25">
        <v>0.2</v>
      </c>
      <c r="J26">
        <v>25</v>
      </c>
      <c r="K26" t="s">
        <v>84</v>
      </c>
      <c r="L26" t="s">
        <v>84</v>
      </c>
      <c r="M26" t="s">
        <v>84</v>
      </c>
      <c r="O26">
        <v>25</v>
      </c>
    </row>
    <row r="27" spans="1:19" x14ac:dyDescent="0.2">
      <c r="A27" t="s">
        <v>94</v>
      </c>
      <c r="B27">
        <v>10</v>
      </c>
      <c r="D27" s="25"/>
      <c r="F27" s="25"/>
      <c r="H27" s="25"/>
      <c r="J27">
        <v>26</v>
      </c>
      <c r="O27">
        <v>26</v>
      </c>
    </row>
    <row r="28" spans="1:19" x14ac:dyDescent="0.2">
      <c r="A28" t="s">
        <v>94</v>
      </c>
      <c r="B28">
        <v>10</v>
      </c>
      <c r="D28" s="25"/>
      <c r="F28" s="25"/>
      <c r="H28" s="25"/>
      <c r="J28">
        <v>27</v>
      </c>
      <c r="O28">
        <v>27</v>
      </c>
    </row>
    <row r="29" spans="1:19" x14ac:dyDescent="0.2">
      <c r="A29" t="s">
        <v>94</v>
      </c>
      <c r="B29">
        <v>10</v>
      </c>
      <c r="D29" s="25"/>
      <c r="F29" s="25"/>
      <c r="H29" s="25"/>
      <c r="J29">
        <v>28</v>
      </c>
      <c r="O29">
        <v>28</v>
      </c>
    </row>
    <row r="30" spans="1:19" x14ac:dyDescent="0.2">
      <c r="A30" t="s">
        <v>94</v>
      </c>
      <c r="B30">
        <v>10</v>
      </c>
      <c r="D30" s="25"/>
      <c r="F30" s="25"/>
      <c r="H30" s="25"/>
      <c r="J30">
        <v>29</v>
      </c>
      <c r="O30">
        <v>29</v>
      </c>
    </row>
    <row r="31" spans="1:19" x14ac:dyDescent="0.2">
      <c r="A31" t="s">
        <v>94</v>
      </c>
      <c r="B31">
        <v>10</v>
      </c>
      <c r="D31" s="25"/>
      <c r="F31" s="25"/>
      <c r="H31" s="25"/>
      <c r="J31">
        <v>30</v>
      </c>
      <c r="O31">
        <v>30</v>
      </c>
    </row>
    <row r="32" spans="1:19" x14ac:dyDescent="0.2">
      <c r="A32" t="s">
        <v>94</v>
      </c>
      <c r="B32">
        <v>10</v>
      </c>
      <c r="D32" s="25"/>
      <c r="F32" s="25"/>
      <c r="H32" s="25"/>
      <c r="J32">
        <v>31</v>
      </c>
      <c r="O32">
        <v>31</v>
      </c>
    </row>
    <row r="33" spans="1:15" x14ac:dyDescent="0.2">
      <c r="A33" t="s">
        <v>94</v>
      </c>
      <c r="B33">
        <v>10</v>
      </c>
      <c r="D33" s="25"/>
      <c r="F33" s="25"/>
      <c r="H33" s="25"/>
      <c r="J33">
        <v>32</v>
      </c>
      <c r="O33">
        <v>32</v>
      </c>
    </row>
    <row r="34" spans="1:15" x14ac:dyDescent="0.2">
      <c r="A34" t="s">
        <v>94</v>
      </c>
      <c r="B34">
        <v>10</v>
      </c>
      <c r="D34" s="25"/>
      <c r="F34" s="25"/>
      <c r="H34" s="25"/>
      <c r="J34">
        <v>33</v>
      </c>
      <c r="O34">
        <v>33</v>
      </c>
    </row>
    <row r="35" spans="1:15" x14ac:dyDescent="0.2">
      <c r="A35" t="s">
        <v>94</v>
      </c>
      <c r="B35">
        <v>10</v>
      </c>
      <c r="D35" s="25"/>
      <c r="F35" s="25"/>
      <c r="H35" s="25"/>
      <c r="J35">
        <v>34</v>
      </c>
      <c r="O35">
        <v>34</v>
      </c>
    </row>
    <row r="36" spans="1:15" x14ac:dyDescent="0.2">
      <c r="A36" t="s">
        <v>94</v>
      </c>
      <c r="B36">
        <v>10</v>
      </c>
      <c r="D36" s="25"/>
      <c r="F36" s="25"/>
      <c r="H36" s="25"/>
      <c r="J36">
        <v>35</v>
      </c>
      <c r="O36">
        <v>35</v>
      </c>
    </row>
    <row r="37" spans="1:15" x14ac:dyDescent="0.2">
      <c r="A37" t="s">
        <v>94</v>
      </c>
      <c r="B37">
        <v>10</v>
      </c>
      <c r="D37" s="25"/>
      <c r="F37" s="25"/>
      <c r="H37" s="25"/>
      <c r="J37">
        <v>36</v>
      </c>
      <c r="O37">
        <v>36</v>
      </c>
    </row>
    <row r="38" spans="1:15" x14ac:dyDescent="0.2">
      <c r="A38" t="s">
        <v>94</v>
      </c>
      <c r="B38">
        <v>10</v>
      </c>
      <c r="D38" s="25"/>
      <c r="F38" s="25"/>
      <c r="H38" s="25"/>
      <c r="J38">
        <v>37</v>
      </c>
      <c r="O38">
        <v>37</v>
      </c>
    </row>
    <row r="39" spans="1:15" x14ac:dyDescent="0.2">
      <c r="A39" t="s">
        <v>94</v>
      </c>
      <c r="B39">
        <v>10</v>
      </c>
      <c r="D39" s="25"/>
      <c r="F39" s="25"/>
      <c r="H39" s="25"/>
      <c r="J39">
        <v>38</v>
      </c>
      <c r="O39">
        <v>38</v>
      </c>
    </row>
    <row r="40" spans="1:15" x14ac:dyDescent="0.2">
      <c r="A40" t="s">
        <v>94</v>
      </c>
      <c r="B40">
        <v>10</v>
      </c>
      <c r="D40" s="25"/>
      <c r="F40" s="25"/>
      <c r="H40" s="25"/>
      <c r="J40">
        <v>39</v>
      </c>
      <c r="O40">
        <v>39</v>
      </c>
    </row>
    <row r="41" spans="1:15" x14ac:dyDescent="0.2">
      <c r="A41" t="s">
        <v>94</v>
      </c>
      <c r="B41">
        <v>10</v>
      </c>
      <c r="D41" s="25"/>
      <c r="F41" s="25"/>
      <c r="H41" s="25"/>
      <c r="J41">
        <v>40</v>
      </c>
      <c r="O41">
        <v>40</v>
      </c>
    </row>
    <row r="42" spans="1:15" x14ac:dyDescent="0.2">
      <c r="A42" t="s">
        <v>94</v>
      </c>
      <c r="B42">
        <v>10</v>
      </c>
      <c r="D42" s="25"/>
      <c r="F42" s="25"/>
      <c r="H42" s="25"/>
      <c r="J42">
        <v>41</v>
      </c>
      <c r="O42">
        <v>41</v>
      </c>
    </row>
    <row r="43" spans="1:15" x14ac:dyDescent="0.2">
      <c r="A43" t="s">
        <v>94</v>
      </c>
      <c r="B43">
        <v>10</v>
      </c>
      <c r="D43" s="25"/>
      <c r="F43" s="25"/>
      <c r="H43" s="25"/>
      <c r="J43">
        <v>42</v>
      </c>
      <c r="O43">
        <v>42</v>
      </c>
    </row>
    <row r="44" spans="1:15" x14ac:dyDescent="0.2">
      <c r="A44" t="s">
        <v>94</v>
      </c>
      <c r="B44">
        <v>10</v>
      </c>
      <c r="D44" s="25"/>
      <c r="F44" s="25"/>
      <c r="H44" s="25"/>
      <c r="J44">
        <v>43</v>
      </c>
      <c r="O44">
        <v>43</v>
      </c>
    </row>
    <row r="45" spans="1:15" x14ac:dyDescent="0.2">
      <c r="A45" t="s">
        <v>94</v>
      </c>
      <c r="B45">
        <v>10</v>
      </c>
      <c r="D45" s="25"/>
      <c r="F45" s="25"/>
      <c r="H45" s="25"/>
      <c r="J45">
        <v>44</v>
      </c>
      <c r="O45">
        <v>44</v>
      </c>
    </row>
    <row r="46" spans="1:15" x14ac:dyDescent="0.2">
      <c r="A46" t="s">
        <v>94</v>
      </c>
      <c r="B46">
        <v>10</v>
      </c>
      <c r="D46" s="25"/>
      <c r="F46" s="25"/>
      <c r="H46" s="25"/>
      <c r="J46">
        <v>45</v>
      </c>
      <c r="O46">
        <v>45</v>
      </c>
    </row>
    <row r="47" spans="1:15" x14ac:dyDescent="0.2">
      <c r="A47" t="s">
        <v>94</v>
      </c>
      <c r="B47">
        <v>10</v>
      </c>
      <c r="D47" s="25"/>
      <c r="F47" s="25"/>
      <c r="H47" s="25"/>
      <c r="J47">
        <v>46</v>
      </c>
      <c r="O47">
        <v>46</v>
      </c>
    </row>
    <row r="48" spans="1:15" x14ac:dyDescent="0.2">
      <c r="A48" t="s">
        <v>94</v>
      </c>
      <c r="B48">
        <v>10</v>
      </c>
      <c r="D48" s="25"/>
      <c r="F48" s="25"/>
      <c r="H48" s="25"/>
      <c r="J48">
        <v>47</v>
      </c>
      <c r="O48">
        <v>47</v>
      </c>
    </row>
    <row r="49" spans="1:15" x14ac:dyDescent="0.2">
      <c r="A49" t="s">
        <v>94</v>
      </c>
      <c r="B49">
        <v>10</v>
      </c>
      <c r="D49" s="25"/>
      <c r="F49" s="25"/>
      <c r="H49" s="25"/>
      <c r="J49">
        <v>48</v>
      </c>
      <c r="O49">
        <v>48</v>
      </c>
    </row>
    <row r="50" spans="1:15" x14ac:dyDescent="0.2">
      <c r="A50" t="s">
        <v>94</v>
      </c>
      <c r="B50">
        <v>10</v>
      </c>
      <c r="D50" s="25"/>
      <c r="F50" s="25"/>
      <c r="H50" s="25"/>
      <c r="J50">
        <v>49</v>
      </c>
      <c r="O50">
        <v>49</v>
      </c>
    </row>
    <row r="51" spans="1:15" x14ac:dyDescent="0.2">
      <c r="A51" t="s">
        <v>94</v>
      </c>
      <c r="B51">
        <v>10</v>
      </c>
      <c r="D51" s="25"/>
      <c r="F51" s="25"/>
      <c r="H51" s="25"/>
      <c r="J51">
        <v>50</v>
      </c>
      <c r="O51">
        <v>50</v>
      </c>
    </row>
    <row r="52" spans="1:15" x14ac:dyDescent="0.2">
      <c r="A52" t="s">
        <v>70</v>
      </c>
      <c r="B52">
        <v>10</v>
      </c>
      <c r="C52">
        <v>10</v>
      </c>
      <c r="D52" s="25">
        <v>1</v>
      </c>
      <c r="E52">
        <v>8</v>
      </c>
      <c r="F52" s="25">
        <v>0.8</v>
      </c>
      <c r="G52">
        <v>2</v>
      </c>
      <c r="H52" s="25">
        <v>0.2</v>
      </c>
    </row>
    <row r="53" spans="1:15" x14ac:dyDescent="0.2">
      <c r="A53" t="s">
        <v>70</v>
      </c>
      <c r="B53">
        <v>10</v>
      </c>
      <c r="C53">
        <v>10</v>
      </c>
      <c r="D53" s="25">
        <v>1</v>
      </c>
      <c r="E53">
        <v>6</v>
      </c>
      <c r="F53" s="25">
        <v>0.6</v>
      </c>
      <c r="G53">
        <v>4</v>
      </c>
      <c r="H53" s="25">
        <v>0.4</v>
      </c>
    </row>
    <row r="54" spans="1:15" x14ac:dyDescent="0.2">
      <c r="A54" t="s">
        <v>70</v>
      </c>
      <c r="B54">
        <v>10</v>
      </c>
      <c r="C54">
        <v>8</v>
      </c>
      <c r="D54" s="25">
        <v>0.8</v>
      </c>
      <c r="E54">
        <v>8</v>
      </c>
      <c r="F54" s="25">
        <v>0.8</v>
      </c>
      <c r="G54">
        <v>0</v>
      </c>
      <c r="H54" s="25">
        <v>0</v>
      </c>
    </row>
    <row r="55" spans="1:15" x14ac:dyDescent="0.2">
      <c r="A55" t="s">
        <v>70</v>
      </c>
      <c r="B55">
        <v>10</v>
      </c>
      <c r="C55">
        <v>10</v>
      </c>
      <c r="D55" s="25">
        <v>1</v>
      </c>
      <c r="E55">
        <v>10</v>
      </c>
      <c r="F55" s="25">
        <v>1</v>
      </c>
      <c r="G55">
        <v>0</v>
      </c>
      <c r="H55" s="25">
        <v>0</v>
      </c>
    </row>
    <row r="56" spans="1:15" x14ac:dyDescent="0.2">
      <c r="A56" t="s">
        <v>70</v>
      </c>
      <c r="B56">
        <v>10</v>
      </c>
      <c r="C56">
        <v>10</v>
      </c>
      <c r="D56" s="25">
        <v>1</v>
      </c>
      <c r="E56">
        <v>10</v>
      </c>
      <c r="F56" s="25">
        <v>1</v>
      </c>
      <c r="G56">
        <v>0</v>
      </c>
      <c r="H56" s="25">
        <v>0</v>
      </c>
    </row>
    <row r="57" spans="1:15" x14ac:dyDescent="0.2">
      <c r="A57" t="s">
        <v>70</v>
      </c>
      <c r="B57">
        <v>10</v>
      </c>
      <c r="C57">
        <v>9</v>
      </c>
      <c r="D57" s="25">
        <v>0.9</v>
      </c>
      <c r="E57">
        <v>7</v>
      </c>
      <c r="F57" s="25">
        <v>0.77800000000000002</v>
      </c>
      <c r="G57">
        <v>2</v>
      </c>
      <c r="H57" s="25">
        <v>0.222</v>
      </c>
    </row>
    <row r="58" spans="1:15" x14ac:dyDescent="0.2">
      <c r="A58" t="s">
        <v>70</v>
      </c>
      <c r="B58">
        <v>10</v>
      </c>
      <c r="C58">
        <v>10</v>
      </c>
      <c r="D58" s="25">
        <v>1</v>
      </c>
      <c r="E58">
        <v>3</v>
      </c>
      <c r="F58" s="25">
        <v>0.3</v>
      </c>
      <c r="G58">
        <v>7</v>
      </c>
      <c r="H58" s="25">
        <v>0.7</v>
      </c>
    </row>
    <row r="59" spans="1:15" x14ac:dyDescent="0.2">
      <c r="A59" t="s">
        <v>70</v>
      </c>
      <c r="B59">
        <v>10</v>
      </c>
      <c r="C59">
        <v>7</v>
      </c>
      <c r="D59" s="25">
        <v>0.7</v>
      </c>
      <c r="E59">
        <v>6</v>
      </c>
      <c r="F59" s="25">
        <v>0.85699999999999998</v>
      </c>
      <c r="G59">
        <v>1</v>
      </c>
      <c r="H59" s="25">
        <v>0.16700000000000001</v>
      </c>
    </row>
    <row r="60" spans="1:15" x14ac:dyDescent="0.2">
      <c r="A60" t="s">
        <v>70</v>
      </c>
      <c r="B60">
        <v>10</v>
      </c>
      <c r="C60">
        <v>10</v>
      </c>
      <c r="D60" s="25">
        <v>1</v>
      </c>
      <c r="E60">
        <v>10</v>
      </c>
      <c r="F60" s="25">
        <v>1</v>
      </c>
      <c r="G60">
        <v>0</v>
      </c>
      <c r="H60" s="25">
        <v>0</v>
      </c>
    </row>
    <row r="61" spans="1:15" x14ac:dyDescent="0.2">
      <c r="A61" t="s">
        <v>70</v>
      </c>
      <c r="B61">
        <v>10</v>
      </c>
      <c r="C61">
        <v>10</v>
      </c>
      <c r="D61" s="25">
        <v>1</v>
      </c>
      <c r="E61">
        <v>9</v>
      </c>
      <c r="F61" s="25">
        <v>0.9</v>
      </c>
      <c r="G61">
        <v>1</v>
      </c>
      <c r="H61" s="25">
        <v>0.1</v>
      </c>
    </row>
    <row r="62" spans="1:15" x14ac:dyDescent="0.2">
      <c r="A62" t="s">
        <v>70</v>
      </c>
      <c r="B62">
        <v>10</v>
      </c>
      <c r="C62">
        <v>10</v>
      </c>
      <c r="D62" s="25">
        <v>1</v>
      </c>
      <c r="E62">
        <v>6</v>
      </c>
      <c r="F62" s="25">
        <v>0.6</v>
      </c>
      <c r="G62">
        <v>4</v>
      </c>
      <c r="H62" s="25">
        <v>0.4</v>
      </c>
    </row>
    <row r="63" spans="1:15" x14ac:dyDescent="0.2">
      <c r="A63" t="s">
        <v>70</v>
      </c>
      <c r="B63">
        <v>10</v>
      </c>
      <c r="C63">
        <v>10</v>
      </c>
      <c r="D63" s="25">
        <v>1</v>
      </c>
      <c r="E63">
        <v>5</v>
      </c>
      <c r="F63" s="25">
        <v>0.5</v>
      </c>
      <c r="G63">
        <v>5</v>
      </c>
      <c r="H63" s="25">
        <v>0.5</v>
      </c>
    </row>
    <row r="64" spans="1:15" x14ac:dyDescent="0.2">
      <c r="A64" t="s">
        <v>70</v>
      </c>
      <c r="B64">
        <v>10</v>
      </c>
      <c r="C64">
        <v>4</v>
      </c>
      <c r="D64" s="25">
        <v>0.4</v>
      </c>
      <c r="E64">
        <v>4</v>
      </c>
      <c r="F64" s="25">
        <v>1</v>
      </c>
      <c r="G64">
        <v>0</v>
      </c>
      <c r="H64" s="25">
        <v>0</v>
      </c>
    </row>
    <row r="65" spans="1:8" x14ac:dyDescent="0.2">
      <c r="A65" t="s">
        <v>70</v>
      </c>
      <c r="B65">
        <v>8</v>
      </c>
      <c r="C65">
        <v>5</v>
      </c>
      <c r="D65" s="25">
        <v>0.625</v>
      </c>
      <c r="E65">
        <v>5</v>
      </c>
      <c r="F65" s="25">
        <v>1</v>
      </c>
      <c r="G65">
        <v>0</v>
      </c>
      <c r="H65" s="25">
        <v>0</v>
      </c>
    </row>
    <row r="66" spans="1:8" x14ac:dyDescent="0.2">
      <c r="A66" t="s">
        <v>70</v>
      </c>
      <c r="B66">
        <v>10</v>
      </c>
      <c r="C66">
        <v>1</v>
      </c>
      <c r="D66" s="25">
        <v>0.1</v>
      </c>
      <c r="E66">
        <v>1</v>
      </c>
      <c r="F66" s="25">
        <v>1</v>
      </c>
      <c r="G66">
        <v>0</v>
      </c>
      <c r="H66" s="25">
        <v>0</v>
      </c>
    </row>
    <row r="67" spans="1:8" x14ac:dyDescent="0.2">
      <c r="A67" t="s">
        <v>70</v>
      </c>
      <c r="B67">
        <v>10</v>
      </c>
      <c r="C67">
        <v>8</v>
      </c>
      <c r="D67" s="25">
        <v>0.8</v>
      </c>
      <c r="E67">
        <v>8</v>
      </c>
      <c r="F67" s="25">
        <v>1</v>
      </c>
      <c r="G67">
        <v>0</v>
      </c>
      <c r="H67" s="25">
        <v>0</v>
      </c>
    </row>
    <row r="68" spans="1:8" x14ac:dyDescent="0.2">
      <c r="A68" t="s">
        <v>70</v>
      </c>
      <c r="B68">
        <v>10</v>
      </c>
      <c r="C68">
        <v>7</v>
      </c>
      <c r="D68" s="25">
        <v>0.7</v>
      </c>
      <c r="E68">
        <v>6</v>
      </c>
      <c r="F68" s="25">
        <v>0.85699999999999998</v>
      </c>
      <c r="G68">
        <v>1</v>
      </c>
      <c r="H68" s="25">
        <v>0.14299999999999999</v>
      </c>
    </row>
    <row r="69" spans="1:8" x14ac:dyDescent="0.2">
      <c r="A69" t="s">
        <v>70</v>
      </c>
      <c r="B69">
        <v>10</v>
      </c>
      <c r="C69">
        <v>7</v>
      </c>
      <c r="D69" s="25">
        <v>0.7</v>
      </c>
      <c r="E69">
        <v>6</v>
      </c>
      <c r="F69" s="25">
        <v>0.875</v>
      </c>
      <c r="G69">
        <v>1</v>
      </c>
      <c r="H69" s="25">
        <v>0.14299999999999999</v>
      </c>
    </row>
    <row r="70" spans="1:8" x14ac:dyDescent="0.2">
      <c r="A70" t="s">
        <v>70</v>
      </c>
      <c r="B70">
        <v>10</v>
      </c>
      <c r="C70">
        <v>10</v>
      </c>
      <c r="D70" s="25">
        <v>1</v>
      </c>
      <c r="E70">
        <v>8</v>
      </c>
      <c r="F70" s="25">
        <v>0.8</v>
      </c>
      <c r="G70">
        <v>2</v>
      </c>
      <c r="H70" s="25">
        <v>0.2</v>
      </c>
    </row>
    <row r="71" spans="1:8" x14ac:dyDescent="0.2">
      <c r="A71" t="s">
        <v>70</v>
      </c>
      <c r="B71">
        <v>10</v>
      </c>
      <c r="C71">
        <v>10</v>
      </c>
      <c r="D71" s="25">
        <v>1</v>
      </c>
      <c r="E71">
        <v>10</v>
      </c>
      <c r="F71" s="25">
        <v>1</v>
      </c>
      <c r="G71">
        <v>0</v>
      </c>
      <c r="H71" s="25">
        <v>0</v>
      </c>
    </row>
    <row r="72" spans="1:8" x14ac:dyDescent="0.2">
      <c r="A72" t="s">
        <v>70</v>
      </c>
      <c r="B72" t="s">
        <v>86</v>
      </c>
      <c r="C72" t="s">
        <v>86</v>
      </c>
      <c r="D72" s="25" t="s">
        <v>86</v>
      </c>
      <c r="E72" t="s">
        <v>86</v>
      </c>
      <c r="F72" s="25" t="s">
        <v>86</v>
      </c>
      <c r="G72" t="s">
        <v>86</v>
      </c>
      <c r="H72" s="25" t="s">
        <v>86</v>
      </c>
    </row>
    <row r="73" spans="1:8" x14ac:dyDescent="0.2">
      <c r="A73" t="s">
        <v>70</v>
      </c>
      <c r="B73">
        <v>10</v>
      </c>
      <c r="C73">
        <v>9</v>
      </c>
      <c r="D73" s="25">
        <v>0.9</v>
      </c>
      <c r="E73">
        <v>2</v>
      </c>
      <c r="F73" s="25">
        <v>0.222</v>
      </c>
      <c r="G73">
        <v>7</v>
      </c>
      <c r="H73" s="25">
        <v>0.77700000000000002</v>
      </c>
    </row>
    <row r="74" spans="1:8" x14ac:dyDescent="0.2">
      <c r="A74" t="s">
        <v>70</v>
      </c>
      <c r="B74">
        <v>10</v>
      </c>
      <c r="C74">
        <v>10</v>
      </c>
      <c r="D74" s="25">
        <v>1</v>
      </c>
      <c r="E74">
        <v>8</v>
      </c>
      <c r="F74" s="25">
        <v>0.8</v>
      </c>
      <c r="G74">
        <v>2</v>
      </c>
      <c r="H74" s="25">
        <v>0.2</v>
      </c>
    </row>
    <row r="75" spans="1:8" x14ac:dyDescent="0.2">
      <c r="A75" t="s">
        <v>70</v>
      </c>
      <c r="B75">
        <v>10</v>
      </c>
      <c r="C75">
        <v>9</v>
      </c>
      <c r="D75" s="25">
        <v>0.9</v>
      </c>
      <c r="E75">
        <v>8</v>
      </c>
      <c r="F75" s="25">
        <v>0.88800000000000001</v>
      </c>
      <c r="G75">
        <v>1</v>
      </c>
      <c r="H75" s="25">
        <v>0.111</v>
      </c>
    </row>
    <row r="76" spans="1:8" x14ac:dyDescent="0.2">
      <c r="A76" t="s">
        <v>70</v>
      </c>
      <c r="B76">
        <v>10</v>
      </c>
      <c r="C76">
        <v>8</v>
      </c>
      <c r="D76" s="25">
        <v>0.8</v>
      </c>
      <c r="E76">
        <v>6</v>
      </c>
      <c r="F76" s="25">
        <v>0.75</v>
      </c>
      <c r="G76">
        <v>2</v>
      </c>
      <c r="H76" s="25">
        <v>0.25</v>
      </c>
    </row>
    <row r="77" spans="1:8" x14ac:dyDescent="0.2">
      <c r="A77" t="s">
        <v>70</v>
      </c>
      <c r="B77">
        <v>10</v>
      </c>
      <c r="D77" s="25"/>
      <c r="F77" s="25"/>
      <c r="H77" s="25"/>
    </row>
    <row r="78" spans="1:8" x14ac:dyDescent="0.2">
      <c r="A78" t="s">
        <v>70</v>
      </c>
      <c r="B78">
        <v>10</v>
      </c>
      <c r="D78" s="25"/>
      <c r="F78" s="25"/>
      <c r="H78" s="25"/>
    </row>
    <row r="79" spans="1:8" x14ac:dyDescent="0.2">
      <c r="A79" t="s">
        <v>70</v>
      </c>
      <c r="B79">
        <v>10</v>
      </c>
      <c r="D79" s="25"/>
      <c r="F79" s="25"/>
      <c r="H79" s="25"/>
    </row>
    <row r="80" spans="1:8" x14ac:dyDescent="0.2">
      <c r="A80" t="s">
        <v>70</v>
      </c>
      <c r="B80">
        <v>10</v>
      </c>
      <c r="D80" s="25"/>
      <c r="F80" s="25"/>
      <c r="H80" s="25"/>
    </row>
    <row r="81" spans="1:8" x14ac:dyDescent="0.2">
      <c r="A81" t="s">
        <v>70</v>
      </c>
      <c r="B81">
        <v>10</v>
      </c>
      <c r="D81" s="25"/>
      <c r="F81" s="25"/>
      <c r="H81" s="25"/>
    </row>
    <row r="82" spans="1:8" x14ac:dyDescent="0.2">
      <c r="A82" t="s">
        <v>70</v>
      </c>
      <c r="B82">
        <v>10</v>
      </c>
      <c r="D82" s="25"/>
      <c r="F82" s="25"/>
      <c r="H82" s="25"/>
    </row>
    <row r="83" spans="1:8" x14ac:dyDescent="0.2">
      <c r="A83" t="s">
        <v>70</v>
      </c>
      <c r="B83">
        <v>10</v>
      </c>
      <c r="D83" s="25"/>
      <c r="F83" s="25"/>
      <c r="H83" s="25"/>
    </row>
    <row r="84" spans="1:8" x14ac:dyDescent="0.2">
      <c r="A84" t="s">
        <v>70</v>
      </c>
      <c r="B84">
        <v>10</v>
      </c>
      <c r="D84" s="25"/>
      <c r="F84" s="25"/>
      <c r="H84" s="25"/>
    </row>
    <row r="85" spans="1:8" x14ac:dyDescent="0.2">
      <c r="A85" t="s">
        <v>70</v>
      </c>
      <c r="B85">
        <v>10</v>
      </c>
      <c r="D85" s="25"/>
      <c r="F85" s="25"/>
      <c r="H85" s="25"/>
    </row>
    <row r="86" spans="1:8" x14ac:dyDescent="0.2">
      <c r="A86" t="s">
        <v>70</v>
      </c>
      <c r="B86">
        <v>10</v>
      </c>
      <c r="D86" s="25"/>
      <c r="F86" s="25"/>
      <c r="H86" s="25"/>
    </row>
    <row r="87" spans="1:8" x14ac:dyDescent="0.2">
      <c r="A87" t="s">
        <v>70</v>
      </c>
      <c r="B87">
        <v>10</v>
      </c>
      <c r="D87" s="25"/>
      <c r="F87" s="25"/>
      <c r="H87" s="25"/>
    </row>
    <row r="88" spans="1:8" x14ac:dyDescent="0.2">
      <c r="A88" t="s">
        <v>70</v>
      </c>
      <c r="B88">
        <v>10</v>
      </c>
      <c r="D88" s="25"/>
      <c r="F88" s="25"/>
      <c r="H88" s="25"/>
    </row>
    <row r="89" spans="1:8" x14ac:dyDescent="0.2">
      <c r="A89" t="s">
        <v>70</v>
      </c>
      <c r="B89">
        <v>10</v>
      </c>
      <c r="D89" s="25"/>
      <c r="F89" s="25"/>
      <c r="H89" s="25"/>
    </row>
    <row r="90" spans="1:8" x14ac:dyDescent="0.2">
      <c r="A90" t="s">
        <v>70</v>
      </c>
      <c r="B90">
        <v>10</v>
      </c>
      <c r="D90" s="25"/>
      <c r="F90" s="25"/>
      <c r="H90" s="25"/>
    </row>
    <row r="91" spans="1:8" x14ac:dyDescent="0.2">
      <c r="A91" t="s">
        <v>70</v>
      </c>
      <c r="B91">
        <v>10</v>
      </c>
      <c r="D91" s="25"/>
      <c r="F91" s="25"/>
      <c r="H91" s="25"/>
    </row>
    <row r="92" spans="1:8" x14ac:dyDescent="0.2">
      <c r="A92" t="s">
        <v>70</v>
      </c>
      <c r="B92">
        <v>10</v>
      </c>
      <c r="D92" s="25"/>
      <c r="F92" s="25"/>
      <c r="H92" s="25"/>
    </row>
    <row r="93" spans="1:8" x14ac:dyDescent="0.2">
      <c r="A93" t="s">
        <v>70</v>
      </c>
      <c r="B93">
        <v>10</v>
      </c>
      <c r="D93" s="25"/>
      <c r="F93" s="25"/>
      <c r="H93" s="25"/>
    </row>
    <row r="94" spans="1:8" x14ac:dyDescent="0.2">
      <c r="A94" t="s">
        <v>70</v>
      </c>
      <c r="B94">
        <v>10</v>
      </c>
      <c r="D94" s="25"/>
      <c r="F94" s="25"/>
      <c r="H94" s="25"/>
    </row>
    <row r="95" spans="1:8" x14ac:dyDescent="0.2">
      <c r="A95" t="s">
        <v>70</v>
      </c>
      <c r="B95">
        <v>10</v>
      </c>
      <c r="D95" s="25"/>
      <c r="F95" s="25"/>
      <c r="H95" s="25"/>
    </row>
    <row r="96" spans="1:8" x14ac:dyDescent="0.2">
      <c r="A96" t="s">
        <v>70</v>
      </c>
      <c r="B96">
        <v>10</v>
      </c>
      <c r="D96" s="25"/>
      <c r="F96" s="25"/>
      <c r="H96" s="25"/>
    </row>
    <row r="97" spans="1:8" x14ac:dyDescent="0.2">
      <c r="A97" t="s">
        <v>70</v>
      </c>
      <c r="B97">
        <v>10</v>
      </c>
      <c r="D97" s="25"/>
      <c r="F97" s="25"/>
      <c r="H97" s="25"/>
    </row>
    <row r="98" spans="1:8" x14ac:dyDescent="0.2">
      <c r="A98" t="s">
        <v>70</v>
      </c>
      <c r="B98">
        <v>10</v>
      </c>
      <c r="D98" s="25"/>
      <c r="F98" s="25"/>
      <c r="H98" s="25"/>
    </row>
    <row r="99" spans="1:8" x14ac:dyDescent="0.2">
      <c r="A99" t="s">
        <v>70</v>
      </c>
      <c r="B99">
        <v>10</v>
      </c>
      <c r="D99" s="25"/>
      <c r="F99" s="25"/>
      <c r="H99" s="25"/>
    </row>
    <row r="100" spans="1:8" x14ac:dyDescent="0.2">
      <c r="A100" t="s">
        <v>70</v>
      </c>
      <c r="B100">
        <v>10</v>
      </c>
      <c r="D100" s="25"/>
      <c r="F100" s="25"/>
      <c r="H100" s="25"/>
    </row>
    <row r="101" spans="1:8" x14ac:dyDescent="0.2">
      <c r="A101" t="s">
        <v>70</v>
      </c>
      <c r="B101">
        <v>10</v>
      </c>
      <c r="D101" s="25"/>
      <c r="F101" s="25"/>
      <c r="H101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2" sqref="C2"/>
    </sheetView>
  </sheetViews>
  <sheetFormatPr defaultRowHeight="12.75" x14ac:dyDescent="0.2"/>
  <sheetData>
    <row r="1" spans="1:10" ht="15" x14ac:dyDescent="0.25">
      <c r="A1" t="s">
        <v>67</v>
      </c>
      <c r="B1" s="23" t="s">
        <v>66</v>
      </c>
      <c r="C1" s="23"/>
      <c r="D1" s="23" t="s">
        <v>87</v>
      </c>
      <c r="E1" s="23" t="s">
        <v>88</v>
      </c>
      <c r="F1" s="24" t="s">
        <v>89</v>
      </c>
      <c r="G1" s="23" t="s">
        <v>90</v>
      </c>
      <c r="H1" s="24" t="s">
        <v>91</v>
      </c>
      <c r="I1" s="23" t="s">
        <v>92</v>
      </c>
      <c r="J1" s="24" t="s">
        <v>93</v>
      </c>
    </row>
    <row r="2" spans="1:10" x14ac:dyDescent="0.2">
      <c r="A2">
        <v>1</v>
      </c>
      <c r="B2" t="s">
        <v>94</v>
      </c>
      <c r="D2">
        <v>10</v>
      </c>
      <c r="E2">
        <v>8</v>
      </c>
      <c r="F2" s="25">
        <v>0.8</v>
      </c>
      <c r="G2">
        <v>6</v>
      </c>
      <c r="H2" s="25">
        <v>0.75</v>
      </c>
      <c r="I2">
        <v>2</v>
      </c>
      <c r="J2" s="25">
        <v>0.25</v>
      </c>
    </row>
    <row r="3" spans="1:10" x14ac:dyDescent="0.2">
      <c r="A3">
        <v>2</v>
      </c>
      <c r="B3" t="s">
        <v>94</v>
      </c>
      <c r="D3">
        <v>10</v>
      </c>
      <c r="E3">
        <v>10</v>
      </c>
      <c r="F3" s="25">
        <v>1</v>
      </c>
      <c r="G3">
        <v>6</v>
      </c>
      <c r="H3" s="25">
        <v>0.6</v>
      </c>
      <c r="I3">
        <v>4</v>
      </c>
      <c r="J3" s="25">
        <v>0.4</v>
      </c>
    </row>
    <row r="4" spans="1:10" x14ac:dyDescent="0.2">
      <c r="A4">
        <v>3</v>
      </c>
      <c r="B4" t="s">
        <v>94</v>
      </c>
      <c r="D4">
        <v>10</v>
      </c>
      <c r="E4">
        <v>9</v>
      </c>
      <c r="F4" s="25">
        <v>0.9</v>
      </c>
      <c r="G4">
        <v>9</v>
      </c>
      <c r="H4" s="25">
        <v>1</v>
      </c>
      <c r="I4">
        <v>0</v>
      </c>
      <c r="J4" s="25">
        <v>0</v>
      </c>
    </row>
    <row r="5" spans="1:10" x14ac:dyDescent="0.2">
      <c r="A5">
        <v>4</v>
      </c>
      <c r="B5" t="s">
        <v>94</v>
      </c>
      <c r="D5">
        <v>10</v>
      </c>
      <c r="E5">
        <v>7</v>
      </c>
      <c r="F5" s="25">
        <v>0.7</v>
      </c>
      <c r="G5">
        <v>7</v>
      </c>
      <c r="H5" s="25">
        <v>1</v>
      </c>
      <c r="I5">
        <v>0</v>
      </c>
      <c r="J5" s="25">
        <v>0</v>
      </c>
    </row>
    <row r="6" spans="1:10" x14ac:dyDescent="0.2">
      <c r="A6">
        <v>5</v>
      </c>
      <c r="B6" t="s">
        <v>94</v>
      </c>
      <c r="D6">
        <v>10</v>
      </c>
      <c r="E6">
        <v>10</v>
      </c>
      <c r="F6" s="25">
        <v>1</v>
      </c>
      <c r="G6">
        <v>10</v>
      </c>
      <c r="H6" s="25">
        <v>1</v>
      </c>
      <c r="I6">
        <v>0</v>
      </c>
      <c r="J6" s="25">
        <v>0</v>
      </c>
    </row>
    <row r="7" spans="1:10" x14ac:dyDescent="0.2">
      <c r="A7">
        <v>6</v>
      </c>
      <c r="B7" t="s">
        <v>94</v>
      </c>
      <c r="D7">
        <v>10</v>
      </c>
      <c r="E7">
        <v>9</v>
      </c>
      <c r="F7" s="25">
        <v>0.9</v>
      </c>
      <c r="G7">
        <v>7</v>
      </c>
      <c r="H7" s="25">
        <v>0.77800000000000002</v>
      </c>
      <c r="I7">
        <v>2</v>
      </c>
      <c r="J7" s="25">
        <v>0.222</v>
      </c>
    </row>
    <row r="8" spans="1:10" x14ac:dyDescent="0.2">
      <c r="A8">
        <v>7</v>
      </c>
      <c r="B8" t="s">
        <v>94</v>
      </c>
      <c r="D8">
        <v>10</v>
      </c>
      <c r="E8">
        <v>10</v>
      </c>
      <c r="F8" s="25">
        <v>1</v>
      </c>
      <c r="G8">
        <v>3</v>
      </c>
      <c r="H8" s="25">
        <v>0.3</v>
      </c>
      <c r="I8">
        <v>7</v>
      </c>
      <c r="J8" s="25">
        <v>0.7</v>
      </c>
    </row>
    <row r="9" spans="1:10" x14ac:dyDescent="0.2">
      <c r="A9">
        <v>8</v>
      </c>
      <c r="B9" t="s">
        <v>94</v>
      </c>
      <c r="D9">
        <v>10</v>
      </c>
      <c r="E9">
        <v>5</v>
      </c>
      <c r="F9" s="25">
        <v>0.5</v>
      </c>
      <c r="G9">
        <v>4</v>
      </c>
      <c r="H9" s="25">
        <v>0.8</v>
      </c>
      <c r="I9">
        <v>1</v>
      </c>
      <c r="J9" s="25">
        <v>0.2</v>
      </c>
    </row>
    <row r="10" spans="1:10" x14ac:dyDescent="0.2">
      <c r="A10">
        <v>9</v>
      </c>
      <c r="B10" t="s">
        <v>94</v>
      </c>
      <c r="D10">
        <v>10</v>
      </c>
      <c r="E10">
        <v>9</v>
      </c>
      <c r="F10" s="25">
        <v>0.9</v>
      </c>
      <c r="G10">
        <v>9</v>
      </c>
      <c r="H10" s="25">
        <v>1</v>
      </c>
      <c r="I10">
        <v>0</v>
      </c>
      <c r="J10" s="25">
        <v>0</v>
      </c>
    </row>
    <row r="11" spans="1:10" x14ac:dyDescent="0.2">
      <c r="A11">
        <v>10</v>
      </c>
      <c r="B11" t="s">
        <v>94</v>
      </c>
      <c r="D11">
        <v>10</v>
      </c>
      <c r="E11">
        <v>8</v>
      </c>
      <c r="F11" s="25">
        <v>0.8</v>
      </c>
      <c r="G11">
        <v>7</v>
      </c>
      <c r="H11" s="25">
        <v>0.875</v>
      </c>
      <c r="I11">
        <v>1</v>
      </c>
      <c r="J11" s="25">
        <v>0.125</v>
      </c>
    </row>
    <row r="12" spans="1:10" x14ac:dyDescent="0.2">
      <c r="A12">
        <v>11</v>
      </c>
      <c r="B12" t="s">
        <v>94</v>
      </c>
      <c r="D12">
        <v>10</v>
      </c>
      <c r="E12">
        <v>9</v>
      </c>
      <c r="F12" s="25">
        <v>0.9</v>
      </c>
      <c r="G12">
        <v>5</v>
      </c>
      <c r="H12" s="25">
        <v>0.55600000000000005</v>
      </c>
      <c r="I12">
        <v>4</v>
      </c>
      <c r="J12" s="25">
        <v>0.44400000000000001</v>
      </c>
    </row>
    <row r="13" spans="1:10" x14ac:dyDescent="0.2">
      <c r="A13">
        <v>12</v>
      </c>
      <c r="B13" t="s">
        <v>94</v>
      </c>
      <c r="D13">
        <v>10</v>
      </c>
      <c r="E13">
        <v>10</v>
      </c>
      <c r="F13" s="25">
        <v>1</v>
      </c>
      <c r="G13">
        <v>5</v>
      </c>
      <c r="H13" s="25">
        <v>0.5</v>
      </c>
      <c r="I13">
        <v>5</v>
      </c>
      <c r="J13" s="25">
        <v>0.5</v>
      </c>
    </row>
    <row r="14" spans="1:10" x14ac:dyDescent="0.2">
      <c r="A14">
        <v>13</v>
      </c>
      <c r="B14" t="s">
        <v>94</v>
      </c>
      <c r="D14">
        <v>10</v>
      </c>
      <c r="E14">
        <v>4</v>
      </c>
      <c r="F14" s="25">
        <v>0.4</v>
      </c>
      <c r="G14">
        <v>4</v>
      </c>
      <c r="H14" s="25">
        <v>1</v>
      </c>
      <c r="I14">
        <v>0</v>
      </c>
      <c r="J14" s="25">
        <v>0</v>
      </c>
    </row>
    <row r="15" spans="1:10" x14ac:dyDescent="0.2">
      <c r="A15">
        <v>14</v>
      </c>
      <c r="B15" t="s">
        <v>94</v>
      </c>
      <c r="D15">
        <v>10</v>
      </c>
      <c r="E15">
        <v>10</v>
      </c>
      <c r="F15" s="25">
        <v>1</v>
      </c>
      <c r="G15">
        <v>10</v>
      </c>
      <c r="H15" s="25">
        <v>1</v>
      </c>
      <c r="I15">
        <v>0</v>
      </c>
      <c r="J15" s="25">
        <v>0</v>
      </c>
    </row>
    <row r="16" spans="1:10" x14ac:dyDescent="0.2">
      <c r="A16">
        <v>15</v>
      </c>
      <c r="B16" t="s">
        <v>94</v>
      </c>
      <c r="D16">
        <v>10</v>
      </c>
      <c r="E16">
        <v>8</v>
      </c>
      <c r="F16" s="25">
        <v>0.8</v>
      </c>
      <c r="G16">
        <v>8</v>
      </c>
      <c r="H16" s="25">
        <v>1</v>
      </c>
      <c r="I16">
        <v>0</v>
      </c>
      <c r="J16" s="25">
        <v>0</v>
      </c>
    </row>
    <row r="17" spans="1:10" x14ac:dyDescent="0.2">
      <c r="A17">
        <v>16</v>
      </c>
      <c r="B17" t="s">
        <v>94</v>
      </c>
      <c r="D17">
        <v>10</v>
      </c>
      <c r="E17">
        <v>8</v>
      </c>
      <c r="F17" s="25">
        <v>0.8</v>
      </c>
      <c r="G17">
        <v>8</v>
      </c>
      <c r="H17" s="25">
        <v>1</v>
      </c>
      <c r="I17">
        <v>0</v>
      </c>
      <c r="J17" s="25">
        <v>0</v>
      </c>
    </row>
    <row r="18" spans="1:10" x14ac:dyDescent="0.2">
      <c r="A18">
        <v>17</v>
      </c>
      <c r="B18" t="s">
        <v>94</v>
      </c>
      <c r="D18">
        <v>10</v>
      </c>
      <c r="E18">
        <v>7</v>
      </c>
      <c r="F18" s="25">
        <v>0.7</v>
      </c>
      <c r="G18">
        <v>6</v>
      </c>
      <c r="H18" s="25">
        <v>0.85699999999999998</v>
      </c>
      <c r="I18">
        <v>1</v>
      </c>
      <c r="J18" s="25">
        <v>0.14299999999999999</v>
      </c>
    </row>
    <row r="19" spans="1:10" x14ac:dyDescent="0.2">
      <c r="A19">
        <v>18</v>
      </c>
      <c r="B19" t="s">
        <v>94</v>
      </c>
      <c r="D19">
        <v>10</v>
      </c>
      <c r="E19">
        <v>8</v>
      </c>
      <c r="F19" s="25">
        <v>0.8</v>
      </c>
      <c r="G19">
        <v>7</v>
      </c>
      <c r="H19" s="25">
        <v>0.875</v>
      </c>
      <c r="I19">
        <v>1</v>
      </c>
      <c r="J19" s="25">
        <v>0.125</v>
      </c>
    </row>
    <row r="20" spans="1:10" x14ac:dyDescent="0.2">
      <c r="A20">
        <v>19</v>
      </c>
      <c r="B20" t="s">
        <v>94</v>
      </c>
      <c r="D20">
        <v>10</v>
      </c>
      <c r="E20">
        <v>8</v>
      </c>
      <c r="F20" s="25">
        <v>0.8</v>
      </c>
      <c r="G20">
        <v>6</v>
      </c>
      <c r="H20" s="25">
        <v>0.75</v>
      </c>
      <c r="I20">
        <v>2</v>
      </c>
      <c r="J20" s="25">
        <v>0.25</v>
      </c>
    </row>
    <row r="21" spans="1:10" x14ac:dyDescent="0.2">
      <c r="A21">
        <v>20</v>
      </c>
      <c r="B21" t="s">
        <v>94</v>
      </c>
      <c r="D21">
        <v>10</v>
      </c>
      <c r="E21">
        <v>10</v>
      </c>
      <c r="F21" s="25">
        <v>1</v>
      </c>
      <c r="G21">
        <v>10</v>
      </c>
      <c r="H21" s="25">
        <v>1</v>
      </c>
      <c r="I21">
        <v>0</v>
      </c>
      <c r="J21" s="25">
        <v>0</v>
      </c>
    </row>
    <row r="22" spans="1:10" x14ac:dyDescent="0.2">
      <c r="A22">
        <v>21</v>
      </c>
      <c r="B22" t="s">
        <v>94</v>
      </c>
      <c r="D22" t="s">
        <v>86</v>
      </c>
      <c r="E22" t="s">
        <v>86</v>
      </c>
      <c r="F22" s="25" t="s">
        <v>86</v>
      </c>
      <c r="G22" t="s">
        <v>86</v>
      </c>
      <c r="H22" s="25" t="s">
        <v>86</v>
      </c>
      <c r="I22" t="s">
        <v>86</v>
      </c>
      <c r="J22" s="25" t="s">
        <v>86</v>
      </c>
    </row>
    <row r="23" spans="1:10" x14ac:dyDescent="0.2">
      <c r="A23">
        <v>22</v>
      </c>
      <c r="B23" t="s">
        <v>94</v>
      </c>
      <c r="D23">
        <v>10</v>
      </c>
      <c r="E23">
        <v>10</v>
      </c>
      <c r="F23" s="25">
        <v>1</v>
      </c>
      <c r="G23">
        <v>3</v>
      </c>
      <c r="H23" s="25">
        <v>0.3</v>
      </c>
      <c r="I23">
        <v>7</v>
      </c>
      <c r="J23" s="25">
        <v>0.7</v>
      </c>
    </row>
    <row r="24" spans="1:10" x14ac:dyDescent="0.2">
      <c r="A24">
        <v>23</v>
      </c>
      <c r="B24" t="s">
        <v>94</v>
      </c>
      <c r="D24">
        <v>10</v>
      </c>
      <c r="E24">
        <v>6</v>
      </c>
      <c r="F24" s="25">
        <v>0.6</v>
      </c>
      <c r="G24">
        <v>4</v>
      </c>
      <c r="H24" s="25">
        <v>0.66600000000000004</v>
      </c>
      <c r="I24">
        <v>2</v>
      </c>
      <c r="J24" s="25">
        <v>0.33300000000000002</v>
      </c>
    </row>
    <row r="25" spans="1:10" x14ac:dyDescent="0.2">
      <c r="A25">
        <v>24</v>
      </c>
      <c r="B25" t="s">
        <v>94</v>
      </c>
      <c r="D25">
        <v>10</v>
      </c>
      <c r="E25">
        <v>9</v>
      </c>
      <c r="F25" s="25">
        <v>0.9</v>
      </c>
      <c r="G25">
        <v>8</v>
      </c>
      <c r="H25" s="25">
        <v>0.88800000000000001</v>
      </c>
      <c r="I25">
        <v>1</v>
      </c>
      <c r="J25" s="25">
        <v>0.111</v>
      </c>
    </row>
    <row r="26" spans="1:10" x14ac:dyDescent="0.2">
      <c r="A26">
        <v>25</v>
      </c>
      <c r="B26" t="s">
        <v>94</v>
      </c>
      <c r="D26">
        <v>10</v>
      </c>
      <c r="E26">
        <v>10</v>
      </c>
      <c r="F26" s="25">
        <v>1</v>
      </c>
      <c r="G26">
        <v>8</v>
      </c>
      <c r="H26" s="25">
        <v>0.8</v>
      </c>
      <c r="I26">
        <v>2</v>
      </c>
      <c r="J26" s="25">
        <v>0.2</v>
      </c>
    </row>
    <row r="27" spans="1:10" x14ac:dyDescent="0.2">
      <c r="A27">
        <v>1</v>
      </c>
      <c r="B27" t="s">
        <v>70</v>
      </c>
      <c r="D27">
        <v>10</v>
      </c>
      <c r="E27">
        <v>10</v>
      </c>
      <c r="F27" s="25">
        <v>1</v>
      </c>
      <c r="G27">
        <v>8</v>
      </c>
      <c r="H27" s="25">
        <v>0.8</v>
      </c>
      <c r="I27">
        <v>2</v>
      </c>
      <c r="J27" s="25">
        <v>0.2</v>
      </c>
    </row>
    <row r="28" spans="1:10" x14ac:dyDescent="0.2">
      <c r="A28">
        <v>2</v>
      </c>
      <c r="B28" t="s">
        <v>70</v>
      </c>
      <c r="D28">
        <v>10</v>
      </c>
      <c r="E28">
        <v>10</v>
      </c>
      <c r="F28" s="25">
        <v>1</v>
      </c>
      <c r="G28">
        <v>6</v>
      </c>
      <c r="H28" s="25">
        <v>0.6</v>
      </c>
      <c r="I28">
        <v>4</v>
      </c>
      <c r="J28" s="25">
        <v>0.4</v>
      </c>
    </row>
    <row r="29" spans="1:10" x14ac:dyDescent="0.2">
      <c r="A29">
        <v>3</v>
      </c>
      <c r="B29" t="s">
        <v>70</v>
      </c>
      <c r="D29">
        <v>10</v>
      </c>
      <c r="E29">
        <v>8</v>
      </c>
      <c r="F29" s="25">
        <v>0.8</v>
      </c>
      <c r="G29">
        <v>8</v>
      </c>
      <c r="H29" s="25">
        <v>0.8</v>
      </c>
      <c r="I29">
        <v>0</v>
      </c>
      <c r="J29" s="25">
        <v>0</v>
      </c>
    </row>
    <row r="30" spans="1:10" x14ac:dyDescent="0.2">
      <c r="A30">
        <v>4</v>
      </c>
      <c r="B30" t="s">
        <v>70</v>
      </c>
      <c r="D30">
        <v>10</v>
      </c>
      <c r="E30">
        <v>10</v>
      </c>
      <c r="F30" s="25">
        <v>1</v>
      </c>
      <c r="G30">
        <v>10</v>
      </c>
      <c r="H30" s="25">
        <v>1</v>
      </c>
      <c r="I30">
        <v>0</v>
      </c>
      <c r="J30" s="25">
        <v>0</v>
      </c>
    </row>
    <row r="31" spans="1:10" x14ac:dyDescent="0.2">
      <c r="A31">
        <v>5</v>
      </c>
      <c r="B31" t="s">
        <v>70</v>
      </c>
      <c r="D31">
        <v>10</v>
      </c>
      <c r="E31">
        <v>10</v>
      </c>
      <c r="F31" s="25">
        <v>1</v>
      </c>
      <c r="G31">
        <v>10</v>
      </c>
      <c r="H31" s="25">
        <v>1</v>
      </c>
      <c r="I31">
        <v>0</v>
      </c>
      <c r="J31" s="25">
        <v>0</v>
      </c>
    </row>
    <row r="32" spans="1:10" x14ac:dyDescent="0.2">
      <c r="A32">
        <v>6</v>
      </c>
      <c r="B32" t="s">
        <v>70</v>
      </c>
      <c r="D32">
        <v>10</v>
      </c>
      <c r="E32">
        <v>9</v>
      </c>
      <c r="F32" s="25">
        <v>0.9</v>
      </c>
      <c r="G32">
        <v>7</v>
      </c>
      <c r="H32" s="25">
        <v>0.77800000000000002</v>
      </c>
      <c r="I32">
        <v>2</v>
      </c>
      <c r="J32" s="25">
        <v>0.222</v>
      </c>
    </row>
    <row r="33" spans="1:10" x14ac:dyDescent="0.2">
      <c r="A33">
        <v>7</v>
      </c>
      <c r="B33" t="s">
        <v>70</v>
      </c>
      <c r="D33">
        <v>10</v>
      </c>
      <c r="E33">
        <v>10</v>
      </c>
      <c r="F33" s="25">
        <v>1</v>
      </c>
      <c r="G33">
        <v>3</v>
      </c>
      <c r="H33" s="25">
        <v>0.3</v>
      </c>
      <c r="I33">
        <v>7</v>
      </c>
      <c r="J33" s="25">
        <v>0.7</v>
      </c>
    </row>
    <row r="34" spans="1:10" x14ac:dyDescent="0.2">
      <c r="A34">
        <v>8</v>
      </c>
      <c r="B34" t="s">
        <v>70</v>
      </c>
      <c r="D34">
        <v>10</v>
      </c>
      <c r="E34">
        <v>7</v>
      </c>
      <c r="F34" s="25">
        <v>0.7</v>
      </c>
      <c r="G34">
        <v>6</v>
      </c>
      <c r="H34" s="25">
        <v>0.85699999999999998</v>
      </c>
      <c r="I34">
        <v>1</v>
      </c>
      <c r="J34" s="25">
        <v>0.16700000000000001</v>
      </c>
    </row>
    <row r="35" spans="1:10" x14ac:dyDescent="0.2">
      <c r="A35">
        <v>9</v>
      </c>
      <c r="B35" t="s">
        <v>70</v>
      </c>
      <c r="D35">
        <v>10</v>
      </c>
      <c r="E35">
        <v>10</v>
      </c>
      <c r="F35" s="25">
        <v>1</v>
      </c>
      <c r="G35">
        <v>10</v>
      </c>
      <c r="H35" s="25">
        <v>1</v>
      </c>
      <c r="I35">
        <v>0</v>
      </c>
      <c r="J35" s="25">
        <v>0</v>
      </c>
    </row>
    <row r="36" spans="1:10" x14ac:dyDescent="0.2">
      <c r="A36">
        <v>10</v>
      </c>
      <c r="B36" t="s">
        <v>70</v>
      </c>
      <c r="D36">
        <v>10</v>
      </c>
      <c r="E36">
        <v>10</v>
      </c>
      <c r="F36" s="25">
        <v>1</v>
      </c>
      <c r="G36">
        <v>9</v>
      </c>
      <c r="H36" s="25">
        <v>0.9</v>
      </c>
      <c r="I36">
        <v>1</v>
      </c>
      <c r="J36" s="25">
        <v>0.1</v>
      </c>
    </row>
    <row r="37" spans="1:10" x14ac:dyDescent="0.2">
      <c r="A37">
        <v>11</v>
      </c>
      <c r="B37" t="s">
        <v>70</v>
      </c>
      <c r="D37">
        <v>10</v>
      </c>
      <c r="E37">
        <v>10</v>
      </c>
      <c r="F37" s="25">
        <v>1</v>
      </c>
      <c r="G37">
        <v>6</v>
      </c>
      <c r="H37" s="25">
        <v>0.6</v>
      </c>
      <c r="I37">
        <v>4</v>
      </c>
      <c r="J37" s="25">
        <v>0.4</v>
      </c>
    </row>
    <row r="38" spans="1:10" x14ac:dyDescent="0.2">
      <c r="A38">
        <v>12</v>
      </c>
      <c r="B38" t="s">
        <v>70</v>
      </c>
      <c r="D38">
        <v>10</v>
      </c>
      <c r="E38">
        <v>10</v>
      </c>
      <c r="F38" s="25">
        <v>1</v>
      </c>
      <c r="G38">
        <v>5</v>
      </c>
      <c r="H38" s="25">
        <v>0.5</v>
      </c>
      <c r="I38">
        <v>5</v>
      </c>
      <c r="J38" s="25">
        <v>0.5</v>
      </c>
    </row>
    <row r="39" spans="1:10" x14ac:dyDescent="0.2">
      <c r="A39">
        <v>13</v>
      </c>
      <c r="B39" t="s">
        <v>70</v>
      </c>
      <c r="D39">
        <v>10</v>
      </c>
      <c r="E39">
        <v>4</v>
      </c>
      <c r="F39" s="25">
        <v>0.4</v>
      </c>
      <c r="G39">
        <v>4</v>
      </c>
      <c r="H39" s="25">
        <v>1</v>
      </c>
      <c r="I39">
        <v>0</v>
      </c>
      <c r="J39" s="25">
        <v>0</v>
      </c>
    </row>
    <row r="40" spans="1:10" x14ac:dyDescent="0.2">
      <c r="A40">
        <v>14</v>
      </c>
      <c r="B40" t="s">
        <v>70</v>
      </c>
      <c r="D40">
        <v>8</v>
      </c>
      <c r="E40">
        <v>5</v>
      </c>
      <c r="F40" s="25">
        <v>0.625</v>
      </c>
      <c r="G40">
        <v>5</v>
      </c>
      <c r="H40" s="25">
        <v>1</v>
      </c>
      <c r="I40">
        <v>0</v>
      </c>
      <c r="J40" s="25">
        <v>0</v>
      </c>
    </row>
    <row r="41" spans="1:10" x14ac:dyDescent="0.2">
      <c r="A41">
        <v>15</v>
      </c>
      <c r="B41" t="s">
        <v>70</v>
      </c>
      <c r="D41">
        <v>10</v>
      </c>
      <c r="E41">
        <v>1</v>
      </c>
      <c r="F41" s="25">
        <v>0.1</v>
      </c>
      <c r="G41">
        <v>1</v>
      </c>
      <c r="H41" s="25">
        <v>1</v>
      </c>
      <c r="I41">
        <v>0</v>
      </c>
      <c r="J41" s="25">
        <v>0</v>
      </c>
    </row>
    <row r="42" spans="1:10" x14ac:dyDescent="0.2">
      <c r="A42">
        <v>16</v>
      </c>
      <c r="B42" t="s">
        <v>70</v>
      </c>
      <c r="D42">
        <v>10</v>
      </c>
      <c r="E42">
        <v>8</v>
      </c>
      <c r="F42" s="25">
        <v>0.8</v>
      </c>
      <c r="G42">
        <v>8</v>
      </c>
      <c r="H42" s="25">
        <v>1</v>
      </c>
      <c r="I42">
        <v>0</v>
      </c>
      <c r="J42" s="25">
        <v>0</v>
      </c>
    </row>
    <row r="43" spans="1:10" x14ac:dyDescent="0.2">
      <c r="A43">
        <v>17</v>
      </c>
      <c r="B43" t="s">
        <v>70</v>
      </c>
      <c r="D43">
        <v>10</v>
      </c>
      <c r="E43">
        <v>7</v>
      </c>
      <c r="F43" s="25">
        <v>0.7</v>
      </c>
      <c r="G43">
        <v>6</v>
      </c>
      <c r="H43" s="25">
        <v>0.85699999999999998</v>
      </c>
      <c r="I43">
        <v>1</v>
      </c>
      <c r="J43" s="25">
        <v>0.14299999999999999</v>
      </c>
    </row>
    <row r="44" spans="1:10" x14ac:dyDescent="0.2">
      <c r="A44">
        <v>18</v>
      </c>
      <c r="B44" t="s">
        <v>70</v>
      </c>
      <c r="D44">
        <v>10</v>
      </c>
      <c r="E44">
        <v>7</v>
      </c>
      <c r="F44" s="25">
        <v>0.7</v>
      </c>
      <c r="G44">
        <v>6</v>
      </c>
      <c r="H44" s="25">
        <v>0.875</v>
      </c>
      <c r="I44">
        <v>1</v>
      </c>
      <c r="J44" s="25">
        <v>0.14299999999999999</v>
      </c>
    </row>
    <row r="45" spans="1:10" x14ac:dyDescent="0.2">
      <c r="A45">
        <v>19</v>
      </c>
      <c r="B45" t="s">
        <v>70</v>
      </c>
      <c r="D45">
        <v>10</v>
      </c>
      <c r="E45">
        <v>10</v>
      </c>
      <c r="F45" s="25">
        <v>1</v>
      </c>
      <c r="G45">
        <v>8</v>
      </c>
      <c r="H45" s="25">
        <v>0.8</v>
      </c>
      <c r="I45">
        <v>2</v>
      </c>
      <c r="J45" s="25">
        <v>0.2</v>
      </c>
    </row>
    <row r="46" spans="1:10" x14ac:dyDescent="0.2">
      <c r="A46">
        <v>20</v>
      </c>
      <c r="B46" t="s">
        <v>70</v>
      </c>
      <c r="D46">
        <v>10</v>
      </c>
      <c r="E46">
        <v>10</v>
      </c>
      <c r="F46" s="25">
        <v>1</v>
      </c>
      <c r="G46">
        <v>10</v>
      </c>
      <c r="H46" s="25">
        <v>1</v>
      </c>
      <c r="I46">
        <v>0</v>
      </c>
      <c r="J46" s="25">
        <v>0</v>
      </c>
    </row>
    <row r="47" spans="1:10" x14ac:dyDescent="0.2">
      <c r="A47">
        <v>21</v>
      </c>
      <c r="B47" t="s">
        <v>70</v>
      </c>
      <c r="D47" t="s">
        <v>86</v>
      </c>
      <c r="E47" t="s">
        <v>86</v>
      </c>
      <c r="F47" s="25" t="s">
        <v>86</v>
      </c>
      <c r="G47" t="s">
        <v>86</v>
      </c>
      <c r="H47" s="25" t="s">
        <v>86</v>
      </c>
      <c r="I47" t="s">
        <v>86</v>
      </c>
      <c r="J47" s="25" t="s">
        <v>86</v>
      </c>
    </row>
    <row r="48" spans="1:10" x14ac:dyDescent="0.2">
      <c r="A48">
        <v>22</v>
      </c>
      <c r="B48" t="s">
        <v>70</v>
      </c>
      <c r="D48">
        <v>10</v>
      </c>
      <c r="E48">
        <v>9</v>
      </c>
      <c r="F48" s="25">
        <v>0.9</v>
      </c>
      <c r="G48">
        <v>2</v>
      </c>
      <c r="H48" s="25">
        <v>0.222</v>
      </c>
      <c r="I48">
        <v>7</v>
      </c>
      <c r="J48" s="25">
        <v>0.77700000000000002</v>
      </c>
    </row>
    <row r="49" spans="1:10" x14ac:dyDescent="0.2">
      <c r="A49">
        <v>23</v>
      </c>
      <c r="B49" t="s">
        <v>70</v>
      </c>
      <c r="D49">
        <v>10</v>
      </c>
      <c r="E49">
        <v>10</v>
      </c>
      <c r="F49" s="25">
        <v>1</v>
      </c>
      <c r="G49">
        <v>8</v>
      </c>
      <c r="H49" s="25">
        <v>0.8</v>
      </c>
      <c r="I49">
        <v>2</v>
      </c>
      <c r="J49" s="25">
        <v>0.2</v>
      </c>
    </row>
    <row r="50" spans="1:10" x14ac:dyDescent="0.2">
      <c r="A50">
        <v>24</v>
      </c>
      <c r="B50" t="s">
        <v>70</v>
      </c>
      <c r="D50">
        <v>10</v>
      </c>
      <c r="E50">
        <v>9</v>
      </c>
      <c r="F50" s="25">
        <v>0.9</v>
      </c>
      <c r="G50">
        <v>8</v>
      </c>
      <c r="H50" s="25">
        <v>0.88800000000000001</v>
      </c>
      <c r="I50">
        <v>1</v>
      </c>
      <c r="J50" s="25">
        <v>0.111</v>
      </c>
    </row>
    <row r="51" spans="1:10" x14ac:dyDescent="0.2">
      <c r="A51">
        <v>25</v>
      </c>
      <c r="B51" t="s">
        <v>70</v>
      </c>
      <c r="D51">
        <v>10</v>
      </c>
      <c r="E51">
        <v>8</v>
      </c>
      <c r="F51" s="25">
        <v>0.8</v>
      </c>
      <c r="G51">
        <v>6</v>
      </c>
      <c r="H51" s="25">
        <v>0.75</v>
      </c>
      <c r="I51">
        <v>2</v>
      </c>
      <c r="J51" s="25"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5 X V t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5 X V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1 b U w N l P 8 4 m Q E A A I g E A A A T A B w A R m 9 y b X V s Y X M v U 2 V j d G l v b j E u b S C i G A A o o B Q A A A A A A A A A A A A A A A A A A A A A A A A A A A D N U s F u 2 k A Q v S P x D y v 3 A p K D R E t 7 S M Q h I Y n a Q x E K r n L A H B Z n C g 7 r H W t n X F E h / j 1 j 1 s J B x l V 7 q y + W 3 n s z 8 2 b 2 E S S c o l V z / x / e d D v d D m 2 0 g x c 1 c 5 C k V L J j Z Y C 7 H S X f H A u X g C A P u w T M 4 B n d d o W 4 7 T 2 m B g Y T t A y W q R d M r u M f B I 7 i P A V 2 8 T 3 Q l j G P 7 z X r e A 7 a J R s V I R q S I f g q s 6 / U r F h 9 l 6 E R E N N g Z y j o h 8 o W x o S K X Q H 9 0 I 8 / e R q K B e 9 l v 5 j q D M b B i Q q W h 0 U 5 a F n V f B A K M 2 T p / h X 0 i 7 g K p D j S K 3 F c M R X e q 9 u H a l F x t 8 b M E 2 2 0 o 3 H p Z N k / t Z 1 s t F 2 X n n / n U L e M n L b 0 E 1 0 2 Q V N k t i S p d 8 F D u N 8 H 1 S m I X W r X g a w q Y s W w 4 0 O o 9 s E T U G F Y D d u I j 2 3 E p z Z i 1 E Z 8 b h D 1 6 1 8 d / S U s k h n I w S 3 r t a w p 6 o b Q I B L 8 h S 4 H l 6 V E 6 a 8 2 8 Z 0 + 9 j m 3 F E m V g N 8 s f x n V 0 m m R D f w W 1 C Q f H c A 5 e u h 3 O 6 m 9 + I T v w / 8 E O T r + j 5 L v D T V j 7 / F m 5 v 8 h n F X r M p A e b i b O 4 8 3 A e b y Z N 4 + f x + 1 P l 3 8 D U E s B A i 0 A F A A C A A g A 5 X V t T I a f r U y n A A A A + A A A A B I A A A A A A A A A A A A A A A A A A A A A A E N v b m Z p Z y 9 Q Y W N r Y W d l L n h t b F B L A Q I t A B Q A A g A I A O V 1 b U w P y u m r p A A A A O k A A A A T A A A A A A A A A A A A A A A A A P M A A A B b Q 2 9 u d G V u d F 9 U e X B l c 1 0 u e G 1 s U E s B A i 0 A F A A C A A g A 5 X V t T A 2 U / z i Z A Q A A i A Q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g A A A A A A A D 4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z a W 9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z V D E 4 O j Q 3 O j E w L j A 5 M T U 0 N z Z a I i A v P j x F b n R y e S B U e X B l P S J G a W x s Q 2 9 s d W 1 u T m F t Z X M i I F Z h b H V l P S J z W y Z x d W 9 0 O 1 N l Y X J j a C B z d H J p b m c m c X V v d D s s J n F 1 b 3 Q 7 U m V z d W x 0 I D E m c X V v d D s s J n F 1 b 3 Q 7 U m V z d W x 0 I D I m c X V v d D s s J n F 1 b 3 Q 7 U m V z d W x 0 I D M m c X V v d D s s J n F 1 b 3 Q 7 U m V z d W x 0 I D Q m c X V v d D s s J n F 1 b 3 Q 7 U m V z d W x 0 I D U m c X V v d D s s J n F 1 b 3 Q 7 U H J l Y 2 l z a W 9 u I C 0 g c 3 R y a W N 0 J n F 1 b 3 Q 7 L C Z x d W 9 0 O 1 B y Z W N p c 2 l v b i A t I G x v b 3 N l J n F 1 b 3 Q 7 L C Z x d W 9 0 O 1 B y Z W N p c 2 l v b i A t I H B l c m 1 p c 3 N p d m U m c X V v d D s s J n F 1 b 3 Q 7 Q m F z Z S Z x d W 9 0 O y w m c X V v d D t U Z X J t J n F 1 b 3 Q 7 L C Z x d W 9 0 O 0 5 1 b S 5 S Z X N 1 b H R z J n F 1 b 3 Q 7 L C Z x d W 9 0 O 0 Z y Z W U m c X V v d D t d I i A v P j x F b n R y e S B U e X B l P S J G a W x s R X J y b 3 J D b 2 R l I i B W Y W x 1 Z T 0 i c 1 V u a 2 5 v d 2 4 i I C 8 + P E V u d H J 5 I F R 5 c G U 9 I k Z p b G x D b 2 x 1 b W 5 U e X B l c y I g V m F s d W U 9 I n N C Z 1 l H Q m d Z R 0 J B U U V C Z 0 1 E Q X c 9 P S I g L z 4 8 R W 5 0 c n k g V H l w Z T 0 i R m l s b E V y c m 9 y Q 2 9 1 b n Q i I F Z h b H V l P S J s M C I g L z 4 8 R W 5 0 c n k g V H l w Z T 0 i R m l s b E N v d W 5 0 I i B W Y W x 1 Z T 0 i b D c 5 I i A v P j x F b n R y e S B U e X B l P S J G a W x s U 3 R h d H V z I i B W Y W x 1 Z T 0 i c 0 N v b X B s Z X R l I i A v P j x F b n R y e S B U e X B l P S J G a W x s V G F y Z 2 V 0 I i B W Y W x 1 Z T 0 i c 1 B y Z W N p c 2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j a X N p b 2 4 v Q 2 h h b m d l Z C B U e X B l L n t T Z W F y Y 2 g g c 3 R y a W 5 n L D B 9 J n F 1 b 3 Q 7 L C Z x d W 9 0 O 1 N l Y 3 R p b 2 4 x L 1 B y Z W N p c 2 l v b i 9 D a G F u Z 2 V k I F R 5 c G U u e 1 J l c 3 V s d C A x L D F 9 J n F 1 b 3 Q 7 L C Z x d W 9 0 O 1 N l Y 3 R p b 2 4 x L 1 B y Z W N p c 2 l v b i 9 D a G F u Z 2 V k I F R 5 c G U u e 1 J l c 3 V s d C A y L D J 9 J n F 1 b 3 Q 7 L C Z x d W 9 0 O 1 N l Y 3 R p b 2 4 x L 1 B y Z W N p c 2 l v b i 9 D a G F u Z 2 V k I F R 5 c G U u e 1 J l c 3 V s d C A z L D N 9 J n F 1 b 3 Q 7 L C Z x d W 9 0 O 1 N l Y 3 R p b 2 4 x L 1 B y Z W N p c 2 l v b i 9 D a G F u Z 2 V k I F R 5 c G U u e 1 J l c 3 V s d C A 0 L D R 9 J n F 1 b 3 Q 7 L C Z x d W 9 0 O 1 N l Y 3 R p b 2 4 x L 1 B y Z W N p c 2 l v b i 9 D a G F u Z 2 V k I F R 5 c G U u e 1 J l c 3 V s d C A 1 L D V 9 J n F 1 b 3 Q 7 L C Z x d W 9 0 O 1 N l Y 3 R p b 2 4 x L 1 B y Z W N p c 2 l v b i 9 D a G F u Z 2 V k I F R 5 c G U u e 1 B y Z W N p c 2 l v b i A t I H N 0 c m l j d C w 2 f S Z x d W 9 0 O y w m c X V v d D t T Z W N 0 a W 9 u M S 9 Q c m V j a X N p b 2 4 v Q 2 h h b m d l Z C B U e X B l L n t Q c m V j a X N p b 2 4 g L S B s b 2 9 z Z S w 3 f S Z x d W 9 0 O y w m c X V v d D t T Z W N 0 a W 9 u M S 9 Q c m V j a X N p b 2 4 v Q 2 h h b m d l Z C B U e X B l L n t Q c m V j a X N p b 2 4 g L S B w Z X J t a X N z a X Z l L D h 9 J n F 1 b 3 Q 7 L C Z x d W 9 0 O 1 N l Y 3 R p b 2 4 x L 1 B y Z W N p c 2 l v b i 9 D a G F u Z 2 V k I F R 5 c G U u e 0 J h c 2 U s O X 0 m c X V v d D s s J n F 1 b 3 Q 7 U 2 V j d G l v b j E v U H J l Y 2 l z a W 9 u L 0 N o Y W 5 n Z W Q g V H l w Z S 5 7 V G V y b S w x M H 0 m c X V v d D s s J n F 1 b 3 Q 7 U 2 V j d G l v b j E v U H J l Y 2 l z a W 9 u L 0 N o Y W 5 n Z W Q g V H l w Z S 5 7 T n V t L l J l c 3 V s d H M s M T F 9 J n F 1 b 3 Q 7 L C Z x d W 9 0 O 1 N l Y 3 R p b 2 4 x L 1 B y Z W N p c 2 l v b i 9 D a G F u Z 2 V k I F R 5 c G U u e 0 Z y Z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c m V j a X N p b 2 4 v Q 2 h h b m d l Z C B U e X B l L n t T Z W F y Y 2 g g c 3 R y a W 5 n L D B 9 J n F 1 b 3 Q 7 L C Z x d W 9 0 O 1 N l Y 3 R p b 2 4 x L 1 B y Z W N p c 2 l v b i 9 D a G F u Z 2 V k I F R 5 c G U u e 1 J l c 3 V s d C A x L D F 9 J n F 1 b 3 Q 7 L C Z x d W 9 0 O 1 N l Y 3 R p b 2 4 x L 1 B y Z W N p c 2 l v b i 9 D a G F u Z 2 V k I F R 5 c G U u e 1 J l c 3 V s d C A y L D J 9 J n F 1 b 3 Q 7 L C Z x d W 9 0 O 1 N l Y 3 R p b 2 4 x L 1 B y Z W N p c 2 l v b i 9 D a G F u Z 2 V k I F R 5 c G U u e 1 J l c 3 V s d C A z L D N 9 J n F 1 b 3 Q 7 L C Z x d W 9 0 O 1 N l Y 3 R p b 2 4 x L 1 B y Z W N p c 2 l v b i 9 D a G F u Z 2 V k I F R 5 c G U u e 1 J l c 3 V s d C A 0 L D R 9 J n F 1 b 3 Q 7 L C Z x d W 9 0 O 1 N l Y 3 R p b 2 4 x L 1 B y Z W N p c 2 l v b i 9 D a G F u Z 2 V k I F R 5 c G U u e 1 J l c 3 V s d C A 1 L D V 9 J n F 1 b 3 Q 7 L C Z x d W 9 0 O 1 N l Y 3 R p b 2 4 x L 1 B y Z W N p c 2 l v b i 9 D a G F u Z 2 V k I F R 5 c G U u e 1 B y Z W N p c 2 l v b i A t I H N 0 c m l j d C w 2 f S Z x d W 9 0 O y w m c X V v d D t T Z W N 0 a W 9 u M S 9 Q c m V j a X N p b 2 4 v Q 2 h h b m d l Z C B U e X B l L n t Q c m V j a X N p b 2 4 g L S B s b 2 9 z Z S w 3 f S Z x d W 9 0 O y w m c X V v d D t T Z W N 0 a W 9 u M S 9 Q c m V j a X N p b 2 4 v Q 2 h h b m d l Z C B U e X B l L n t Q c m V j a X N p b 2 4 g L S B w Z X J t a X N z a X Z l L D h 9 J n F 1 b 3 Q 7 L C Z x d W 9 0 O 1 N l Y 3 R p b 2 4 x L 1 B y Z W N p c 2 l v b i 9 D a G F u Z 2 V k I F R 5 c G U u e 0 J h c 2 U s O X 0 m c X V v d D s s J n F 1 b 3 Q 7 U 2 V j d G l v b j E v U H J l Y 2 l z a W 9 u L 0 N o Y W 5 n Z W Q g V H l w Z S 5 7 V G V y b S w x M H 0 m c X V v d D s s J n F 1 b 3 Q 7 U 2 V j d G l v b j E v U H J l Y 2 l z a W 9 u L 0 N o Y W 5 n Z W Q g V H l w Z S 5 7 T n V t L l J l c 3 V s d H M s M T F 9 J n F 1 b 3 Q 7 L C Z x d W 9 0 O 1 N l Y 3 R p b 2 4 x L 1 B y Z W N p c 2 l v b i 9 D a G F u Z 2 V k I F R 5 c G U u e 0 Z y Z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j a X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z a W 9 u L 1 B y Z W N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N U M T g 6 N D c 6 M T A u M T A 3 M j k z O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F c n J v c k N v Z G U i I F Z h b H V l P S J z V W 5 r b m 9 3 b i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U Y X J n Z X Q i I F Z h b H V l P S J z U m V w b 3 J 0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L 0 N o Y W 5 n Z W Q g V H l w Z S 5 7 Q 2 9 s d W 1 u M S w w f S Z x d W 9 0 O y w m c X V v d D t T Z W N 0 a W 9 u M S 9 S Z X B v c n Q v Q 2 h h b m d l Z C B U e X B l L n t D b 2 x 1 b W 4 y L D F 9 J n F 1 b 3 Q 7 L C Z x d W 9 0 O 1 N l Y 3 R p b 2 4 x L 1 J l c G 9 y d C 9 D a G F u Z 2 V k I F R 5 c G U u e 0 N v b H V t b j M s M n 0 m c X V v d D s s J n F 1 b 3 Q 7 U 2 V j d G l v b j E v U m V w b 3 J 0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B v c n Q v Q 2 h h b m d l Z C B U e X B l L n t D b 2 x 1 b W 4 x L D B 9 J n F 1 b 3 Q 7 L C Z x d W 9 0 O 1 N l Y 3 R p b 2 4 x L 1 J l c G 9 y d C 9 D a G F u Z 2 V k I F R 5 c G U u e 0 N v b H V t b j I s M X 0 m c X V v d D s s J n F 1 b 3 Q 7 U 2 V j d G l v b j E v U m V w b 3 J 0 L 0 N o Y W 5 n Z W Q g V H l w Z S 5 7 Q 2 9 s d W 1 u M y w y f S Z x d W 9 0 O y w m c X V v d D t T Z W N 0 a W 9 u M S 9 S Z X B v c n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1 J l c G 9 y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X N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z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6 T J 5 N u H N H m Z H y J O Z U d n I A A A A A A g A A A A A A E G Y A A A A B A A A g A A A A W E b H W x A E B n C S Y v t z q 9 G z v 3 Y n E x 1 o 3 t P n R X x T O j L l a b A A A A A A D o A A A A A C A A A g A A A A V 1 C j 9 0 E O 7 Q 1 w y 1 5 j A Q 6 Y c q a + d F s 9 j 7 + v P h W d o X L Q 6 s 5 Q A A A A 3 T V 7 4 Q X P D 2 G u 4 d p 9 O g D 4 l u O u r r B M a r 0 i Q n H G u j a u G W G 2 u G W o 3 B n E J B o a q F 6 / F 0 b s c A T I 2 a M h E g z K J V M b P 7 s U J d w C 2 T I r H U Y Y 5 j 2 1 O 9 a P P o F A A A A A G l u I N j g G M 8 p O L t o x g X S m Y i f s c i L h 8 Y d l H R R x 7 7 E P Q Y / L J B u U B e I X D i u u x 5 H p 9 G f L l R o Y J + q E P 0 v Y l g W i 2 U s h R Q = = < / D a t a M a s h u p > 
</file>

<file path=customXml/itemProps1.xml><?xml version="1.0" encoding="utf-8"?>
<ds:datastoreItem xmlns:ds="http://schemas.openxmlformats.org/officeDocument/2006/customXml" ds:itemID="{5F13E5C7-1110-4FA3-BB08-AC529F4580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Precision Scorpus</vt:lpstr>
      <vt:lpstr> Report Scorpus</vt:lpstr>
      <vt:lpstr>Precision PubMed</vt:lpstr>
      <vt:lpstr>Report PubMed</vt:lpstr>
      <vt:lpstr>Search Match</vt:lpstr>
      <vt:lpstr>Overlap Terms 1-25</vt:lpstr>
      <vt:lpstr>Sample of Dates</vt:lpstr>
      <vt:lpstr>Overlap Mixed Data</vt:lpstr>
      <vt:lpstr>Combined Overlaps</vt:lpstr>
      <vt:lpstr>Combined Percision Data</vt:lpstr>
    </vt:vector>
  </TitlesOfParts>
  <Company>The Vanguard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Vanguard Group</dc:creator>
  <cp:lastModifiedBy>siana pietri</cp:lastModifiedBy>
  <dcterms:created xsi:type="dcterms:W3CDTF">2007-09-27T15:33:16Z</dcterms:created>
  <dcterms:modified xsi:type="dcterms:W3CDTF">2018-03-13T19:03:56Z</dcterms:modified>
</cp:coreProperties>
</file>