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IVATE\Dysk Google\_SZKOLENIA_\_SQLSERVER_\_SKRYPTY_\MONITORING\PerformanceCounter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Sheet1!$A$5:$J$99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" i="1" l="1"/>
  <c r="I98" i="1"/>
  <c r="I96" i="1"/>
  <c r="J64" i="1" l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J96" i="1"/>
  <c r="J97" i="1"/>
  <c r="J98" i="1"/>
  <c r="I99" i="1"/>
  <c r="J99" i="1" s="1"/>
  <c r="I89" i="1"/>
  <c r="J89" i="1" s="1"/>
  <c r="I85" i="1"/>
  <c r="J85" i="1" s="1"/>
  <c r="I86" i="1"/>
  <c r="J86" i="1" s="1"/>
  <c r="I87" i="1"/>
  <c r="J87" i="1" s="1"/>
  <c r="I88" i="1"/>
  <c r="J88" i="1" s="1"/>
  <c r="I84" i="1"/>
  <c r="J84" i="1" s="1"/>
  <c r="I82" i="1"/>
  <c r="J82" i="1" s="1"/>
  <c r="I83" i="1"/>
  <c r="J8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73" i="1"/>
  <c r="J73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66" i="1"/>
  <c r="J66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58" i="1"/>
  <c r="J5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48" i="1"/>
  <c r="J4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38" i="1"/>
  <c r="J38" i="1" s="1"/>
  <c r="I37" i="1"/>
  <c r="J37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29" i="1"/>
  <c r="J29" i="1" s="1"/>
  <c r="I27" i="1"/>
  <c r="J27" i="1" s="1"/>
  <c r="I28" i="1"/>
  <c r="J28" i="1" s="1"/>
  <c r="I26" i="1"/>
  <c r="J26" i="1" s="1"/>
  <c r="I25" i="1"/>
  <c r="J25" i="1" s="1"/>
  <c r="I22" i="1"/>
  <c r="J22" i="1" s="1"/>
  <c r="I23" i="1"/>
  <c r="J23" i="1" s="1"/>
  <c r="I24" i="1"/>
  <c r="J24" i="1" s="1"/>
  <c r="I21" i="1"/>
  <c r="J21" i="1" s="1"/>
  <c r="I20" i="1"/>
  <c r="J20" i="1" s="1"/>
  <c r="I19" i="1"/>
  <c r="J19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7" i="1"/>
  <c r="J7" i="1" s="1"/>
</calcChain>
</file>

<file path=xl/sharedStrings.xml><?xml version="1.0" encoding="utf-8"?>
<sst xmlns="http://schemas.openxmlformats.org/spreadsheetml/2006/main" count="365" uniqueCount="236">
  <si>
    <t>Memory</t>
  </si>
  <si>
    <t>Pages/sec</t>
  </si>
  <si>
    <t>Available MBytes</t>
  </si>
  <si>
    <t>Full Scans/sec</t>
  </si>
  <si>
    <t>Index Searches/sec</t>
  </si>
  <si>
    <t>Page Splits/sec</t>
  </si>
  <si>
    <t>Buffer cache hit ratio</t>
  </si>
  <si>
    <t>Lazy writes/sec</t>
  </si>
  <si>
    <t>Page reads/sec</t>
  </si>
  <si>
    <t>Page writes/sec</t>
  </si>
  <si>
    <t>Checkpoint pages/sec</t>
  </si>
  <si>
    <t>Page life expectancy</t>
  </si>
  <si>
    <t>Active Temp Tables</t>
  </si>
  <si>
    <t>Logical Connections</t>
  </si>
  <si>
    <t>Logins/sec</t>
  </si>
  <si>
    <t>Logouts/sec</t>
  </si>
  <si>
    <t>Transactions</t>
  </si>
  <si>
    <t>User Connections</t>
  </si>
  <si>
    <t>Latch Waits/sec</t>
  </si>
  <si>
    <t>Average Latch Wait Time (ms)</t>
  </si>
  <si>
    <t>Total Latch Wait Time (ms)</t>
  </si>
  <si>
    <t>Connection Memory (KB)</t>
  </si>
  <si>
    <t>Database Cache Memory (KB)</t>
  </si>
  <si>
    <t>Lock Memory (KB)</t>
  </si>
  <si>
    <t>Lock Blocks Allocated</t>
  </si>
  <si>
    <t>Lock Blocks</t>
  </si>
  <si>
    <t>Maximum Workspace Memory (KB)</t>
  </si>
  <si>
    <t>Memory Grants Pending</t>
  </si>
  <si>
    <t>SQL Cache Memory (KB)</t>
  </si>
  <si>
    <t>Stolen Server Memory (KB)</t>
  </si>
  <si>
    <t>Target Server Memory (KB)</t>
  </si>
  <si>
    <t>Total Server Memory (KB)</t>
  </si>
  <si>
    <t>Batch Requests/sec</t>
  </si>
  <si>
    <t>SQL Compilations/sec</t>
  </si>
  <si>
    <t>SQL Re-Compilations/sec</t>
  </si>
  <si>
    <t>Free Space in tempdb (KB)</t>
  </si>
  <si>
    <t>Process</t>
  </si>
  <si>
    <t>% Processor Time</t>
  </si>
  <si>
    <t>SQLAGENT</t>
  </si>
  <si>
    <t>% User Time</t>
  </si>
  <si>
    <t>% Privileged Time</t>
  </si>
  <si>
    <t>sqlbrowser</t>
  </si>
  <si>
    <t>sqlservr</t>
  </si>
  <si>
    <t>System</t>
  </si>
  <si>
    <t>Processor Queue Length</t>
  </si>
  <si>
    <t>LogicalDisk</t>
  </si>
  <si>
    <t>% Free Space</t>
  </si>
  <si>
    <t>_Total</t>
  </si>
  <si>
    <t>Free Megabytes</t>
  </si>
  <si>
    <t>Avg. Disk Queue Length</t>
  </si>
  <si>
    <t>Avg. Disk sec/Read</t>
  </si>
  <si>
    <t>Avg. Disk sec/Write</t>
  </si>
  <si>
    <t>Disk Transfers/sec</t>
  </si>
  <si>
    <t>Disk Reads/sec</t>
  </si>
  <si>
    <t>Disk Writes/sec</t>
  </si>
  <si>
    <t>Disk Bytes/sec</t>
  </si>
  <si>
    <t>Disk Read Bytes/sec</t>
  </si>
  <si>
    <t>Disk Write Bytes/sec</t>
  </si>
  <si>
    <t>% Idle Time</t>
  </si>
  <si>
    <t>Data File(s) Size (KB)</t>
  </si>
  <si>
    <t>Log File(s) Size (KB)</t>
  </si>
  <si>
    <t>Log File(s) Used Size (KB)</t>
  </si>
  <si>
    <t>Percent Log Used</t>
  </si>
  <si>
    <t>Active Transactions</t>
  </si>
  <si>
    <t>Transactions/sec</t>
  </si>
  <si>
    <t>Log Flushes/sec</t>
  </si>
  <si>
    <t>Log Bytes Flushed/sec</t>
  </si>
  <si>
    <t>Log Flush Waits/sec</t>
  </si>
  <si>
    <t>Log Flush Wait Time</t>
  </si>
  <si>
    <t>Lock Requests/sec</t>
  </si>
  <si>
    <t>Lock Timeouts/sec</t>
  </si>
  <si>
    <t>Number of Deadlocks/sec</t>
  </si>
  <si>
    <t>Lock Waits/sec</t>
  </si>
  <si>
    <t>Lock Wait Time (ms)</t>
  </si>
  <si>
    <t>Average Wait Time (ms)</t>
  </si>
  <si>
    <t>Lock Timeouts (timeout &gt; 0)/sec</t>
  </si>
  <si>
    <t>Cache Hit Ratio</t>
  </si>
  <si>
    <t>Cache Pages</t>
  </si>
  <si>
    <t>Cache Object Counts</t>
  </si>
  <si>
    <t>Cache Objects in use</t>
  </si>
  <si>
    <t>Errors/sec</t>
  </si>
  <si>
    <t>Lock waits</t>
  </si>
  <si>
    <t>Average wait time (ms)</t>
  </si>
  <si>
    <t>Waits in progress</t>
  </si>
  <si>
    <t>Network IO waits</t>
  </si>
  <si>
    <t>Network Interface</t>
  </si>
  <si>
    <t>Bytes Total/sec</t>
  </si>
  <si>
    <t>Bytes Received/sec</t>
  </si>
  <si>
    <t>Bytes Sent/sec</t>
  </si>
  <si>
    <t>Output Queue Length</t>
  </si>
  <si>
    <t>Paging File</t>
  </si>
  <si>
    <t>% Usage</t>
  </si>
  <si>
    <t>PhysicalDisk</t>
  </si>
  <si>
    <t>Processor</t>
  </si>
  <si>
    <t>Version Store Size (KB)</t>
  </si>
  <si>
    <t>Version Store unit count</t>
  </si>
  <si>
    <t>Forwarded Records/sec</t>
  </si>
  <si>
    <t>FreeSpace Scans/sec</t>
  </si>
  <si>
    <t>SQLServer:Access Methods</t>
  </si>
  <si>
    <t>SQLServer:Buffer Manager</t>
  </si>
  <si>
    <t>SQLServer:General Statistics</t>
  </si>
  <si>
    <t>SQLServer:Latches</t>
  </si>
  <si>
    <t>SQLServer:Memory Manager</t>
  </si>
  <si>
    <t>SQLServer:SQL Statistics</t>
  </si>
  <si>
    <t>SQLServer:Transactions</t>
  </si>
  <si>
    <t>SQLServer:Databases</t>
  </si>
  <si>
    <t>SQLServer:Locks</t>
  </si>
  <si>
    <t>SQLServer:Plan Cache</t>
  </si>
  <si>
    <t>SQLServer:SQL Errors</t>
  </si>
  <si>
    <t>SQLServer:Wait Statistics</t>
  </si>
  <si>
    <t>&lt; 300</t>
  </si>
  <si>
    <t>&gt; 0</t>
  </si>
  <si>
    <t>&lt; 5</t>
  </si>
  <si>
    <t>&gt; 15 ms</t>
  </si>
  <si>
    <t>&lt; 1 000</t>
  </si>
  <si>
    <t>&gt; 90</t>
  </si>
  <si>
    <t>&gt; 70</t>
  </si>
  <si>
    <t>&gt; 15 000</t>
  </si>
  <si>
    <t>&gt; 2 x number of processors</t>
  </si>
  <si>
    <t>Opis</t>
  </si>
  <si>
    <t>Obiekt</t>
  </si>
  <si>
    <t>Licznik</t>
  </si>
  <si>
    <t>Instancja</t>
  </si>
  <si>
    <t>Próg</t>
  </si>
  <si>
    <t>Czas (s)</t>
  </si>
  <si>
    <t>Od</t>
  </si>
  <si>
    <t>Do</t>
  </si>
  <si>
    <t>Chwilowa kolejka dla wszystkich procesorów - ile wątków czeka na przetworzenie</t>
  </si>
  <si>
    <t>&gt; 80, 25% na wahania w stosunku do linii bazowej</t>
  </si>
  <si>
    <t>&gt; 10</t>
  </si>
  <si>
    <t>Godziny weryfikacji</t>
  </si>
  <si>
    <t>Utylizacja procesora dla usługi SQL Agenta.</t>
  </si>
  <si>
    <t>Utylizacja procesora dla usługi SQL Browsera.</t>
  </si>
  <si>
    <t>Utylizacja procesora dla silnika SQL.</t>
  </si>
  <si>
    <t>Utylizacja procesora dla silnika SQL w trybie użytkownika.</t>
  </si>
  <si>
    <t>Utylizacja procesora dla silnika SQL w trybie uprzywilejowanym.</t>
  </si>
  <si>
    <t>&lt; 90</t>
  </si>
  <si>
    <t xml:space="preserve">Dostępna pamięć RAM w systemie operacyjnym </t>
  </si>
  <si>
    <t>&lt; 5% RAM</t>
  </si>
  <si>
    <t>Średni czas odczytu z dysku. A w zasadzie to jest czas, jaki musi czekać dane żądanie na dostarczenie danych.</t>
  </si>
  <si>
    <t>Średni czas zapisu na dysk. A w zasadzie to jest czas, jaki musi czekać dane żądanie na zapisanie danych.</t>
  </si>
  <si>
    <t>IOPs dla odczytów z dysku fizycznego.</t>
  </si>
  <si>
    <t>IOPs dla zapisów na dysku fizycznym.</t>
  </si>
  <si>
    <t>Liczba operacji odczytu/zapisu na sekundę (IOPs). Określa nam obciążenie dysku logicznego.</t>
  </si>
  <si>
    <t>IOPs dla odczytów z dysku logicznego.</t>
  </si>
  <si>
    <t>IOPs dla zapisów na dysku logicznego.</t>
  </si>
  <si>
    <t>Średnia kolejka do dysku, inaczej mówiąc szacunkowa liczba żądań do dysku logicznego, które są obsługiwane lub czekają na obsługę.</t>
  </si>
  <si>
    <t>Licznik przetransferowanych danych w bajtach na sekundę.</t>
  </si>
  <si>
    <t>Licznik odczytanych danych w bajtach na sekundę.</t>
  </si>
  <si>
    <t>Licznik zapisanych danych w bajtach na sekundę.</t>
  </si>
  <si>
    <t xml:space="preserve">Pokazuje długość kolejki pakietów wyjściowych na danym interfejsie. </t>
  </si>
  <si>
    <t>Liczba odbieranych bajtów na sekundę na danym interfejsie sieciowym.</t>
  </si>
  <si>
    <t>Liczba wysyłanych bajtów na sekundę na danym interfejsie sieciowym.</t>
  </si>
  <si>
    <t>Ilość danych przesyłanych (bajty na sekundę) przez dany interfejs sieciowy</t>
  </si>
  <si>
    <t>&gt; 5</t>
  </si>
  <si>
    <t>Liczba zakleszczeń na sekundę</t>
  </si>
  <si>
    <t>Średni czas trwania zatrzasków  (w milisekundach)</t>
  </si>
  <si>
    <t>Całkowity czas oczekiwania na zatrzask (w milisekundach) dla żądań w ostatniej sekundzie.</t>
  </si>
  <si>
    <t>Liczba żądań założenia zatrzasków z ostatniej sekundy, które nie zostały natychmiast zrealizowane.</t>
  </si>
  <si>
    <t>Liczba nowy blokad (oraz konwersji blokad) na sekundę</t>
  </si>
  <si>
    <t>Liczba żądań blokad na sekundę, które nie zostały zrealizowane wskutek timeouta (bez uwzględniania żądań blokad z NOWAIT)</t>
  </si>
  <si>
    <t>Liczba żądań blokad na sekundę, które nie zostały zrealizowane wskutek timeouta (uwzględniając żądania blokad z NOWAIT)</t>
  </si>
  <si>
    <t>Liczba blokad na sekundę, które wymagały oczekiwania.</t>
  </si>
  <si>
    <t>Całkowity czas oczekiwania (w milisekundach) dla blokad w ciągu ostatniej sekundy.</t>
  </si>
  <si>
    <t>Średnia ilość czasu oczekiwania (w milisekundach) dla każdego żądania blokady.</t>
  </si>
  <si>
    <t>Każdy dysk oddzielnie</t>
  </si>
  <si>
    <t>Każdy interfejs oddzielnie</t>
  </si>
  <si>
    <t>Każda baza oddzielnie</t>
  </si>
  <si>
    <t>Średni czas oczekiwania na blokadę w ms.</t>
  </si>
  <si>
    <t>Ilość procesów aktualnie oczekujących na możliwość założenia blokady.</t>
  </si>
  <si>
    <t>Określa procentowy udział kesza danych w dostarczaniu stron danych bez udziału dysku</t>
  </si>
  <si>
    <t>Liczba full scanów na tabelach i indeksach na sekundę</t>
  </si>
  <si>
    <t>Liczba wyszukiwań po indeksie na sekundę (w tym wyszukiwanie pojedynczych rekordów)</t>
  </si>
  <si>
    <t>Procentowe zapełnienie loga transakcyjnego</t>
  </si>
  <si>
    <t>Sumaryczna wielkość zapełnienia loga danymi w KB.</t>
  </si>
  <si>
    <t>Sumaryczna wielkość logów transakcyjnych dla danej bazy w KB.</t>
  </si>
  <si>
    <t>Sumaryczna wielkość plików danych dla danej bazy w KB.</t>
  </si>
  <si>
    <t>Aktualna liczba aktywnych transakcji na danej bazie.</t>
  </si>
  <si>
    <t>Liczba wystartowanych transakcji na sekundę na danej bazie.</t>
  </si>
  <si>
    <t xml:space="preserve">Średnia ilość danych loga zrzucanych z bufora do dziennika na dysku (bajty na sekundę). </t>
  </si>
  <si>
    <t>Ilość zrzutów na sekundę loga transakcyjnego z bufora na dysk.</t>
  </si>
  <si>
    <t>Ile zrzutów dziennika w ciągu sekundy czeka na realizację.</t>
  </si>
  <si>
    <t>Całkowity czas oczekiwania (w ms) na przeniesienie dziennika transakcji do pliku na dysku.</t>
  </si>
  <si>
    <t xml:space="preserve">Ilość tabel tymczasowych w użyciu w danej chwili. </t>
  </si>
  <si>
    <t>Ilość logicznych połączeń na instancji uwzględniając w tym połączenia Multiple Active Result Set (MARS)</t>
  </si>
  <si>
    <t>Ilość fizycznych połączeń do instancji. Gdy MARS niej jest używany User Connections = Logical Connections.</t>
  </si>
  <si>
    <t>Ilość operacji startów logowań na sekundę</t>
  </si>
  <si>
    <t>Ilość operacji startów wylogowań na sekundę</t>
  </si>
  <si>
    <t>Ilość komend T-SQL na sekundę</t>
  </si>
  <si>
    <t>Ilość kompilacji na sekundę</t>
  </si>
  <si>
    <t>Ilość rekompilacji na sekundę</t>
  </si>
  <si>
    <t>Procentowe wykorzystanie pliku stronicowania.</t>
  </si>
  <si>
    <t>Ile razy na sekundę silnik przerzuca brudne strony na dysk.</t>
  </si>
  <si>
    <t>Określa liczbę stron (na sekundę) przenoszonych z bufora na dysk podczas checkpointa.</t>
  </si>
  <si>
    <t>Pokazuje ile pamięci używanej jest do utrzymywania połączeń z instancją.</t>
  </si>
  <si>
    <t>Bieżąca liczba indywidualnych żądań zasobów (lock blocks - tabela, strona, wiersz)</t>
  </si>
  <si>
    <t>Przydzielona liczba indywidualnych zasobów (lock blocks - tabela, strona, wiersz)</t>
  </si>
  <si>
    <t>Całkowita ilość RAM przydzielona do obsługi blokad.</t>
  </si>
  <si>
    <t>Całkowita ilość pamięci wykorzystywana jako bufor danych.</t>
  </si>
  <si>
    <t>Całkowita pamięć SQL Servera</t>
  </si>
  <si>
    <t>Docelowa pamięć SQL Servera</t>
  </si>
  <si>
    <t>Ilość pamięci używanej przez instancję SQL Server do innych celów niż buforowanie stron danych (sortowanie, mieszanie)</t>
  </si>
  <si>
    <t>Całkowita ilość pamięci wykorzystywana jako bufor dla planów zapytań.</t>
  </si>
  <si>
    <t>Pokazuje procent wykonywanych zapytań używających zbuforowanego planu.</t>
  </si>
  <si>
    <t>Ilość stron (8 KB) wykorzystywanych przez Plan Cache’a.</t>
  </si>
  <si>
    <t xml:space="preserve">Ilość aktualnie używanych obiektów. </t>
  </si>
  <si>
    <t>Całkowita ilość obiektów w buforze planów zapytań.</t>
  </si>
  <si>
    <t>Liczba operacji odczytu/zapisu na sekundę (IOPs).</t>
  </si>
  <si>
    <t>Procentowy wskaźnik bezczynności dysku.</t>
  </si>
  <si>
    <t>Pokazuje ilość stron na sekundę, które dla systemu operacyjnego są niedostępne w pamięci RAM i musi je załadować z dysku.</t>
  </si>
  <si>
    <t>Ile % czasu procesor spędza w tzw. trybie uprzywilejowanym (tryb bezpośredniego dostępu do pamięci, dysków itp.).</t>
  </si>
  <si>
    <t>Utylizacja procesorów (%)</t>
  </si>
  <si>
    <t>Ile % czasu procesor spędza w tzw. trybie użytkownika, czyli w normalnym trybie, w jakim powinny działać aplikacje i usługi.</t>
  </si>
  <si>
    <t>Liczba podziału stron na sekundę.</t>
  </si>
  <si>
    <t>Ile razy na sekundę silnik używa wskaźników przenoszących by znaleźć właściwe dane.</t>
  </si>
  <si>
    <t>Ile razy na sekundę są skanowane strony PFS (Page Free Space).</t>
  </si>
  <si>
    <t>Fizyczne odczyty z dysku na sekundę.</t>
  </si>
  <si>
    <t>Fizyczne zapisy z pamięci na dysk.</t>
  </si>
  <si>
    <t>Licznik pokazuje nam średni czas życia strony danych w buforze SQL Servera (w sekundach).</t>
  </si>
  <si>
    <t>Licznik pokazuje maksymalną ilość dostępnej pamięci potrzebnej do takich operacji jak sortowanie, tworzenie indeksów itp.</t>
  </si>
  <si>
    <t>Liczba procesów SQL Server, które oczekują na przydzielenie pamięci.</t>
  </si>
  <si>
    <t>Średni czas oczekiwania od strony sieci w ms.</t>
  </si>
  <si>
    <t>Ilość błędów, ostrzeżeń a także komunikatów informacyjnych na sekundę.</t>
  </si>
  <si>
    <t>Wolna przestrzeń w bazie tempdb w Kb.</t>
  </si>
  <si>
    <t>Liczba aktywnych transakcji.</t>
  </si>
  <si>
    <t>Wielkość (KB) magazynu wersji.</t>
  </si>
  <si>
    <t>&gt; 75%, po kilkudniowej obserwacji bazy tempdb</t>
  </si>
  <si>
    <t>Ilość jednostek alokacji w magazynie wersji.</t>
  </si>
  <si>
    <t>Licznik wolnego miejsca na dysku w procentach.</t>
  </si>
  <si>
    <t>Licznik wolnego miejsca na dysku w MB.</t>
  </si>
  <si>
    <t>Szablon - instancja domyślna</t>
  </si>
  <si>
    <t>Szablon - instancja nazwana</t>
  </si>
  <si>
    <t>HOST:</t>
  </si>
  <si>
    <t>MONITORSQL1</t>
  </si>
  <si>
    <t>INSTANCJA NAZWANA:</t>
  </si>
  <si>
    <t>SQLInstance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</si>
</sst>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/>
    </xf>
    <xf numFmtId="0" fontId="0" fillId="4" borderId="3" xfId="0" applyFill="1" applyBorder="1"/>
    <xf numFmtId="0" fontId="0" fillId="5" borderId="4" xfId="0" applyFill="1" applyBorder="1" applyAlignment="1">
      <alignment horizontal="right"/>
    </xf>
    <xf numFmtId="0" fontId="0" fillId="5" borderId="5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pane ySplit="6" topLeftCell="A7" activePane="bottomLeft" state="frozen"/>
      <selection pane="bottomLeft" activeCell="I102" sqref="I102"/>
    </sheetView>
  </sheetViews>
  <sheetFormatPr defaultRowHeight="15" x14ac:dyDescent="0.25"/>
  <cols>
    <col min="1" max="1" width="26.7109375" bestFit="1" customWidth="1"/>
    <col min="2" max="2" width="32.7109375" bestFit="1" customWidth="1"/>
    <col min="3" max="3" width="23.5703125" customWidth="1"/>
    <col min="4" max="4" width="24.85546875" customWidth="1"/>
    <col min="5" max="5" width="12.7109375" customWidth="1"/>
    <col min="6" max="7" width="9" customWidth="1"/>
    <col min="8" max="8" width="85" customWidth="1"/>
    <col min="9" max="9" width="80" customWidth="1"/>
    <col min="10" max="10" width="89.42578125" customWidth="1"/>
  </cols>
  <sheetData>
    <row r="1" spans="1:10" ht="15.75" thickBot="1" x14ac:dyDescent="0.3"/>
    <row r="2" spans="1:10" x14ac:dyDescent="0.25">
      <c r="A2" s="8" t="s">
        <v>232</v>
      </c>
      <c r="B2" s="9" t="s">
        <v>233</v>
      </c>
    </row>
    <row r="3" spans="1:10" ht="15.75" thickBot="1" x14ac:dyDescent="0.3">
      <c r="A3" s="10" t="s">
        <v>234</v>
      </c>
      <c r="B3" s="11" t="s">
        <v>235</v>
      </c>
    </row>
    <row r="5" spans="1:10" x14ac:dyDescent="0.25">
      <c r="A5" s="12" t="s">
        <v>120</v>
      </c>
      <c r="B5" s="12" t="s">
        <v>121</v>
      </c>
      <c r="C5" s="12" t="s">
        <v>122</v>
      </c>
      <c r="D5" s="12" t="s">
        <v>123</v>
      </c>
      <c r="E5" s="12" t="s">
        <v>124</v>
      </c>
      <c r="F5" s="12" t="s">
        <v>130</v>
      </c>
      <c r="G5" s="12"/>
      <c r="H5" s="12" t="s">
        <v>119</v>
      </c>
      <c r="I5" s="12" t="s">
        <v>230</v>
      </c>
      <c r="J5" s="12" t="s">
        <v>231</v>
      </c>
    </row>
    <row r="6" spans="1:10" x14ac:dyDescent="0.25">
      <c r="A6" s="12"/>
      <c r="B6" s="12"/>
      <c r="C6" s="12"/>
      <c r="D6" s="12"/>
      <c r="E6" s="12"/>
      <c r="F6" s="1" t="s">
        <v>125</v>
      </c>
      <c r="G6" s="1" t="s">
        <v>126</v>
      </c>
      <c r="H6" s="12"/>
      <c r="I6" s="12"/>
      <c r="J6" s="12"/>
    </row>
    <row r="7" spans="1:10" x14ac:dyDescent="0.25">
      <c r="A7" s="5" t="s">
        <v>45</v>
      </c>
      <c r="B7" s="5" t="s">
        <v>46</v>
      </c>
      <c r="C7" s="5" t="s">
        <v>165</v>
      </c>
      <c r="D7" s="6" t="s">
        <v>112</v>
      </c>
      <c r="E7" s="5">
        <v>0</v>
      </c>
      <c r="F7" s="3"/>
      <c r="G7" s="3"/>
      <c r="H7" s="4" t="s">
        <v>228</v>
      </c>
      <c r="I7" s="4" t="str">
        <f>CONCATENATE(CHAR(34),"\\",$B$2,"\",A7,"(*)\",B7,CHAR(34))</f>
        <v>"\\MONITORSQL1\LogicalDisk(*)\% Free Space"</v>
      </c>
      <c r="J7" s="4" t="str">
        <f>I7</f>
        <v>"\\MONITORSQL1\LogicalDisk(*)\% Free Space"</v>
      </c>
    </row>
    <row r="8" spans="1:10" x14ac:dyDescent="0.25">
      <c r="A8" s="5" t="s">
        <v>45</v>
      </c>
      <c r="B8" s="5" t="s">
        <v>48</v>
      </c>
      <c r="C8" s="5" t="s">
        <v>165</v>
      </c>
      <c r="D8" s="6" t="s">
        <v>114</v>
      </c>
      <c r="E8" s="5">
        <v>0</v>
      </c>
      <c r="F8" s="3"/>
      <c r="G8" s="3"/>
      <c r="H8" s="4" t="s">
        <v>229</v>
      </c>
      <c r="I8" s="4" t="str">
        <f t="shared" ref="I8:I18" si="0">CONCATENATE(CHAR(34),"\\",$B$2,"\",A8,"(*)\",B8,CHAR(34))</f>
        <v>"\\MONITORSQL1\LogicalDisk(*)\Free Megabytes"</v>
      </c>
      <c r="J8" s="4" t="str">
        <f t="shared" ref="J8:J36" si="1">I8</f>
        <v>"\\MONITORSQL1\LogicalDisk(*)\Free Megabytes"</v>
      </c>
    </row>
    <row r="9" spans="1:10" x14ac:dyDescent="0.25">
      <c r="A9" s="5" t="s">
        <v>45</v>
      </c>
      <c r="B9" s="5" t="s">
        <v>52</v>
      </c>
      <c r="C9" s="5" t="s">
        <v>165</v>
      </c>
      <c r="D9" s="6"/>
      <c r="E9" s="5"/>
      <c r="F9" s="3"/>
      <c r="G9" s="3"/>
      <c r="H9" s="4" t="s">
        <v>143</v>
      </c>
      <c r="I9" s="4" t="str">
        <f t="shared" si="0"/>
        <v>"\\MONITORSQL1\LogicalDisk(*)\Disk Transfers/sec"</v>
      </c>
      <c r="J9" s="4" t="str">
        <f t="shared" si="1"/>
        <v>"\\MONITORSQL1\LogicalDisk(*)\Disk Transfers/sec"</v>
      </c>
    </row>
    <row r="10" spans="1:10" x14ac:dyDescent="0.25">
      <c r="A10" s="5" t="s">
        <v>45</v>
      </c>
      <c r="B10" s="5" t="s">
        <v>53</v>
      </c>
      <c r="C10" s="5" t="s">
        <v>165</v>
      </c>
      <c r="D10" s="6"/>
      <c r="E10" s="5"/>
      <c r="F10" s="3"/>
      <c r="G10" s="3"/>
      <c r="H10" s="4" t="s">
        <v>144</v>
      </c>
      <c r="I10" s="4" t="str">
        <f t="shared" si="0"/>
        <v>"\\MONITORSQL1\LogicalDisk(*)\Disk Reads/sec"</v>
      </c>
      <c r="J10" s="4" t="str">
        <f t="shared" si="1"/>
        <v>"\\MONITORSQL1\LogicalDisk(*)\Disk Reads/sec"</v>
      </c>
    </row>
    <row r="11" spans="1:10" x14ac:dyDescent="0.25">
      <c r="A11" s="5" t="s">
        <v>45</v>
      </c>
      <c r="B11" s="5" t="s">
        <v>54</v>
      </c>
      <c r="C11" s="5" t="s">
        <v>165</v>
      </c>
      <c r="D11" s="6"/>
      <c r="E11" s="5"/>
      <c r="F11" s="3"/>
      <c r="G11" s="3"/>
      <c r="H11" s="4" t="s">
        <v>145</v>
      </c>
      <c r="I11" s="4" t="str">
        <f t="shared" si="0"/>
        <v>"\\MONITORSQL1\LogicalDisk(*)\Disk Writes/sec"</v>
      </c>
      <c r="J11" s="4" t="str">
        <f t="shared" si="1"/>
        <v>"\\MONITORSQL1\LogicalDisk(*)\Disk Writes/sec"</v>
      </c>
    </row>
    <row r="12" spans="1:10" ht="30" x14ac:dyDescent="0.25">
      <c r="A12" s="5" t="s">
        <v>45</v>
      </c>
      <c r="B12" s="5" t="s">
        <v>49</v>
      </c>
      <c r="C12" s="5" t="s">
        <v>165</v>
      </c>
      <c r="D12" s="6"/>
      <c r="E12" s="5"/>
      <c r="F12" s="3"/>
      <c r="G12" s="3"/>
      <c r="H12" s="4" t="s">
        <v>146</v>
      </c>
      <c r="I12" s="4" t="str">
        <f t="shared" si="0"/>
        <v>"\\MONITORSQL1\LogicalDisk(*)\Avg. Disk Queue Length"</v>
      </c>
      <c r="J12" s="4" t="str">
        <f t="shared" si="1"/>
        <v>"\\MONITORSQL1\LogicalDisk(*)\Avg. Disk Queue Length"</v>
      </c>
    </row>
    <row r="13" spans="1:10" ht="30" x14ac:dyDescent="0.25">
      <c r="A13" s="5" t="s">
        <v>45</v>
      </c>
      <c r="B13" s="5" t="s">
        <v>50</v>
      </c>
      <c r="C13" s="5" t="s">
        <v>165</v>
      </c>
      <c r="D13" s="6" t="s">
        <v>113</v>
      </c>
      <c r="E13" s="5">
        <v>6000</v>
      </c>
      <c r="F13" s="3">
        <v>0.3125</v>
      </c>
      <c r="G13" s="3">
        <v>0.66666666666666663</v>
      </c>
      <c r="H13" s="4" t="s">
        <v>139</v>
      </c>
      <c r="I13" s="4" t="str">
        <f t="shared" si="0"/>
        <v>"\\MONITORSQL1\LogicalDisk(*)\Avg. Disk sec/Read"</v>
      </c>
      <c r="J13" s="4" t="str">
        <f t="shared" si="1"/>
        <v>"\\MONITORSQL1\LogicalDisk(*)\Avg. Disk sec/Read"</v>
      </c>
    </row>
    <row r="14" spans="1:10" ht="30" x14ac:dyDescent="0.25">
      <c r="A14" s="5" t="s">
        <v>45</v>
      </c>
      <c r="B14" s="5" t="s">
        <v>51</v>
      </c>
      <c r="C14" s="5" t="s">
        <v>165</v>
      </c>
      <c r="D14" s="6" t="s">
        <v>113</v>
      </c>
      <c r="E14" s="5">
        <v>6000</v>
      </c>
      <c r="F14" s="3">
        <v>0.3125</v>
      </c>
      <c r="G14" s="3">
        <v>0.66666666666666663</v>
      </c>
      <c r="H14" s="4" t="s">
        <v>140</v>
      </c>
      <c r="I14" s="4" t="str">
        <f t="shared" si="0"/>
        <v>"\\MONITORSQL1\LogicalDisk(*)\Avg. Disk sec/Write"</v>
      </c>
      <c r="J14" s="4" t="str">
        <f t="shared" si="1"/>
        <v>"\\MONITORSQL1\LogicalDisk(*)\Avg. Disk sec/Write"</v>
      </c>
    </row>
    <row r="15" spans="1:10" x14ac:dyDescent="0.25">
      <c r="A15" s="5" t="s">
        <v>45</v>
      </c>
      <c r="B15" s="5" t="s">
        <v>55</v>
      </c>
      <c r="C15" s="5" t="s">
        <v>165</v>
      </c>
      <c r="D15" s="6"/>
      <c r="E15" s="5"/>
      <c r="F15" s="3"/>
      <c r="G15" s="3"/>
      <c r="H15" s="4" t="s">
        <v>147</v>
      </c>
      <c r="I15" s="4" t="str">
        <f t="shared" si="0"/>
        <v>"\\MONITORSQL1\LogicalDisk(*)\Disk Bytes/sec"</v>
      </c>
      <c r="J15" s="4" t="str">
        <f t="shared" si="1"/>
        <v>"\\MONITORSQL1\LogicalDisk(*)\Disk Bytes/sec"</v>
      </c>
    </row>
    <row r="16" spans="1:10" x14ac:dyDescent="0.25">
      <c r="A16" s="5" t="s">
        <v>45</v>
      </c>
      <c r="B16" s="5" t="s">
        <v>56</v>
      </c>
      <c r="C16" s="5" t="s">
        <v>165</v>
      </c>
      <c r="D16" s="6"/>
      <c r="E16" s="5"/>
      <c r="F16" s="3"/>
      <c r="G16" s="3"/>
      <c r="H16" s="4" t="s">
        <v>148</v>
      </c>
      <c r="I16" s="4" t="str">
        <f t="shared" si="0"/>
        <v>"\\MONITORSQL1\LogicalDisk(*)\Disk Read Bytes/sec"</v>
      </c>
      <c r="J16" s="4" t="str">
        <f t="shared" si="1"/>
        <v>"\\MONITORSQL1\LogicalDisk(*)\Disk Read Bytes/sec"</v>
      </c>
    </row>
    <row r="17" spans="1:10" x14ac:dyDescent="0.25">
      <c r="A17" s="5" t="s">
        <v>45</v>
      </c>
      <c r="B17" s="5" t="s">
        <v>57</v>
      </c>
      <c r="C17" s="5" t="s">
        <v>165</v>
      </c>
      <c r="D17" s="6"/>
      <c r="E17" s="5"/>
      <c r="F17" s="3"/>
      <c r="G17" s="3"/>
      <c r="H17" s="4" t="s">
        <v>149</v>
      </c>
      <c r="I17" s="4" t="str">
        <f t="shared" si="0"/>
        <v>"\\MONITORSQL1\LogicalDisk(*)\Disk Write Bytes/sec"</v>
      </c>
      <c r="J17" s="4" t="str">
        <f t="shared" si="1"/>
        <v>"\\MONITORSQL1\LogicalDisk(*)\Disk Write Bytes/sec"</v>
      </c>
    </row>
    <row r="18" spans="1:10" x14ac:dyDescent="0.25">
      <c r="A18" s="5" t="s">
        <v>45</v>
      </c>
      <c r="B18" s="5" t="s">
        <v>58</v>
      </c>
      <c r="C18" s="5" t="s">
        <v>165</v>
      </c>
      <c r="D18" s="6"/>
      <c r="E18" s="5"/>
      <c r="F18" s="3"/>
      <c r="G18" s="3"/>
      <c r="H18" s="4" t="s">
        <v>208</v>
      </c>
      <c r="I18" s="4" t="str">
        <f t="shared" si="0"/>
        <v>"\\MONITORSQL1\LogicalDisk(*)\% Idle Time"</v>
      </c>
      <c r="J18" s="4" t="str">
        <f t="shared" si="1"/>
        <v>"\\MONITORSQL1\LogicalDisk(*)\% Idle Time"</v>
      </c>
    </row>
    <row r="19" spans="1:10" ht="30" x14ac:dyDescent="0.25">
      <c r="A19" s="5" t="s">
        <v>0</v>
      </c>
      <c r="B19" s="5" t="s">
        <v>1</v>
      </c>
      <c r="C19" s="5"/>
      <c r="D19" s="6"/>
      <c r="E19" s="5"/>
      <c r="F19" s="3"/>
      <c r="G19" s="3"/>
      <c r="H19" s="4" t="s">
        <v>209</v>
      </c>
      <c r="I19" s="4" t="str">
        <f>CONCATENATE(CHAR(34),"\\",$B$2,"\",A19,"\",B19,CHAR(34))</f>
        <v>"\\MONITORSQL1\Memory\Pages/sec"</v>
      </c>
      <c r="J19" s="4" t="str">
        <f t="shared" si="1"/>
        <v>"\\MONITORSQL1\Memory\Pages/sec"</v>
      </c>
    </row>
    <row r="20" spans="1:10" x14ac:dyDescent="0.25">
      <c r="A20" s="5" t="s">
        <v>0</v>
      </c>
      <c r="B20" s="5" t="s">
        <v>2</v>
      </c>
      <c r="C20" s="5"/>
      <c r="D20" s="6" t="s">
        <v>138</v>
      </c>
      <c r="E20" s="5">
        <v>300</v>
      </c>
      <c r="F20" s="3"/>
      <c r="G20" s="3"/>
      <c r="H20" s="4" t="s">
        <v>137</v>
      </c>
      <c r="I20" s="4" t="str">
        <f>CONCATENATE(CHAR(34),"\\",$B$2,"\",A20,"\",B20,CHAR(34))</f>
        <v>"\\MONITORSQL1\Memory\Available MBytes"</v>
      </c>
      <c r="J20" s="4" t="str">
        <f t="shared" si="1"/>
        <v>"\\MONITORSQL1\Memory\Available MBytes"</v>
      </c>
    </row>
    <row r="21" spans="1:10" x14ac:dyDescent="0.25">
      <c r="A21" s="5" t="s">
        <v>85</v>
      </c>
      <c r="B21" s="5" t="s">
        <v>86</v>
      </c>
      <c r="C21" s="5" t="s">
        <v>166</v>
      </c>
      <c r="D21" s="6"/>
      <c r="E21" s="5"/>
      <c r="F21" s="3"/>
      <c r="G21" s="3"/>
      <c r="H21" s="4" t="s">
        <v>153</v>
      </c>
      <c r="I21" s="4" t="str">
        <f t="shared" ref="I21:I28" si="2">CONCATENATE(CHAR(34),"\\",$B$2,"\",A21,"(*)\",B21,CHAR(34))</f>
        <v>"\\MONITORSQL1\Network Interface(*)\Bytes Total/sec"</v>
      </c>
      <c r="J21" s="4" t="str">
        <f t="shared" si="1"/>
        <v>"\\MONITORSQL1\Network Interface(*)\Bytes Total/sec"</v>
      </c>
    </row>
    <row r="22" spans="1:10" x14ac:dyDescent="0.25">
      <c r="A22" s="5" t="s">
        <v>85</v>
      </c>
      <c r="B22" s="5" t="s">
        <v>87</v>
      </c>
      <c r="C22" s="5" t="s">
        <v>166</v>
      </c>
      <c r="D22" s="6"/>
      <c r="E22" s="5"/>
      <c r="F22" s="3"/>
      <c r="G22" s="3"/>
      <c r="H22" s="4" t="s">
        <v>151</v>
      </c>
      <c r="I22" s="4" t="str">
        <f t="shared" si="2"/>
        <v>"\\MONITORSQL1\Network Interface(*)\Bytes Received/sec"</v>
      </c>
      <c r="J22" s="4" t="str">
        <f t="shared" si="1"/>
        <v>"\\MONITORSQL1\Network Interface(*)\Bytes Received/sec"</v>
      </c>
    </row>
    <row r="23" spans="1:10" x14ac:dyDescent="0.25">
      <c r="A23" s="5" t="s">
        <v>85</v>
      </c>
      <c r="B23" s="5" t="s">
        <v>88</v>
      </c>
      <c r="C23" s="5" t="s">
        <v>166</v>
      </c>
      <c r="D23" s="6"/>
      <c r="E23" s="5"/>
      <c r="F23" s="3"/>
      <c r="G23" s="3"/>
      <c r="H23" s="4" t="s">
        <v>152</v>
      </c>
      <c r="I23" s="4" t="str">
        <f t="shared" si="2"/>
        <v>"\\MONITORSQL1\Network Interface(*)\Bytes Sent/sec"</v>
      </c>
      <c r="J23" s="4" t="str">
        <f t="shared" si="1"/>
        <v>"\\MONITORSQL1\Network Interface(*)\Bytes Sent/sec"</v>
      </c>
    </row>
    <row r="24" spans="1:10" x14ac:dyDescent="0.25">
      <c r="A24" s="5" t="s">
        <v>85</v>
      </c>
      <c r="B24" s="5" t="s">
        <v>89</v>
      </c>
      <c r="C24" s="5" t="s">
        <v>166</v>
      </c>
      <c r="D24" s="6"/>
      <c r="E24" s="5"/>
      <c r="F24" s="3"/>
      <c r="G24" s="3"/>
      <c r="H24" s="4" t="s">
        <v>150</v>
      </c>
      <c r="I24" s="4" t="str">
        <f t="shared" si="2"/>
        <v>"\\MONITORSQL1\Network Interface(*)\Output Queue Length"</v>
      </c>
      <c r="J24" s="4" t="str">
        <f t="shared" si="1"/>
        <v>"\\MONITORSQL1\Network Interface(*)\Output Queue Length"</v>
      </c>
    </row>
    <row r="25" spans="1:10" x14ac:dyDescent="0.25">
      <c r="A25" s="5" t="s">
        <v>90</v>
      </c>
      <c r="B25" s="5" t="s">
        <v>91</v>
      </c>
      <c r="C25" s="5" t="s">
        <v>47</v>
      </c>
      <c r="D25" s="6" t="s">
        <v>116</v>
      </c>
      <c r="E25" s="5">
        <v>1200</v>
      </c>
      <c r="F25" s="3">
        <v>0.29166666666666669</v>
      </c>
      <c r="G25" s="3">
        <v>0.66666666666666663</v>
      </c>
      <c r="H25" s="4" t="s">
        <v>191</v>
      </c>
      <c r="I25" s="4" t="str">
        <f>CONCATENATE(CHAR(34),"\\",$B$2,"\",A25,"\",B25,"\",C25,CHAR(34))</f>
        <v>"\\MONITORSQL1\Paging File\% Usage\_Total"</v>
      </c>
      <c r="J25" s="4" t="str">
        <f t="shared" si="1"/>
        <v>"\\MONITORSQL1\Paging File\% Usage\_Total"</v>
      </c>
    </row>
    <row r="26" spans="1:10" x14ac:dyDescent="0.25">
      <c r="A26" s="5" t="s">
        <v>92</v>
      </c>
      <c r="B26" s="5" t="s">
        <v>52</v>
      </c>
      <c r="C26" s="5" t="s">
        <v>165</v>
      </c>
      <c r="D26" s="6"/>
      <c r="E26" s="5"/>
      <c r="F26" s="3"/>
      <c r="G26" s="3"/>
      <c r="H26" s="4" t="s">
        <v>207</v>
      </c>
      <c r="I26" s="4" t="str">
        <f t="shared" si="2"/>
        <v>"\\MONITORSQL1\PhysicalDisk(*)\Disk Transfers/sec"</v>
      </c>
      <c r="J26" s="4" t="str">
        <f t="shared" si="1"/>
        <v>"\\MONITORSQL1\PhysicalDisk(*)\Disk Transfers/sec"</v>
      </c>
    </row>
    <row r="27" spans="1:10" x14ac:dyDescent="0.25">
      <c r="A27" s="5" t="s">
        <v>92</v>
      </c>
      <c r="B27" s="5" t="s">
        <v>53</v>
      </c>
      <c r="C27" s="5" t="s">
        <v>165</v>
      </c>
      <c r="D27" s="6"/>
      <c r="E27" s="5"/>
      <c r="F27" s="3"/>
      <c r="G27" s="3"/>
      <c r="H27" s="4" t="s">
        <v>141</v>
      </c>
      <c r="I27" s="4" t="str">
        <f t="shared" si="2"/>
        <v>"\\MONITORSQL1\PhysicalDisk(*)\Disk Reads/sec"</v>
      </c>
      <c r="J27" s="4" t="str">
        <f t="shared" si="1"/>
        <v>"\\MONITORSQL1\PhysicalDisk(*)\Disk Reads/sec"</v>
      </c>
    </row>
    <row r="28" spans="1:10" x14ac:dyDescent="0.25">
      <c r="A28" s="5" t="s">
        <v>92</v>
      </c>
      <c r="B28" s="5" t="s">
        <v>54</v>
      </c>
      <c r="C28" s="5" t="s">
        <v>165</v>
      </c>
      <c r="D28" s="6"/>
      <c r="E28" s="5"/>
      <c r="F28" s="3"/>
      <c r="G28" s="3"/>
      <c r="H28" s="4" t="s">
        <v>142</v>
      </c>
      <c r="I28" s="4" t="str">
        <f t="shared" si="2"/>
        <v>"\\MONITORSQL1\PhysicalDisk(*)\Disk Writes/sec"</v>
      </c>
      <c r="J28" s="4" t="str">
        <f t="shared" si="1"/>
        <v>"\\MONITORSQL1\PhysicalDisk(*)\Disk Writes/sec"</v>
      </c>
    </row>
    <row r="29" spans="1:10" x14ac:dyDescent="0.25">
      <c r="A29" s="5" t="s">
        <v>36</v>
      </c>
      <c r="B29" s="5" t="s">
        <v>37</v>
      </c>
      <c r="C29" s="5" t="s">
        <v>38</v>
      </c>
      <c r="D29" s="6"/>
      <c r="E29" s="5"/>
      <c r="F29" s="3"/>
      <c r="G29" s="3"/>
      <c r="H29" s="4" t="s">
        <v>131</v>
      </c>
      <c r="I29" s="4" t="str">
        <f>CONCATENATE(CHAR(34),"\\",$B$2,"\",A29,"\",B29,"\",C29,CHAR(34))</f>
        <v>"\\MONITORSQL1\Process\% Processor Time\SQLAGENT"</v>
      </c>
      <c r="J29" s="4" t="str">
        <f t="shared" si="1"/>
        <v>"\\MONITORSQL1\Process\% Processor Time\SQLAGENT"</v>
      </c>
    </row>
    <row r="30" spans="1:10" x14ac:dyDescent="0.25">
      <c r="A30" s="5" t="s">
        <v>36</v>
      </c>
      <c r="B30" s="5" t="s">
        <v>37</v>
      </c>
      <c r="C30" s="5" t="s">
        <v>41</v>
      </c>
      <c r="D30" s="6"/>
      <c r="E30" s="5"/>
      <c r="F30" s="3"/>
      <c r="G30" s="3"/>
      <c r="H30" s="4" t="s">
        <v>132</v>
      </c>
      <c r="I30" s="4" t="str">
        <f t="shared" ref="I30:I36" si="3">CONCATENATE(CHAR(34),"\\",$B$2,"\",A30,"\",B30,"\",C30,CHAR(34))</f>
        <v>"\\MONITORSQL1\Process\% Processor Time\sqlbrowser"</v>
      </c>
      <c r="J30" s="4" t="str">
        <f t="shared" si="1"/>
        <v>"\\MONITORSQL1\Process\% Processor Time\sqlbrowser"</v>
      </c>
    </row>
    <row r="31" spans="1:10" x14ac:dyDescent="0.25">
      <c r="A31" s="5" t="s">
        <v>36</v>
      </c>
      <c r="B31" s="5" t="s">
        <v>37</v>
      </c>
      <c r="C31" s="5" t="s">
        <v>42</v>
      </c>
      <c r="D31" s="6"/>
      <c r="E31" s="5"/>
      <c r="F31" s="3"/>
      <c r="G31" s="3"/>
      <c r="H31" s="4" t="s">
        <v>133</v>
      </c>
      <c r="I31" s="4" t="str">
        <f t="shared" si="3"/>
        <v>"\\MONITORSQL1\Process\% Processor Time\sqlservr"</v>
      </c>
      <c r="J31" s="4" t="str">
        <f t="shared" si="1"/>
        <v>"\\MONITORSQL1\Process\% Processor Time\sqlservr"</v>
      </c>
    </row>
    <row r="32" spans="1:10" x14ac:dyDescent="0.25">
      <c r="A32" s="5" t="s">
        <v>36</v>
      </c>
      <c r="B32" s="5" t="s">
        <v>39</v>
      </c>
      <c r="C32" s="5" t="s">
        <v>42</v>
      </c>
      <c r="D32" s="6"/>
      <c r="E32" s="5"/>
      <c r="F32" s="3"/>
      <c r="G32" s="3"/>
      <c r="H32" s="4" t="s">
        <v>134</v>
      </c>
      <c r="I32" s="4" t="str">
        <f t="shared" si="3"/>
        <v>"\\MONITORSQL1\Process\% User Time\sqlservr"</v>
      </c>
      <c r="J32" s="4" t="str">
        <f t="shared" si="1"/>
        <v>"\\MONITORSQL1\Process\% User Time\sqlservr"</v>
      </c>
    </row>
    <row r="33" spans="1:10" x14ac:dyDescent="0.25">
      <c r="A33" s="5" t="s">
        <v>36</v>
      </c>
      <c r="B33" s="5" t="s">
        <v>40</v>
      </c>
      <c r="C33" s="5" t="s">
        <v>42</v>
      </c>
      <c r="D33" s="6"/>
      <c r="E33" s="5"/>
      <c r="F33" s="3"/>
      <c r="G33" s="3"/>
      <c r="H33" s="4" t="s">
        <v>135</v>
      </c>
      <c r="I33" s="4" t="str">
        <f t="shared" si="3"/>
        <v>"\\MONITORSQL1\Process\% Privileged Time\sqlservr"</v>
      </c>
      <c r="J33" s="4" t="str">
        <f t="shared" si="1"/>
        <v>"\\MONITORSQL1\Process\% Privileged Time\sqlservr"</v>
      </c>
    </row>
    <row r="34" spans="1:10" ht="30" x14ac:dyDescent="0.25">
      <c r="A34" s="5" t="s">
        <v>93</v>
      </c>
      <c r="B34" s="5" t="s">
        <v>40</v>
      </c>
      <c r="C34" s="5" t="s">
        <v>47</v>
      </c>
      <c r="D34" s="6" t="s">
        <v>129</v>
      </c>
      <c r="E34" s="5">
        <v>600</v>
      </c>
      <c r="F34" s="3"/>
      <c r="G34" s="3"/>
      <c r="H34" s="4" t="s">
        <v>210</v>
      </c>
      <c r="I34" s="4" t="str">
        <f t="shared" si="3"/>
        <v>"\\MONITORSQL1\Processor\% Privileged Time\_Total"</v>
      </c>
      <c r="J34" s="4" t="str">
        <f t="shared" si="1"/>
        <v>"\\MONITORSQL1\Processor\% Privileged Time\_Total"</v>
      </c>
    </row>
    <row r="35" spans="1:10" ht="30" x14ac:dyDescent="0.25">
      <c r="A35" s="5" t="s">
        <v>93</v>
      </c>
      <c r="B35" s="5" t="s">
        <v>37</v>
      </c>
      <c r="C35" s="5" t="s">
        <v>47</v>
      </c>
      <c r="D35" s="7" t="s">
        <v>128</v>
      </c>
      <c r="E35" s="5">
        <v>600</v>
      </c>
      <c r="F35" s="3"/>
      <c r="G35" s="3"/>
      <c r="H35" s="4" t="s">
        <v>211</v>
      </c>
      <c r="I35" s="4" t="str">
        <f t="shared" si="3"/>
        <v>"\\MONITORSQL1\Processor\% Processor Time\_Total"</v>
      </c>
      <c r="J35" s="4" t="str">
        <f t="shared" si="1"/>
        <v>"\\MONITORSQL1\Processor\% Processor Time\_Total"</v>
      </c>
    </row>
    <row r="36" spans="1:10" ht="30" x14ac:dyDescent="0.25">
      <c r="A36" s="5" t="s">
        <v>93</v>
      </c>
      <c r="B36" s="5" t="s">
        <v>39</v>
      </c>
      <c r="C36" s="5" t="s">
        <v>47</v>
      </c>
      <c r="D36" s="6"/>
      <c r="E36" s="5"/>
      <c r="F36" s="3"/>
      <c r="G36" s="3"/>
      <c r="H36" s="4" t="s">
        <v>212</v>
      </c>
      <c r="I36" s="4" t="str">
        <f t="shared" si="3"/>
        <v>"\\MONITORSQL1\Processor\% User Time\_Total"</v>
      </c>
      <c r="J36" s="4" t="str">
        <f t="shared" si="1"/>
        <v>"\\MONITORSQL1\Processor\% User Time\_Total"</v>
      </c>
    </row>
    <row r="37" spans="1:10" x14ac:dyDescent="0.25">
      <c r="A37" s="5" t="s">
        <v>98</v>
      </c>
      <c r="B37" s="5" t="s">
        <v>3</v>
      </c>
      <c r="C37" s="5"/>
      <c r="D37" s="6"/>
      <c r="E37" s="5"/>
      <c r="F37" s="3"/>
      <c r="G37" s="3"/>
      <c r="H37" s="4" t="s">
        <v>171</v>
      </c>
      <c r="I37" s="4" t="str">
        <f>CONCATENATE(CHAR(34),"\\",$B$2,"\",A37,"\",B37,CHAR(34))</f>
        <v>"\\MONITORSQL1\SQLServer:Access Methods\Full Scans/sec"</v>
      </c>
      <c r="J37" s="4" t="str">
        <f t="shared" ref="J37:J52" si="4">REPLACE(I37,FIND("\SQLServer:",I37),11,CONCATENATE("\MSSQL$",$B$3,":"))</f>
        <v>"\\MONITORSQL1\MSSQL$SQLInstance:Access Methods\Full Scans/sec"</v>
      </c>
    </row>
    <row r="38" spans="1:10" x14ac:dyDescent="0.25">
      <c r="A38" s="5" t="s">
        <v>98</v>
      </c>
      <c r="B38" s="5" t="s">
        <v>4</v>
      </c>
      <c r="C38" s="5"/>
      <c r="D38" s="6"/>
      <c r="E38" s="5"/>
      <c r="F38" s="3"/>
      <c r="G38" s="3"/>
      <c r="H38" s="4" t="s">
        <v>172</v>
      </c>
      <c r="I38" s="4" t="str">
        <f>CONCATENATE(CHAR(34),"\\",$B$2,"\",A38,"\",B38,CHAR(34))</f>
        <v>"\\MONITORSQL1\SQLServer:Access Methods\Index Searches/sec"</v>
      </c>
      <c r="J38" s="4" t="str">
        <f t="shared" si="4"/>
        <v>"\\MONITORSQL1\MSSQL$SQLInstance:Access Methods\Index Searches/sec"</v>
      </c>
    </row>
    <row r="39" spans="1:10" x14ac:dyDescent="0.25">
      <c r="A39" s="5" t="s">
        <v>98</v>
      </c>
      <c r="B39" s="5" t="s">
        <v>5</v>
      </c>
      <c r="C39" s="5"/>
      <c r="D39" s="6"/>
      <c r="E39" s="5"/>
      <c r="F39" s="3"/>
      <c r="G39" s="3"/>
      <c r="H39" s="4" t="s">
        <v>213</v>
      </c>
      <c r="I39" s="4" t="str">
        <f t="shared" ref="I39:I47" si="5">CONCATENATE(CHAR(34),"\\",$B$2,"\",A39,"\",B39,CHAR(34))</f>
        <v>"\\MONITORSQL1\SQLServer:Access Methods\Page Splits/sec"</v>
      </c>
      <c r="J39" s="4" t="str">
        <f t="shared" si="4"/>
        <v>"\\MONITORSQL1\MSSQL$SQLInstance:Access Methods\Page Splits/sec"</v>
      </c>
    </row>
    <row r="40" spans="1:10" x14ac:dyDescent="0.25">
      <c r="A40" s="5" t="s">
        <v>98</v>
      </c>
      <c r="B40" s="5" t="s">
        <v>96</v>
      </c>
      <c r="C40" s="5"/>
      <c r="D40" s="6"/>
      <c r="E40" s="5"/>
      <c r="F40" s="3"/>
      <c r="G40" s="3"/>
      <c r="H40" s="4" t="s">
        <v>214</v>
      </c>
      <c r="I40" s="4" t="str">
        <f t="shared" si="5"/>
        <v>"\\MONITORSQL1\SQLServer:Access Methods\Forwarded Records/sec"</v>
      </c>
      <c r="J40" s="4" t="str">
        <f t="shared" si="4"/>
        <v>"\\MONITORSQL1\MSSQL$SQLInstance:Access Methods\Forwarded Records/sec"</v>
      </c>
    </row>
    <row r="41" spans="1:10" x14ac:dyDescent="0.25">
      <c r="A41" s="5" t="s">
        <v>98</v>
      </c>
      <c r="B41" s="5" t="s">
        <v>97</v>
      </c>
      <c r="C41" s="5"/>
      <c r="D41" s="6"/>
      <c r="E41" s="5"/>
      <c r="F41" s="3"/>
      <c r="G41" s="3"/>
      <c r="H41" s="4" t="s">
        <v>215</v>
      </c>
      <c r="I41" s="4" t="str">
        <f t="shared" si="5"/>
        <v>"\\MONITORSQL1\SQLServer:Access Methods\FreeSpace Scans/sec"</v>
      </c>
      <c r="J41" s="4" t="str">
        <f t="shared" si="4"/>
        <v>"\\MONITORSQL1\MSSQL$SQLInstance:Access Methods\FreeSpace Scans/sec"</v>
      </c>
    </row>
    <row r="42" spans="1:10" x14ac:dyDescent="0.25">
      <c r="A42" s="5" t="s">
        <v>99</v>
      </c>
      <c r="B42" s="5" t="s">
        <v>6</v>
      </c>
      <c r="C42" s="5"/>
      <c r="D42" s="6" t="s">
        <v>136</v>
      </c>
      <c r="E42" s="5">
        <v>600</v>
      </c>
      <c r="F42" s="3">
        <v>0.3125</v>
      </c>
      <c r="G42" s="3">
        <v>0.66666666666666663</v>
      </c>
      <c r="H42" s="4" t="s">
        <v>170</v>
      </c>
      <c r="I42" s="4" t="str">
        <f t="shared" si="5"/>
        <v>"\\MONITORSQL1\SQLServer:Buffer Manager\Buffer cache hit ratio"</v>
      </c>
      <c r="J42" s="4" t="str">
        <f t="shared" si="4"/>
        <v>"\\MONITORSQL1\MSSQL$SQLInstance:Buffer Manager\Buffer cache hit ratio"</v>
      </c>
    </row>
    <row r="43" spans="1:10" x14ac:dyDescent="0.25">
      <c r="A43" s="5" t="s">
        <v>99</v>
      </c>
      <c r="B43" s="5" t="s">
        <v>7</v>
      </c>
      <c r="C43" s="5"/>
      <c r="D43" s="6"/>
      <c r="E43" s="5"/>
      <c r="F43" s="3"/>
      <c r="G43" s="3"/>
      <c r="H43" s="4" t="s">
        <v>192</v>
      </c>
      <c r="I43" s="4" t="str">
        <f t="shared" si="5"/>
        <v>"\\MONITORSQL1\SQLServer:Buffer Manager\Lazy writes/sec"</v>
      </c>
      <c r="J43" s="4" t="str">
        <f t="shared" si="4"/>
        <v>"\\MONITORSQL1\MSSQL$SQLInstance:Buffer Manager\Lazy writes/sec"</v>
      </c>
    </row>
    <row r="44" spans="1:10" x14ac:dyDescent="0.25">
      <c r="A44" s="5" t="s">
        <v>99</v>
      </c>
      <c r="B44" s="5" t="s">
        <v>8</v>
      </c>
      <c r="C44" s="5"/>
      <c r="D44" s="6"/>
      <c r="E44" s="5"/>
      <c r="F44" s="3"/>
      <c r="G44" s="3"/>
      <c r="H44" s="4" t="s">
        <v>216</v>
      </c>
      <c r="I44" s="4" t="str">
        <f t="shared" si="5"/>
        <v>"\\MONITORSQL1\SQLServer:Buffer Manager\Page reads/sec"</v>
      </c>
      <c r="J44" s="4" t="str">
        <f t="shared" si="4"/>
        <v>"\\MONITORSQL1\MSSQL$SQLInstance:Buffer Manager\Page reads/sec"</v>
      </c>
    </row>
    <row r="45" spans="1:10" x14ac:dyDescent="0.25">
      <c r="A45" s="5" t="s">
        <v>99</v>
      </c>
      <c r="B45" s="5" t="s">
        <v>9</v>
      </c>
      <c r="C45" s="5"/>
      <c r="D45" s="6"/>
      <c r="E45" s="5"/>
      <c r="F45" s="3"/>
      <c r="G45" s="3"/>
      <c r="H45" s="4" t="s">
        <v>217</v>
      </c>
      <c r="I45" s="4" t="str">
        <f t="shared" si="5"/>
        <v>"\\MONITORSQL1\SQLServer:Buffer Manager\Page writes/sec"</v>
      </c>
      <c r="J45" s="4" t="str">
        <f t="shared" si="4"/>
        <v>"\\MONITORSQL1\MSSQL$SQLInstance:Buffer Manager\Page writes/sec"</v>
      </c>
    </row>
    <row r="46" spans="1:10" x14ac:dyDescent="0.25">
      <c r="A46" s="5" t="s">
        <v>99</v>
      </c>
      <c r="B46" s="5" t="s">
        <v>10</v>
      </c>
      <c r="C46" s="5"/>
      <c r="D46" s="6"/>
      <c r="E46" s="5"/>
      <c r="F46" s="3"/>
      <c r="G46" s="3"/>
      <c r="H46" s="4" t="s">
        <v>193</v>
      </c>
      <c r="I46" s="4" t="str">
        <f t="shared" si="5"/>
        <v>"\\MONITORSQL1\SQLServer:Buffer Manager\Checkpoint pages/sec"</v>
      </c>
      <c r="J46" s="4" t="str">
        <f t="shared" si="4"/>
        <v>"\\MONITORSQL1\MSSQL$SQLInstance:Buffer Manager\Checkpoint pages/sec"</v>
      </c>
    </row>
    <row r="47" spans="1:10" x14ac:dyDescent="0.25">
      <c r="A47" s="5" t="s">
        <v>99</v>
      </c>
      <c r="B47" s="5" t="s">
        <v>11</v>
      </c>
      <c r="C47" s="5"/>
      <c r="D47" s="6" t="s">
        <v>110</v>
      </c>
      <c r="E47" s="5">
        <v>600</v>
      </c>
      <c r="F47" s="3">
        <v>0.3125</v>
      </c>
      <c r="G47" s="3">
        <v>0.66666666666666663</v>
      </c>
      <c r="H47" s="4" t="s">
        <v>218</v>
      </c>
      <c r="I47" s="4" t="str">
        <f t="shared" si="5"/>
        <v>"\\MONITORSQL1\SQLServer:Buffer Manager\Page life expectancy"</v>
      </c>
      <c r="J47" s="4" t="str">
        <f t="shared" si="4"/>
        <v>"\\MONITORSQL1\MSSQL$SQLInstance:Buffer Manager\Page life expectancy"</v>
      </c>
    </row>
    <row r="48" spans="1:10" x14ac:dyDescent="0.25">
      <c r="A48" s="5" t="s">
        <v>105</v>
      </c>
      <c r="B48" s="5" t="s">
        <v>59</v>
      </c>
      <c r="C48" s="5" t="s">
        <v>167</v>
      </c>
      <c r="D48" s="6"/>
      <c r="E48" s="5"/>
      <c r="F48" s="3"/>
      <c r="G48" s="3"/>
      <c r="H48" s="4" t="s">
        <v>176</v>
      </c>
      <c r="I48" s="4" t="str">
        <f t="shared" ref="I48:I57" si="6">CONCATENATE(CHAR(34),"\\",$B$2,"\",A48,"(*)\",B48,CHAR(34))</f>
        <v>"\\MONITORSQL1\SQLServer:Databases(*)\Data File(s) Size (KB)"</v>
      </c>
      <c r="J48" s="4" t="str">
        <f t="shared" si="4"/>
        <v>"\\MONITORSQL1\MSSQL$SQLInstance:Databases(*)\Data File(s) Size (KB)"</v>
      </c>
    </row>
    <row r="49" spans="1:10" x14ac:dyDescent="0.25">
      <c r="A49" s="5" t="s">
        <v>105</v>
      </c>
      <c r="B49" s="5" t="s">
        <v>60</v>
      </c>
      <c r="C49" s="5" t="s">
        <v>167</v>
      </c>
      <c r="D49" s="6"/>
      <c r="E49" s="5"/>
      <c r="F49" s="3"/>
      <c r="G49" s="3"/>
      <c r="H49" s="4" t="s">
        <v>175</v>
      </c>
      <c r="I49" s="4" t="str">
        <f t="shared" si="6"/>
        <v>"\\MONITORSQL1\SQLServer:Databases(*)\Log File(s) Size (KB)"</v>
      </c>
      <c r="J49" s="4" t="str">
        <f t="shared" si="4"/>
        <v>"\\MONITORSQL1\MSSQL$SQLInstance:Databases(*)\Log File(s) Size (KB)"</v>
      </c>
    </row>
    <row r="50" spans="1:10" x14ac:dyDescent="0.25">
      <c r="A50" s="5" t="s">
        <v>105</v>
      </c>
      <c r="B50" s="5" t="s">
        <v>61</v>
      </c>
      <c r="C50" s="5" t="s">
        <v>167</v>
      </c>
      <c r="D50" s="6"/>
      <c r="E50" s="5"/>
      <c r="F50" s="3"/>
      <c r="G50" s="3"/>
      <c r="H50" s="4" t="s">
        <v>174</v>
      </c>
      <c r="I50" s="4" t="str">
        <f t="shared" si="6"/>
        <v>"\\MONITORSQL1\SQLServer:Databases(*)\Log File(s) Used Size (KB)"</v>
      </c>
      <c r="J50" s="4" t="str">
        <f t="shared" si="4"/>
        <v>"\\MONITORSQL1\MSSQL$SQLInstance:Databases(*)\Log File(s) Used Size (KB)"</v>
      </c>
    </row>
    <row r="51" spans="1:10" x14ac:dyDescent="0.25">
      <c r="A51" s="5" t="s">
        <v>105</v>
      </c>
      <c r="B51" s="5" t="s">
        <v>62</v>
      </c>
      <c r="C51" s="5" t="s">
        <v>167</v>
      </c>
      <c r="D51" s="6" t="s">
        <v>115</v>
      </c>
      <c r="E51" s="5"/>
      <c r="F51" s="3"/>
      <c r="G51" s="3"/>
      <c r="H51" s="4" t="s">
        <v>173</v>
      </c>
      <c r="I51" s="4" t="str">
        <f t="shared" si="6"/>
        <v>"\\MONITORSQL1\SQLServer:Databases(*)\Percent Log Used"</v>
      </c>
      <c r="J51" s="4" t="str">
        <f t="shared" si="4"/>
        <v>"\\MONITORSQL1\MSSQL$SQLInstance:Databases(*)\Percent Log Used"</v>
      </c>
    </row>
    <row r="52" spans="1:10" x14ac:dyDescent="0.25">
      <c r="A52" s="5" t="s">
        <v>105</v>
      </c>
      <c r="B52" s="5" t="s">
        <v>63</v>
      </c>
      <c r="C52" s="5" t="s">
        <v>167</v>
      </c>
      <c r="D52" s="6"/>
      <c r="E52" s="5"/>
      <c r="F52" s="3"/>
      <c r="G52" s="3"/>
      <c r="H52" s="4" t="s">
        <v>177</v>
      </c>
      <c r="I52" s="4" t="str">
        <f t="shared" si="6"/>
        <v>"\\MONITORSQL1\SQLServer:Databases(*)\Active Transactions"</v>
      </c>
      <c r="J52" s="4" t="str">
        <f t="shared" si="4"/>
        <v>"\\MONITORSQL1\MSSQL$SQLInstance:Databases(*)\Active Transactions"</v>
      </c>
    </row>
    <row r="53" spans="1:10" x14ac:dyDescent="0.25">
      <c r="A53" s="5" t="s">
        <v>105</v>
      </c>
      <c r="B53" s="5" t="s">
        <v>64</v>
      </c>
      <c r="C53" s="5" t="s">
        <v>167</v>
      </c>
      <c r="D53" s="6"/>
      <c r="E53" s="5"/>
      <c r="F53" s="3"/>
      <c r="G53" s="3"/>
      <c r="H53" s="4" t="s">
        <v>178</v>
      </c>
      <c r="I53" s="4" t="str">
        <f t="shared" si="6"/>
        <v>"\\MONITORSQL1\SQLServer:Databases(*)\Transactions/sec"</v>
      </c>
      <c r="J53" s="4" t="str">
        <f>REPLACE(I53,FIND("\SQLServer:",I53),11,CONCATENATE("\MSSQL$",$B$3,":"))</f>
        <v>"\\MONITORSQL1\MSSQL$SQLInstance:Databases(*)\Transactions/sec"</v>
      </c>
    </row>
    <row r="54" spans="1:10" x14ac:dyDescent="0.25">
      <c r="A54" s="5" t="s">
        <v>105</v>
      </c>
      <c r="B54" s="5" t="s">
        <v>65</v>
      </c>
      <c r="C54" s="5" t="s">
        <v>167</v>
      </c>
      <c r="D54" s="6"/>
      <c r="E54" s="5"/>
      <c r="F54" s="3"/>
      <c r="G54" s="3"/>
      <c r="H54" s="4" t="s">
        <v>180</v>
      </c>
      <c r="I54" s="4" t="str">
        <f t="shared" si="6"/>
        <v>"\\MONITORSQL1\SQLServer:Databases(*)\Log Flushes/sec"</v>
      </c>
      <c r="J54" s="4" t="str">
        <f t="shared" ref="J54:J98" si="7">REPLACE(I54,FIND("\SQLServer:",I54),11,CONCATENATE("\MSSQL$",$B$3,":"))</f>
        <v>"\\MONITORSQL1\MSSQL$SQLInstance:Databases(*)\Log Flushes/sec"</v>
      </c>
    </row>
    <row r="55" spans="1:10" x14ac:dyDescent="0.25">
      <c r="A55" s="5" t="s">
        <v>105</v>
      </c>
      <c r="B55" s="5" t="s">
        <v>66</v>
      </c>
      <c r="C55" s="5" t="s">
        <v>167</v>
      </c>
      <c r="D55" s="6"/>
      <c r="E55" s="5"/>
      <c r="F55" s="3"/>
      <c r="G55" s="3"/>
      <c r="H55" s="4" t="s">
        <v>179</v>
      </c>
      <c r="I55" s="4" t="str">
        <f t="shared" si="6"/>
        <v>"\\MONITORSQL1\SQLServer:Databases(*)\Log Bytes Flushed/sec"</v>
      </c>
      <c r="J55" s="4" t="str">
        <f t="shared" si="7"/>
        <v>"\\MONITORSQL1\MSSQL$SQLInstance:Databases(*)\Log Bytes Flushed/sec"</v>
      </c>
    </row>
    <row r="56" spans="1:10" x14ac:dyDescent="0.25">
      <c r="A56" s="5" t="s">
        <v>105</v>
      </c>
      <c r="B56" s="5" t="s">
        <v>67</v>
      </c>
      <c r="C56" s="5" t="s">
        <v>167</v>
      </c>
      <c r="D56" s="6"/>
      <c r="E56" s="5"/>
      <c r="F56" s="3"/>
      <c r="G56" s="3"/>
      <c r="H56" s="4" t="s">
        <v>181</v>
      </c>
      <c r="I56" s="4" t="str">
        <f t="shared" si="6"/>
        <v>"\\MONITORSQL1\SQLServer:Databases(*)\Log Flush Waits/sec"</v>
      </c>
      <c r="J56" s="4" t="str">
        <f t="shared" si="7"/>
        <v>"\\MONITORSQL1\MSSQL$SQLInstance:Databases(*)\Log Flush Waits/sec"</v>
      </c>
    </row>
    <row r="57" spans="1:10" x14ac:dyDescent="0.25">
      <c r="A57" s="5" t="s">
        <v>105</v>
      </c>
      <c r="B57" s="5" t="s">
        <v>68</v>
      </c>
      <c r="C57" s="5" t="s">
        <v>167</v>
      </c>
      <c r="D57" s="6"/>
      <c r="E57" s="5"/>
      <c r="F57" s="3"/>
      <c r="G57" s="3"/>
      <c r="H57" s="4" t="s">
        <v>182</v>
      </c>
      <c r="I57" s="4" t="str">
        <f t="shared" si="6"/>
        <v>"\\MONITORSQL1\SQLServer:Databases(*)\Log Flush Wait Time"</v>
      </c>
      <c r="J57" s="4" t="str">
        <f t="shared" si="7"/>
        <v>"\\MONITORSQL1\MSSQL$SQLInstance:Databases(*)\Log Flush Wait Time"</v>
      </c>
    </row>
    <row r="58" spans="1:10" x14ac:dyDescent="0.25">
      <c r="A58" s="5" t="s">
        <v>100</v>
      </c>
      <c r="B58" s="5" t="s">
        <v>12</v>
      </c>
      <c r="C58" s="5"/>
      <c r="D58" s="6"/>
      <c r="E58" s="5"/>
      <c r="F58" s="3"/>
      <c r="G58" s="3"/>
      <c r="H58" s="4" t="s">
        <v>183</v>
      </c>
      <c r="I58" s="4" t="str">
        <f t="shared" ref="I58:I65" si="8">CONCATENATE(CHAR(34),"\\",$B$2,"\",A58,"\",B58,CHAR(34))</f>
        <v>"\\MONITORSQL1\SQLServer:General Statistics\Active Temp Tables"</v>
      </c>
      <c r="J58" s="4" t="str">
        <f t="shared" si="7"/>
        <v>"\\MONITORSQL1\MSSQL$SQLInstance:General Statistics\Active Temp Tables"</v>
      </c>
    </row>
    <row r="59" spans="1:10" ht="30" x14ac:dyDescent="0.25">
      <c r="A59" s="5" t="s">
        <v>100</v>
      </c>
      <c r="B59" s="5" t="s">
        <v>13</v>
      </c>
      <c r="C59" s="5"/>
      <c r="D59" s="6"/>
      <c r="E59" s="5"/>
      <c r="F59" s="3"/>
      <c r="G59" s="3"/>
      <c r="H59" s="4" t="s">
        <v>184</v>
      </c>
      <c r="I59" s="4" t="str">
        <f t="shared" si="8"/>
        <v>"\\MONITORSQL1\SQLServer:General Statistics\Logical Connections"</v>
      </c>
      <c r="J59" s="4" t="str">
        <f t="shared" si="7"/>
        <v>"\\MONITORSQL1\MSSQL$SQLInstance:General Statistics\Logical Connections"</v>
      </c>
    </row>
    <row r="60" spans="1:10" x14ac:dyDescent="0.25">
      <c r="A60" s="5" t="s">
        <v>100</v>
      </c>
      <c r="B60" s="5" t="s">
        <v>14</v>
      </c>
      <c r="C60" s="5"/>
      <c r="D60" s="6"/>
      <c r="E60" s="5"/>
      <c r="F60" s="3"/>
      <c r="G60" s="3"/>
      <c r="H60" s="4" t="s">
        <v>186</v>
      </c>
      <c r="I60" s="4" t="str">
        <f t="shared" si="8"/>
        <v>"\\MONITORSQL1\SQLServer:General Statistics\Logins/sec"</v>
      </c>
      <c r="J60" s="4" t="str">
        <f t="shared" si="7"/>
        <v>"\\MONITORSQL1\MSSQL$SQLInstance:General Statistics\Logins/sec"</v>
      </c>
    </row>
    <row r="61" spans="1:10" x14ac:dyDescent="0.25">
      <c r="A61" s="5" t="s">
        <v>100</v>
      </c>
      <c r="B61" s="5" t="s">
        <v>15</v>
      </c>
      <c r="C61" s="5"/>
      <c r="D61" s="6"/>
      <c r="E61" s="5"/>
      <c r="F61" s="3"/>
      <c r="G61" s="3"/>
      <c r="H61" s="4" t="s">
        <v>187</v>
      </c>
      <c r="I61" s="4" t="str">
        <f t="shared" si="8"/>
        <v>"\\MONITORSQL1\SQLServer:General Statistics\Logouts/sec"</v>
      </c>
      <c r="J61" s="4" t="str">
        <f t="shared" si="7"/>
        <v>"\\MONITORSQL1\MSSQL$SQLInstance:General Statistics\Logouts/sec"</v>
      </c>
    </row>
    <row r="62" spans="1:10" ht="30" x14ac:dyDescent="0.25">
      <c r="A62" s="5" t="s">
        <v>100</v>
      </c>
      <c r="B62" s="5" t="s">
        <v>17</v>
      </c>
      <c r="C62" s="5"/>
      <c r="D62" s="6"/>
      <c r="E62" s="5"/>
      <c r="F62" s="3"/>
      <c r="G62" s="3"/>
      <c r="H62" s="4" t="s">
        <v>185</v>
      </c>
      <c r="I62" s="4" t="str">
        <f t="shared" si="8"/>
        <v>"\\MONITORSQL1\SQLServer:General Statistics\User Connections"</v>
      </c>
      <c r="J62" s="4" t="str">
        <f t="shared" si="7"/>
        <v>"\\MONITORSQL1\MSSQL$SQLInstance:General Statistics\User Connections"</v>
      </c>
    </row>
    <row r="63" spans="1:10" ht="30" x14ac:dyDescent="0.25">
      <c r="A63" s="5" t="s">
        <v>101</v>
      </c>
      <c r="B63" s="5" t="s">
        <v>18</v>
      </c>
      <c r="C63" s="5"/>
      <c r="D63" s="6"/>
      <c r="E63" s="5"/>
      <c r="F63" s="3"/>
      <c r="G63" s="3"/>
      <c r="H63" s="4" t="s">
        <v>158</v>
      </c>
      <c r="I63" s="4" t="str">
        <f t="shared" si="8"/>
        <v>"\\MONITORSQL1\SQLServer:Latches\Latch Waits/sec"</v>
      </c>
      <c r="J63" s="4" t="str">
        <f t="shared" si="7"/>
        <v>"\\MONITORSQL1\MSSQL$SQLInstance:Latches\Latch Waits/sec"</v>
      </c>
    </row>
    <row r="64" spans="1:10" x14ac:dyDescent="0.25">
      <c r="A64" s="5" t="s">
        <v>101</v>
      </c>
      <c r="B64" s="5" t="s">
        <v>19</v>
      </c>
      <c r="C64" s="5"/>
      <c r="D64" s="6" t="s">
        <v>154</v>
      </c>
      <c r="E64" s="5">
        <v>300</v>
      </c>
      <c r="F64" s="3"/>
      <c r="G64" s="3"/>
      <c r="H64" s="4" t="s">
        <v>156</v>
      </c>
      <c r="I64" s="4" t="str">
        <f t="shared" si="8"/>
        <v>"\\MONITORSQL1\SQLServer:Latches\Average Latch Wait Time (ms)"</v>
      </c>
      <c r="J64" s="4" t="str">
        <f t="shared" si="7"/>
        <v>"\\MONITORSQL1\MSSQL$SQLInstance:Latches\Average Latch Wait Time (ms)"</v>
      </c>
    </row>
    <row r="65" spans="1:10" x14ac:dyDescent="0.25">
      <c r="A65" s="5" t="s">
        <v>101</v>
      </c>
      <c r="B65" s="5" t="s">
        <v>20</v>
      </c>
      <c r="C65" s="5"/>
      <c r="D65" s="6"/>
      <c r="E65" s="5"/>
      <c r="F65" s="3"/>
      <c r="G65" s="3"/>
      <c r="H65" s="4" t="s">
        <v>157</v>
      </c>
      <c r="I65" s="4" t="str">
        <f t="shared" si="8"/>
        <v>"\\MONITORSQL1\SQLServer:Latches\Total Latch Wait Time (ms)"</v>
      </c>
      <c r="J65" s="4" t="str">
        <f t="shared" si="7"/>
        <v>"\\MONITORSQL1\MSSQL$SQLInstance:Latches\Total Latch Wait Time (ms)"</v>
      </c>
    </row>
    <row r="66" spans="1:10" x14ac:dyDescent="0.25">
      <c r="A66" s="5" t="s">
        <v>106</v>
      </c>
      <c r="B66" s="5" t="s">
        <v>69</v>
      </c>
      <c r="C66" s="5" t="s">
        <v>47</v>
      </c>
      <c r="D66" s="6"/>
      <c r="E66" s="5"/>
      <c r="F66" s="3"/>
      <c r="G66" s="3"/>
      <c r="H66" s="4" t="s">
        <v>159</v>
      </c>
      <c r="I66" s="4" t="str">
        <f t="shared" ref="I66:I72" si="9">CONCATENATE(CHAR(34),"\\",$B$2,"\",A66,"\",B66,"\",C66,CHAR(34))</f>
        <v>"\\MONITORSQL1\SQLServer:Locks\Lock Requests/sec\_Total"</v>
      </c>
      <c r="J66" s="4" t="str">
        <f t="shared" si="7"/>
        <v>"\\MONITORSQL1\MSSQL$SQLInstance:Locks\Lock Requests/sec\_Total"</v>
      </c>
    </row>
    <row r="67" spans="1:10" ht="30" x14ac:dyDescent="0.25">
      <c r="A67" s="5" t="s">
        <v>106</v>
      </c>
      <c r="B67" s="5" t="s">
        <v>70</v>
      </c>
      <c r="C67" s="5" t="s">
        <v>47</v>
      </c>
      <c r="D67" s="6"/>
      <c r="E67" s="5"/>
      <c r="F67" s="3"/>
      <c r="G67" s="3"/>
      <c r="H67" s="4" t="s">
        <v>161</v>
      </c>
      <c r="I67" s="4" t="str">
        <f t="shared" si="9"/>
        <v>"\\MONITORSQL1\SQLServer:Locks\Lock Timeouts/sec\_Total"</v>
      </c>
      <c r="J67" s="4" t="str">
        <f t="shared" si="7"/>
        <v>"\\MONITORSQL1\MSSQL$SQLInstance:Locks\Lock Timeouts/sec\_Total"</v>
      </c>
    </row>
    <row r="68" spans="1:10" x14ac:dyDescent="0.25">
      <c r="A68" s="5" t="s">
        <v>106</v>
      </c>
      <c r="B68" s="5" t="s">
        <v>71</v>
      </c>
      <c r="C68" s="5" t="s">
        <v>47</v>
      </c>
      <c r="D68" s="6" t="s">
        <v>111</v>
      </c>
      <c r="E68" s="5">
        <v>60</v>
      </c>
      <c r="F68" s="3"/>
      <c r="G68" s="3"/>
      <c r="H68" s="4" t="s">
        <v>155</v>
      </c>
      <c r="I68" s="4" t="str">
        <f t="shared" si="9"/>
        <v>"\\MONITORSQL1\SQLServer:Locks\Number of Deadlocks/sec\_Total"</v>
      </c>
      <c r="J68" s="4" t="str">
        <f t="shared" si="7"/>
        <v>"\\MONITORSQL1\MSSQL$SQLInstance:Locks\Number of Deadlocks/sec\_Total"</v>
      </c>
    </row>
    <row r="69" spans="1:10" x14ac:dyDescent="0.25">
      <c r="A69" s="5" t="s">
        <v>106</v>
      </c>
      <c r="B69" s="5" t="s">
        <v>72</v>
      </c>
      <c r="C69" s="5" t="s">
        <v>47</v>
      </c>
      <c r="D69" s="6"/>
      <c r="E69" s="5"/>
      <c r="F69" s="3"/>
      <c r="G69" s="3"/>
      <c r="H69" s="4" t="s">
        <v>162</v>
      </c>
      <c r="I69" s="4" t="str">
        <f t="shared" si="9"/>
        <v>"\\MONITORSQL1\SQLServer:Locks\Lock Waits/sec\_Total"</v>
      </c>
      <c r="J69" s="4" t="str">
        <f t="shared" si="7"/>
        <v>"\\MONITORSQL1\MSSQL$SQLInstance:Locks\Lock Waits/sec\_Total"</v>
      </c>
    </row>
    <row r="70" spans="1:10" x14ac:dyDescent="0.25">
      <c r="A70" s="5" t="s">
        <v>106</v>
      </c>
      <c r="B70" s="5" t="s">
        <v>73</v>
      </c>
      <c r="C70" s="5" t="s">
        <v>47</v>
      </c>
      <c r="D70" s="6"/>
      <c r="E70" s="5"/>
      <c r="F70" s="3"/>
      <c r="G70" s="3"/>
      <c r="H70" s="4" t="s">
        <v>163</v>
      </c>
      <c r="I70" s="4" t="str">
        <f t="shared" si="9"/>
        <v>"\\MONITORSQL1\SQLServer:Locks\Lock Wait Time (ms)\_Total"</v>
      </c>
      <c r="J70" s="4" t="str">
        <f t="shared" si="7"/>
        <v>"\\MONITORSQL1\MSSQL$SQLInstance:Locks\Lock Wait Time (ms)\_Total"</v>
      </c>
    </row>
    <row r="71" spans="1:10" x14ac:dyDescent="0.25">
      <c r="A71" s="5" t="s">
        <v>106</v>
      </c>
      <c r="B71" s="5" t="s">
        <v>74</v>
      </c>
      <c r="C71" s="5" t="s">
        <v>47</v>
      </c>
      <c r="D71" s="6"/>
      <c r="E71" s="5"/>
      <c r="F71" s="3"/>
      <c r="G71" s="3"/>
      <c r="H71" s="4" t="s">
        <v>164</v>
      </c>
      <c r="I71" s="4" t="str">
        <f t="shared" si="9"/>
        <v>"\\MONITORSQL1\SQLServer:Locks\Average Wait Time (ms)\_Total"</v>
      </c>
      <c r="J71" s="4" t="str">
        <f t="shared" si="7"/>
        <v>"\\MONITORSQL1\MSSQL$SQLInstance:Locks\Average Wait Time (ms)\_Total"</v>
      </c>
    </row>
    <row r="72" spans="1:10" ht="30" x14ac:dyDescent="0.25">
      <c r="A72" s="5" t="s">
        <v>106</v>
      </c>
      <c r="B72" s="5" t="s">
        <v>75</v>
      </c>
      <c r="C72" s="5" t="s">
        <v>47</v>
      </c>
      <c r="D72" s="6"/>
      <c r="E72" s="5"/>
      <c r="F72" s="3"/>
      <c r="G72" s="3"/>
      <c r="H72" s="4" t="s">
        <v>160</v>
      </c>
      <c r="I72" s="4" t="str">
        <f t="shared" si="9"/>
        <v>"\\MONITORSQL1\SQLServer:Locks\Lock Timeouts (timeout &gt; 0)/sec\_Total"</v>
      </c>
      <c r="J72" s="4" t="str">
        <f t="shared" si="7"/>
        <v>"\\MONITORSQL1\MSSQL$SQLInstance:Locks\Lock Timeouts (timeout &gt; 0)/sec\_Total"</v>
      </c>
    </row>
    <row r="73" spans="1:10" x14ac:dyDescent="0.25">
      <c r="A73" s="5" t="s">
        <v>102</v>
      </c>
      <c r="B73" s="5" t="s">
        <v>21</v>
      </c>
      <c r="C73" s="5"/>
      <c r="D73" s="6"/>
      <c r="E73" s="5"/>
      <c r="F73" s="3"/>
      <c r="G73" s="3"/>
      <c r="H73" s="4" t="s">
        <v>194</v>
      </c>
      <c r="I73" s="4" t="str">
        <f t="shared" ref="I73:I83" si="10">CONCATENATE(CHAR(34),"\\",$B$2,"\",A73,"\",B73,CHAR(34))</f>
        <v>"\\MONITORSQL1\SQLServer:Memory Manager\Connection Memory (KB)"</v>
      </c>
      <c r="J73" s="4" t="str">
        <f t="shared" si="7"/>
        <v>"\\MONITORSQL1\MSSQL$SQLInstance:Memory Manager\Connection Memory (KB)"</v>
      </c>
    </row>
    <row r="74" spans="1:10" x14ac:dyDescent="0.25">
      <c r="A74" s="5" t="s">
        <v>102</v>
      </c>
      <c r="B74" s="5" t="s">
        <v>22</v>
      </c>
      <c r="C74" s="5"/>
      <c r="D74" s="6"/>
      <c r="E74" s="5"/>
      <c r="F74" s="3"/>
      <c r="G74" s="3"/>
      <c r="H74" s="4" t="s">
        <v>198</v>
      </c>
      <c r="I74" s="4" t="str">
        <f t="shared" si="10"/>
        <v>"\\MONITORSQL1\SQLServer:Memory Manager\Database Cache Memory (KB)"</v>
      </c>
      <c r="J74" s="4" t="str">
        <f t="shared" si="7"/>
        <v>"\\MONITORSQL1\MSSQL$SQLInstance:Memory Manager\Database Cache Memory (KB)"</v>
      </c>
    </row>
    <row r="75" spans="1:10" x14ac:dyDescent="0.25">
      <c r="A75" s="5" t="s">
        <v>102</v>
      </c>
      <c r="B75" s="5" t="s">
        <v>23</v>
      </c>
      <c r="C75" s="5"/>
      <c r="D75" s="6"/>
      <c r="E75" s="5"/>
      <c r="F75" s="3"/>
      <c r="G75" s="3"/>
      <c r="H75" s="4" t="s">
        <v>197</v>
      </c>
      <c r="I75" s="4" t="str">
        <f t="shared" si="10"/>
        <v>"\\MONITORSQL1\SQLServer:Memory Manager\Lock Memory (KB)"</v>
      </c>
      <c r="J75" s="4" t="str">
        <f t="shared" si="7"/>
        <v>"\\MONITORSQL1\MSSQL$SQLInstance:Memory Manager\Lock Memory (KB)"</v>
      </c>
    </row>
    <row r="76" spans="1:10" x14ac:dyDescent="0.25">
      <c r="A76" s="5" t="s">
        <v>102</v>
      </c>
      <c r="B76" s="5" t="s">
        <v>24</v>
      </c>
      <c r="C76" s="5"/>
      <c r="D76" s="6"/>
      <c r="E76" s="5"/>
      <c r="F76" s="3"/>
      <c r="G76" s="3"/>
      <c r="H76" s="4" t="s">
        <v>196</v>
      </c>
      <c r="I76" s="4" t="str">
        <f t="shared" si="10"/>
        <v>"\\MONITORSQL1\SQLServer:Memory Manager\Lock Blocks Allocated"</v>
      </c>
      <c r="J76" s="4" t="str">
        <f t="shared" si="7"/>
        <v>"\\MONITORSQL1\MSSQL$SQLInstance:Memory Manager\Lock Blocks Allocated"</v>
      </c>
    </row>
    <row r="77" spans="1:10" x14ac:dyDescent="0.25">
      <c r="A77" s="5" t="s">
        <v>102</v>
      </c>
      <c r="B77" s="5" t="s">
        <v>25</v>
      </c>
      <c r="C77" s="5"/>
      <c r="D77" s="6"/>
      <c r="E77" s="5"/>
      <c r="F77" s="3"/>
      <c r="G77" s="3"/>
      <c r="H77" s="4" t="s">
        <v>195</v>
      </c>
      <c r="I77" s="4" t="str">
        <f t="shared" si="10"/>
        <v>"\\MONITORSQL1\SQLServer:Memory Manager\Lock Blocks"</v>
      </c>
      <c r="J77" s="4" t="str">
        <f t="shared" si="7"/>
        <v>"\\MONITORSQL1\MSSQL$SQLInstance:Memory Manager\Lock Blocks"</v>
      </c>
    </row>
    <row r="78" spans="1:10" ht="30" x14ac:dyDescent="0.25">
      <c r="A78" s="5" t="s">
        <v>102</v>
      </c>
      <c r="B78" s="5" t="s">
        <v>26</v>
      </c>
      <c r="C78" s="5"/>
      <c r="D78" s="6"/>
      <c r="E78" s="5"/>
      <c r="F78" s="3"/>
      <c r="G78" s="3"/>
      <c r="H78" s="4" t="s">
        <v>219</v>
      </c>
      <c r="I78" s="4" t="str">
        <f t="shared" si="10"/>
        <v>"\\MONITORSQL1\SQLServer:Memory Manager\Maximum Workspace Memory (KB)"</v>
      </c>
      <c r="J78" s="4" t="str">
        <f t="shared" si="7"/>
        <v>"\\MONITORSQL1\MSSQL$SQLInstance:Memory Manager\Maximum Workspace Memory (KB)"</v>
      </c>
    </row>
    <row r="79" spans="1:10" x14ac:dyDescent="0.25">
      <c r="A79" s="5" t="s">
        <v>102</v>
      </c>
      <c r="B79" s="5" t="s">
        <v>27</v>
      </c>
      <c r="C79" s="5"/>
      <c r="D79" s="6" t="s">
        <v>111</v>
      </c>
      <c r="E79" s="5">
        <v>0</v>
      </c>
      <c r="F79" s="3"/>
      <c r="G79" s="3"/>
      <c r="H79" s="4" t="s">
        <v>220</v>
      </c>
      <c r="I79" s="4" t="str">
        <f t="shared" si="10"/>
        <v>"\\MONITORSQL1\SQLServer:Memory Manager\Memory Grants Pending"</v>
      </c>
      <c r="J79" s="4" t="str">
        <f t="shared" si="7"/>
        <v>"\\MONITORSQL1\MSSQL$SQLInstance:Memory Manager\Memory Grants Pending"</v>
      </c>
    </row>
    <row r="80" spans="1:10" x14ac:dyDescent="0.25">
      <c r="A80" s="5" t="s">
        <v>102</v>
      </c>
      <c r="B80" s="5" t="s">
        <v>28</v>
      </c>
      <c r="C80" s="5"/>
      <c r="D80" s="6"/>
      <c r="E80" s="5"/>
      <c r="F80" s="3"/>
      <c r="G80" s="3"/>
      <c r="H80" s="4" t="s">
        <v>202</v>
      </c>
      <c r="I80" s="4" t="str">
        <f t="shared" si="10"/>
        <v>"\\MONITORSQL1\SQLServer:Memory Manager\SQL Cache Memory (KB)"</v>
      </c>
      <c r="J80" s="4" t="str">
        <f t="shared" si="7"/>
        <v>"\\MONITORSQL1\MSSQL$SQLInstance:Memory Manager\SQL Cache Memory (KB)"</v>
      </c>
    </row>
    <row r="81" spans="1:10" ht="30" x14ac:dyDescent="0.25">
      <c r="A81" s="5" t="s">
        <v>102</v>
      </c>
      <c r="B81" s="5" t="s">
        <v>29</v>
      </c>
      <c r="C81" s="5"/>
      <c r="D81" s="6"/>
      <c r="E81" s="5"/>
      <c r="F81" s="3"/>
      <c r="G81" s="3"/>
      <c r="H81" s="4" t="s">
        <v>201</v>
      </c>
      <c r="I81" s="4" t="str">
        <f t="shared" si="10"/>
        <v>"\\MONITORSQL1\SQLServer:Memory Manager\Stolen Server Memory (KB)"</v>
      </c>
      <c r="J81" s="4" t="str">
        <f t="shared" si="7"/>
        <v>"\\MONITORSQL1\MSSQL$SQLInstance:Memory Manager\Stolen Server Memory (KB)"</v>
      </c>
    </row>
    <row r="82" spans="1:10" x14ac:dyDescent="0.25">
      <c r="A82" s="5" t="s">
        <v>102</v>
      </c>
      <c r="B82" s="5" t="s">
        <v>30</v>
      </c>
      <c r="C82" s="5"/>
      <c r="D82" s="6"/>
      <c r="E82" s="5"/>
      <c r="F82" s="3"/>
      <c r="G82" s="3"/>
      <c r="H82" s="4" t="s">
        <v>200</v>
      </c>
      <c r="I82" s="4" t="str">
        <f t="shared" si="10"/>
        <v>"\\MONITORSQL1\SQLServer:Memory Manager\Target Server Memory (KB)"</v>
      </c>
      <c r="J82" s="4" t="str">
        <f t="shared" si="7"/>
        <v>"\\MONITORSQL1\MSSQL$SQLInstance:Memory Manager\Target Server Memory (KB)"</v>
      </c>
    </row>
    <row r="83" spans="1:10" x14ac:dyDescent="0.25">
      <c r="A83" s="5" t="s">
        <v>102</v>
      </c>
      <c r="B83" s="5" t="s">
        <v>31</v>
      </c>
      <c r="C83" s="5"/>
      <c r="D83" s="6"/>
      <c r="E83" s="5"/>
      <c r="F83" s="3"/>
      <c r="G83" s="3"/>
      <c r="H83" s="4" t="s">
        <v>199</v>
      </c>
      <c r="I83" s="4" t="str">
        <f t="shared" si="10"/>
        <v>"\\MONITORSQL1\SQLServer:Memory Manager\Total Server Memory (KB)"</v>
      </c>
      <c r="J83" s="4" t="str">
        <f t="shared" si="7"/>
        <v>"\\MONITORSQL1\MSSQL$SQLInstance:Memory Manager\Total Server Memory (KB)"</v>
      </c>
    </row>
    <row r="84" spans="1:10" x14ac:dyDescent="0.25">
      <c r="A84" s="5" t="s">
        <v>107</v>
      </c>
      <c r="B84" s="5" t="s">
        <v>76</v>
      </c>
      <c r="C84" s="5" t="s">
        <v>47</v>
      </c>
      <c r="D84" s="6"/>
      <c r="E84" s="5"/>
      <c r="F84" s="3"/>
      <c r="G84" s="3"/>
      <c r="H84" s="4" t="s">
        <v>203</v>
      </c>
      <c r="I84" s="4" t="str">
        <f t="shared" ref="I84:I88" si="11">CONCATENATE(CHAR(34),"\\",$B$2,"\",A84,"\",B84,"\",C84,CHAR(34))</f>
        <v>"\\MONITORSQL1\SQLServer:Plan Cache\Cache Hit Ratio\_Total"</v>
      </c>
      <c r="J84" s="4" t="str">
        <f t="shared" si="7"/>
        <v>"\\MONITORSQL1\MSSQL$SQLInstance:Plan Cache\Cache Hit Ratio\_Total"</v>
      </c>
    </row>
    <row r="85" spans="1:10" x14ac:dyDescent="0.25">
      <c r="A85" s="5" t="s">
        <v>107</v>
      </c>
      <c r="B85" s="5" t="s">
        <v>77</v>
      </c>
      <c r="C85" s="5" t="s">
        <v>47</v>
      </c>
      <c r="D85" s="6"/>
      <c r="E85" s="5"/>
      <c r="F85" s="3"/>
      <c r="G85" s="3"/>
      <c r="H85" s="4" t="s">
        <v>204</v>
      </c>
      <c r="I85" s="4" t="str">
        <f t="shared" si="11"/>
        <v>"\\MONITORSQL1\SQLServer:Plan Cache\Cache Pages\_Total"</v>
      </c>
      <c r="J85" s="4" t="str">
        <f t="shared" si="7"/>
        <v>"\\MONITORSQL1\MSSQL$SQLInstance:Plan Cache\Cache Pages\_Total"</v>
      </c>
    </row>
    <row r="86" spans="1:10" x14ac:dyDescent="0.25">
      <c r="A86" s="5" t="s">
        <v>107</v>
      </c>
      <c r="B86" s="5" t="s">
        <v>78</v>
      </c>
      <c r="C86" s="5" t="s">
        <v>47</v>
      </c>
      <c r="D86" s="6"/>
      <c r="E86" s="5"/>
      <c r="F86" s="3"/>
      <c r="G86" s="3"/>
      <c r="H86" s="4" t="s">
        <v>206</v>
      </c>
      <c r="I86" s="4" t="str">
        <f t="shared" si="11"/>
        <v>"\\MONITORSQL1\SQLServer:Plan Cache\Cache Object Counts\_Total"</v>
      </c>
      <c r="J86" s="4" t="str">
        <f t="shared" si="7"/>
        <v>"\\MONITORSQL1\MSSQL$SQLInstance:Plan Cache\Cache Object Counts\_Total"</v>
      </c>
    </row>
    <row r="87" spans="1:10" x14ac:dyDescent="0.25">
      <c r="A87" s="5" t="s">
        <v>107</v>
      </c>
      <c r="B87" s="5" t="s">
        <v>79</v>
      </c>
      <c r="C87" s="5" t="s">
        <v>47</v>
      </c>
      <c r="D87" s="6"/>
      <c r="E87" s="5"/>
      <c r="F87" s="3"/>
      <c r="G87" s="3"/>
      <c r="H87" s="4" t="s">
        <v>205</v>
      </c>
      <c r="I87" s="4" t="str">
        <f t="shared" si="11"/>
        <v>"\\MONITORSQL1\SQLServer:Plan Cache\Cache Objects in use\_Total"</v>
      </c>
      <c r="J87" s="4" t="str">
        <f t="shared" si="7"/>
        <v>"\\MONITORSQL1\MSSQL$SQLInstance:Plan Cache\Cache Objects in use\_Total"</v>
      </c>
    </row>
    <row r="88" spans="1:10" x14ac:dyDescent="0.25">
      <c r="A88" s="5" t="s">
        <v>108</v>
      </c>
      <c r="B88" s="5" t="s">
        <v>80</v>
      </c>
      <c r="C88" s="5" t="s">
        <v>47</v>
      </c>
      <c r="D88" s="6"/>
      <c r="E88" s="5"/>
      <c r="F88" s="3"/>
      <c r="G88" s="3"/>
      <c r="H88" s="4" t="s">
        <v>222</v>
      </c>
      <c r="I88" s="4" t="str">
        <f t="shared" si="11"/>
        <v>"\\MONITORSQL1\SQLServer:SQL Errors\Errors/sec\_Total"</v>
      </c>
      <c r="J88" s="4" t="str">
        <f t="shared" si="7"/>
        <v>"\\MONITORSQL1\MSSQL$SQLInstance:SQL Errors\Errors/sec\_Total"</v>
      </c>
    </row>
    <row r="89" spans="1:10" x14ac:dyDescent="0.25">
      <c r="A89" s="5" t="s">
        <v>103</v>
      </c>
      <c r="B89" s="5" t="s">
        <v>32</v>
      </c>
      <c r="C89" s="5"/>
      <c r="D89" s="6"/>
      <c r="E89" s="5"/>
      <c r="F89" s="3"/>
      <c r="G89" s="3"/>
      <c r="H89" s="4" t="s">
        <v>188</v>
      </c>
      <c r="I89" s="4" t="str">
        <f t="shared" ref="I89:I99" si="12">CONCATENATE(CHAR(34),"\\",$B$2,"\",A89,"\",B89,CHAR(34))</f>
        <v>"\\MONITORSQL1\SQLServer:SQL Statistics\Batch Requests/sec"</v>
      </c>
      <c r="J89" s="4" t="str">
        <f t="shared" si="7"/>
        <v>"\\MONITORSQL1\MSSQL$SQLInstance:SQL Statistics\Batch Requests/sec"</v>
      </c>
    </row>
    <row r="90" spans="1:10" x14ac:dyDescent="0.25">
      <c r="A90" s="5" t="s">
        <v>103</v>
      </c>
      <c r="B90" s="5" t="s">
        <v>33</v>
      </c>
      <c r="C90" s="5"/>
      <c r="D90" s="6"/>
      <c r="E90" s="5"/>
      <c r="F90" s="3"/>
      <c r="G90" s="3"/>
      <c r="H90" s="4" t="s">
        <v>189</v>
      </c>
      <c r="I90" s="4" t="str">
        <f t="shared" si="12"/>
        <v>"\\MONITORSQL1\SQLServer:SQL Statistics\SQL Compilations/sec"</v>
      </c>
      <c r="J90" s="4" t="str">
        <f t="shared" si="7"/>
        <v>"\\MONITORSQL1\MSSQL$SQLInstance:SQL Statistics\SQL Compilations/sec"</v>
      </c>
    </row>
    <row r="91" spans="1:10" x14ac:dyDescent="0.25">
      <c r="A91" s="5" t="s">
        <v>103</v>
      </c>
      <c r="B91" s="5" t="s">
        <v>34</v>
      </c>
      <c r="C91" s="5"/>
      <c r="D91" s="6"/>
      <c r="E91" s="5"/>
      <c r="F91" s="3"/>
      <c r="G91" s="3"/>
      <c r="H91" s="4" t="s">
        <v>190</v>
      </c>
      <c r="I91" s="4" t="str">
        <f t="shared" si="12"/>
        <v>"\\MONITORSQL1\SQLServer:SQL Statistics\SQL Re-Compilations/sec"</v>
      </c>
      <c r="J91" s="4" t="str">
        <f t="shared" si="7"/>
        <v>"\\MONITORSQL1\MSSQL$SQLInstance:SQL Statistics\SQL Re-Compilations/sec"</v>
      </c>
    </row>
    <row r="92" spans="1:10" ht="30" x14ac:dyDescent="0.25">
      <c r="A92" s="5" t="s">
        <v>104</v>
      </c>
      <c r="B92" s="5" t="s">
        <v>35</v>
      </c>
      <c r="C92" s="5"/>
      <c r="D92" s="7" t="s">
        <v>226</v>
      </c>
      <c r="E92" s="5"/>
      <c r="F92" s="3"/>
      <c r="G92" s="3"/>
      <c r="H92" s="4" t="s">
        <v>223</v>
      </c>
      <c r="I92" s="4" t="str">
        <f t="shared" si="12"/>
        <v>"\\MONITORSQL1\SQLServer:Transactions\Free Space in tempdb (KB)"</v>
      </c>
      <c r="J92" s="4" t="str">
        <f t="shared" si="7"/>
        <v>"\\MONITORSQL1\MSSQL$SQLInstance:Transactions\Free Space in tempdb (KB)"</v>
      </c>
    </row>
    <row r="93" spans="1:10" x14ac:dyDescent="0.25">
      <c r="A93" s="5" t="s">
        <v>104</v>
      </c>
      <c r="B93" s="5" t="s">
        <v>16</v>
      </c>
      <c r="C93" s="5"/>
      <c r="D93" s="6"/>
      <c r="E93" s="5"/>
      <c r="F93" s="3"/>
      <c r="G93" s="3"/>
      <c r="H93" s="4" t="s">
        <v>224</v>
      </c>
      <c r="I93" s="4" t="str">
        <f t="shared" si="12"/>
        <v>"\\MONITORSQL1\SQLServer:Transactions\Transactions"</v>
      </c>
      <c r="J93" s="4" t="str">
        <f t="shared" si="7"/>
        <v>"\\MONITORSQL1\MSSQL$SQLInstance:Transactions\Transactions"</v>
      </c>
    </row>
    <row r="94" spans="1:10" x14ac:dyDescent="0.25">
      <c r="A94" s="5" t="s">
        <v>104</v>
      </c>
      <c r="B94" s="5" t="s">
        <v>94</v>
      </c>
      <c r="C94" s="5"/>
      <c r="D94" s="6"/>
      <c r="E94" s="5"/>
      <c r="F94" s="3"/>
      <c r="G94" s="3"/>
      <c r="H94" s="4" t="s">
        <v>225</v>
      </c>
      <c r="I94" s="4" t="str">
        <f t="shared" si="12"/>
        <v>"\\MONITORSQL1\SQLServer:Transactions\Version Store Size (KB)"</v>
      </c>
      <c r="J94" s="4" t="str">
        <f t="shared" si="7"/>
        <v>"\\MONITORSQL1\MSSQL$SQLInstance:Transactions\Version Store Size (KB)"</v>
      </c>
    </row>
    <row r="95" spans="1:10" x14ac:dyDescent="0.25">
      <c r="A95" s="5" t="s">
        <v>104</v>
      </c>
      <c r="B95" s="5" t="s">
        <v>95</v>
      </c>
      <c r="C95" s="5"/>
      <c r="D95" s="6"/>
      <c r="E95" s="5"/>
      <c r="F95" s="3"/>
      <c r="G95" s="3"/>
      <c r="H95" s="4" t="s">
        <v>227</v>
      </c>
      <c r="I95" s="4" t="str">
        <f t="shared" si="12"/>
        <v>"\\MONITORSQL1\SQLServer:Transactions\Version Store unit count"</v>
      </c>
      <c r="J95" s="4" t="str">
        <f t="shared" si="7"/>
        <v>"\\MONITORSQL1\MSSQL$SQLInstance:Transactions\Version Store unit count"</v>
      </c>
    </row>
    <row r="96" spans="1:10" x14ac:dyDescent="0.25">
      <c r="A96" s="5" t="s">
        <v>109</v>
      </c>
      <c r="B96" s="5" t="s">
        <v>81</v>
      </c>
      <c r="C96" s="5" t="s">
        <v>82</v>
      </c>
      <c r="D96" s="6" t="s">
        <v>117</v>
      </c>
      <c r="E96" s="5">
        <v>300</v>
      </c>
      <c r="F96" s="3"/>
      <c r="G96" s="3"/>
      <c r="H96" s="4" t="s">
        <v>168</v>
      </c>
      <c r="I96" s="4" t="str">
        <f t="shared" ref="I96:I98" si="13">CONCATENATE(CHAR(34),"\\",$B$2,"\",A96,"\",B96,"\",C96,CHAR(34))</f>
        <v>"\\MONITORSQL1\SQLServer:Wait Statistics\Lock waits\Average wait time (ms)"</v>
      </c>
      <c r="J96" s="4" t="str">
        <f t="shared" si="7"/>
        <v>"\\MONITORSQL1\MSSQL$SQLInstance:Wait Statistics\Lock waits\Average wait time (ms)"</v>
      </c>
    </row>
    <row r="97" spans="1:10" x14ac:dyDescent="0.25">
      <c r="A97" s="5" t="s">
        <v>109</v>
      </c>
      <c r="B97" s="5" t="s">
        <v>81</v>
      </c>
      <c r="C97" s="5" t="s">
        <v>83</v>
      </c>
      <c r="D97" s="6"/>
      <c r="E97" s="5"/>
      <c r="F97" s="3"/>
      <c r="G97" s="3"/>
      <c r="H97" s="4" t="s">
        <v>169</v>
      </c>
      <c r="I97" s="4" t="str">
        <f t="shared" si="13"/>
        <v>"\\MONITORSQL1\SQLServer:Wait Statistics\Lock waits\Waits in progress"</v>
      </c>
      <c r="J97" s="4" t="str">
        <f t="shared" si="7"/>
        <v>"\\MONITORSQL1\MSSQL$SQLInstance:Wait Statistics\Lock waits\Waits in progress"</v>
      </c>
    </row>
    <row r="98" spans="1:10" ht="15" customHeight="1" x14ac:dyDescent="0.25">
      <c r="A98" s="5" t="s">
        <v>109</v>
      </c>
      <c r="B98" s="5" t="s">
        <v>84</v>
      </c>
      <c r="C98" s="5" t="s">
        <v>82</v>
      </c>
      <c r="D98" s="6" t="s">
        <v>111</v>
      </c>
      <c r="E98" s="5">
        <v>300</v>
      </c>
      <c r="F98" s="3">
        <v>0.3125</v>
      </c>
      <c r="G98" s="3">
        <v>0.66666666666666663</v>
      </c>
      <c r="H98" s="4" t="s">
        <v>221</v>
      </c>
      <c r="I98" s="4" t="str">
        <f t="shared" si="13"/>
        <v>"\\MONITORSQL1\SQLServer:Wait Statistics\Network IO waits\Average wait time (ms)"</v>
      </c>
      <c r="J98" s="4" t="str">
        <f t="shared" si="7"/>
        <v>"\\MONITORSQL1\MSSQL$SQLInstance:Wait Statistics\Network IO waits\Average wait time (ms)"</v>
      </c>
    </row>
    <row r="99" spans="1:10" x14ac:dyDescent="0.25">
      <c r="A99" s="5" t="s">
        <v>43</v>
      </c>
      <c r="B99" s="5" t="s">
        <v>44</v>
      </c>
      <c r="C99" s="5"/>
      <c r="D99" s="6" t="s">
        <v>118</v>
      </c>
      <c r="E99" s="5">
        <v>300</v>
      </c>
      <c r="F99" s="3"/>
      <c r="G99" s="3"/>
      <c r="H99" s="4" t="s">
        <v>127</v>
      </c>
      <c r="I99" s="4" t="str">
        <f t="shared" si="12"/>
        <v>"\\MONITORSQL1\System\Processor Queue Length"</v>
      </c>
      <c r="J99" s="4" t="str">
        <f>I99</f>
        <v>"\\MONITORSQL1\System\Processor Queue Length"</v>
      </c>
    </row>
    <row r="100" spans="1:10" x14ac:dyDescent="0.25">
      <c r="F100" s="2"/>
      <c r="G100" s="2"/>
    </row>
  </sheetData>
  <autoFilter ref="A5:J99">
    <filterColumn colId="5" showButton="0"/>
  </autoFilter>
  <sortState ref="A3:G169">
    <sortCondition ref="A3"/>
  </sortState>
  <mergeCells count="9">
    <mergeCell ref="I5:I6"/>
    <mergeCell ref="J5:J6"/>
    <mergeCell ref="H5:H6"/>
    <mergeCell ref="F5:G5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  <ignoredErrors>
    <ignoredError sqref="I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Świerk Mirosław</dc:creator>
  <cp:lastModifiedBy>Świerk Mirosław</cp:lastModifiedBy>
  <dcterms:created xsi:type="dcterms:W3CDTF">2017-03-29T12:46:38Z</dcterms:created>
  <dcterms:modified xsi:type="dcterms:W3CDTF">2017-11-24T13:59:11Z</dcterms:modified>
</cp:coreProperties>
</file>