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84" windowWidth="29604" windowHeight="13776" activeTab="5"/>
  </bookViews>
  <sheets>
    <sheet name="Diagramm2" sheetId="5" r:id="rId1"/>
    <sheet name="Tabelle1" sheetId="1" r:id="rId2"/>
    <sheet name="Schaubild2D" sheetId="6" r:id="rId3"/>
    <sheet name="EffizienzNachPrävalenz" sheetId="8" r:id="rId4"/>
    <sheet name="EffizienzNachTestgroeße" sheetId="9" r:id="rId5"/>
    <sheet name="Praevalenz" sheetId="7" r:id="rId6"/>
  </sheets>
  <calcPr calcId="125725"/>
</workbook>
</file>

<file path=xl/calcChain.xml><?xml version="1.0" encoding="utf-8"?>
<calcChain xmlns="http://schemas.openxmlformats.org/spreadsheetml/2006/main">
  <c r="M4" i="7"/>
  <c r="M8" s="1"/>
  <c r="M6"/>
  <c r="M7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K79"/>
  <c r="J80"/>
  <c r="J81"/>
  <c r="H82"/>
  <c r="H83"/>
  <c r="J84"/>
  <c r="I6"/>
  <c r="H7"/>
  <c r="H8"/>
  <c r="G9"/>
  <c r="G10"/>
  <c r="K10"/>
  <c r="I11"/>
  <c r="I12"/>
  <c r="G13"/>
  <c r="J14"/>
  <c r="I15"/>
  <c r="I16"/>
  <c r="H17"/>
  <c r="H18"/>
  <c r="J19"/>
  <c r="J20"/>
  <c r="H21"/>
  <c r="G22"/>
  <c r="K22"/>
  <c r="J23"/>
  <c r="J24"/>
  <c r="I25"/>
  <c r="I26"/>
  <c r="G27"/>
  <c r="G28"/>
  <c r="K28"/>
  <c r="I29"/>
  <c r="H30"/>
  <c r="G31"/>
  <c r="G32"/>
  <c r="K32"/>
  <c r="J33"/>
  <c r="J34"/>
  <c r="H35"/>
  <c r="H36"/>
  <c r="J37"/>
  <c r="I38"/>
  <c r="H39"/>
  <c r="H40"/>
  <c r="G41"/>
  <c r="G42"/>
  <c r="K42"/>
  <c r="I43"/>
  <c r="I44"/>
  <c r="G45"/>
  <c r="J46"/>
  <c r="I47"/>
  <c r="I48"/>
  <c r="H49"/>
  <c r="H50"/>
  <c r="J51"/>
  <c r="J52"/>
  <c r="H53"/>
  <c r="G54"/>
  <c r="K54"/>
  <c r="J55"/>
  <c r="J56"/>
  <c r="I57"/>
  <c r="I58"/>
  <c r="G59"/>
  <c r="G60"/>
  <c r="K60"/>
  <c r="I61"/>
  <c r="H62"/>
  <c r="G63"/>
  <c r="G64"/>
  <c r="K64"/>
  <c r="I4"/>
  <c r="I66" s="1"/>
  <c r="J4"/>
  <c r="J65" s="1"/>
  <c r="K4"/>
  <c r="K66" s="1"/>
  <c r="L4"/>
  <c r="L68" s="1"/>
  <c r="H4"/>
  <c r="H70" s="1"/>
  <c r="G4"/>
  <c r="G80" s="1"/>
  <c r="L50" l="1"/>
  <c r="L13"/>
  <c r="I64"/>
  <c r="I63"/>
  <c r="J62"/>
  <c r="L61"/>
  <c r="G61"/>
  <c r="I60"/>
  <c r="I59"/>
  <c r="K58"/>
  <c r="G58"/>
  <c r="G57"/>
  <c r="H56"/>
  <c r="H55"/>
  <c r="I54"/>
  <c r="J53"/>
  <c r="L52"/>
  <c r="H52"/>
  <c r="H51"/>
  <c r="J50"/>
  <c r="J49"/>
  <c r="K48"/>
  <c r="G48"/>
  <c r="G47"/>
  <c r="H46"/>
  <c r="I45"/>
  <c r="K44"/>
  <c r="G44"/>
  <c r="G43"/>
  <c r="I42"/>
  <c r="I41"/>
  <c r="J40"/>
  <c r="J39"/>
  <c r="K38"/>
  <c r="G38"/>
  <c r="H37"/>
  <c r="J36"/>
  <c r="J35"/>
  <c r="L34"/>
  <c r="H34"/>
  <c r="H33"/>
  <c r="I32"/>
  <c r="I31"/>
  <c r="J30"/>
  <c r="L29"/>
  <c r="G29"/>
  <c r="I28"/>
  <c r="I27"/>
  <c r="K26"/>
  <c r="G26"/>
  <c r="G25"/>
  <c r="H24"/>
  <c r="H23"/>
  <c r="I22"/>
  <c r="J21"/>
  <c r="L20"/>
  <c r="H20"/>
  <c r="H19"/>
  <c r="J18"/>
  <c r="J17"/>
  <c r="K16"/>
  <c r="G16"/>
  <c r="G15"/>
  <c r="H14"/>
  <c r="I13"/>
  <c r="K12"/>
  <c r="G12"/>
  <c r="G11"/>
  <c r="I10"/>
  <c r="I9"/>
  <c r="J8"/>
  <c r="J7"/>
  <c r="K6"/>
  <c r="G6"/>
  <c r="H84"/>
  <c r="J83"/>
  <c r="J82"/>
  <c r="L81"/>
  <c r="H81"/>
  <c r="H80"/>
  <c r="I79"/>
  <c r="I78"/>
  <c r="J77"/>
  <c r="L76"/>
  <c r="G76"/>
  <c r="I75"/>
  <c r="I74"/>
  <c r="I73"/>
  <c r="I72"/>
  <c r="I71"/>
  <c r="I70"/>
  <c r="J69"/>
  <c r="J68"/>
  <c r="J67"/>
  <c r="J66"/>
  <c r="L65"/>
  <c r="G65"/>
  <c r="L45"/>
  <c r="L18"/>
  <c r="J64"/>
  <c r="J63"/>
  <c r="K62"/>
  <c r="G62"/>
  <c r="H61"/>
  <c r="J60"/>
  <c r="J59"/>
  <c r="L58"/>
  <c r="H58"/>
  <c r="H57"/>
  <c r="I56"/>
  <c r="I55"/>
  <c r="J54"/>
  <c r="L53"/>
  <c r="G53"/>
  <c r="I52"/>
  <c r="I51"/>
  <c r="K50"/>
  <c r="G50"/>
  <c r="G49"/>
  <c r="H48"/>
  <c r="H47"/>
  <c r="I46"/>
  <c r="J45"/>
  <c r="L44"/>
  <c r="H44"/>
  <c r="H43"/>
  <c r="J42"/>
  <c r="J41"/>
  <c r="K40"/>
  <c r="G40"/>
  <c r="G39"/>
  <c r="H38"/>
  <c r="I37"/>
  <c r="K36"/>
  <c r="G36"/>
  <c r="G35"/>
  <c r="I34"/>
  <c r="I33"/>
  <c r="J32"/>
  <c r="J31"/>
  <c r="K30"/>
  <c r="G30"/>
  <c r="H29"/>
  <c r="J28"/>
  <c r="J27"/>
  <c r="L26"/>
  <c r="H26"/>
  <c r="H25"/>
  <c r="I24"/>
  <c r="I23"/>
  <c r="J22"/>
  <c r="L21"/>
  <c r="G21"/>
  <c r="I20"/>
  <c r="I19"/>
  <c r="K18"/>
  <c r="G18"/>
  <c r="G17"/>
  <c r="H16"/>
  <c r="H15"/>
  <c r="I14"/>
  <c r="J13"/>
  <c r="L12"/>
  <c r="H12"/>
  <c r="H11"/>
  <c r="J10"/>
  <c r="J9"/>
  <c r="K8"/>
  <c r="G8"/>
  <c r="G7"/>
  <c r="H6"/>
  <c r="I84"/>
  <c r="K83"/>
  <c r="G83"/>
  <c r="G82"/>
  <c r="I81"/>
  <c r="I80"/>
  <c r="J79"/>
  <c r="J78"/>
  <c r="K77"/>
  <c r="G77"/>
  <c r="H76"/>
  <c r="J75"/>
  <c r="J74"/>
  <c r="J73"/>
  <c r="J72"/>
  <c r="J71"/>
  <c r="J70"/>
  <c r="L69"/>
  <c r="G69"/>
  <c r="G68"/>
  <c r="G67"/>
  <c r="G66"/>
  <c r="H65"/>
  <c r="L36"/>
  <c r="L83"/>
  <c r="G79"/>
  <c r="G78"/>
  <c r="H77"/>
  <c r="I76"/>
  <c r="K75"/>
  <c r="G75"/>
  <c r="G74"/>
  <c r="G73"/>
  <c r="G72"/>
  <c r="G71"/>
  <c r="G70"/>
  <c r="H69"/>
  <c r="H68"/>
  <c r="H67"/>
  <c r="H66"/>
  <c r="I65"/>
  <c r="H64"/>
  <c r="H63"/>
  <c r="I62"/>
  <c r="J61"/>
  <c r="L60"/>
  <c r="H60"/>
  <c r="H59"/>
  <c r="J58"/>
  <c r="J57"/>
  <c r="K56"/>
  <c r="G56"/>
  <c r="G55"/>
  <c r="H54"/>
  <c r="I53"/>
  <c r="K52"/>
  <c r="G52"/>
  <c r="G51"/>
  <c r="I50"/>
  <c r="I49"/>
  <c r="J48"/>
  <c r="J47"/>
  <c r="K46"/>
  <c r="G46"/>
  <c r="H45"/>
  <c r="J44"/>
  <c r="J43"/>
  <c r="L42"/>
  <c r="H42"/>
  <c r="H41"/>
  <c r="I40"/>
  <c r="I39"/>
  <c r="J38"/>
  <c r="L37"/>
  <c r="G37"/>
  <c r="I36"/>
  <c r="I35"/>
  <c r="K34"/>
  <c r="G34"/>
  <c r="G33"/>
  <c r="H32"/>
  <c r="H31"/>
  <c r="I30"/>
  <c r="J29"/>
  <c r="L28"/>
  <c r="H28"/>
  <c r="H27"/>
  <c r="J26"/>
  <c r="J25"/>
  <c r="K24"/>
  <c r="G24"/>
  <c r="G23"/>
  <c r="H22"/>
  <c r="I21"/>
  <c r="K20"/>
  <c r="G20"/>
  <c r="G19"/>
  <c r="I18"/>
  <c r="I17"/>
  <c r="J16"/>
  <c r="J15"/>
  <c r="K14"/>
  <c r="G14"/>
  <c r="H13"/>
  <c r="J12"/>
  <c r="J11"/>
  <c r="L10"/>
  <c r="H10"/>
  <c r="H9"/>
  <c r="I8"/>
  <c r="I7"/>
  <c r="J6"/>
  <c r="L84"/>
  <c r="G84"/>
  <c r="I83"/>
  <c r="I82"/>
  <c r="K81"/>
  <c r="G81"/>
  <c r="H79"/>
  <c r="H78"/>
  <c r="I77"/>
  <c r="J76"/>
  <c r="L75"/>
  <c r="H75"/>
  <c r="H74"/>
  <c r="H73"/>
  <c r="H72"/>
  <c r="H71"/>
  <c r="I69"/>
  <c r="I68"/>
  <c r="I67"/>
  <c r="L63"/>
  <c r="L55"/>
  <c r="L47"/>
  <c r="L39"/>
  <c r="L31"/>
  <c r="L23"/>
  <c r="L15"/>
  <c r="L7"/>
  <c r="L78"/>
  <c r="L73"/>
  <c r="L64"/>
  <c r="L59"/>
  <c r="L56"/>
  <c r="L51"/>
  <c r="L48"/>
  <c r="L43"/>
  <c r="L40"/>
  <c r="L35"/>
  <c r="L32"/>
  <c r="L27"/>
  <c r="L24"/>
  <c r="L19"/>
  <c r="L16"/>
  <c r="L11"/>
  <c r="L8"/>
  <c r="L82"/>
  <c r="L79"/>
  <c r="L74"/>
  <c r="L70"/>
  <c r="L66"/>
  <c r="L62"/>
  <c r="L57"/>
  <c r="L54"/>
  <c r="L49"/>
  <c r="L46"/>
  <c r="L41"/>
  <c r="L38"/>
  <c r="L33"/>
  <c r="L30"/>
  <c r="L25"/>
  <c r="L22"/>
  <c r="L17"/>
  <c r="L14"/>
  <c r="L9"/>
  <c r="L6"/>
  <c r="L80"/>
  <c r="L77"/>
  <c r="L71"/>
  <c r="L67"/>
  <c r="L72"/>
  <c r="K65"/>
  <c r="K73"/>
  <c r="K71"/>
  <c r="K69"/>
  <c r="K67"/>
  <c r="K63"/>
  <c r="K61"/>
  <c r="K59"/>
  <c r="K57"/>
  <c r="K55"/>
  <c r="K53"/>
  <c r="K51"/>
  <c r="K49"/>
  <c r="K47"/>
  <c r="K45"/>
  <c r="K43"/>
  <c r="K41"/>
  <c r="K39"/>
  <c r="K37"/>
  <c r="K35"/>
  <c r="K33"/>
  <c r="K31"/>
  <c r="K29"/>
  <c r="K27"/>
  <c r="K25"/>
  <c r="K23"/>
  <c r="K21"/>
  <c r="K19"/>
  <c r="K17"/>
  <c r="K15"/>
  <c r="K13"/>
  <c r="K11"/>
  <c r="K9"/>
  <c r="K7"/>
  <c r="K84"/>
  <c r="K82"/>
  <c r="K80"/>
  <c r="K78"/>
  <c r="K76"/>
  <c r="K74"/>
  <c r="K72"/>
  <c r="K70"/>
  <c r="K68"/>
  <c r="C6"/>
  <c r="D6" l="1"/>
  <c r="B6"/>
  <c r="C4" i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5"/>
  <c r="A4"/>
  <c r="D4"/>
  <c r="E4"/>
  <c r="F4"/>
  <c r="G4"/>
  <c r="H4"/>
  <c r="I4"/>
  <c r="J4"/>
  <c r="L4"/>
  <c r="D7" i="7" l="1"/>
  <c r="B7"/>
  <c r="C7"/>
  <c r="D8"/>
  <c r="B8"/>
  <c r="C8"/>
  <c r="E5" i="1"/>
  <c r="A5"/>
  <c r="G5"/>
  <c r="C5"/>
  <c r="J5"/>
  <c r="F5"/>
  <c r="H5"/>
  <c r="D5"/>
  <c r="I5"/>
  <c r="D9" i="7" l="1"/>
  <c r="B9"/>
  <c r="C9"/>
  <c r="L5" i="1"/>
  <c r="A6"/>
  <c r="E6"/>
  <c r="I6"/>
  <c r="C6"/>
  <c r="G6"/>
  <c r="F6"/>
  <c r="J6"/>
  <c r="D6"/>
  <c r="H6"/>
  <c r="D10" i="7" l="1"/>
  <c r="B10"/>
  <c r="C10"/>
  <c r="L6" i="1"/>
  <c r="A7"/>
  <c r="E7"/>
  <c r="I7"/>
  <c r="C7"/>
  <c r="G7"/>
  <c r="F7"/>
  <c r="J7"/>
  <c r="D7"/>
  <c r="H7"/>
  <c r="D11" i="7" l="1"/>
  <c r="B11"/>
  <c r="C11"/>
  <c r="L7" i="1"/>
  <c r="A8"/>
  <c r="C8"/>
  <c r="E8"/>
  <c r="G8"/>
  <c r="J8"/>
  <c r="H8"/>
  <c r="F8"/>
  <c r="D8"/>
  <c r="I8"/>
  <c r="C12" i="7" l="1"/>
  <c r="D12"/>
  <c r="B12"/>
  <c r="L8" i="1"/>
  <c r="A9"/>
  <c r="G9"/>
  <c r="I9"/>
  <c r="J9"/>
  <c r="D9"/>
  <c r="C9"/>
  <c r="E9"/>
  <c r="H9"/>
  <c r="F9"/>
  <c r="D13" i="7" l="1"/>
  <c r="B13"/>
  <c r="C13"/>
  <c r="L9" i="1"/>
  <c r="A10"/>
  <c r="C10"/>
  <c r="H10"/>
  <c r="J10"/>
  <c r="D10"/>
  <c r="F10"/>
  <c r="I10"/>
  <c r="G10"/>
  <c r="E10"/>
  <c r="B14" i="7" l="1"/>
  <c r="C14"/>
  <c r="D14"/>
  <c r="L10" i="1"/>
  <c r="A11"/>
  <c r="I11"/>
  <c r="G11"/>
  <c r="E11"/>
  <c r="J11"/>
  <c r="H11"/>
  <c r="D11"/>
  <c r="C11"/>
  <c r="F11"/>
  <c r="B15" i="7" l="1"/>
  <c r="C15"/>
  <c r="D15"/>
  <c r="L11" i="1"/>
  <c r="A12"/>
  <c r="C12"/>
  <c r="E12"/>
  <c r="J12"/>
  <c r="H12"/>
  <c r="F12"/>
  <c r="D12"/>
  <c r="G12"/>
  <c r="I12"/>
  <c r="B16" i="7" l="1"/>
  <c r="C16"/>
  <c r="D16"/>
  <c r="L12" i="1"/>
  <c r="A13"/>
  <c r="G13"/>
  <c r="I13"/>
  <c r="C13"/>
  <c r="E13"/>
  <c r="H13"/>
  <c r="J13"/>
  <c r="D13"/>
  <c r="F13"/>
  <c r="D17" i="7" l="1"/>
  <c r="B17"/>
  <c r="C17"/>
  <c r="L13" i="1"/>
  <c r="A14"/>
  <c r="G14"/>
  <c r="E14"/>
  <c r="C14"/>
  <c r="H14"/>
  <c r="J14"/>
  <c r="D14"/>
  <c r="F14"/>
  <c r="I14"/>
  <c r="C18" i="7" l="1"/>
  <c r="D18"/>
  <c r="B18"/>
  <c r="L14" i="1"/>
  <c r="A15"/>
  <c r="I15"/>
  <c r="E15"/>
  <c r="C15"/>
  <c r="J15"/>
  <c r="H15"/>
  <c r="G15"/>
  <c r="F15"/>
  <c r="D15"/>
  <c r="B19" i="7" l="1"/>
  <c r="C19"/>
  <c r="D19"/>
  <c r="L15" i="1"/>
  <c r="A16"/>
  <c r="G16"/>
  <c r="I16"/>
  <c r="C16"/>
  <c r="L16" s="1"/>
  <c r="E16"/>
  <c r="H16"/>
  <c r="F16"/>
  <c r="J16"/>
  <c r="D16"/>
  <c r="B20" i="7" l="1"/>
  <c r="C20"/>
  <c r="D20"/>
  <c r="A17" i="1"/>
  <c r="F17"/>
  <c r="G17"/>
  <c r="I17"/>
  <c r="E17"/>
  <c r="H17"/>
  <c r="J17"/>
  <c r="C17"/>
  <c r="L17" s="1"/>
  <c r="D17"/>
  <c r="D21" i="7" l="1"/>
  <c r="B21"/>
  <c r="C21"/>
  <c r="A18" i="1"/>
  <c r="F18"/>
  <c r="I18"/>
  <c r="G18"/>
  <c r="E18"/>
  <c r="C18"/>
  <c r="H18"/>
  <c r="J18"/>
  <c r="D18"/>
  <c r="D22" i="7" l="1"/>
  <c r="B22"/>
  <c r="C22"/>
  <c r="L18" i="1"/>
  <c r="A19"/>
  <c r="I19"/>
  <c r="G19"/>
  <c r="E19"/>
  <c r="C19"/>
  <c r="J19"/>
  <c r="F19"/>
  <c r="D19"/>
  <c r="H19"/>
  <c r="B23" i="7" l="1"/>
  <c r="C23"/>
  <c r="D23"/>
  <c r="L19" i="1"/>
  <c r="A20"/>
  <c r="G20"/>
  <c r="I20"/>
  <c r="C20"/>
  <c r="E20"/>
  <c r="J20"/>
  <c r="H20"/>
  <c r="D20"/>
  <c r="F20"/>
  <c r="C24" i="7" l="1"/>
  <c r="D24"/>
  <c r="B24"/>
  <c r="L20" i="1"/>
  <c r="A21"/>
  <c r="F21"/>
  <c r="G21"/>
  <c r="I21"/>
  <c r="C21"/>
  <c r="E21"/>
  <c r="J21"/>
  <c r="H21"/>
  <c r="D21"/>
  <c r="C25" i="7" l="1"/>
  <c r="D25"/>
  <c r="B25"/>
  <c r="L21" i="1"/>
  <c r="A22"/>
  <c r="F22"/>
  <c r="I22"/>
  <c r="G22"/>
  <c r="E22"/>
  <c r="H22"/>
  <c r="C22"/>
  <c r="L22" s="1"/>
  <c r="J22"/>
  <c r="D22"/>
  <c r="D26" i="7" l="1"/>
  <c r="B26"/>
  <c r="C26"/>
  <c r="A23" i="1"/>
  <c r="G23"/>
  <c r="C23"/>
  <c r="J23"/>
  <c r="H23"/>
  <c r="F23"/>
  <c r="E23"/>
  <c r="D23"/>
  <c r="I23"/>
  <c r="B27" i="7" l="1"/>
  <c r="C27"/>
  <c r="D27"/>
  <c r="L23" i="1"/>
  <c r="A24"/>
  <c r="G24"/>
  <c r="I24"/>
  <c r="C24"/>
  <c r="E24"/>
  <c r="J24"/>
  <c r="H24"/>
  <c r="F24"/>
  <c r="D24"/>
  <c r="C28" i="7" l="1"/>
  <c r="D28"/>
  <c r="B28"/>
  <c r="L24" i="1"/>
  <c r="A25"/>
  <c r="F25"/>
  <c r="G25"/>
  <c r="I25"/>
  <c r="E25"/>
  <c r="H25"/>
  <c r="C25"/>
  <c r="L25" s="1"/>
  <c r="J25"/>
  <c r="D25"/>
  <c r="C29" i="7" l="1"/>
  <c r="D29"/>
  <c r="B29"/>
  <c r="A26" i="1"/>
  <c r="F26"/>
  <c r="I26"/>
  <c r="G26"/>
  <c r="E26"/>
  <c r="C26"/>
  <c r="L26" s="1"/>
  <c r="H26"/>
  <c r="J26"/>
  <c r="D26"/>
  <c r="D30" i="7" l="1"/>
  <c r="B30"/>
  <c r="C30"/>
  <c r="A27" i="1"/>
  <c r="I27"/>
  <c r="G27"/>
  <c r="E27"/>
  <c r="C27"/>
  <c r="J27"/>
  <c r="H27"/>
  <c r="F27"/>
  <c r="D27"/>
  <c r="B31" i="7" l="1"/>
  <c r="C31"/>
  <c r="D31"/>
  <c r="L27" i="1"/>
  <c r="A28"/>
  <c r="G28"/>
  <c r="I28"/>
  <c r="C28"/>
  <c r="E28"/>
  <c r="J28"/>
  <c r="H28"/>
  <c r="D28"/>
  <c r="F28"/>
  <c r="B32" i="7" l="1"/>
  <c r="C32"/>
  <c r="D32"/>
  <c r="L28" i="1"/>
  <c r="A29"/>
  <c r="F29"/>
  <c r="G29"/>
  <c r="I29"/>
  <c r="C29"/>
  <c r="H29"/>
  <c r="D29"/>
  <c r="E29"/>
  <c r="J29"/>
  <c r="D33" i="7" l="1"/>
  <c r="B33"/>
  <c r="C33"/>
  <c r="L29" i="1"/>
  <c r="A30"/>
  <c r="F30"/>
  <c r="I30"/>
  <c r="G30"/>
  <c r="E30"/>
  <c r="C30"/>
  <c r="H30"/>
  <c r="J30"/>
  <c r="D30"/>
  <c r="D34" i="7" l="1"/>
  <c r="B34"/>
  <c r="C34"/>
  <c r="L30" i="1"/>
  <c r="A31"/>
  <c r="I31"/>
  <c r="G31"/>
  <c r="E31"/>
  <c r="C31"/>
  <c r="J31"/>
  <c r="D31"/>
  <c r="H31"/>
  <c r="F31"/>
  <c r="B35" i="7" l="1"/>
  <c r="C35"/>
  <c r="D35"/>
  <c r="L31" i="1"/>
  <c r="A32"/>
  <c r="G32"/>
  <c r="I32"/>
  <c r="C32"/>
  <c r="L32" s="1"/>
  <c r="E32"/>
  <c r="J32"/>
  <c r="H32"/>
  <c r="D32"/>
  <c r="F32"/>
  <c r="C36" i="7" l="1"/>
  <c r="D36"/>
  <c r="B36"/>
  <c r="A33" i="1"/>
  <c r="G33"/>
  <c r="I33"/>
  <c r="D33"/>
  <c r="C33"/>
  <c r="E33"/>
  <c r="H33"/>
  <c r="J33"/>
  <c r="F33"/>
  <c r="C37" i="7" l="1"/>
  <c r="D37"/>
  <c r="B37"/>
  <c r="L33" i="1"/>
  <c r="A34"/>
  <c r="F34"/>
  <c r="I34"/>
  <c r="G34"/>
  <c r="E34"/>
  <c r="C34"/>
  <c r="J34"/>
  <c r="D34"/>
  <c r="H34"/>
  <c r="B38" i="7" l="1"/>
  <c r="C38"/>
  <c r="D38"/>
  <c r="L34" i="1"/>
  <c r="A35"/>
  <c r="I35"/>
  <c r="G35"/>
  <c r="E35"/>
  <c r="C35"/>
  <c r="J35"/>
  <c r="H35"/>
  <c r="F35"/>
  <c r="D35"/>
  <c r="B39" i="7" l="1"/>
  <c r="C39"/>
  <c r="D39"/>
  <c r="L35" i="1"/>
  <c r="A36"/>
  <c r="G36"/>
  <c r="I36"/>
  <c r="C36"/>
  <c r="J36"/>
  <c r="F36"/>
  <c r="E36"/>
  <c r="H36"/>
  <c r="D36"/>
  <c r="B40" i="7" l="1"/>
  <c r="C40"/>
  <c r="D40"/>
  <c r="L36" i="1"/>
  <c r="A37"/>
  <c r="G37"/>
  <c r="I37"/>
  <c r="C37"/>
  <c r="E37"/>
  <c r="H37"/>
  <c r="F37"/>
  <c r="J37"/>
  <c r="D37"/>
  <c r="C41" i="7" l="1"/>
  <c r="D41"/>
  <c r="B41"/>
  <c r="L37" i="1"/>
  <c r="A38"/>
  <c r="G38"/>
  <c r="E38"/>
  <c r="I38"/>
  <c r="C38"/>
  <c r="H38"/>
  <c r="J38"/>
  <c r="D38"/>
  <c r="F38"/>
  <c r="B42" i="7" l="1"/>
  <c r="C42"/>
  <c r="D42"/>
  <c r="L38" i="1"/>
  <c r="A39"/>
  <c r="G39"/>
  <c r="E39"/>
  <c r="C39"/>
  <c r="J39"/>
  <c r="H39"/>
  <c r="F39"/>
  <c r="D39"/>
  <c r="I39"/>
  <c r="B43" i="7" l="1"/>
  <c r="D43"/>
  <c r="C43"/>
  <c r="L39" i="1"/>
  <c r="A40"/>
  <c r="C40"/>
  <c r="E40"/>
  <c r="J40"/>
  <c r="H40"/>
  <c r="I40"/>
  <c r="F40"/>
  <c r="D40"/>
  <c r="G40"/>
  <c r="B44" i="7" l="1"/>
  <c r="C44"/>
  <c r="D44"/>
  <c r="L40" i="1"/>
  <c r="A41"/>
  <c r="G41"/>
  <c r="I41"/>
  <c r="C41"/>
  <c r="E41"/>
  <c r="H41"/>
  <c r="F41"/>
  <c r="J41"/>
  <c r="D41"/>
  <c r="C45" i="7" l="1"/>
  <c r="B45"/>
  <c r="D45"/>
  <c r="L41" i="1"/>
  <c r="A42"/>
  <c r="G42"/>
  <c r="E42"/>
  <c r="C42"/>
  <c r="H42"/>
  <c r="I42"/>
  <c r="J42"/>
  <c r="D42"/>
  <c r="F42"/>
  <c r="C46" i="7" l="1"/>
  <c r="B46"/>
  <c r="D46"/>
  <c r="L42" i="1"/>
  <c r="A43"/>
  <c r="I43"/>
  <c r="E43"/>
  <c r="H43"/>
  <c r="G43"/>
  <c r="C43"/>
  <c r="J43"/>
  <c r="F43"/>
  <c r="D43"/>
  <c r="C47" i="7" l="1"/>
  <c r="D47"/>
  <c r="B47"/>
  <c r="L43" i="1"/>
  <c r="A44"/>
  <c r="C44"/>
  <c r="E44"/>
  <c r="J44"/>
  <c r="H44"/>
  <c r="F44"/>
  <c r="D44"/>
  <c r="G44"/>
  <c r="I44"/>
  <c r="B48" i="7" l="1"/>
  <c r="C48"/>
  <c r="D48"/>
  <c r="L44" i="1"/>
  <c r="A45"/>
  <c r="G45"/>
  <c r="I45"/>
  <c r="C45"/>
  <c r="E45"/>
  <c r="H45"/>
  <c r="F45"/>
  <c r="J45"/>
  <c r="D45"/>
  <c r="B49" i="7" l="1"/>
  <c r="C49"/>
  <c r="D49"/>
  <c r="L45" i="1"/>
  <c r="A46"/>
  <c r="G46"/>
  <c r="E46"/>
  <c r="C46"/>
  <c r="H46"/>
  <c r="F46"/>
  <c r="J46"/>
  <c r="D46"/>
  <c r="I46"/>
  <c r="C50" i="7" l="1"/>
  <c r="D50"/>
  <c r="B50"/>
  <c r="L46" i="1"/>
  <c r="A47"/>
  <c r="I47"/>
  <c r="G47"/>
  <c r="E47"/>
  <c r="C47"/>
  <c r="J47"/>
  <c r="D47"/>
  <c r="F47"/>
  <c r="H47"/>
  <c r="C51" i="7" l="1"/>
  <c r="D51"/>
  <c r="B51"/>
  <c r="L47" i="1"/>
  <c r="A48"/>
  <c r="G48"/>
  <c r="I48"/>
  <c r="C48"/>
  <c r="E48"/>
  <c r="J48"/>
  <c r="H48"/>
  <c r="F48"/>
  <c r="D48"/>
  <c r="B52" i="7" l="1"/>
  <c r="C52"/>
  <c r="D52"/>
  <c r="L48" i="1"/>
  <c r="A49"/>
  <c r="F49"/>
  <c r="G49"/>
  <c r="I49"/>
  <c r="C49"/>
  <c r="E49"/>
  <c r="H49"/>
  <c r="J49"/>
  <c r="D49"/>
  <c r="B53" i="7" l="1"/>
  <c r="D53"/>
  <c r="C53"/>
  <c r="L49" i="1"/>
  <c r="A50"/>
  <c r="F50"/>
  <c r="I50"/>
  <c r="G50"/>
  <c r="E50"/>
  <c r="J50"/>
  <c r="D50"/>
  <c r="C50"/>
  <c r="H50"/>
  <c r="B54" i="7" l="1"/>
  <c r="D54"/>
  <c r="C54"/>
  <c r="L50" i="1"/>
  <c r="A51"/>
  <c r="I51"/>
  <c r="G51"/>
  <c r="E51"/>
  <c r="C51"/>
  <c r="J51"/>
  <c r="H51"/>
  <c r="F51"/>
  <c r="D51"/>
  <c r="L51" l="1"/>
  <c r="A52"/>
  <c r="G52"/>
  <c r="I52"/>
  <c r="C52"/>
  <c r="E52"/>
  <c r="D52"/>
  <c r="J52"/>
  <c r="H52"/>
  <c r="F52"/>
  <c r="L52" l="1"/>
  <c r="A53"/>
  <c r="F53"/>
  <c r="G53"/>
  <c r="C53"/>
  <c r="E53"/>
  <c r="H53"/>
  <c r="I53"/>
  <c r="D53"/>
  <c r="J53"/>
  <c r="L53" l="1"/>
  <c r="A54"/>
  <c r="F54"/>
  <c r="I54"/>
  <c r="G54"/>
  <c r="E54"/>
  <c r="C54"/>
  <c r="H54"/>
  <c r="J54"/>
  <c r="D54"/>
  <c r="L54" l="1"/>
  <c r="A55"/>
  <c r="G55"/>
  <c r="E55"/>
  <c r="C55"/>
  <c r="J55"/>
  <c r="H55"/>
  <c r="F55"/>
  <c r="D55"/>
  <c r="I55"/>
  <c r="L55" l="1"/>
  <c r="A56"/>
  <c r="G56"/>
  <c r="I56"/>
  <c r="C56"/>
  <c r="E56"/>
  <c r="J56"/>
  <c r="D56"/>
  <c r="H56"/>
  <c r="F56"/>
  <c r="L56" l="1"/>
  <c r="A57"/>
  <c r="F57"/>
  <c r="G57"/>
  <c r="I57"/>
  <c r="C57"/>
  <c r="E57"/>
  <c r="H57"/>
  <c r="D57"/>
  <c r="J57"/>
  <c r="L57" l="1"/>
  <c r="A58"/>
  <c r="F58"/>
  <c r="I58"/>
  <c r="G58"/>
  <c r="E58"/>
  <c r="C58"/>
  <c r="H58"/>
  <c r="D58"/>
  <c r="J58"/>
  <c r="L58" l="1"/>
  <c r="A59"/>
  <c r="I59"/>
  <c r="G59"/>
  <c r="E59"/>
  <c r="C59"/>
  <c r="H59"/>
  <c r="J59"/>
  <c r="F59"/>
  <c r="D59"/>
  <c r="L59" l="1"/>
  <c r="A60"/>
  <c r="G60"/>
  <c r="I60"/>
  <c r="C60"/>
  <c r="E60"/>
  <c r="J60"/>
  <c r="H60"/>
  <c r="D60"/>
  <c r="F60"/>
  <c r="L60" l="1"/>
  <c r="A61"/>
  <c r="F61"/>
  <c r="E61"/>
  <c r="G61"/>
  <c r="I61"/>
  <c r="H61"/>
  <c r="C61"/>
  <c r="J61"/>
  <c r="D61"/>
  <c r="L61" l="1"/>
  <c r="A62"/>
  <c r="F62"/>
  <c r="I62"/>
  <c r="G62"/>
  <c r="E62"/>
  <c r="C62"/>
  <c r="D62"/>
  <c r="H62"/>
  <c r="J62"/>
  <c r="L62" l="1"/>
  <c r="A63"/>
  <c r="I63"/>
  <c r="G63"/>
  <c r="E63"/>
  <c r="C63"/>
  <c r="J63"/>
  <c r="F63"/>
  <c r="D63"/>
  <c r="H63"/>
  <c r="L63" l="1"/>
  <c r="A64"/>
  <c r="G64"/>
  <c r="I64"/>
  <c r="C64"/>
  <c r="E64"/>
  <c r="J64"/>
  <c r="F64"/>
  <c r="H64"/>
  <c r="D64"/>
  <c r="L64" l="1"/>
  <c r="A65"/>
  <c r="F65"/>
  <c r="G65"/>
  <c r="I65"/>
  <c r="E65"/>
  <c r="H65"/>
  <c r="D65"/>
  <c r="C65"/>
  <c r="L65" s="1"/>
  <c r="J65"/>
  <c r="A66" l="1"/>
  <c r="F66"/>
  <c r="I66"/>
  <c r="G66"/>
  <c r="E66"/>
  <c r="C66"/>
  <c r="L66" s="1"/>
  <c r="J66"/>
  <c r="H66"/>
  <c r="D66"/>
  <c r="A67" l="1"/>
  <c r="I67"/>
  <c r="G67"/>
  <c r="E67"/>
  <c r="J67"/>
  <c r="H67"/>
  <c r="D67"/>
  <c r="C67"/>
  <c r="L67" s="1"/>
  <c r="F67"/>
  <c r="A68" l="1"/>
  <c r="G68"/>
  <c r="I68"/>
  <c r="C68"/>
  <c r="L68" s="1"/>
  <c r="E68"/>
  <c r="J68"/>
  <c r="F68"/>
  <c r="H68"/>
  <c r="D68"/>
  <c r="A69" l="1"/>
  <c r="F69"/>
  <c r="G69"/>
  <c r="I69"/>
  <c r="C69"/>
  <c r="E69"/>
  <c r="J69"/>
  <c r="H69"/>
  <c r="D69"/>
  <c r="L69" l="1"/>
  <c r="A70"/>
  <c r="F70"/>
  <c r="I70"/>
  <c r="G70"/>
  <c r="E70"/>
  <c r="C70"/>
  <c r="J70"/>
  <c r="H70"/>
  <c r="D70"/>
  <c r="L70" l="1"/>
  <c r="A71"/>
  <c r="I71"/>
  <c r="G71"/>
  <c r="E71"/>
  <c r="C71"/>
  <c r="H71"/>
  <c r="D71"/>
  <c r="J71"/>
  <c r="F71"/>
  <c r="L71" l="1"/>
  <c r="A72"/>
  <c r="G72"/>
  <c r="I72"/>
  <c r="C72"/>
  <c r="L72" s="1"/>
  <c r="E72"/>
  <c r="J72"/>
  <c r="H72"/>
  <c r="D72"/>
  <c r="F72"/>
  <c r="A73" l="1"/>
  <c r="F73"/>
  <c r="G73"/>
  <c r="I73"/>
  <c r="C73"/>
  <c r="L73" s="1"/>
  <c r="E73"/>
  <c r="J73"/>
  <c r="H73"/>
  <c r="D73"/>
  <c r="A74" l="1"/>
  <c r="F74"/>
  <c r="I74"/>
  <c r="G74"/>
  <c r="E74"/>
  <c r="C74"/>
  <c r="H74"/>
  <c r="J74"/>
  <c r="D74"/>
  <c r="L74" l="1"/>
  <c r="A75"/>
  <c r="I75"/>
  <c r="G75"/>
  <c r="E75"/>
  <c r="C75"/>
  <c r="J75"/>
  <c r="D75"/>
  <c r="H75"/>
  <c r="F75"/>
  <c r="L75" l="1"/>
  <c r="A76"/>
  <c r="G76"/>
  <c r="I76"/>
  <c r="C76"/>
  <c r="L76" s="1"/>
  <c r="E76"/>
  <c r="J76"/>
  <c r="H76"/>
  <c r="D76"/>
  <c r="F76"/>
  <c r="A77" l="1"/>
  <c r="F77"/>
  <c r="G77"/>
  <c r="I77"/>
  <c r="C77"/>
  <c r="L77" s="1"/>
  <c r="E77"/>
  <c r="H77"/>
  <c r="D77"/>
  <c r="J77"/>
  <c r="A78" l="1"/>
  <c r="F78"/>
  <c r="I78"/>
  <c r="G78"/>
  <c r="E78"/>
  <c r="C78"/>
  <c r="H78"/>
  <c r="J78"/>
  <c r="D78"/>
  <c r="L78" l="1"/>
  <c r="A79"/>
  <c r="I79"/>
  <c r="G79"/>
  <c r="E79"/>
  <c r="J79"/>
  <c r="H79"/>
  <c r="C79"/>
  <c r="F79"/>
  <c r="D79"/>
  <c r="L79" l="1"/>
  <c r="A80"/>
  <c r="G80"/>
  <c r="I80"/>
  <c r="C80"/>
  <c r="L80" s="1"/>
  <c r="E80"/>
  <c r="J80"/>
  <c r="H80"/>
  <c r="D80"/>
  <c r="F80"/>
  <c r="A81" l="1"/>
  <c r="F81"/>
  <c r="G81"/>
  <c r="I81"/>
  <c r="E81"/>
  <c r="D81"/>
  <c r="C81"/>
  <c r="H81"/>
  <c r="J81"/>
  <c r="L81" l="1"/>
  <c r="A82"/>
  <c r="F82"/>
  <c r="I82"/>
  <c r="G82"/>
  <c r="E82"/>
  <c r="C82"/>
  <c r="H82"/>
  <c r="D82"/>
  <c r="J82"/>
  <c r="L82" l="1"/>
  <c r="A83"/>
  <c r="I83"/>
  <c r="G83"/>
  <c r="E83"/>
  <c r="C83"/>
  <c r="H83"/>
  <c r="D83"/>
  <c r="J83"/>
  <c r="F83"/>
  <c r="L83" l="1"/>
  <c r="A84"/>
  <c r="G84"/>
  <c r="I84"/>
  <c r="C84"/>
  <c r="L84" s="1"/>
  <c r="E84"/>
  <c r="J84"/>
  <c r="F84"/>
  <c r="D84"/>
  <c r="H84"/>
  <c r="A85" l="1"/>
  <c r="F85"/>
  <c r="G85"/>
  <c r="I85"/>
  <c r="C85"/>
  <c r="L85" s="1"/>
  <c r="E85"/>
  <c r="H85"/>
  <c r="D85"/>
  <c r="J85"/>
  <c r="A86" l="1"/>
  <c r="F86"/>
  <c r="I86"/>
  <c r="G86"/>
  <c r="E86"/>
  <c r="C86"/>
  <c r="H86"/>
  <c r="D86"/>
  <c r="J86"/>
  <c r="L86" l="1"/>
  <c r="A87"/>
  <c r="I87"/>
  <c r="G87"/>
  <c r="J87"/>
  <c r="H87"/>
  <c r="E87"/>
  <c r="C87"/>
  <c r="D87"/>
  <c r="F87"/>
  <c r="L87" l="1"/>
  <c r="A88"/>
  <c r="G88"/>
  <c r="I88"/>
  <c r="C88"/>
  <c r="L88" s="1"/>
  <c r="E88"/>
  <c r="J88"/>
  <c r="H88"/>
  <c r="D88"/>
  <c r="F88"/>
  <c r="A89" l="1"/>
  <c r="F89"/>
  <c r="G89"/>
  <c r="I89"/>
  <c r="C89"/>
  <c r="L89" s="1"/>
  <c r="H89"/>
  <c r="E89"/>
  <c r="D89"/>
  <c r="J89"/>
  <c r="A90" l="1"/>
  <c r="F90"/>
  <c r="I90"/>
  <c r="G90"/>
  <c r="E90"/>
  <c r="C90"/>
  <c r="D90"/>
  <c r="H90"/>
  <c r="J90"/>
  <c r="L90" l="1"/>
  <c r="A91"/>
  <c r="D91"/>
  <c r="G91"/>
  <c r="E91"/>
  <c r="C91"/>
  <c r="J91"/>
  <c r="H91"/>
  <c r="I91"/>
  <c r="F91"/>
  <c r="L91" l="1"/>
  <c r="A92"/>
  <c r="G92"/>
  <c r="E92"/>
  <c r="C92"/>
  <c r="L92" s="1"/>
  <c r="J92"/>
  <c r="F92"/>
  <c r="H92"/>
  <c r="D92"/>
  <c r="I92"/>
  <c r="A93" l="1"/>
  <c r="F93"/>
  <c r="G93"/>
  <c r="E93"/>
  <c r="C93"/>
  <c r="L93" s="1"/>
  <c r="I93"/>
  <c r="J93"/>
  <c r="D93"/>
  <c r="H93"/>
  <c r="A94" l="1"/>
  <c r="F94"/>
  <c r="D94"/>
  <c r="G94"/>
  <c r="I94"/>
  <c r="C94"/>
  <c r="E94"/>
  <c r="H94"/>
  <c r="J94"/>
  <c r="L94" l="1"/>
  <c r="A95"/>
  <c r="E95"/>
  <c r="I95"/>
  <c r="G95"/>
  <c r="J95"/>
  <c r="C95"/>
  <c r="H95"/>
  <c r="D95"/>
  <c r="F95"/>
  <c r="L95" l="1"/>
  <c r="A96"/>
  <c r="G96"/>
  <c r="D96"/>
  <c r="C96"/>
  <c r="L96" s="1"/>
  <c r="I96"/>
  <c r="J96"/>
  <c r="E96"/>
  <c r="F96"/>
  <c r="H96"/>
  <c r="A97" l="1"/>
  <c r="E97"/>
  <c r="G97"/>
  <c r="I97"/>
  <c r="C97"/>
  <c r="L97" s="1"/>
  <c r="J97"/>
  <c r="H97"/>
  <c r="D97"/>
  <c r="F97"/>
  <c r="A98" l="1"/>
  <c r="I98"/>
  <c r="D98"/>
  <c r="G98"/>
  <c r="C98"/>
  <c r="L98" s="1"/>
  <c r="E98"/>
  <c r="H98"/>
  <c r="J98"/>
  <c r="F98"/>
  <c r="A99" l="1"/>
  <c r="E99"/>
  <c r="G99"/>
  <c r="I99"/>
  <c r="J99"/>
  <c r="H99"/>
  <c r="C99"/>
  <c r="D99"/>
  <c r="F99"/>
  <c r="L99" l="1"/>
  <c r="A100"/>
  <c r="G100"/>
  <c r="D100"/>
  <c r="C100"/>
  <c r="L100" s="1"/>
  <c r="J100"/>
  <c r="F100"/>
  <c r="E100"/>
  <c r="I100"/>
  <c r="H100"/>
  <c r="A101" l="1"/>
  <c r="F101"/>
  <c r="D101"/>
  <c r="G101"/>
  <c r="C101"/>
  <c r="L101" s="1"/>
  <c r="E101"/>
  <c r="J101"/>
  <c r="H101"/>
  <c r="I101"/>
  <c r="A103" l="1"/>
  <c r="A102"/>
  <c r="I102"/>
  <c r="E102"/>
  <c r="G102"/>
  <c r="C102"/>
  <c r="J102"/>
  <c r="H102"/>
  <c r="D102"/>
  <c r="F102"/>
  <c r="L102" l="1"/>
  <c r="F103"/>
  <c r="H103"/>
  <c r="G103"/>
  <c r="D103"/>
  <c r="C103"/>
  <c r="I103"/>
  <c r="E103"/>
  <c r="J103"/>
  <c r="L103" l="1"/>
</calcChain>
</file>

<file path=xl/sharedStrings.xml><?xml version="1.0" encoding="utf-8"?>
<sst xmlns="http://schemas.openxmlformats.org/spreadsheetml/2006/main" count="68" uniqueCount="43">
  <si>
    <t>Prävalenz</t>
  </si>
  <si>
    <t>N3</t>
  </si>
  <si>
    <t>N4</t>
  </si>
  <si>
    <t>N5</t>
  </si>
  <si>
    <t>N6</t>
  </si>
  <si>
    <t>N10</t>
  </si>
  <si>
    <t>N15</t>
  </si>
  <si>
    <t>N20</t>
  </si>
  <si>
    <t>N50</t>
  </si>
  <si>
    <t>NoPool</t>
  </si>
  <si>
    <t>Inzidenz</t>
  </si>
  <si>
    <t>Optimum</t>
  </si>
  <si>
    <t>Pool-A1</t>
  </si>
  <si>
    <t>Pool-A2</t>
  </si>
  <si>
    <t>Pool-A3</t>
  </si>
  <si>
    <t>Pool-A4</t>
  </si>
  <si>
    <t>Pool-B1</t>
  </si>
  <si>
    <t>Pool-B2</t>
  </si>
  <si>
    <t>Pool-B3</t>
  </si>
  <si>
    <t>Pool-B4</t>
  </si>
  <si>
    <t>Probe11</t>
  </si>
  <si>
    <t>Probe12</t>
  </si>
  <si>
    <t>Probe13</t>
  </si>
  <si>
    <t>Probe14</t>
  </si>
  <si>
    <t>Probe21</t>
  </si>
  <si>
    <t>Probe31</t>
  </si>
  <si>
    <t>Probe41</t>
  </si>
  <si>
    <t>Probe22</t>
  </si>
  <si>
    <t>Probe23</t>
  </si>
  <si>
    <t>Probe24</t>
  </si>
  <si>
    <t>Probe32</t>
  </si>
  <si>
    <t>Probe33</t>
  </si>
  <si>
    <t>Probe34</t>
  </si>
  <si>
    <t>Probe42</t>
  </si>
  <si>
    <t>Probe43</t>
  </si>
  <si>
    <t>Probe44</t>
  </si>
  <si>
    <t>Schaubild Poolgröße 3 / Einzelnachtestung</t>
  </si>
  <si>
    <t>Prävalenz %</t>
  </si>
  <si>
    <t>Erwartung</t>
  </si>
  <si>
    <t>Schaublid Prävalenz 20% / Einzelnachtestung</t>
  </si>
  <si>
    <t>Gruppengröße</t>
  </si>
  <si>
    <t>Prävalenz:</t>
  </si>
  <si>
    <t>=Gruppengröße/(((1-PAlleNegativ)*(Gruppengröße+1))+((PAlleNegativ)*1))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</si>
</sst>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%"/>
    <numFmt numFmtId="166" formatCode="0.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0" fontId="0" fillId="0" borderId="0" xfId="1" applyNumberFormat="1" applyFon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165" fontId="0" fillId="0" borderId="0" xfId="1" applyNumberFormat="1" applyFont="1"/>
    <xf numFmtId="2" fontId="0" fillId="2" borderId="0" xfId="0" applyNumberFormat="1" applyFill="1"/>
    <xf numFmtId="166" fontId="0" fillId="2" borderId="0" xfId="0" applyNumberFormat="1" applyFill="1"/>
    <xf numFmtId="166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Tabelle1!$C$3</c:f>
              <c:strCache>
                <c:ptCount val="1"/>
                <c:pt idx="0">
                  <c:v>N3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Tabelle1!$C$4:$C$59</c:f>
              <c:numCache>
                <c:formatCode>General</c:formatCode>
                <c:ptCount val="56"/>
                <c:pt idx="0">
                  <c:v>2.9865604778496766</c:v>
                </c:pt>
                <c:pt idx="1">
                  <c:v>2.9845549282463253</c:v>
                </c:pt>
                <c:pt idx="2">
                  <c:v>2.9822518735376091</c:v>
                </c:pt>
                <c:pt idx="3">
                  <c:v>2.9796077507791519</c:v>
                </c:pt>
                <c:pt idx="4">
                  <c:v>2.9765728000610099</c:v>
                </c:pt>
                <c:pt idx="5">
                  <c:v>2.9730902410852815</c:v>
                </c:pt>
                <c:pt idx="6">
                  <c:v>2.9690953590699127</c:v>
                </c:pt>
                <c:pt idx="7">
                  <c:v>2.9645144962679528</c:v>
                </c:pt>
                <c:pt idx="8">
                  <c:v>2.959263947674986</c:v>
                </c:pt>
                <c:pt idx="9">
                  <c:v>2.9532487628683364</c:v>
                </c:pt>
                <c:pt idx="10">
                  <c:v>2.9463614607020925</c:v>
                </c:pt>
                <c:pt idx="11">
                  <c:v>2.9384806701569746</c:v>
                </c:pt>
                <c:pt idx="12">
                  <c:v>2.9294697194601431</c:v>
                </c:pt>
                <c:pt idx="13">
                  <c:v>2.9191752071448973</c:v>
                </c:pt>
                <c:pt idx="14">
                  <c:v>2.9074256035375203</c:v>
                </c:pt>
                <c:pt idx="15">
                  <c:v>2.894029949740442</c:v>
                </c:pt>
                <c:pt idx="16">
                  <c:v>2.8787767439284346</c:v>
                </c:pt>
                <c:pt idx="17">
                  <c:v>2.8614331318646506</c:v>
                </c:pt>
                <c:pt idx="18">
                  <c:v>2.8417445497496749</c:v>
                </c:pt>
                <c:pt idx="19">
                  <c:v>2.8194350019652981</c:v>
                </c:pt>
                <c:pt idx="20">
                  <c:v>2.7942081921292794</c:v>
                </c:pt>
                <c:pt idx="21">
                  <c:v>2.7657497599681866</c:v>
                </c:pt>
                <c:pt idx="22">
                  <c:v>2.7337309039465922</c:v>
                </c:pt>
                <c:pt idx="23">
                  <c:v>2.6978136834065336</c:v>
                </c:pt>
                <c:pt idx="24">
                  <c:v>2.6576582850109554</c:v>
                </c:pt>
                <c:pt idx="25">
                  <c:v>2.6129324954291642</c:v>
                </c:pt>
                <c:pt idx="26">
                  <c:v>2.563323533257873</c:v>
                </c:pt>
                <c:pt idx="27">
                  <c:v>2.5085522466721328</c:v>
                </c:pt>
                <c:pt idx="28">
                  <c:v>2.4483894714220344</c:v>
                </c:pt>
                <c:pt idx="29">
                  <c:v>2.3826740663632524</c:v>
                </c:pt>
                <c:pt idx="30">
                  <c:v>2.3113318128962286</c:v>
                </c:pt>
                <c:pt idx="31">
                  <c:v>2.2343940093127803</c:v>
                </c:pt>
                <c:pt idx="32">
                  <c:v>2.1520142588806146</c:v>
                </c:pt>
                <c:pt idx="33">
                  <c:v>2.0644817063896048</c:v>
                </c:pt>
                <c:pt idx="34">
                  <c:v>1.9722288958279031</c:v>
                </c:pt>
                <c:pt idx="35">
                  <c:v>1.8758325702305132</c:v>
                </c:pt>
                <c:pt idx="36">
                  <c:v>1.7760061564243936</c:v>
                </c:pt>
                <c:pt idx="37">
                  <c:v>1.6735833693826494</c:v>
                </c:pt>
                <c:pt idx="38">
                  <c:v>1.5694932705947076</c:v>
                </c:pt>
                <c:pt idx="39">
                  <c:v>1.4647281003777382</c:v>
                </c:pt>
                <c:pt idx="40">
                  <c:v>1.3603061128784077</c:v>
                </c:pt>
                <c:pt idx="41">
                  <c:v>1.2572323064957638</c:v>
                </c:pt>
                <c:pt idx="42">
                  <c:v>1.1564602301034275</c:v>
                </c:pt>
                <c:pt idx="43">
                  <c:v>1.0588578978368608</c:v>
                </c:pt>
                <c:pt idx="44">
                  <c:v>0.96518029271818984</c:v>
                </c:pt>
                <c:pt idx="45">
                  <c:v>0.87605009302547487</c:v>
                </c:pt>
                <c:pt idx="46">
                  <c:v>0.79194727587889002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</c:numCache>
            </c:numRef>
          </c:val>
        </c:ser>
        <c:ser>
          <c:idx val="2"/>
          <c:order val="1"/>
          <c:tx>
            <c:strRef>
              <c:f>Tabelle1!$E$3</c:f>
              <c:strCache>
                <c:ptCount val="1"/>
                <c:pt idx="0">
                  <c:v>N5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Tabelle1!$E$4:$E$59</c:f>
              <c:numCache>
                <c:formatCode>General</c:formatCode>
                <c:ptCount val="56"/>
                <c:pt idx="0">
                  <c:v>4.9382716049382722</c:v>
                </c:pt>
                <c:pt idx="1">
                  <c:v>4.9291435613062227</c:v>
                </c:pt>
                <c:pt idx="2">
                  <c:v>4.9186879399920063</c:v>
                </c:pt>
                <c:pt idx="3">
                  <c:v>4.9067186778846521</c:v>
                </c:pt>
                <c:pt idx="4">
                  <c:v>4.8930258402988231</c:v>
                </c:pt>
                <c:pt idx="5">
                  <c:v>4.8773732531397149</c:v>
                </c:pt>
                <c:pt idx="6">
                  <c:v>4.8594961270963353</c:v>
                </c:pt>
                <c:pt idx="7">
                  <c:v>4.8390987635670015</c:v>
                </c:pt>
                <c:pt idx="8">
                  <c:v>4.8158524650836743</c:v>
                </c:pt>
                <c:pt idx="9">
                  <c:v>4.7893938131506184</c:v>
                </c:pt>
                <c:pt idx="10">
                  <c:v>4.7593235237709006</c:v>
                </c:pt>
                <c:pt idx="11">
                  <c:v>4.7252061448390226</c:v>
                </c:pt>
                <c:pt idx="12">
                  <c:v>4.6865709181366197</c:v>
                </c:pt>
                <c:pt idx="13">
                  <c:v>4.6429141882012681</c:v>
                </c:pt>
                <c:pt idx="14">
                  <c:v>4.5937037947400379</c:v>
                </c:pt>
                <c:pt idx="15">
                  <c:v>4.5383859253557208</c:v>
                </c:pt>
                <c:pt idx="16">
                  <c:v>4.4763949184155187</c:v>
                </c:pt>
                <c:pt idx="17">
                  <c:v>4.4071664755558242</c:v>
                </c:pt>
                <c:pt idx="18">
                  <c:v>4.3301546502745074</c:v>
                </c:pt>
                <c:pt idx="19">
                  <c:v>4.2448528029644583</c:v>
                </c:pt>
                <c:pt idx="20">
                  <c:v>4.150818435749664</c:v>
                </c:pt>
                <c:pt idx="21">
                  <c:v>4.0477014327219498</c:v>
                </c:pt>
                <c:pt idx="22">
                  <c:v>3.9352747378800892</c:v>
                </c:pt>
                <c:pt idx="23">
                  <c:v>3.8134659324448581</c:v>
                </c:pt>
                <c:pt idx="24">
                  <c:v>3.6823875829321273</c:v>
                </c:pt>
                <c:pt idx="25">
                  <c:v>3.5423637106061681</c:v>
                </c:pt>
                <c:pt idx="26">
                  <c:v>3.3939493964664922</c:v>
                </c:pt>
                <c:pt idx="27">
                  <c:v>3.2379405072884087</c:v>
                </c:pt>
                <c:pt idx="28">
                  <c:v>3.0753709120146722</c:v>
                </c:pt>
                <c:pt idx="29">
                  <c:v>2.907495405118433</c:v>
                </c:pt>
                <c:pt idx="30">
                  <c:v>2.7357578302123566</c:v>
                </c:pt>
                <c:pt idx="31">
                  <c:v>2.5617454667874799</c:v>
                </c:pt>
                <c:pt idx="32">
                  <c:v>2.3871323766268184</c:v>
                </c:pt>
                <c:pt idx="33">
                  <c:v>2.2136158231777845</c:v>
                </c:pt>
                <c:pt idx="34">
                  <c:v>2.0428508081542964</c:v>
                </c:pt>
                <c:pt idx="35">
                  <c:v>1.8763880279417864</c:v>
                </c:pt>
                <c:pt idx="36">
                  <c:v>1.7156200848459375</c:v>
                </c:pt>
                <c:pt idx="37">
                  <c:v>1.561739690664423</c:v>
                </c:pt>
                <c:pt idx="38">
                  <c:v>1.4157120900087186</c:v>
                </c:pt>
                <c:pt idx="39">
                  <c:v>1.2782622880617884</c:v>
                </c:pt>
                <c:pt idx="40">
                  <c:v>1.1498761635981289</c:v>
                </c:pt>
                <c:pt idx="41">
                  <c:v>1.0308133877467514</c:v>
                </c:pt>
                <c:pt idx="42">
                  <c:v>0.92112935824032349</c:v>
                </c:pt>
                <c:pt idx="43">
                  <c:v>0.83333333333333337</c:v>
                </c:pt>
                <c:pt idx="44">
                  <c:v>0.83333333333333337</c:v>
                </c:pt>
                <c:pt idx="45">
                  <c:v>0.83333333333333337</c:v>
                </c:pt>
                <c:pt idx="46">
                  <c:v>0.83333333333333337</c:v>
                </c:pt>
                <c:pt idx="47">
                  <c:v>0.83333333333333337</c:v>
                </c:pt>
                <c:pt idx="48">
                  <c:v>0.83333333333333337</c:v>
                </c:pt>
                <c:pt idx="49">
                  <c:v>0.83333333333333337</c:v>
                </c:pt>
                <c:pt idx="50">
                  <c:v>0.83333333333333337</c:v>
                </c:pt>
                <c:pt idx="51">
                  <c:v>0.83333333333333337</c:v>
                </c:pt>
                <c:pt idx="52">
                  <c:v>0.83333333333333337</c:v>
                </c:pt>
                <c:pt idx="53">
                  <c:v>0.83333333333333337</c:v>
                </c:pt>
                <c:pt idx="54">
                  <c:v>0.83333333333333337</c:v>
                </c:pt>
                <c:pt idx="55">
                  <c:v>0.83333333333333337</c:v>
                </c:pt>
              </c:numCache>
            </c:numRef>
          </c:val>
        </c:ser>
        <c:ser>
          <c:idx val="4"/>
          <c:order val="2"/>
          <c:tx>
            <c:strRef>
              <c:f>Tabelle1!$G$3</c:f>
              <c:strCache>
                <c:ptCount val="1"/>
                <c:pt idx="0">
                  <c:v>N10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Tabelle1!$G$4:$G$59</c:f>
              <c:numCache>
                <c:formatCode>General</c:formatCode>
                <c:ptCount val="56"/>
                <c:pt idx="0">
                  <c:v>9.5238095238095237</c:v>
                </c:pt>
                <c:pt idx="1">
                  <c:v>9.4562647754137128</c:v>
                </c:pt>
                <c:pt idx="2">
                  <c:v>9.3797631609801861</c:v>
                </c:pt>
                <c:pt idx="3">
                  <c:v>9.2933024331027436</c:v>
                </c:pt>
                <c:pt idx="4">
                  <c:v>9.1958224528074712</c:v>
                </c:pt>
                <c:pt idx="5">
                  <c:v>9.0862184596948765</c:v>
                </c:pt>
                <c:pt idx="6">
                  <c:v>8.9633601638424931</c:v>
                </c:pt>
                <c:pt idx="7">
                  <c:v>8.8261175874953732</c:v>
                </c:pt>
                <c:pt idx="8">
                  <c:v>8.6733944101730991</c:v>
                </c:pt>
                <c:pt idx="9">
                  <c:v>8.5041692335423313</c:v>
                </c:pt>
                <c:pt idx="10">
                  <c:v>8.3175446458036557</c:v>
                </c:pt>
                <c:pt idx="11">
                  <c:v>8.1128032078839727</c:v>
                </c:pt>
                <c:pt idx="12">
                  <c:v>7.8894685128497164</c:v>
                </c:pt>
                <c:pt idx="13">
                  <c:v>7.647368337788631</c:v>
                </c:pt>
                <c:pt idx="14">
                  <c:v>7.3866957241908402</c:v>
                </c:pt>
                <c:pt idx="15">
                  <c:v>7.1080627620587222</c:v>
                </c:pt>
                <c:pt idx="16">
                  <c:v>6.8125411409029581</c:v>
                </c:pt>
                <c:pt idx="17">
                  <c:v>6.5016834149047238</c:v>
                </c:pt>
                <c:pt idx="18">
                  <c:v>6.1775196245452513</c:v>
                </c:pt>
                <c:pt idx="19">
                  <c:v>5.8425255364525075</c:v>
                </c:pt>
                <c:pt idx="20">
                  <c:v>5.4995612543192927</c:v>
                </c:pt>
                <c:pt idx="21">
                  <c:v>5.1517820604097313</c:v>
                </c:pt>
                <c:pt idx="22">
                  <c:v>4.8025266243749156</c:v>
                </c:pt>
                <c:pt idx="23">
                  <c:v>4.4551906060042832</c:v>
                </c:pt>
                <c:pt idx="24">
                  <c:v>4.1130956361761948</c:v>
                </c:pt>
                <c:pt idx="25">
                  <c:v>3.7793642938656324</c:v>
                </c:pt>
                <c:pt idx="26">
                  <c:v>3.4568108763627925</c:v>
                </c:pt>
                <c:pt idx="27">
                  <c:v>3.1478556532644908</c:v>
                </c:pt>
                <c:pt idx="28">
                  <c:v>2.8544673214683787</c:v>
                </c:pt>
                <c:pt idx="29">
                  <c:v>2.5781350931064586</c:v>
                </c:pt>
                <c:pt idx="30">
                  <c:v>2.319868800518929</c:v>
                </c:pt>
                <c:pt idx="31">
                  <c:v>2.0802230152943215</c:v>
                </c:pt>
                <c:pt idx="32">
                  <c:v>1.8593396810977072</c:v>
                </c:pt>
                <c:pt idx="33">
                  <c:v>1.6570031805007477</c:v>
                </c:pt>
                <c:pt idx="34">
                  <c:v>1.4727019635333163</c:v>
                </c:pt>
                <c:pt idx="35">
                  <c:v>1.3056916374849683</c:v>
                </c:pt>
                <c:pt idx="36">
                  <c:v>1.155055506274409</c:v>
                </c:pt>
                <c:pt idx="37">
                  <c:v>1.0197597327745052</c:v>
                </c:pt>
                <c:pt idx="38">
                  <c:v>0.90909090909090906</c:v>
                </c:pt>
                <c:pt idx="39">
                  <c:v>0.90909090909090906</c:v>
                </c:pt>
                <c:pt idx="40">
                  <c:v>0.90909090909090906</c:v>
                </c:pt>
                <c:pt idx="41">
                  <c:v>0.90909090909090906</c:v>
                </c:pt>
                <c:pt idx="42">
                  <c:v>0.90909090909090906</c:v>
                </c:pt>
                <c:pt idx="43">
                  <c:v>0.90909090909090906</c:v>
                </c:pt>
                <c:pt idx="44">
                  <c:v>0.90909090909090906</c:v>
                </c:pt>
                <c:pt idx="45">
                  <c:v>0.90909090909090906</c:v>
                </c:pt>
                <c:pt idx="46">
                  <c:v>0.90909090909090906</c:v>
                </c:pt>
                <c:pt idx="47">
                  <c:v>0.90909090909090906</c:v>
                </c:pt>
                <c:pt idx="48">
                  <c:v>0.90909090909090906</c:v>
                </c:pt>
                <c:pt idx="49">
                  <c:v>0.90909090909090906</c:v>
                </c:pt>
                <c:pt idx="50">
                  <c:v>0.90909090909090906</c:v>
                </c:pt>
                <c:pt idx="51">
                  <c:v>0.90909090909090906</c:v>
                </c:pt>
                <c:pt idx="52">
                  <c:v>0.90909090909090906</c:v>
                </c:pt>
                <c:pt idx="53">
                  <c:v>0.90909090909090906</c:v>
                </c:pt>
                <c:pt idx="54">
                  <c:v>0.90909090909090906</c:v>
                </c:pt>
                <c:pt idx="55">
                  <c:v>0.90909090909090906</c:v>
                </c:pt>
              </c:numCache>
            </c:numRef>
          </c:val>
        </c:ser>
        <c:ser>
          <c:idx val="6"/>
          <c:order val="3"/>
          <c:tx>
            <c:strRef>
              <c:f>Tabelle1!$I$3</c:f>
              <c:strCache>
                <c:ptCount val="1"/>
                <c:pt idx="0">
                  <c:v>N20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Tabelle1!$I$4:$I$59</c:f>
              <c:numCache>
                <c:formatCode>General</c:formatCode>
                <c:ptCount val="56"/>
                <c:pt idx="0">
                  <c:v>16.666666666666668</c:v>
                </c:pt>
                <c:pt idx="1">
                  <c:v>16.260162601626018</c:v>
                </c:pt>
                <c:pt idx="2">
                  <c:v>15.816528272044287</c:v>
                </c:pt>
                <c:pt idx="3">
                  <c:v>15.335365269231508</c:v>
                </c:pt>
                <c:pt idx="4">
                  <c:v>14.81699620592291</c:v>
                </c:pt>
                <c:pt idx="5">
                  <c:v>14.262573896289606</c:v>
                </c:pt>
                <c:pt idx="6">
                  <c:v>13.674165059594396</c:v>
                </c:pt>
                <c:pt idx="7">
                  <c:v>13.054796405290867</c:v>
                </c:pt>
                <c:pt idx="8">
                  <c:v>12.408452203905796</c:v>
                </c:pt>
                <c:pt idx="9">
                  <c:v>11.74001553589834</c:v>
                </c:pt>
                <c:pt idx="10">
                  <c:v>11.055150265112312</c:v>
                </c:pt>
                <c:pt idx="11">
                  <c:v>10.360126925725007</c:v>
                </c:pt>
                <c:pt idx="12">
                  <c:v>9.6616022782981084</c:v>
                </c:pt>
                <c:pt idx="13">
                  <c:v>8.9663681758866574</c:v>
                </c:pt>
                <c:pt idx="14">
                  <c:v>8.281089482493849</c:v>
                </c:pt>
                <c:pt idx="15">
                  <c:v>7.6120522855746451</c:v>
                </c:pt>
                <c:pt idx="16">
                  <c:v>6.9649422338707643</c:v>
                </c:pt>
                <c:pt idx="17">
                  <c:v>6.3446688013742332</c:v>
                </c:pt>
                <c:pt idx="18">
                  <c:v>5.755245432543532</c:v>
                </c:pt>
                <c:pt idx="19">
                  <c:v>5.1997289610388311</c:v>
                </c:pt>
                <c:pt idx="20">
                  <c:v>4.6802155239722589</c:v>
                </c:pt>
                <c:pt idx="21">
                  <c:v>4.1978852897650949</c:v>
                </c:pt>
                <c:pt idx="22">
                  <c:v>3.7530851717549449</c:v>
                </c:pt>
                <c:pt idx="23">
                  <c:v>3.3454373982147856</c:v>
                </c:pt>
                <c:pt idx="24">
                  <c:v>2.9739621119488628</c:v>
                </c:pt>
                <c:pt idx="25">
                  <c:v>2.6372036433256016</c:v>
                </c:pt>
                <c:pt idx="26">
                  <c:v>2.3333522444586645</c:v>
                </c:pt>
                <c:pt idx="27">
                  <c:v>2.0603554407823088</c:v>
                </c:pt>
                <c:pt idx="28">
                  <c:v>1.8160154086878857</c:v>
                </c:pt>
                <c:pt idx="29">
                  <c:v>1.5980707099466562</c:v>
                </c:pt>
                <c:pt idx="30">
                  <c:v>1.4042622062639327</c:v>
                </c:pt>
                <c:pt idx="31">
                  <c:v>1.2323840292460733</c:v>
                </c:pt>
                <c:pt idx="32">
                  <c:v>1.0803211374942254</c:v>
                </c:pt>
                <c:pt idx="33">
                  <c:v>0.95238095238095233</c:v>
                </c:pt>
                <c:pt idx="34">
                  <c:v>0.95238095238095233</c:v>
                </c:pt>
                <c:pt idx="35">
                  <c:v>0.95238095238095233</c:v>
                </c:pt>
                <c:pt idx="36">
                  <c:v>0.95238095238095233</c:v>
                </c:pt>
                <c:pt idx="37">
                  <c:v>0.95238095238095233</c:v>
                </c:pt>
                <c:pt idx="38">
                  <c:v>0.95238095238095233</c:v>
                </c:pt>
                <c:pt idx="39">
                  <c:v>0.95238095238095233</c:v>
                </c:pt>
                <c:pt idx="40">
                  <c:v>0.95238095238095233</c:v>
                </c:pt>
                <c:pt idx="41">
                  <c:v>0.95238095238095233</c:v>
                </c:pt>
                <c:pt idx="42">
                  <c:v>0.95238095238095233</c:v>
                </c:pt>
                <c:pt idx="43">
                  <c:v>0.95238095238095233</c:v>
                </c:pt>
                <c:pt idx="44">
                  <c:v>0.95238095238095233</c:v>
                </c:pt>
                <c:pt idx="45">
                  <c:v>0.95238095238095233</c:v>
                </c:pt>
                <c:pt idx="46">
                  <c:v>0.95238095238095233</c:v>
                </c:pt>
                <c:pt idx="47">
                  <c:v>0.95238095238095233</c:v>
                </c:pt>
                <c:pt idx="48">
                  <c:v>0.95238095238095233</c:v>
                </c:pt>
                <c:pt idx="49">
                  <c:v>0.95238095238095233</c:v>
                </c:pt>
                <c:pt idx="50">
                  <c:v>0.95238095238095233</c:v>
                </c:pt>
                <c:pt idx="51">
                  <c:v>0.95238095238095233</c:v>
                </c:pt>
                <c:pt idx="52">
                  <c:v>0.95238095238095233</c:v>
                </c:pt>
                <c:pt idx="53">
                  <c:v>0.95238095238095233</c:v>
                </c:pt>
                <c:pt idx="54">
                  <c:v>0.95238095238095233</c:v>
                </c:pt>
                <c:pt idx="55">
                  <c:v>0.95238095238095233</c:v>
                </c:pt>
              </c:numCache>
            </c:numRef>
          </c:val>
        </c:ser>
        <c:ser>
          <c:idx val="7"/>
          <c:order val="4"/>
          <c:tx>
            <c:strRef>
              <c:f>Tabelle1!$J$3</c:f>
              <c:strCache>
                <c:ptCount val="1"/>
                <c:pt idx="0">
                  <c:v>N50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Tabelle1!$J$4:$J$59</c:f>
              <c:numCache>
                <c:formatCode>General</c:formatCode>
                <c:ptCount val="56"/>
                <c:pt idx="0">
                  <c:v>22.222222222222221</c:v>
                </c:pt>
                <c:pt idx="1">
                  <c:v>20.512820512820515</c:v>
                </c:pt>
                <c:pt idx="2">
                  <c:v>18.845700824499414</c:v>
                </c:pt>
                <c:pt idx="3">
                  <c:v>17.234879086551413</c:v>
                </c:pt>
                <c:pt idx="4">
                  <c:v>15.692389926466443</c:v>
                </c:pt>
                <c:pt idx="5">
                  <c:v>14.228003534325007</c:v>
                </c:pt>
                <c:pt idx="6">
                  <c:v>12.849090657557189</c:v>
                </c:pt>
                <c:pt idx="7">
                  <c:v>11.560627216564137</c:v>
                </c:pt>
                <c:pt idx="8">
                  <c:v>10.36531822298711</c:v>
                </c:pt>
                <c:pt idx="9">
                  <c:v>9.2638133414920585</c:v>
                </c:pt>
                <c:pt idx="10">
                  <c:v>8.2549836740633218</c:v>
                </c:pt>
                <c:pt idx="11">
                  <c:v>7.3362304894096058</c:v>
                </c:pt>
                <c:pt idx="12">
                  <c:v>6.5038005469728963</c:v>
                </c:pt>
                <c:pt idx="13">
                  <c:v>5.7530881394232951</c:v>
                </c:pt>
                <c:pt idx="14">
                  <c:v>5.0789099029521001</c:v>
                </c:pt>
                <c:pt idx="15">
                  <c:v>4.4757440039886172</c:v>
                </c:pt>
                <c:pt idx="16">
                  <c:v>3.9379300032954321</c:v>
                </c:pt>
                <c:pt idx="17">
                  <c:v>3.4598293044945936</c:v>
                </c:pt>
                <c:pt idx="18">
                  <c:v>3.0359486055231129</c:v>
                </c:pt>
                <c:pt idx="19">
                  <c:v>2.661030312454054</c:v>
                </c:pt>
                <c:pt idx="20">
                  <c:v>2.3301146343255241</c:v>
                </c:pt>
                <c:pt idx="21">
                  <c:v>2.0385782586317318</c:v>
                </c:pt>
                <c:pt idx="22">
                  <c:v>1.7821542970803455</c:v>
                </c:pt>
                <c:pt idx="23">
                  <c:v>1.5569377451816802</c:v>
                </c:pt>
                <c:pt idx="24">
                  <c:v>1.3593801355748349</c:v>
                </c:pt>
                <c:pt idx="25">
                  <c:v>1.186276467452434</c:v>
                </c:pt>
                <c:pt idx="26">
                  <c:v>1.0347469175710298</c:v>
                </c:pt>
                <c:pt idx="27">
                  <c:v>0.98039215686274506</c:v>
                </c:pt>
                <c:pt idx="28">
                  <c:v>0.98039215686274506</c:v>
                </c:pt>
                <c:pt idx="29">
                  <c:v>0.98039215686274506</c:v>
                </c:pt>
                <c:pt idx="30">
                  <c:v>0.98039215686274506</c:v>
                </c:pt>
                <c:pt idx="31">
                  <c:v>0.98039215686274506</c:v>
                </c:pt>
                <c:pt idx="32">
                  <c:v>0.98039215686274506</c:v>
                </c:pt>
                <c:pt idx="33">
                  <c:v>0.98039215686274506</c:v>
                </c:pt>
                <c:pt idx="34">
                  <c:v>0.98039215686274506</c:v>
                </c:pt>
                <c:pt idx="35">
                  <c:v>0.98039215686274506</c:v>
                </c:pt>
                <c:pt idx="36">
                  <c:v>0.98039215686274506</c:v>
                </c:pt>
                <c:pt idx="37">
                  <c:v>0.98039215686274506</c:v>
                </c:pt>
                <c:pt idx="38">
                  <c:v>0.98039215686274506</c:v>
                </c:pt>
                <c:pt idx="39">
                  <c:v>0.98039215686274506</c:v>
                </c:pt>
                <c:pt idx="40">
                  <c:v>0.98039215686274506</c:v>
                </c:pt>
                <c:pt idx="41">
                  <c:v>0.98039215686274506</c:v>
                </c:pt>
                <c:pt idx="42">
                  <c:v>0.98039215686274506</c:v>
                </c:pt>
                <c:pt idx="43">
                  <c:v>0.98039215686274506</c:v>
                </c:pt>
                <c:pt idx="44">
                  <c:v>0.98039215686274506</c:v>
                </c:pt>
                <c:pt idx="45">
                  <c:v>0.98039215686274506</c:v>
                </c:pt>
                <c:pt idx="46">
                  <c:v>0.98039215686274506</c:v>
                </c:pt>
                <c:pt idx="47">
                  <c:v>0.98039215686274506</c:v>
                </c:pt>
                <c:pt idx="48">
                  <c:v>0.98039215686274506</c:v>
                </c:pt>
                <c:pt idx="49">
                  <c:v>0.98039215686274506</c:v>
                </c:pt>
                <c:pt idx="50">
                  <c:v>0.98039215686274506</c:v>
                </c:pt>
                <c:pt idx="51">
                  <c:v>0.98039215686274506</c:v>
                </c:pt>
                <c:pt idx="52">
                  <c:v>0.98039215686274506</c:v>
                </c:pt>
                <c:pt idx="53">
                  <c:v>0.98039215686274506</c:v>
                </c:pt>
                <c:pt idx="54">
                  <c:v>0.98039215686274506</c:v>
                </c:pt>
                <c:pt idx="55">
                  <c:v>0.98039215686274506</c:v>
                </c:pt>
              </c:numCache>
            </c:numRef>
          </c:val>
        </c:ser>
        <c:ser>
          <c:idx val="8"/>
          <c:order val="5"/>
          <c:tx>
            <c:strRef>
              <c:f>Tabelle1!$K$3</c:f>
              <c:strCache>
                <c:ptCount val="1"/>
                <c:pt idx="0">
                  <c:v>NoPool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Tabelle1!$K$4:$K$59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9"/>
          <c:order val="6"/>
          <c:tx>
            <c:strRef>
              <c:f>Tabelle1!$L$3</c:f>
              <c:strCache>
                <c:ptCount val="1"/>
                <c:pt idx="0">
                  <c:v>Optimum</c:v>
                </c:pt>
              </c:strCache>
            </c:strRef>
          </c:tx>
          <c:spPr>
            <a:ln w="76200">
              <a:solidFill>
                <a:srgbClr val="FF0000">
                  <a:alpha val="66000"/>
                </a:srgbClr>
              </a:solidFill>
            </a:ln>
          </c:spPr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Tabelle1!$L$4:$L$59</c:f>
              <c:numCache>
                <c:formatCode>General</c:formatCode>
                <c:ptCount val="56"/>
                <c:pt idx="0">
                  <c:v>22.222222222222221</c:v>
                </c:pt>
                <c:pt idx="1">
                  <c:v>20.512820512820515</c:v>
                </c:pt>
                <c:pt idx="2">
                  <c:v>18.845700824499414</c:v>
                </c:pt>
                <c:pt idx="3">
                  <c:v>17.234879086551413</c:v>
                </c:pt>
                <c:pt idx="4">
                  <c:v>15.692389926466443</c:v>
                </c:pt>
                <c:pt idx="5">
                  <c:v>14.262573896289606</c:v>
                </c:pt>
                <c:pt idx="6">
                  <c:v>13.674165059594396</c:v>
                </c:pt>
                <c:pt idx="7">
                  <c:v>13.054796405290867</c:v>
                </c:pt>
                <c:pt idx="8">
                  <c:v>12.408452203905796</c:v>
                </c:pt>
                <c:pt idx="9">
                  <c:v>11.74001553589834</c:v>
                </c:pt>
                <c:pt idx="10">
                  <c:v>11.055150265112312</c:v>
                </c:pt>
                <c:pt idx="11">
                  <c:v>10.360126925725007</c:v>
                </c:pt>
                <c:pt idx="12">
                  <c:v>9.6616022782981084</c:v>
                </c:pt>
                <c:pt idx="13">
                  <c:v>8.9663681758866574</c:v>
                </c:pt>
                <c:pt idx="14">
                  <c:v>8.3518145138199316</c:v>
                </c:pt>
                <c:pt idx="15">
                  <c:v>7.8311829458197364</c:v>
                </c:pt>
                <c:pt idx="16">
                  <c:v>7.307333570604408</c:v>
                </c:pt>
                <c:pt idx="17">
                  <c:v>6.7853585697919101</c:v>
                </c:pt>
                <c:pt idx="18">
                  <c:v>6.2702777370177367</c:v>
                </c:pt>
                <c:pt idx="19">
                  <c:v>5.8425255364525075</c:v>
                </c:pt>
                <c:pt idx="20">
                  <c:v>5.4995612543192927</c:v>
                </c:pt>
                <c:pt idx="21">
                  <c:v>5.1517820604097313</c:v>
                </c:pt>
                <c:pt idx="22">
                  <c:v>4.8025266243749156</c:v>
                </c:pt>
                <c:pt idx="23">
                  <c:v>4.4551906060042832</c:v>
                </c:pt>
                <c:pt idx="24">
                  <c:v>4.1130956361761948</c:v>
                </c:pt>
                <c:pt idx="25">
                  <c:v>3.7793642938656324</c:v>
                </c:pt>
                <c:pt idx="26">
                  <c:v>3.5684074913130335</c:v>
                </c:pt>
                <c:pt idx="27">
                  <c:v>3.3639156867209059</c:v>
                </c:pt>
                <c:pt idx="28">
                  <c:v>3.155933046762653</c:v>
                </c:pt>
                <c:pt idx="29">
                  <c:v>2.9464364811185946</c:v>
                </c:pt>
                <c:pt idx="30">
                  <c:v>2.7374611904786157</c:v>
                </c:pt>
                <c:pt idx="31">
                  <c:v>2.5617454667874799</c:v>
                </c:pt>
                <c:pt idx="32">
                  <c:v>2.3871323766268184</c:v>
                </c:pt>
                <c:pt idx="33">
                  <c:v>2.2153317658050948</c:v>
                </c:pt>
                <c:pt idx="34">
                  <c:v>2.0763705450254144</c:v>
                </c:pt>
                <c:pt idx="35">
                  <c:v>1.9366669364003479</c:v>
                </c:pt>
                <c:pt idx="36">
                  <c:v>1.7975792593877582</c:v>
                </c:pt>
                <c:pt idx="37">
                  <c:v>1.6735833693826494</c:v>
                </c:pt>
                <c:pt idx="38">
                  <c:v>1.5694932705947076</c:v>
                </c:pt>
                <c:pt idx="39">
                  <c:v>1.4647281003777382</c:v>
                </c:pt>
                <c:pt idx="40">
                  <c:v>1.3603061128784077</c:v>
                </c:pt>
                <c:pt idx="41">
                  <c:v>1.2572323064957638</c:v>
                </c:pt>
                <c:pt idx="42">
                  <c:v>1.1564602301034275</c:v>
                </c:pt>
                <c:pt idx="43">
                  <c:v>1.0588578978368608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marker val="1"/>
        <c:axId val="73857664"/>
        <c:axId val="73863552"/>
      </c:lineChart>
      <c:catAx>
        <c:axId val="73857664"/>
        <c:scaling>
          <c:orientation val="minMax"/>
        </c:scaling>
        <c:axPos val="b"/>
        <c:numFmt formatCode="0" sourceLinked="1"/>
        <c:tickLblPos val="low"/>
        <c:crossAx val="73863552"/>
        <c:crosses val="autoZero"/>
        <c:auto val="1"/>
        <c:lblAlgn val="ctr"/>
        <c:lblOffset val="100"/>
      </c:catAx>
      <c:valAx>
        <c:axId val="73863552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73857664"/>
        <c:crosses val="autoZero"/>
        <c:crossBetween val="between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tx>
            <c:v>4 Testpersonen</c:v>
          </c:tx>
          <c:spPr>
            <a:ln w="50800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Praevalenz!$A$6:$A$54</c:f>
              <c:numCache>
                <c:formatCode>0%</c:formatCode>
                <c:ptCount val="49"/>
                <c:pt idx="0">
                  <c:v>2E-3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1.2E-2</c:v>
                </c:pt>
                <c:pt idx="11">
                  <c:v>1.2999999999999999E-2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1.6E-2</c:v>
                </c:pt>
                <c:pt idx="15">
                  <c:v>1.7000000000000001E-2</c:v>
                </c:pt>
                <c:pt idx="16">
                  <c:v>1.7999999999999999E-2</c:v>
                </c:pt>
                <c:pt idx="17">
                  <c:v>1.9E-2</c:v>
                </c:pt>
                <c:pt idx="18">
                  <c:v>0.02</c:v>
                </c:pt>
                <c:pt idx="19">
                  <c:v>2.1000000000000001E-2</c:v>
                </c:pt>
                <c:pt idx="20">
                  <c:v>2.1999999999999999E-2</c:v>
                </c:pt>
                <c:pt idx="21">
                  <c:v>2.3E-2</c:v>
                </c:pt>
                <c:pt idx="22">
                  <c:v>2.4E-2</c:v>
                </c:pt>
                <c:pt idx="23">
                  <c:v>2.5000000000000001E-2</c:v>
                </c:pt>
                <c:pt idx="24">
                  <c:v>2.5999999999999999E-2</c:v>
                </c:pt>
                <c:pt idx="25">
                  <c:v>2.7E-2</c:v>
                </c:pt>
                <c:pt idx="26">
                  <c:v>2.8000000000000001E-2</c:v>
                </c:pt>
                <c:pt idx="27">
                  <c:v>2.9000000000000001E-2</c:v>
                </c:pt>
                <c:pt idx="28">
                  <c:v>0.03</c:v>
                </c:pt>
                <c:pt idx="29">
                  <c:v>3.1E-2</c:v>
                </c:pt>
                <c:pt idx="30">
                  <c:v>3.2000000000000001E-2</c:v>
                </c:pt>
                <c:pt idx="31">
                  <c:v>3.3000000000000002E-2</c:v>
                </c:pt>
                <c:pt idx="32">
                  <c:v>3.4000000000000002E-2</c:v>
                </c:pt>
                <c:pt idx="33">
                  <c:v>3.5000000000000003E-2</c:v>
                </c:pt>
                <c:pt idx="34">
                  <c:v>3.5999999999999997E-2</c:v>
                </c:pt>
                <c:pt idx="35">
                  <c:v>3.6999999999999998E-2</c:v>
                </c:pt>
                <c:pt idx="36">
                  <c:v>3.7999999999999999E-2</c:v>
                </c:pt>
                <c:pt idx="37">
                  <c:v>3.9E-2</c:v>
                </c:pt>
                <c:pt idx="38">
                  <c:v>0.04</c:v>
                </c:pt>
                <c:pt idx="39">
                  <c:v>4.1000000000000002E-2</c:v>
                </c:pt>
                <c:pt idx="40">
                  <c:v>4.2000000000000003E-2</c:v>
                </c:pt>
                <c:pt idx="41">
                  <c:v>4.2999999999999997E-2</c:v>
                </c:pt>
                <c:pt idx="42">
                  <c:v>4.3999999999999997E-2</c:v>
                </c:pt>
                <c:pt idx="43">
                  <c:v>4.4999999999999998E-2</c:v>
                </c:pt>
                <c:pt idx="44">
                  <c:v>4.5999999999999999E-2</c:v>
                </c:pt>
                <c:pt idx="45">
                  <c:v>4.7E-2</c:v>
                </c:pt>
                <c:pt idx="46">
                  <c:v>4.8000000000000001E-2</c:v>
                </c:pt>
                <c:pt idx="47">
                  <c:v>4.9000000000000002E-2</c:v>
                </c:pt>
                <c:pt idx="48">
                  <c:v>0.05</c:v>
                </c:pt>
              </c:numCache>
            </c:numRef>
          </c:cat>
          <c:val>
            <c:numRef>
              <c:f>Praevalenz!$B$5:$B$54</c:f>
              <c:numCache>
                <c:formatCode>0.0</c:formatCode>
                <c:ptCount val="50"/>
                <c:pt idx="0" formatCode="General">
                  <c:v>4</c:v>
                </c:pt>
                <c:pt idx="1">
                  <c:v>3.8763291004569811</c:v>
                </c:pt>
                <c:pt idx="2">
                  <c:v>3.8175791499418805</c:v>
                </c:pt>
                <c:pt idx="3">
                  <c:v>3.7607521444213083</c:v>
                </c:pt>
                <c:pt idx="4">
                  <c:v>3.7057556028841803</c:v>
                </c:pt>
                <c:pt idx="5">
                  <c:v>3.6525028817284948</c:v>
                </c:pt>
                <c:pt idx="6">
                  <c:v>3.6009127213439296</c:v>
                </c:pt>
                <c:pt idx="7">
                  <c:v>3.550908834310655</c:v>
                </c:pt>
                <c:pt idx="8">
                  <c:v>3.502419530825188</c:v>
                </c:pt>
                <c:pt idx="9">
                  <c:v>3.4553773774853616</c:v>
                </c:pt>
                <c:pt idx="10">
                  <c:v>3.4097188860190308</c:v>
                </c:pt>
                <c:pt idx="11">
                  <c:v>3.365384228934956</c:v>
                </c:pt>
                <c:pt idx="12">
                  <c:v>3.3223169794179124</c:v>
                </c:pt>
                <c:pt idx="13">
                  <c:v>3.2804638730901394</c:v>
                </c:pt>
                <c:pt idx="14">
                  <c:v>3.2397745895241536</c:v>
                </c:pt>
                <c:pt idx="15">
                  <c:v>3.2002015516225453</c:v>
                </c:pt>
                <c:pt idx="16">
                  <c:v>3.1616997411830861</c:v>
                </c:pt>
                <c:pt idx="17">
                  <c:v>3.124226529145937</c:v>
                </c:pt>
                <c:pt idx="18">
                  <c:v>3.0877415191772406</c:v>
                </c:pt>
                <c:pt idx="19">
                  <c:v>3.0522064033825274</c:v>
                </c:pt>
                <c:pt idx="20">
                  <c:v>3.0175848290665188</c:v>
                </c:pt>
                <c:pt idx="21">
                  <c:v>2.9838422755650775</c:v>
                </c:pt>
                <c:pt idx="22">
                  <c:v>2.9509459402721205</c:v>
                </c:pt>
                <c:pt idx="23">
                  <c:v>2.9188646330704437</c:v>
                </c:pt>
                <c:pt idx="24">
                  <c:v>2.8875686784523071</c:v>
                </c:pt>
                <c:pt idx="25">
                  <c:v>2.857029824684139</c:v>
                </c:pt>
                <c:pt idx="26">
                  <c:v>2.8272211594309118</c:v>
                </c:pt>
                <c:pt idx="27">
                  <c:v>2.7981170313105563</c:v>
                </c:pt>
                <c:pt idx="28">
                  <c:v>2.7696929768977867</c:v>
                </c:pt>
                <c:pt idx="29">
                  <c:v>2.7419256527407638</c:v>
                </c:pt>
                <c:pt idx="30">
                  <c:v>2.7147927719934968</c:v>
                </c:pt>
                <c:pt idx="31">
                  <c:v>2.6882730453024895</c:v>
                </c:pt>
                <c:pt idx="32">
                  <c:v>2.6623461256180696</c:v>
                </c:pt>
                <c:pt idx="33">
                  <c:v>2.6369925566297563</c:v>
                </c:pt>
                <c:pt idx="34">
                  <c:v>2.6121937245510183</c:v>
                </c:pt>
                <c:pt idx="35">
                  <c:v>2.5879318130023243</c:v>
                </c:pt>
                <c:pt idx="36">
                  <c:v>2.56418976076267</c:v>
                </c:pt>
                <c:pt idx="37">
                  <c:v>2.5409512221790371</c:v>
                </c:pt>
                <c:pt idx="38">
                  <c:v>2.5182005300407333</c:v>
                </c:pt>
                <c:pt idx="39">
                  <c:v>2.4959226607414124</c:v>
                </c:pt>
                <c:pt idx="40">
                  <c:v>2.4741032015659679</c:v>
                </c:pt>
                <c:pt idx="41">
                  <c:v>2.4527283199526462</c:v>
                </c:pt>
                <c:pt idx="42">
                  <c:v>2.4317847345926049</c:v>
                </c:pt>
                <c:pt idx="43">
                  <c:v>2.411259688240039</c:v>
                </c:pt>
                <c:pt idx="44">
                  <c:v>2.3911409221159086</c:v>
                </c:pt>
                <c:pt idx="45">
                  <c:v>2.371416651797368</c:v>
                </c:pt>
                <c:pt idx="46">
                  <c:v>2.3520755444932289</c:v>
                </c:pt>
                <c:pt idx="47">
                  <c:v>2.333106697613395</c:v>
                </c:pt>
                <c:pt idx="48">
                  <c:v>2.3144996185471185</c:v>
                </c:pt>
                <c:pt idx="49">
                  <c:v>2.2962442055712624</c:v>
                </c:pt>
              </c:numCache>
            </c:numRef>
          </c:val>
        </c:ser>
        <c:ser>
          <c:idx val="2"/>
          <c:order val="1"/>
          <c:tx>
            <c:v>8 Testpersonen</c:v>
          </c:tx>
          <c:spPr>
            <a:ln w="50800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Praevalenz!$A$6:$A$54</c:f>
              <c:numCache>
                <c:formatCode>0%</c:formatCode>
                <c:ptCount val="49"/>
                <c:pt idx="0">
                  <c:v>2E-3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1.2E-2</c:v>
                </c:pt>
                <c:pt idx="11">
                  <c:v>1.2999999999999999E-2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1.6E-2</c:v>
                </c:pt>
                <c:pt idx="15">
                  <c:v>1.7000000000000001E-2</c:v>
                </c:pt>
                <c:pt idx="16">
                  <c:v>1.7999999999999999E-2</c:v>
                </c:pt>
                <c:pt idx="17">
                  <c:v>1.9E-2</c:v>
                </c:pt>
                <c:pt idx="18">
                  <c:v>0.02</c:v>
                </c:pt>
                <c:pt idx="19">
                  <c:v>2.1000000000000001E-2</c:v>
                </c:pt>
                <c:pt idx="20">
                  <c:v>2.1999999999999999E-2</c:v>
                </c:pt>
                <c:pt idx="21">
                  <c:v>2.3E-2</c:v>
                </c:pt>
                <c:pt idx="22">
                  <c:v>2.4E-2</c:v>
                </c:pt>
                <c:pt idx="23">
                  <c:v>2.5000000000000001E-2</c:v>
                </c:pt>
                <c:pt idx="24">
                  <c:v>2.5999999999999999E-2</c:v>
                </c:pt>
                <c:pt idx="25">
                  <c:v>2.7E-2</c:v>
                </c:pt>
                <c:pt idx="26">
                  <c:v>2.8000000000000001E-2</c:v>
                </c:pt>
                <c:pt idx="27">
                  <c:v>2.9000000000000001E-2</c:v>
                </c:pt>
                <c:pt idx="28">
                  <c:v>0.03</c:v>
                </c:pt>
                <c:pt idx="29">
                  <c:v>3.1E-2</c:v>
                </c:pt>
                <c:pt idx="30">
                  <c:v>3.2000000000000001E-2</c:v>
                </c:pt>
                <c:pt idx="31">
                  <c:v>3.3000000000000002E-2</c:v>
                </c:pt>
                <c:pt idx="32">
                  <c:v>3.4000000000000002E-2</c:v>
                </c:pt>
                <c:pt idx="33">
                  <c:v>3.5000000000000003E-2</c:v>
                </c:pt>
                <c:pt idx="34">
                  <c:v>3.5999999999999997E-2</c:v>
                </c:pt>
                <c:pt idx="35">
                  <c:v>3.6999999999999998E-2</c:v>
                </c:pt>
                <c:pt idx="36">
                  <c:v>3.7999999999999999E-2</c:v>
                </c:pt>
                <c:pt idx="37">
                  <c:v>3.9E-2</c:v>
                </c:pt>
                <c:pt idx="38">
                  <c:v>0.04</c:v>
                </c:pt>
                <c:pt idx="39">
                  <c:v>4.1000000000000002E-2</c:v>
                </c:pt>
                <c:pt idx="40">
                  <c:v>4.2000000000000003E-2</c:v>
                </c:pt>
                <c:pt idx="41">
                  <c:v>4.2999999999999997E-2</c:v>
                </c:pt>
                <c:pt idx="42">
                  <c:v>4.3999999999999997E-2</c:v>
                </c:pt>
                <c:pt idx="43">
                  <c:v>4.4999999999999998E-2</c:v>
                </c:pt>
                <c:pt idx="44">
                  <c:v>4.5999999999999999E-2</c:v>
                </c:pt>
                <c:pt idx="45">
                  <c:v>4.7E-2</c:v>
                </c:pt>
                <c:pt idx="46">
                  <c:v>4.8000000000000001E-2</c:v>
                </c:pt>
                <c:pt idx="47">
                  <c:v>4.9000000000000002E-2</c:v>
                </c:pt>
                <c:pt idx="48">
                  <c:v>0.05</c:v>
                </c:pt>
              </c:numCache>
            </c:numRef>
          </c:cat>
          <c:val>
            <c:numRef>
              <c:f>Praevalenz!$C$5:$C$54</c:f>
              <c:numCache>
                <c:formatCode>0.0</c:formatCode>
                <c:ptCount val="50"/>
                <c:pt idx="0" formatCode="General">
                  <c:v>8</c:v>
                </c:pt>
                <c:pt idx="1">
                  <c:v>7.0978140658973379</c:v>
                </c:pt>
                <c:pt idx="2">
                  <c:v>6.7227113862829251</c:v>
                </c:pt>
                <c:pt idx="3">
                  <c:v>6.3875084398049822</c:v>
                </c:pt>
                <c:pt idx="4">
                  <c:v>6.0861695801609113</c:v>
                </c:pt>
                <c:pt idx="5">
                  <c:v>5.8138180901546548</c:v>
                </c:pt>
                <c:pt idx="6">
                  <c:v>5.5664707593781362</c:v>
                </c:pt>
                <c:pt idx="7">
                  <c:v>5.3408422126029995</c:v>
                </c:pt>
                <c:pt idx="8">
                  <c:v>5.134198501337476</c:v>
                </c:pt>
                <c:pt idx="9">
                  <c:v>4.9442460714268801</c:v>
                </c:pt>
                <c:pt idx="10">
                  <c:v>4.7690465203602006</c:v>
                </c:pt>
                <c:pt idx="11">
                  <c:v>4.6069504161474573</c:v>
                </c:pt>
                <c:pt idx="12">
                  <c:v>4.4565453835750874</c:v>
                </c:pt>
                <c:pt idx="13">
                  <c:v>4.3166149938978622</c:v>
                </c:pt>
                <c:pt idx="14">
                  <c:v>4.1861059229521036</c:v>
                </c:pt>
                <c:pt idx="15">
                  <c:v>4.0641015004414394</c:v>
                </c:pt>
                <c:pt idx="16">
                  <c:v>3.9498002449384901</c:v>
                </c:pt>
                <c:pt idx="17">
                  <c:v>3.8424983216080895</c:v>
                </c:pt>
                <c:pt idx="18">
                  <c:v>3.741575111017589</c:v>
                </c:pt>
                <c:pt idx="19">
                  <c:v>3.6464812638121673</c:v>
                </c:pt>
                <c:pt idx="20">
                  <c:v>3.5567287556234044</c:v>
                </c:pt>
                <c:pt idx="21">
                  <c:v>3.4718825620603715</c:v>
                </c:pt>
                <c:pt idx="22">
                  <c:v>3.3915536540202065</c:v>
                </c:pt>
                <c:pt idx="23">
                  <c:v>3.3153930753111531</c:v>
                </c:pt>
                <c:pt idx="24">
                  <c:v>3.2430869123835753</c:v>
                </c:pt>
                <c:pt idx="25">
                  <c:v>3.1743520032304078</c:v>
                </c:pt>
                <c:pt idx="26">
                  <c:v>3.1089322617667343</c:v>
                </c:pt>
                <c:pt idx="27">
                  <c:v>3.0465955171007906</c:v>
                </c:pt>
                <c:pt idx="28">
                  <c:v>2.9871307854674476</c:v>
                </c:pt>
                <c:pt idx="29">
                  <c:v>2.9303459072686611</c:v>
                </c:pt>
                <c:pt idx="30">
                  <c:v>2.8760654934571592</c:v>
                </c:pt>
                <c:pt idx="31">
                  <c:v>2.8241291350255775</c:v>
                </c:pt>
                <c:pt idx="32">
                  <c:v>2.7743898370964821</c:v>
                </c:pt>
                <c:pt idx="33">
                  <c:v>2.7267126454169741</c:v>
                </c:pt>
                <c:pt idx="34">
                  <c:v>2.6809734382302892</c:v>
                </c:pt>
                <c:pt idx="35">
                  <c:v>2.6370578607504864</c:v>
                </c:pt>
                <c:pt idx="36">
                  <c:v>2.5948603829813468</c:v>
                </c:pt>
                <c:pt idx="37">
                  <c:v>2.5542834645368813</c:v>
                </c:pt>
                <c:pt idx="38">
                  <c:v>2.5152368125495221</c:v>
                </c:pt>
                <c:pt idx="39">
                  <c:v>2.4776367207821561</c:v>
                </c:pt>
                <c:pt idx="40">
                  <c:v>2.441405479762877</c:v>
                </c:pt>
                <c:pt idx="41">
                  <c:v>2.4064708491946374</c:v>
                </c:pt>
                <c:pt idx="42">
                  <c:v>2.372765585101932</c:v>
                </c:pt>
                <c:pt idx="43">
                  <c:v>2.3402270152017639</c:v>
                </c:pt>
                <c:pt idx="44">
                  <c:v>2.3087966568568823</c:v>
                </c:pt>
                <c:pt idx="45">
                  <c:v>2.2784198727113272</c:v>
                </c:pt>
                <c:pt idx="46">
                  <c:v>2.2490455597422119</c:v>
                </c:pt>
                <c:pt idx="47">
                  <c:v>2.2206258680049094</c:v>
                </c:pt>
                <c:pt idx="48">
                  <c:v>2.1931159458153759</c:v>
                </c:pt>
                <c:pt idx="49">
                  <c:v>2.1664737085151318</c:v>
                </c:pt>
              </c:numCache>
            </c:numRef>
          </c:val>
        </c:ser>
        <c:ser>
          <c:idx val="3"/>
          <c:order val="2"/>
          <c:tx>
            <c:v>16 Testpersonen</c:v>
          </c:tx>
          <c:spPr>
            <a:ln w="508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Praevalenz!$A$6:$A$54</c:f>
              <c:numCache>
                <c:formatCode>0%</c:formatCode>
                <c:ptCount val="49"/>
                <c:pt idx="0">
                  <c:v>2E-3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1.2E-2</c:v>
                </c:pt>
                <c:pt idx="11">
                  <c:v>1.2999999999999999E-2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1.6E-2</c:v>
                </c:pt>
                <c:pt idx="15">
                  <c:v>1.7000000000000001E-2</c:v>
                </c:pt>
                <c:pt idx="16">
                  <c:v>1.7999999999999999E-2</c:v>
                </c:pt>
                <c:pt idx="17">
                  <c:v>1.9E-2</c:v>
                </c:pt>
                <c:pt idx="18">
                  <c:v>0.02</c:v>
                </c:pt>
                <c:pt idx="19">
                  <c:v>2.1000000000000001E-2</c:v>
                </c:pt>
                <c:pt idx="20">
                  <c:v>2.1999999999999999E-2</c:v>
                </c:pt>
                <c:pt idx="21">
                  <c:v>2.3E-2</c:v>
                </c:pt>
                <c:pt idx="22">
                  <c:v>2.4E-2</c:v>
                </c:pt>
                <c:pt idx="23">
                  <c:v>2.5000000000000001E-2</c:v>
                </c:pt>
                <c:pt idx="24">
                  <c:v>2.5999999999999999E-2</c:v>
                </c:pt>
                <c:pt idx="25">
                  <c:v>2.7E-2</c:v>
                </c:pt>
                <c:pt idx="26">
                  <c:v>2.8000000000000001E-2</c:v>
                </c:pt>
                <c:pt idx="27">
                  <c:v>2.9000000000000001E-2</c:v>
                </c:pt>
                <c:pt idx="28">
                  <c:v>0.03</c:v>
                </c:pt>
                <c:pt idx="29">
                  <c:v>3.1E-2</c:v>
                </c:pt>
                <c:pt idx="30">
                  <c:v>3.2000000000000001E-2</c:v>
                </c:pt>
                <c:pt idx="31">
                  <c:v>3.3000000000000002E-2</c:v>
                </c:pt>
                <c:pt idx="32">
                  <c:v>3.4000000000000002E-2</c:v>
                </c:pt>
                <c:pt idx="33">
                  <c:v>3.5000000000000003E-2</c:v>
                </c:pt>
                <c:pt idx="34">
                  <c:v>3.5999999999999997E-2</c:v>
                </c:pt>
                <c:pt idx="35">
                  <c:v>3.6999999999999998E-2</c:v>
                </c:pt>
                <c:pt idx="36">
                  <c:v>3.7999999999999999E-2</c:v>
                </c:pt>
                <c:pt idx="37">
                  <c:v>3.9E-2</c:v>
                </c:pt>
                <c:pt idx="38">
                  <c:v>0.04</c:v>
                </c:pt>
                <c:pt idx="39">
                  <c:v>4.1000000000000002E-2</c:v>
                </c:pt>
                <c:pt idx="40">
                  <c:v>4.2000000000000003E-2</c:v>
                </c:pt>
                <c:pt idx="41">
                  <c:v>4.2999999999999997E-2</c:v>
                </c:pt>
                <c:pt idx="42">
                  <c:v>4.3999999999999997E-2</c:v>
                </c:pt>
                <c:pt idx="43">
                  <c:v>4.4999999999999998E-2</c:v>
                </c:pt>
                <c:pt idx="44">
                  <c:v>4.5999999999999999E-2</c:v>
                </c:pt>
                <c:pt idx="45">
                  <c:v>4.7E-2</c:v>
                </c:pt>
                <c:pt idx="46">
                  <c:v>4.8000000000000001E-2</c:v>
                </c:pt>
                <c:pt idx="47">
                  <c:v>4.9000000000000002E-2</c:v>
                </c:pt>
                <c:pt idx="48">
                  <c:v>0.05</c:v>
                </c:pt>
              </c:numCache>
            </c:numRef>
          </c:cat>
          <c:val>
            <c:numRef>
              <c:f>Praevalenz!$D$5:$D$54</c:f>
              <c:numCache>
                <c:formatCode>0.0</c:formatCode>
                <c:ptCount val="50"/>
                <c:pt idx="0" formatCode="General">
                  <c:v>16</c:v>
                </c:pt>
                <c:pt idx="1">
                  <c:v>10.635531387416538</c:v>
                </c:pt>
                <c:pt idx="2">
                  <c:v>9.137846583942455</c:v>
                </c:pt>
                <c:pt idx="3">
                  <c:v>8.0246917505270723</c:v>
                </c:pt>
                <c:pt idx="4">
                  <c:v>7.1649212093347066</c:v>
                </c:pt>
                <c:pt idx="5">
                  <c:v>6.4809387381119148</c:v>
                </c:pt>
                <c:pt idx="6">
                  <c:v>5.9238974900404608</c:v>
                </c:pt>
                <c:pt idx="7">
                  <c:v>5.4615141578862403</c:v>
                </c:pt>
                <c:pt idx="8">
                  <c:v>5.0715969332269566</c:v>
                </c:pt>
                <c:pt idx="9">
                  <c:v>4.7383881661407043</c:v>
                </c:pt>
                <c:pt idx="10">
                  <c:v>4.4503901085792918</c:v>
                </c:pt>
                <c:pt idx="11">
                  <c:v>4.1990165220646123</c:v>
                </c:pt>
                <c:pt idx="12">
                  <c:v>3.977725962261629</c:v>
                </c:pt>
                <c:pt idx="13">
                  <c:v>3.7814472767701206</c:v>
                </c:pt>
                <c:pt idx="14">
                  <c:v>3.6061884914970563</c:v>
                </c:pt>
                <c:pt idx="15">
                  <c:v>3.4487642389039079</c:v>
                </c:pt>
                <c:pt idx="16">
                  <c:v>3.3066018269896547</c:v>
                </c:pt>
                <c:pt idx="17">
                  <c:v>3.1776006930251115</c:v>
                </c:pt>
                <c:pt idx="18">
                  <c:v>3.0600288492702155</c:v>
                </c:pt>
                <c:pt idx="19">
                  <c:v>2.9524454389539705</c:v>
                </c:pt>
                <c:pt idx="20">
                  <c:v>2.853642031563234</c:v>
                </c:pt>
                <c:pt idx="21">
                  <c:v>2.7625975723879272</c:v>
                </c:pt>
                <c:pt idx="22">
                  <c:v>2.67844341941028</c:v>
                </c:pt>
                <c:pt idx="23">
                  <c:v>2.6004359272144959</c:v>
                </c:pt>
                <c:pt idx="24">
                  <c:v>2.5279347433312291</c:v>
                </c:pt>
                <c:pt idx="25">
                  <c:v>2.4603854749998595</c:v>
                </c:pt>
                <c:pt idx="26">
                  <c:v>2.3973057329500542</c:v>
                </c:pt>
                <c:pt idx="27">
                  <c:v>2.3382738087454102</c:v>
                </c:pt>
                <c:pt idx="28">
                  <c:v>2.282919423583778</c:v>
                </c:pt>
                <c:pt idx="29">
                  <c:v>2.230916119506519</c:v>
                </c:pt>
                <c:pt idx="30">
                  <c:v>2.1819749626111937</c:v>
                </c:pt>
                <c:pt idx="31">
                  <c:v>2.1358393017037374</c:v>
                </c:pt>
                <c:pt idx="32">
                  <c:v>2.0922803816065132</c:v>
                </c:pt>
                <c:pt idx="33">
                  <c:v>2.0510936528368937</c:v>
                </c:pt>
                <c:pt idx="34">
                  <c:v>2.0120956520102635</c:v>
                </c:pt>
                <c:pt idx="35">
                  <c:v>1.9751213525792841</c:v>
                </c:pt>
                <c:pt idx="36">
                  <c:v>1.9400219052069887</c:v>
                </c:pt>
                <c:pt idx="37">
                  <c:v>1.90666270251815</c:v>
                </c:pt>
                <c:pt idx="38">
                  <c:v>1.8749217151717161</c:v>
                </c:pt>
                <c:pt idx="39">
                  <c:v>1.8446880558887835</c:v>
                </c:pt>
                <c:pt idx="40">
                  <c:v>1.8158607358150127</c:v>
                </c:pt>
                <c:pt idx="41">
                  <c:v>1.7883475838190286</c:v>
                </c:pt>
                <c:pt idx="42">
                  <c:v>1.7620643043540281</c:v>
                </c:pt>
                <c:pt idx="43">
                  <c:v>1.7369336535893334</c:v>
                </c:pt>
                <c:pt idx="44">
                  <c:v>1.7128847168456205</c:v>
                </c:pt>
                <c:pt idx="45">
                  <c:v>1.689852273093281</c:v>
                </c:pt>
                <c:pt idx="46">
                  <c:v>1.667776234516128</c:v>
                </c:pt>
                <c:pt idx="47">
                  <c:v>1.6466011509957377</c:v>
                </c:pt>
                <c:pt idx="48">
                  <c:v>1.6262757709089306</c:v>
                </c:pt>
                <c:pt idx="49">
                  <c:v>1.6067526509108623</c:v>
                </c:pt>
              </c:numCache>
            </c:numRef>
          </c:val>
        </c:ser>
        <c:marker val="1"/>
        <c:axId val="74025216"/>
        <c:axId val="74059776"/>
      </c:lineChart>
      <c:catAx>
        <c:axId val="74025216"/>
        <c:scaling>
          <c:orientation val="minMax"/>
        </c:scaling>
        <c:axPos val="b"/>
        <c:numFmt formatCode="0%" sourceLinked="1"/>
        <c:tickLblPos val="nextTo"/>
        <c:txPr>
          <a:bodyPr/>
          <a:lstStyle/>
          <a:p>
            <a:pPr>
              <a:defRPr sz="1800" b="1"/>
            </a:pPr>
            <a:endParaRPr lang="de-DE"/>
          </a:p>
        </c:txPr>
        <c:crossAx val="74059776"/>
        <c:crosses val="autoZero"/>
        <c:auto val="1"/>
        <c:lblAlgn val="ctr"/>
        <c:lblOffset val="100"/>
        <c:tickLblSkip val="8"/>
      </c:catAx>
      <c:valAx>
        <c:axId val="74059776"/>
        <c:scaling>
          <c:logBase val="2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de-DE"/>
          </a:p>
        </c:txPr>
        <c:crossAx val="74025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982269503546107"/>
          <c:y val="4.6212510473227879E-2"/>
          <c:w val="0.30390070921985901"/>
          <c:h val="0.3520191920454388"/>
        </c:manualLayout>
      </c:layout>
      <c:txPr>
        <a:bodyPr/>
        <a:lstStyle/>
        <a:p>
          <a:pPr>
            <a:defRPr sz="1600" b="1"/>
          </a:pPr>
          <a:endParaRPr lang="de-DE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7.0382382733259682E-2"/>
          <c:y val="2.8672995735579267E-2"/>
          <c:w val="0.64894663913986739"/>
          <c:h val="0.9025780543680314"/>
        </c:manualLayout>
      </c:layout>
      <c:lineChart>
        <c:grouping val="standard"/>
        <c:ser>
          <c:idx val="0"/>
          <c:order val="0"/>
          <c:tx>
            <c:v>Inzidenz 35 (0,035%)</c:v>
          </c:tx>
          <c:spPr>
            <a:ln w="508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Praevalenz!$F$6:$F$84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Praevalenz!$G$6:$G$84</c:f>
              <c:numCache>
                <c:formatCode>0.00</c:formatCode>
                <c:ptCount val="79"/>
                <c:pt idx="0">
                  <c:v>1.9972044031506684</c:v>
                </c:pt>
                <c:pt idx="1">
                  <c:v>2.9905829604077674</c:v>
                </c:pt>
                <c:pt idx="2">
                  <c:v>3.9777363681547704</c:v>
                </c:pt>
                <c:pt idx="3">
                  <c:v>4.956659577611835</c:v>
                </c:pt>
                <c:pt idx="4">
                  <c:v>5.9254051916986379</c:v>
                </c:pt>
                <c:pt idx="5">
                  <c:v>6.8820959121814251</c:v>
                </c:pt>
                <c:pt idx="6">
                  <c:v>7.8249359996168053</c:v>
                </c:pt>
                <c:pt idx="7">
                  <c:v>8.7522216095049998</c:v>
                </c:pt>
                <c:pt idx="8">
                  <c:v>9.6623498939269652</c:v>
                </c:pt>
                <c:pt idx="9">
                  <c:v>10.55382678542073</c:v>
                </c:pt>
                <c:pt idx="10">
                  <c:v>11.42527340805149</c:v>
                </c:pt>
                <c:pt idx="11">
                  <c:v>12.275431088671708</c:v>
                </c:pt>
                <c:pt idx="12">
                  <c:v>13.103164968436216</c:v>
                </c:pt>
                <c:pt idx="13">
                  <c:v>13.907466240008169</c:v>
                </c:pt>
                <c:pt idx="14">
                  <c:v>14.687453058957837</c:v>
                </c:pt>
                <c:pt idx="15">
                  <c:v>15.442370198134626</c:v>
                </c:pt>
                <c:pt idx="16">
                  <c:v>16.171587530946827</c:v>
                </c:pt>
                <c:pt idx="17">
                  <c:v>16.874597443307803</c:v>
                </c:pt>
                <c:pt idx="18">
                  <c:v>17.551011284433905</c:v>
                </c:pt>
                <c:pt idx="19">
                  <c:v>18.200554973756475</c:v>
                </c:pt>
                <c:pt idx="20">
                  <c:v>18.823063885094708</c:v>
                </c:pt>
                <c:pt idx="21">
                  <c:v>19.418477130165666</c:v>
                </c:pt>
                <c:pt idx="22">
                  <c:v>19.986831361791577</c:v>
                </c:pt>
                <c:pt idx="23">
                  <c:v>20.52825421314931</c:v>
                </c:pt>
                <c:pt idx="24">
                  <c:v>21.04295748347344</c:v>
                </c:pt>
                <c:pt idx="25">
                  <c:v>21.531230173159223</c:v>
                </c:pt>
                <c:pt idx="26">
                  <c:v>21.993431462586511</c:v>
                </c:pt>
                <c:pt idx="27">
                  <c:v>22.429983719572881</c:v>
                </c:pt>
                <c:pt idx="28">
                  <c:v>22.841365610480814</c:v>
                </c:pt>
                <c:pt idx="29">
                  <c:v>23.228105379957256</c:v>
                </c:pt>
                <c:pt idx="30">
                  <c:v>23.590774354322409</c:v>
                </c:pt>
                <c:pt idx="31">
                  <c:v>23.929980713965072</c:v>
                </c:pt>
                <c:pt idx="32">
                  <c:v>24.246363570914934</c:v>
                </c:pt>
                <c:pt idx="33">
                  <c:v>24.540587379181094</c:v>
                </c:pt>
                <c:pt idx="34">
                  <c:v>24.813336697565678</c:v>
                </c:pt>
                <c:pt idx="35">
                  <c:v>25.065311317537713</c:v>
                </c:pt>
                <c:pt idx="36">
                  <c:v>25.29722176242467</c:v>
                </c:pt>
                <c:pt idx="37">
                  <c:v>25.50978515864735</c:v>
                </c:pt>
                <c:pt idx="38">
                  <c:v>25.703721474975069</c:v>
                </c:pt>
                <c:pt idx="39">
                  <c:v>25.87975012178325</c:v>
                </c:pt>
                <c:pt idx="40">
                  <c:v>26.038586899008198</c:v>
                </c:pt>
                <c:pt idx="41">
                  <c:v>26.180941278866783</c:v>
                </c:pt>
                <c:pt idx="42">
                  <c:v>26.307514007376767</c:v>
                </c:pt>
                <c:pt idx="43">
                  <c:v>26.418995007221877</c:v>
                </c:pt>
                <c:pt idx="44">
                  <c:v>26.516061563491821</c:v>
                </c:pt>
                <c:pt idx="45">
                  <c:v>26.599376773222321</c:v>
                </c:pt>
                <c:pt idx="46">
                  <c:v>26.669588239419689</c:v>
                </c:pt>
                <c:pt idx="47">
                  <c:v>26.727326990307457</c:v>
                </c:pt>
                <c:pt idx="48">
                  <c:v>26.773206604838915</c:v>
                </c:pt>
                <c:pt idx="49">
                  <c:v>26.807822526025202</c:v>
                </c:pt>
                <c:pt idx="50">
                  <c:v>26.831751544297081</c:v>
                </c:pt>
                <c:pt idx="51" formatCode="0.000">
                  <c:v>26.845551433906198</c:v>
                </c:pt>
                <c:pt idx="52" formatCode="0.000">
                  <c:v>26.849760726250356</c:v>
                </c:pt>
                <c:pt idx="53">
                  <c:v>26.844898604945445</c:v>
                </c:pt>
                <c:pt idx="54">
                  <c:v>26.8314649084435</c:v>
                </c:pt>
                <c:pt idx="55">
                  <c:v>26.809940226984175</c:v>
                </c:pt>
                <c:pt idx="56">
                  <c:v>26.780786081658462</c:v>
                </c:pt>
                <c:pt idx="57">
                  <c:v>26.744445174339333</c:v>
                </c:pt>
                <c:pt idx="58">
                  <c:v>26.701341698178535</c:v>
                </c:pt>
                <c:pt idx="59">
                  <c:v>26.651881699287987</c:v>
                </c:pt>
                <c:pt idx="60">
                  <c:v>26.596453481093874</c:v>
                </c:pt>
                <c:pt idx="61">
                  <c:v>26.535428043680806</c:v>
                </c:pt>
                <c:pt idx="62">
                  <c:v>26.469159551224671</c:v>
                </c:pt>
                <c:pt idx="63">
                  <c:v>26.397985821340516</c:v>
                </c:pt>
                <c:pt idx="64">
                  <c:v>26.32222883085128</c:v>
                </c:pt>
                <c:pt idx="65">
                  <c:v>26.242195233113325</c:v>
                </c:pt>
                <c:pt idx="66">
                  <c:v>26.15817688261313</c:v>
                </c:pt>
                <c:pt idx="67">
                  <c:v>26.070451363080597</c:v>
                </c:pt>
                <c:pt idx="68">
                  <c:v>25.97928251585078</c:v>
                </c:pt>
                <c:pt idx="69">
                  <c:v>25.884920965647215</c:v>
                </c:pt>
                <c:pt idx="70">
                  <c:v>25.787604641359437</c:v>
                </c:pt>
                <c:pt idx="71">
                  <c:v>25.687559289749412</c:v>
                </c:pt>
                <c:pt idx="72">
                  <c:v>25.584998980345777</c:v>
                </c:pt>
                <c:pt idx="73">
                  <c:v>25.480126600075089</c:v>
                </c:pt>
                <c:pt idx="74">
                  <c:v>25.373134336440913</c:v>
                </c:pt>
                <c:pt idx="75">
                  <c:v>25.264204148289796</c:v>
                </c:pt>
                <c:pt idx="76">
                  <c:v>25.153508223409855</c:v>
                </c:pt>
                <c:pt idx="77">
                  <c:v>25.041209422385204</c:v>
                </c:pt>
                <c:pt idx="78">
                  <c:v>24.927461708292121</c:v>
                </c:pt>
              </c:numCache>
            </c:numRef>
          </c:val>
        </c:ser>
        <c:ser>
          <c:idx val="1"/>
          <c:order val="1"/>
          <c:tx>
            <c:v>Inzidenz 50 (0,050%)</c:v>
          </c:tx>
          <c:spPr>
            <a:ln w="508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Praevalenz!$F$6:$F$84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Praevalenz!$H$6:$H$84</c:f>
              <c:numCache>
                <c:formatCode>0.00</c:formatCode>
                <c:ptCount val="79"/>
                <c:pt idx="0">
                  <c:v>1.9960089800444019</c:v>
                </c:pt>
                <c:pt idx="1">
                  <c:v>2.9865671664073297</c:v>
                </c:pt>
                <c:pt idx="2">
                  <c:v>3.9682775810812778</c:v>
                </c:pt>
                <c:pt idx="3">
                  <c:v>4.9383325415307811</c:v>
                </c:pt>
                <c:pt idx="4">
                  <c:v>5.894039810921722</c:v>
                </c:pt>
                <c:pt idx="5">
                  <c:v>6.8328461668573288</c:v>
                </c:pt>
                <c:pt idx="6">
                  <c:v>7.7523582346902504</c:v>
                </c:pt>
                <c:pt idx="7">
                  <c:v>8.6503602713462477</c:v>
                </c:pt>
                <c:pt idx="8">
                  <c:v>9.5248286816684153</c:v>
                </c:pt>
                <c:pt idx="9">
                  <c:v>10.373943147255716</c:v>
                </c:pt>
                <c:pt idx="10">
                  <c:v>11.196094343397577</c:v>
                </c:pt>
                <c:pt idx="11">
                  <c:v>11.989888309216271</c:v>
                </c:pt>
                <c:pt idx="12">
                  <c:v>12.754147616378722</c:v>
                </c:pt>
                <c:pt idx="13">
                  <c:v>13.48790955034079</c:v>
                </c:pt>
                <c:pt idx="14">
                  <c:v>14.190421573474255</c:v>
                </c:pt>
                <c:pt idx="15">
                  <c:v>14.861134380833997</c:v>
                </c:pt>
                <c:pt idx="16">
                  <c:v>15.499692886746821</c:v>
                </c:pt>
                <c:pt idx="17">
                  <c:v>16.105925494476459</c:v>
                </c:pt>
                <c:pt idx="18">
                  <c:v>16.679832003115017</c:v>
                </c:pt>
                <c:pt idx="19">
                  <c:v>17.22157049710507</c:v>
                </c:pt>
                <c:pt idx="20">
                  <c:v>17.73144354620544</c:v>
                </c:pt>
                <c:pt idx="21">
                  <c:v>18.209884019163134</c:v>
                </c:pt>
                <c:pt idx="22">
                  <c:v>18.657440784741425</c:v>
                </c:pt>
                <c:pt idx="23">
                  <c:v>19.074764540860194</c:v>
                </c:pt>
                <c:pt idx="24">
                  <c:v>19.462593978057885</c:v>
                </c:pt>
                <c:pt idx="25">
                  <c:v>19.821742448676662</c:v>
                </c:pt>
                <c:pt idx="26">
                  <c:v>20.153085279277846</c:v>
                </c:pt>
                <c:pt idx="27">
                  <c:v>20.457547831716276</c:v>
                </c:pt>
                <c:pt idx="28">
                  <c:v>20.736094388726979</c:v>
                </c:pt>
                <c:pt idx="29">
                  <c:v>20.989717913244661</c:v>
                </c:pt>
                <c:pt idx="30">
                  <c:v>21.219430707262322</c:v>
                </c:pt>
                <c:pt idx="31">
                  <c:v>21.426255975918536</c:v>
                </c:pt>
                <c:pt idx="32">
                  <c:v>21.611220285658966</c:v>
                </c:pt>
                <c:pt idx="33">
                  <c:v>21.775346891590001</c:v>
                </c:pt>
                <c:pt idx="34">
                  <c:v>21.919649898331279</c:v>
                </c:pt>
                <c:pt idx="35">
                  <c:v>22.045129210495318</c:v>
                </c:pt>
                <c:pt idx="36">
                  <c:v>22.152766223098197</c:v>
                </c:pt>
                <c:pt idx="37">
                  <c:v>22.243520198415123</c:v>
                </c:pt>
                <c:pt idx="38">
                  <c:v>22.318325273747153</c:v>
                </c:pt>
                <c:pt idx="39">
                  <c:v>22.378088043958893</c:v>
                </c:pt>
                <c:pt idx="40">
                  <c:v>22.423685663225438</c:v>
                </c:pt>
                <c:pt idx="41">
                  <c:v>22.455964411924455</c:v>
                </c:pt>
                <c:pt idx="42" formatCode="0.000">
                  <c:v>22.475738676829263</c:v>
                </c:pt>
                <c:pt idx="43" formatCode="0.000">
                  <c:v>22.483790295492511</c:v>
                </c:pt>
                <c:pt idx="44" formatCode="0.000">
                  <c:v>22.480868218805742</c:v>
                </c:pt>
                <c:pt idx="45">
                  <c:v>22.467688449031709</c:v>
                </c:pt>
                <c:pt idx="46">
                  <c:v>22.444934214030987</c:v>
                </c:pt>
                <c:pt idx="47">
                  <c:v>22.413256341838348</c:v>
                </c:pt>
                <c:pt idx="48">
                  <c:v>22.373273803132289</c:v>
                </c:pt>
                <c:pt idx="49">
                  <c:v>22.325574392405962</c:v>
                </c:pt>
                <c:pt idx="50">
                  <c:v>22.270715521778516</c:v>
                </c:pt>
                <c:pt idx="51">
                  <c:v>22.209225104320844</c:v>
                </c:pt>
                <c:pt idx="52">
                  <c:v>22.141602506524222</c:v>
                </c:pt>
                <c:pt idx="53">
                  <c:v>22.06831955207522</c:v>
                </c:pt>
                <c:pt idx="54">
                  <c:v>21.989821561435566</c:v>
                </c:pt>
                <c:pt idx="55">
                  <c:v>21.90652841384539</c:v>
                </c:pt>
                <c:pt idx="56">
                  <c:v>21.818835620292436</c:v>
                </c:pt>
                <c:pt idx="57">
                  <c:v>21.727115397713526</c:v>
                </c:pt>
                <c:pt idx="58">
                  <c:v>21.631717736241384</c:v>
                </c:pt>
                <c:pt idx="59">
                  <c:v>21.532971452678439</c:v>
                </c:pt>
                <c:pt idx="60">
                  <c:v>21.431185224596273</c:v>
                </c:pt>
                <c:pt idx="61">
                  <c:v>21.326648600521246</c:v>
                </c:pt>
                <c:pt idx="62">
                  <c:v>21.219632982602267</c:v>
                </c:pt>
                <c:pt idx="63">
                  <c:v>21.110392578965868</c:v>
                </c:pt>
                <c:pt idx="64">
                  <c:v>20.999165323666894</c:v>
                </c:pt>
                <c:pt idx="65">
                  <c:v>20.886173762743791</c:v>
                </c:pt>
                <c:pt idx="66">
                  <c:v>20.771625905404786</c:v>
                </c:pt>
                <c:pt idx="67">
                  <c:v>20.655716039806332</c:v>
                </c:pt>
                <c:pt idx="68">
                  <c:v>20.538625513256147</c:v>
                </c:pt>
                <c:pt idx="69">
                  <c:v>20.420523476976634</c:v>
                </c:pt>
                <c:pt idx="70">
                  <c:v>20.301567595822689</c:v>
                </c:pt>
                <c:pt idx="71">
                  <c:v>20.181904723551156</c:v>
                </c:pt>
                <c:pt idx="72">
                  <c:v>20.061671544410675</c:v>
                </c:pt>
                <c:pt idx="73">
                  <c:v>19.940995181949173</c:v>
                </c:pt>
                <c:pt idx="74">
                  <c:v>19.819993776040008</c:v>
                </c:pt>
                <c:pt idx="75">
                  <c:v>19.698777029203349</c:v>
                </c:pt>
                <c:pt idx="76">
                  <c:v>19.577446723354786</c:v>
                </c:pt>
                <c:pt idx="77">
                  <c:v>19.45609720814652</c:v>
                </c:pt>
                <c:pt idx="78">
                  <c:v>19.334815862088458</c:v>
                </c:pt>
              </c:numCache>
            </c:numRef>
          </c:val>
        </c:ser>
        <c:ser>
          <c:idx val="2"/>
          <c:order val="2"/>
          <c:tx>
            <c:v>Inzidenz 100 (0,10%)</c:v>
          </c:tx>
          <c:spPr>
            <a:ln w="508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Praevalenz!$F$6:$F$84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Praevalenz!$I$6:$I$84</c:f>
              <c:numCache>
                <c:formatCode>0.00</c:formatCode>
                <c:ptCount val="79"/>
                <c:pt idx="0">
                  <c:v>1.9920358407088461</c:v>
                </c:pt>
                <c:pt idx="1">
                  <c:v>2.9732673443868163</c:v>
                </c:pt>
                <c:pt idx="2">
                  <c:v>3.9371008144111044</c:v>
                </c:pt>
                <c:pt idx="3">
                  <c:v>4.8782865078370721</c:v>
                </c:pt>
                <c:pt idx="4">
                  <c:v>5.7920082878629238</c:v>
                </c:pt>
                <c:pt idx="5">
                  <c:v>6.6739556129553099</c:v>
                </c:pt>
                <c:pt idx="6">
                  <c:v>7.5203770672388943</c:v>
                </c:pt>
                <c:pt idx="7">
                  <c:v>8.3281147294655522</c:v>
                </c:pt>
                <c:pt idx="8">
                  <c:v>9.0946197130936834</c:v>
                </c:pt>
                <c:pt idx="9">
                  <c:v>9.8179501122460096</c:v>
                </c:pt>
                <c:pt idx="10">
                  <c:v>10.496753303705328</c:v>
                </c:pt>
                <c:pt idx="11">
                  <c:v>11.130235055091099</c:v>
                </c:pt>
                <c:pt idx="12">
                  <c:v>11.718118169655295</c:v>
                </c:pt>
                <c:pt idx="13">
                  <c:v>12.260593474821782</c:v>
                </c:pt>
                <c:pt idx="14">
                  <c:v>12.758265865469955</c:v>
                </c:pt>
                <c:pt idx="15">
                  <c:v>13.212097883343045</c:v>
                </c:pt>
                <c:pt idx="16">
                  <c:v>13.623352992909009</c:v>
                </c:pt>
                <c:pt idx="17">
                  <c:v>13.993540341627204</c:v>
                </c:pt>
                <c:pt idx="18">
                  <c:v>14.324362403765459</c:v>
                </c:pt>
                <c:pt idx="19">
                  <c:v>14.617666529465863</c:v>
                </c:pt>
                <c:pt idx="20">
                  <c:v>14.875401074783253</c:v>
                </c:pt>
                <c:pt idx="21">
                  <c:v>15.099576486678384</c:v>
                </c:pt>
                <c:pt idx="22">
                  <c:v>15.292231465818375</c:v>
                </c:pt>
                <c:pt idx="23">
                  <c:v>15.455404130802934</c:v>
                </c:pt>
                <c:pt idx="24">
                  <c:v>15.591107957658677</c:v>
                </c:pt>
                <c:pt idx="25">
                  <c:v>15.701312163221759</c:v>
                </c:pt>
                <c:pt idx="26">
                  <c:v>15.787926134110615</c:v>
                </c:pt>
                <c:pt idx="27">
                  <c:v>15.852787467602537</c:v>
                </c:pt>
                <c:pt idx="28">
                  <c:v>15.897653180219514</c:v>
                </c:pt>
                <c:pt idx="29">
                  <c:v>15.924193648065282</c:v>
                </c:pt>
                <c:pt idx="30" formatCode="0.000">
                  <c:v>15.933988864568603</c:v>
                </c:pt>
                <c:pt idx="31" formatCode="0.000">
                  <c:v>15.928526631757006</c:v>
                </c:pt>
                <c:pt idx="32">
                  <c:v>15.909202336869653</c:v>
                </c:pt>
                <c:pt idx="33">
                  <c:v>15.877320004171674</c:v>
                </c:pt>
                <c:pt idx="34">
                  <c:v>15.834094350140754</c:v>
                </c:pt>
                <c:pt idx="35">
                  <c:v>15.780653607240687</c:v>
                </c:pt>
                <c:pt idx="36">
                  <c:v>15.718042916268972</c:v>
                </c:pt>
                <c:pt idx="37">
                  <c:v>15.647228119142669</c:v>
                </c:pt>
                <c:pt idx="38">
                  <c:v>15.569099812655978</c:v>
                </c:pt>
                <c:pt idx="39">
                  <c:v>15.484477549105975</c:v>
                </c:pt>
                <c:pt idx="40">
                  <c:v>15.394114091810547</c:v>
                </c:pt>
                <c:pt idx="41">
                  <c:v>15.298699652595888</c:v>
                </c:pt>
                <c:pt idx="42">
                  <c:v>15.198866054553392</c:v>
                </c:pt>
                <c:pt idx="43">
                  <c:v>15.095190777019758</c:v>
                </c:pt>
                <c:pt idx="44">
                  <c:v>14.988200851109074</c:v>
                </c:pt>
                <c:pt idx="45">
                  <c:v>14.878376583494864</c:v>
                </c:pt>
                <c:pt idx="46">
                  <c:v>14.766155093778004</c:v>
                </c:pt>
                <c:pt idx="47">
                  <c:v>14.651933656921557</c:v>
                </c:pt>
                <c:pt idx="48">
                  <c:v>14.53607284712283</c:v>
                </c:pt>
                <c:pt idx="49">
                  <c:v>14.41889948331325</c:v>
                </c:pt>
                <c:pt idx="50">
                  <c:v>14.300709379418306</c:v>
                </c:pt>
                <c:pt idx="51">
                  <c:v>14.181769904716116</c:v>
                </c:pt>
                <c:pt idx="52">
                  <c:v>14.062322361241705</c:v>
                </c:pt>
                <c:pt idx="53">
                  <c:v>13.942584186307567</c:v>
                </c:pt>
                <c:pt idx="54">
                  <c:v>13.822750988942346</c:v>
                </c:pt>
                <c:pt idx="55">
                  <c:v>13.702998429469893</c:v>
                </c:pt>
                <c:pt idx="56">
                  <c:v>13.583483951630546</c:v>
                </c:pt>
                <c:pt idx="57">
                  <c:v>13.464348376631628</c:v>
                </c:pt>
                <c:pt idx="58">
                  <c:v>13.345717368362257</c:v>
                </c:pt>
                <c:pt idx="59">
                  <c:v>13.227702778743417</c:v>
                </c:pt>
                <c:pt idx="60">
                  <c:v>13.110403881847581</c:v>
                </c:pt>
                <c:pt idx="61">
                  <c:v>12.993908505029896</c:v>
                </c:pt>
                <c:pt idx="62">
                  <c:v>12.878294064888696</c:v>
                </c:pt>
                <c:pt idx="63">
                  <c:v>12.76362851542928</c:v>
                </c:pt>
                <c:pt idx="64">
                  <c:v>12.649971215354622</c:v>
                </c:pt>
                <c:pt idx="65">
                  <c:v>12.537373720957438</c:v>
                </c:pt>
                <c:pt idx="66">
                  <c:v>12.425880510648781</c:v>
                </c:pt>
                <c:pt idx="67">
                  <c:v>12.315529646730582</c:v>
                </c:pt>
                <c:pt idx="68">
                  <c:v>12.206353379611702</c:v>
                </c:pt>
                <c:pt idx="69">
                  <c:v>12.098378699274837</c:v>
                </c:pt>
                <c:pt idx="70">
                  <c:v>11.991627838434548</c:v>
                </c:pt>
                <c:pt idx="71">
                  <c:v>11.886118731476813</c:v>
                </c:pt>
                <c:pt idx="72">
                  <c:v>11.781865432946365</c:v>
                </c:pt>
                <c:pt idx="73">
                  <c:v>11.678878499042519</c:v>
                </c:pt>
                <c:pt idx="74">
                  <c:v>11.577165335301826</c:v>
                </c:pt>
                <c:pt idx="75">
                  <c:v>11.47673051338225</c:v>
                </c:pt>
                <c:pt idx="76">
                  <c:v>11.377576059621241</c:v>
                </c:pt>
                <c:pt idx="77">
                  <c:v>11.279701717814309</c:v>
                </c:pt>
                <c:pt idx="78">
                  <c:v>11.183105188454453</c:v>
                </c:pt>
              </c:numCache>
            </c:numRef>
          </c:val>
        </c:ser>
        <c:ser>
          <c:idx val="3"/>
          <c:order val="3"/>
          <c:tx>
            <c:v>Inzidenz 250 (0,25%)</c:v>
          </c:tx>
          <c:spPr>
            <a:ln w="50800"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Praevalenz!$F$6:$F$84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Praevalenz!$J$6:$J$84</c:f>
              <c:numCache>
                <c:formatCode>0.00</c:formatCode>
                <c:ptCount val="79"/>
                <c:pt idx="0">
                  <c:v>1.9802225275065288</c:v>
                </c:pt>
                <c:pt idx="1">
                  <c:v>2.9341466094950253</c:v>
                </c:pt>
                <c:pt idx="2">
                  <c:v>3.8467077356581405</c:v>
                </c:pt>
                <c:pt idx="3">
                  <c:v>4.7072633852734338</c:v>
                </c:pt>
                <c:pt idx="4">
                  <c:v>5.5074198317301306</c:v>
                </c:pt>
                <c:pt idx="5">
                  <c:v>6.2411672517457211</c:v>
                </c:pt>
                <c:pt idx="6">
                  <c:v>6.9048436188817819</c:v>
                </c:pt>
                <c:pt idx="7">
                  <c:v>7.4969589316192788</c:v>
                </c:pt>
                <c:pt idx="8">
                  <c:v>8.0179205770906172</c:v>
                </c:pt>
                <c:pt idx="9">
                  <c:v>8.4697021593972774</c:v>
                </c:pt>
                <c:pt idx="10">
                  <c:v>8.8554937142102101</c:v>
                </c:pt>
                <c:pt idx="11">
                  <c:v>9.1793632823309039</c:v>
                </c:pt>
                <c:pt idx="12">
                  <c:v>9.4459505993240231</c:v>
                </c:pt>
                <c:pt idx="13">
                  <c:v>9.6602048996170939</c:v>
                </c:pt>
                <c:pt idx="14">
                  <c:v>9.8271715648799436</c:v>
                </c:pt>
                <c:pt idx="15">
                  <c:v>9.9518269828614478</c:v>
                </c:pt>
                <c:pt idx="16">
                  <c:v>10.038957494024869</c:v>
                </c:pt>
                <c:pt idx="17">
                  <c:v>10.093076403123341</c:v>
                </c:pt>
                <c:pt idx="18" formatCode="0.000">
                  <c:v>10.118372333958238</c:v>
                </c:pt>
                <c:pt idx="19" formatCode="0.000">
                  <c:v>10.118682323062183</c:v>
                </c:pt>
                <c:pt idx="20">
                  <c:v>10.09748365521412</c:v>
                </c:pt>
                <c:pt idx="21">
                  <c:v>10.057899292236806</c:v>
                </c:pt>
                <c:pt idx="22">
                  <c:v>10.002712664988406</c:v>
                </c:pt>
                <c:pt idx="23">
                  <c:v>9.9343884798136237</c:v>
                </c:pt>
                <c:pt idx="24">
                  <c:v>9.8550969765760339</c:v>
                </c:pt>
                <c:pt idx="25">
                  <c:v>9.766739741030678</c:v>
                </c:pt>
                <c:pt idx="26">
                  <c:v>9.6709757163678454</c:v>
                </c:pt>
                <c:pt idx="27">
                  <c:v>9.5692464861465183</c:v>
                </c:pt>
                <c:pt idx="28">
                  <c:v>9.4628002283350323</c:v>
                </c:pt>
                <c:pt idx="29">
                  <c:v>9.3527139844799869</c:v>
                </c:pt>
                <c:pt idx="30">
                  <c:v>9.2399140653577359</c:v>
                </c:pt>
                <c:pt idx="31">
                  <c:v>9.1251945393617948</c:v>
                </c:pt>
                <c:pt idx="32">
                  <c:v>9.0092338347048688</c:v>
                </c:pt>
                <c:pt idx="33">
                  <c:v>8.8926095413814323</c:v>
                </c:pt>
                <c:pt idx="34">
                  <c:v>8.7758115317914083</c:v>
                </c:pt>
                <c:pt idx="35">
                  <c:v>8.6592535362182694</c:v>
                </c:pt>
                <c:pt idx="36">
                  <c:v>8.5432833157410766</c:v>
                </c:pt>
                <c:pt idx="37">
                  <c:v>8.4281915741956723</c:v>
                </c:pt>
                <c:pt idx="38">
                  <c:v>8.3142197450937658</c:v>
                </c:pt>
                <c:pt idx="39">
                  <c:v>8.2015667808415476</c:v>
                </c:pt>
                <c:pt idx="40">
                  <c:v>8.0903950614995033</c:v>
                </c:pt>
                <c:pt idx="41">
                  <c:v>7.9808355296106592</c:v>
                </c:pt>
                <c:pt idx="42">
                  <c:v>7.872992146907392</c:v>
                </c:pt>
                <c:pt idx="43">
                  <c:v>7.7669457583841925</c:v>
                </c:pt>
                <c:pt idx="44">
                  <c:v>7.6627574395319007</c:v>
                </c:pt>
                <c:pt idx="45">
                  <c:v>7.560471393596921</c:v>
                </c:pt>
                <c:pt idx="46">
                  <c:v>7.460117457611406</c:v>
                </c:pt>
                <c:pt idx="47">
                  <c:v>7.3617132686398401</c:v>
                </c:pt>
                <c:pt idx="48">
                  <c:v>7.2652661351759429</c:v>
                </c:pt>
                <c:pt idx="49">
                  <c:v>7.1707746528545115</c:v>
                </c:pt>
                <c:pt idx="50">
                  <c:v>7.07823009855636</c:v>
                </c:pt>
                <c:pt idx="51">
                  <c:v>6.9876176325198447</c:v>
                </c:pt>
                <c:pt idx="52">
                  <c:v>6.8989173341655903</c:v>
                </c:pt>
                <c:pt idx="53">
                  <c:v>6.8121050939323613</c:v>
                </c:pt>
                <c:pt idx="54">
                  <c:v>6.7271533804533519</c:v>
                </c:pt>
                <c:pt idx="55">
                  <c:v>6.6440318998220196</c:v>
                </c:pt>
                <c:pt idx="56">
                  <c:v>6.5627081614564835</c:v>
                </c:pt>
                <c:pt idx="57">
                  <c:v>6.4831479631288653</c:v>
                </c:pt>
                <c:pt idx="58">
                  <c:v>6.405315806042525</c:v>
                </c:pt>
                <c:pt idx="59">
                  <c:v>6.3291752493824918</c:v>
                </c:pt>
                <c:pt idx="60">
                  <c:v>6.254689212502023</c:v>
                </c:pt>
                <c:pt idx="61">
                  <c:v>6.1818202318159532</c:v>
                </c:pt>
                <c:pt idx="62">
                  <c:v>6.110530678526418</c:v>
                </c:pt>
                <c:pt idx="63">
                  <c:v>6.0407829424881649</c:v>
                </c:pt>
                <c:pt idx="64">
                  <c:v>5.9725395868130029</c:v>
                </c:pt>
                <c:pt idx="65">
                  <c:v>5.9057634771999341</c:v>
                </c:pt>
                <c:pt idx="66">
                  <c:v>5.8404178894472256</c:v>
                </c:pt>
                <c:pt idx="67">
                  <c:v>5.7764665981431671</c:v>
                </c:pt>
                <c:pt idx="68">
                  <c:v>5.7138739491343822</c:v>
                </c:pt>
                <c:pt idx="69">
                  <c:v>5.6526049180258475</c:v>
                </c:pt>
                <c:pt idx="70">
                  <c:v>5.5926251566678173</c:v>
                </c:pt>
                <c:pt idx="71">
                  <c:v>5.5339010293259436</c:v>
                </c:pt>
                <c:pt idx="72">
                  <c:v>5.4763996400058748</c:v>
                </c:pt>
                <c:pt idx="73">
                  <c:v>5.4200888522089361</c:v>
                </c:pt>
                <c:pt idx="74">
                  <c:v>5.3649373022258828</c:v>
                </c:pt>
                <c:pt idx="75">
                  <c:v>5.3109144069290597</c:v>
                </c:pt>
                <c:pt idx="76">
                  <c:v>5.2579903668954699</c:v>
                </c:pt>
                <c:pt idx="77">
                  <c:v>5.206136165582353</c:v>
                </c:pt>
                <c:pt idx="78">
                  <c:v>5.155323565180514</c:v>
                </c:pt>
              </c:numCache>
            </c:numRef>
          </c:val>
        </c:ser>
        <c:ser>
          <c:idx val="4"/>
          <c:order val="4"/>
          <c:tx>
            <c:v>Labor 2,0% (Inz. 2.000)</c:v>
          </c:tx>
          <c:spPr>
            <a:ln w="50800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Praevalenz!$F$6:$F$84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Praevalenz!$K$6:$K$84</c:f>
              <c:numCache>
                <c:formatCode>0.00</c:formatCode>
                <c:ptCount val="79"/>
                <c:pt idx="0">
                  <c:v>1.8532246108228314</c:v>
                </c:pt>
                <c:pt idx="1">
                  <c:v>2.5501009839989655</c:v>
                </c:pt>
                <c:pt idx="2">
                  <c:v>3.0522064033825274</c:v>
                </c:pt>
                <c:pt idx="3">
                  <c:v>3.3774746391914072</c:v>
                </c:pt>
                <c:pt idx="4">
                  <c:v>3.560945582543714</c:v>
                </c:pt>
                <c:pt idx="5">
                  <c:v>3.6399160672411432</c:v>
                </c:pt>
                <c:pt idx="6" formatCode="0.000">
                  <c:v>3.6464812638121673</c:v>
                </c:pt>
                <c:pt idx="7">
                  <c:v>3.6053790224051605</c:v>
                </c:pt>
                <c:pt idx="8">
                  <c:v>3.5344782132784807</c:v>
                </c:pt>
                <c:pt idx="9">
                  <c:v>3.4461637183163751</c:v>
                </c:pt>
                <c:pt idx="10">
                  <c:v>3.3487755464922762</c:v>
                </c:pt>
                <c:pt idx="11">
                  <c:v>3.247800476154167</c:v>
                </c:pt>
                <c:pt idx="12">
                  <c:v>3.1467654889879735</c:v>
                </c:pt>
                <c:pt idx="13">
                  <c:v>3.0478738938006646</c:v>
                </c:pt>
                <c:pt idx="14">
                  <c:v>2.9524454389539705</c:v>
                </c:pt>
                <c:pt idx="15">
                  <c:v>2.8612158941776737</c:v>
                </c:pt>
                <c:pt idx="16">
                  <c:v>2.7745390837499748</c:v>
                </c:pt>
                <c:pt idx="17">
                  <c:v>2.692522386843081</c:v>
                </c:pt>
                <c:pt idx="18">
                  <c:v>2.61511727791444</c:v>
                </c:pt>
                <c:pt idx="19">
                  <c:v>2.5421796199122353</c:v>
                </c:pt>
                <c:pt idx="20">
                  <c:v>2.4735096431163859</c:v>
                </c:pt>
                <c:pt idx="21">
                  <c:v>2.4088782848476384</c:v>
                </c:pt>
                <c:pt idx="22">
                  <c:v>2.3480443705013379</c:v>
                </c:pt>
                <c:pt idx="23">
                  <c:v>2.2907656453360654</c:v>
                </c:pt>
                <c:pt idx="24">
                  <c:v>2.2368056819053357</c:v>
                </c:pt>
                <c:pt idx="25">
                  <c:v>2.18593802848542</c:v>
                </c:pt>
                <c:pt idx="26">
                  <c:v>2.1379485210304354</c:v>
                </c:pt>
                <c:pt idx="27">
                  <c:v>2.0926363829686836</c:v>
                </c:pt>
                <c:pt idx="28">
                  <c:v>2.0498145356519113</c:v>
                </c:pt>
                <c:pt idx="29">
                  <c:v>2.0093094056660776</c:v>
                </c:pt>
                <c:pt idx="30">
                  <c:v>1.9709604223264783</c:v>
                </c:pt>
                <c:pt idx="31">
                  <c:v>1.9346193353629719</c:v>
                </c:pt>
                <c:pt idx="32">
                  <c:v>1.9001494395638669</c:v>
                </c:pt>
                <c:pt idx="33">
                  <c:v>1.8674247635984302</c:v>
                </c:pt>
                <c:pt idx="34">
                  <c:v>1.8363292600535783</c:v>
                </c:pt>
                <c:pt idx="35">
                  <c:v>1.8067560199608865</c:v>
                </c:pt>
                <c:pt idx="36">
                  <c:v>1.7786065257494159</c:v>
                </c:pt>
                <c:pt idx="37">
                  <c:v>1.7517899502629244</c:v>
                </c:pt>
                <c:pt idx="38">
                  <c:v>1.7262225052808937</c:v>
                </c:pt>
                <c:pt idx="39">
                  <c:v>1.7018268402287275</c:v>
                </c:pt>
                <c:pt idx="40">
                  <c:v>1.6785314900016108</c:v>
                </c:pt>
                <c:pt idx="41">
                  <c:v>1.6562703697457708</c:v>
                </c:pt>
                <c:pt idx="42">
                  <c:v>1.634982313822634</c:v>
                </c:pt>
                <c:pt idx="43">
                  <c:v>1.614610655874696</c:v>
                </c:pt>
                <c:pt idx="44">
                  <c:v>1.5951028468119011</c:v>
                </c:pt>
                <c:pt idx="45">
                  <c:v>1.5764101075714425</c:v>
                </c:pt>
                <c:pt idx="46">
                  <c:v>1.5584871136219918</c:v>
                </c:pt>
                <c:pt idx="47">
                  <c:v>1.5412917083511712</c:v>
                </c:pt>
                <c:pt idx="48">
                  <c:v>1.5247846426692104</c:v>
                </c:pt>
                <c:pt idx="49">
                  <c:v>1.5089293383665914</c:v>
                </c:pt>
                <c:pt idx="50">
                  <c:v>1.4936916729687661</c:v>
                </c:pt>
                <c:pt idx="51">
                  <c:v>1.479039784030197</c:v>
                </c:pt>
                <c:pt idx="52">
                  <c:v>1.4649438909990711</c:v>
                </c:pt>
                <c:pt idx="53">
                  <c:v>1.4513761329607768</c:v>
                </c:pt>
                <c:pt idx="54">
                  <c:v>1.4383104207317094</c:v>
                </c:pt>
                <c:pt idx="55">
                  <c:v>1.4257223019248058</c:v>
                </c:pt>
                <c:pt idx="56">
                  <c:v>1.4135888377448209</c:v>
                </c:pt>
                <c:pt idx="57">
                  <c:v>1.4018884903952358</c:v>
                </c:pt>
                <c:pt idx="58">
                  <c:v>1.3906010200906687</c:v>
                </c:pt>
                <c:pt idx="59">
                  <c:v>1.3797073907696222</c:v>
                </c:pt>
                <c:pt idx="60">
                  <c:v>1.3691896836931907</c:v>
                </c:pt>
                <c:pt idx="61">
                  <c:v>1.3590310181969523</c:v>
                </c:pt>
                <c:pt idx="62">
                  <c:v>1.3492154789364685</c:v>
                </c:pt>
                <c:pt idx="63">
                  <c:v>1.3397280490324506</c:v>
                </c:pt>
                <c:pt idx="64">
                  <c:v>1.330554548580511</c:v>
                </c:pt>
                <c:pt idx="65">
                  <c:v>1.3216815780431386</c:v>
                </c:pt>
                <c:pt idx="66">
                  <c:v>1.3130964660887896</c:v>
                </c:pt>
                <c:pt idx="67">
                  <c:v>1.3047872214853471</c:v>
                </c:pt>
                <c:pt idx="68">
                  <c:v>1.2967424886931684</c:v>
                </c:pt>
                <c:pt idx="69">
                  <c:v>1.2889515068369903</c:v>
                </c:pt>
                <c:pt idx="70">
                  <c:v>1.2814040717665249</c:v>
                </c:pt>
                <c:pt idx="71">
                  <c:v>1.2740905009429975</c:v>
                </c:pt>
                <c:pt idx="72">
                  <c:v>1.2670016009135325</c:v>
                </c:pt>
                <c:pt idx="73">
                  <c:v>1.2601286371574285</c:v>
                </c:pt>
                <c:pt idx="74">
                  <c:v>1.2534633061082903</c:v>
                </c:pt>
                <c:pt idx="75">
                  <c:v>1.2469977091739206</c:v>
                </c:pt>
                <c:pt idx="76">
                  <c:v>1.2407243285920162</c:v>
                </c:pt>
                <c:pt idx="77">
                  <c:v>1.2346360049742868</c:v>
                </c:pt>
                <c:pt idx="78">
                  <c:v>1.2287259164047446</c:v>
                </c:pt>
              </c:numCache>
            </c:numRef>
          </c:val>
        </c:ser>
        <c:ser>
          <c:idx val="5"/>
          <c:order val="5"/>
          <c:tx>
            <c:v>Labor 10% (Inz. 10.000)</c:v>
          </c:tx>
          <c:spPr>
            <a:ln w="508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Praevalenz!$F$6:$F$84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Praevalenz!$L$6:$L$84</c:f>
              <c:numCache>
                <c:formatCode>0.00</c:formatCode>
                <c:ptCount val="79"/>
                <c:pt idx="0">
                  <c:v>1.4492753623188408</c:v>
                </c:pt>
                <c:pt idx="1">
                  <c:v>1.6547159404302263</c:v>
                </c:pt>
                <c:pt idx="2">
                  <c:v>1.683785149014986</c:v>
                </c:pt>
                <c:pt idx="3">
                  <c:v>1.6406621712523177</c:v>
                </c:pt>
                <c:pt idx="4">
                  <c:v>1.5742436939733233</c:v>
                </c:pt>
                <c:pt idx="5">
                  <c:v>1.5047544759835492</c:v>
                </c:pt>
                <c:pt idx="6">
                  <c:v>1.4398168299584535</c:v>
                </c:pt>
                <c:pt idx="7">
                  <c:v>1.3818059395088669</c:v>
                </c:pt>
                <c:pt idx="8">
                  <c:v>1.330988026129716</c:v>
                </c:pt>
                <c:pt idx="9">
                  <c:v>1.2868381635880028</c:v>
                </c:pt>
                <c:pt idx="10">
                  <c:v>1.2485894110255731</c:v>
                </c:pt>
                <c:pt idx="11">
                  <c:v>1.2154559900808217</c:v>
                </c:pt>
                <c:pt idx="12">
                  <c:v>1.1867173383541654</c:v>
                </c:pt>
                <c:pt idx="13">
                  <c:v>1.1617430559259629</c:v>
                </c:pt>
                <c:pt idx="14">
                  <c:v>1.139993503780204</c:v>
                </c:pt>
                <c:pt idx="15">
                  <c:v>1.121011244171761</c:v>
                </c:pt>
                <c:pt idx="16">
                  <c:v>1.1044098951442851</c:v>
                </c:pt>
                <c:pt idx="17">
                  <c:v>1.0898631308179154</c:v>
                </c:pt>
                <c:pt idx="18">
                  <c:v>1.0770948457344149</c:v>
                </c:pt>
                <c:pt idx="19">
                  <c:v>1.0658707500104958</c:v>
                </c:pt>
                <c:pt idx="20">
                  <c:v>1.0559913485486214</c:v>
                </c:pt>
                <c:pt idx="21">
                  <c:v>1.0472861426432427</c:v>
                </c:pt>
                <c:pt idx="22">
                  <c:v>1.0396088653228692</c:v>
                </c:pt>
                <c:pt idx="23">
                  <c:v>1.032833571396762</c:v>
                </c:pt>
                <c:pt idx="24">
                  <c:v>1.0268514258964598</c:v>
                </c:pt>
                <c:pt idx="25">
                  <c:v>1.0215680599444594</c:v>
                </c:pt>
                <c:pt idx="26">
                  <c:v>1.016901386707435</c:v>
                </c:pt>
                <c:pt idx="27">
                  <c:v>1.0127797905005336</c:v>
                </c:pt>
                <c:pt idx="28">
                  <c:v>1.0091406190692729</c:v>
                </c:pt>
                <c:pt idx="29">
                  <c:v>1.005928922872132</c:v>
                </c:pt>
                <c:pt idx="30">
                  <c:v>1.0030963962772452</c:v>
                </c:pt>
                <c:pt idx="31">
                  <c:v>1.0006004844447771</c:v>
                </c:pt>
                <c:pt idx="32">
                  <c:v>0.99840362672084804</c:v>
                </c:pt>
                <c:pt idx="33">
                  <c:v>0.99647261298240741</c:v>
                </c:pt>
                <c:pt idx="34">
                  <c:v>0.99477803384264052</c:v>
                </c:pt>
                <c:pt idx="35">
                  <c:v>0.99329380919228005</c:v>
                </c:pt>
                <c:pt idx="36">
                  <c:v>0.99199678240333578</c:v>
                </c:pt>
                <c:pt idx="37">
                  <c:v>0.99086636980796383</c:v>
                </c:pt>
                <c:pt idx="38">
                  <c:v>0.98988425690426429</c:v>
                </c:pt>
                <c:pt idx="39">
                  <c:v>0.98903413422516939</c:v>
                </c:pt>
                <c:pt idx="40">
                  <c:v>0.98830146700897581</c:v>
                </c:pt>
                <c:pt idx="41">
                  <c:v>0.98767329378760116</c:v>
                </c:pt>
                <c:pt idx="42">
                  <c:v>0.9871380498063419</c:v>
                </c:pt>
                <c:pt idx="43">
                  <c:v>0.98668541184233838</c:v>
                </c:pt>
                <c:pt idx="44">
                  <c:v>0.98630616152625439</c:v>
                </c:pt>
                <c:pt idx="45">
                  <c:v>0.98599206471519052</c:v>
                </c:pt>
                <c:pt idx="46">
                  <c:v>0.98573576483236502</c:v>
                </c:pt>
                <c:pt idx="47">
                  <c:v>0.98553068839482716</c:v>
                </c:pt>
                <c:pt idx="48">
                  <c:v>0.98537096120576029</c:v>
                </c:pt>
                <c:pt idx="49">
                  <c:v>0.98525133390195796</c:v>
                </c:pt>
                <c:pt idx="50">
                  <c:v>0.9851671157271511</c:v>
                </c:pt>
                <c:pt idx="51">
                  <c:v>0.98511411555399708</c:v>
                </c:pt>
                <c:pt idx="52">
                  <c:v>0.98508858930653032</c:v>
                </c:pt>
                <c:pt idx="53">
                  <c:v>0.98508719304463321</c:v>
                </c:pt>
                <c:pt idx="54">
                  <c:v>0.98510694106584906</c:v>
                </c:pt>
                <c:pt idx="55">
                  <c:v>0.98514516846019895</c:v>
                </c:pt>
                <c:pt idx="56">
                  <c:v>0.98519949762277725</c:v>
                </c:pt>
                <c:pt idx="57">
                  <c:v>0.98526780828852678</c:v>
                </c:pt>
                <c:pt idx="58">
                  <c:v>0.98534821070521916</c:v>
                </c:pt>
                <c:pt idx="59">
                  <c:v>0.98543902160548003</c:v>
                </c:pt>
                <c:pt idx="60">
                  <c:v>0.98553874267773933</c:v>
                </c:pt>
                <c:pt idx="61">
                  <c:v>0.98564604127006616</c:v>
                </c:pt>
                <c:pt idx="62">
                  <c:v>0.98575973309070186</c:v>
                </c:pt>
                <c:pt idx="63">
                  <c:v>0.98587876669528896</c:v>
                </c:pt>
                <c:pt idx="64">
                  <c:v>0.98600220957385409</c:v>
                </c:pt>
                <c:pt idx="65">
                  <c:v>0.98612923567091371</c:v>
                </c:pt>
                <c:pt idx="66">
                  <c:v>0.98625911419002965</c:v>
                </c:pt>
                <c:pt idx="67">
                  <c:v>0.98639119955002574</c:v>
                </c:pt>
                <c:pt idx="68">
                  <c:v>0.98652492237417322</c:v>
                </c:pt>
                <c:pt idx="69">
                  <c:v>0.98665978140615218</c:v>
                </c:pt>
                <c:pt idx="70">
                  <c:v>0.98679533625773952</c:v>
                </c:pt>
                <c:pt idx="71">
                  <c:v>0.98693120090306119</c:v>
                </c:pt>
                <c:pt idx="72">
                  <c:v>0.98706703784309657</c:v>
                </c:pt>
                <c:pt idx="73">
                  <c:v>0.98720255287199998</c:v>
                </c:pt>
                <c:pt idx="74">
                  <c:v>0.98733749038384844</c:v>
                </c:pt>
                <c:pt idx="75">
                  <c:v>0.98747162916472364</c:v>
                </c:pt>
                <c:pt idx="76">
                  <c:v>0.98760477862067242</c:v>
                </c:pt>
                <c:pt idx="77">
                  <c:v>0.98773677539713911</c:v>
                </c:pt>
                <c:pt idx="78">
                  <c:v>0.98786748034998295</c:v>
                </c:pt>
              </c:numCache>
            </c:numRef>
          </c:val>
        </c:ser>
        <c:ser>
          <c:idx val="6"/>
          <c:order val="6"/>
          <c:tx>
            <c:v>Labor 25% (inz. 25.000)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Praevalenz!$F$6:$F$84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Praevalenz!$M$6:$M$84</c:f>
              <c:numCache>
                <c:formatCode>0.00</c:formatCode>
                <c:ptCount val="79"/>
                <c:pt idx="0">
                  <c:v>1.0666666666666667</c:v>
                </c:pt>
                <c:pt idx="1">
                  <c:v>1.0971428571428572</c:v>
                </c:pt>
                <c:pt idx="2">
                  <c:v>1.0711297071129706</c:v>
                </c:pt>
                <c:pt idx="3">
                  <c:v>1.0387502536011362</c:v>
                </c:pt>
                <c:pt idx="4">
                  <c:v>1.0114412708864926</c:v>
                </c:pt>
                <c:pt idx="5">
                  <c:v>0.99071378592469095</c:v>
                </c:pt>
                <c:pt idx="6">
                  <c:v>0.9757172420980541</c:v>
                </c:pt>
                <c:pt idx="7">
                  <c:v>0.96522634561404874</c:v>
                </c:pt>
                <c:pt idx="8">
                  <c:v>0.95814213759952394</c:v>
                </c:pt>
                <c:pt idx="9">
                  <c:v>0.95358523528631345</c:v>
                </c:pt>
                <c:pt idx="10">
                  <c:v>0.95088038949264153</c:v>
                </c:pt>
                <c:pt idx="11">
                  <c:v>0.94951809842899537</c:v>
                </c:pt>
                <c:pt idx="12">
                  <c:v>0.94911723342228527</c:v>
                </c:pt>
                <c:pt idx="13">
                  <c:v>0.94939424339520029</c:v>
                </c:pt>
                <c:pt idx="14">
                  <c:v>0.95013916305390234</c:v>
                </c:pt>
                <c:pt idx="15">
                  <c:v>0.95119731632709981</c:v>
                </c:pt>
                <c:pt idx="16">
                  <c:v>0.95245547481776016</c:v>
                </c:pt>
                <c:pt idx="17">
                  <c:v>0.95383141532454285</c:v>
                </c:pt>
                <c:pt idx="18">
                  <c:v>0.95526604866512876</c:v>
                </c:pt>
                <c:pt idx="19">
                  <c:v>0.95671748974223214</c:v>
                </c:pt>
                <c:pt idx="20">
                  <c:v>0.95815659372450734</c:v>
                </c:pt>
                <c:pt idx="21">
                  <c:v>0.95956360045444078</c:v>
                </c:pt>
                <c:pt idx="22">
                  <c:v>0.96092561700718326</c:v>
                </c:pt>
                <c:pt idx="23">
                  <c:v>0.9622347340907299</c:v>
                </c:pt>
                <c:pt idx="24">
                  <c:v>0.96348662141861374</c:v>
                </c:pt>
                <c:pt idx="25">
                  <c:v>0.96467948452272045</c:v>
                </c:pt>
                <c:pt idx="26">
                  <c:v>0.96581329378011227</c:v>
                </c:pt>
                <c:pt idx="27">
                  <c:v>0.96688921794789406</c:v>
                </c:pt>
                <c:pt idx="28">
                  <c:v>0.96790921088707249</c:v>
                </c:pt>
                <c:pt idx="29">
                  <c:v>0.9688757126409272</c:v>
                </c:pt>
                <c:pt idx="30">
                  <c:v>0.96979143554147229</c:v>
                </c:pt>
                <c:pt idx="31">
                  <c:v>0.97065921325131921</c:v>
                </c:pt>
                <c:pt idx="32">
                  <c:v>0.97148189614318115</c:v>
                </c:pt>
                <c:pt idx="33">
                  <c:v>0.97226228058540498</c:v>
                </c:pt>
                <c:pt idx="34">
                  <c:v>0.97300306285369387</c:v>
                </c:pt>
                <c:pt idx="35">
                  <c:v>0.97370681076785681</c:v>
                </c:pt>
                <c:pt idx="36">
                  <c:v>0.97437594794295612</c:v>
                </c:pt>
                <c:pt idx="37">
                  <c:v>0.97501274688833972</c:v>
                </c:pt>
                <c:pt idx="38">
                  <c:v>0.97561932819400909</c:v>
                </c:pt>
                <c:pt idx="39">
                  <c:v>0.97619766379427186</c:v>
                </c:pt>
                <c:pt idx="40">
                  <c:v>0.97674958285655045</c:v>
                </c:pt>
                <c:pt idx="41">
                  <c:v>0.97727677925638112</c:v>
                </c:pt>
                <c:pt idx="42">
                  <c:v>0.97778081990425403</c:v>
                </c:pt>
                <c:pt idx="43">
                  <c:v>0.9782631534133982</c:v>
                </c:pt>
                <c:pt idx="44">
                  <c:v>0.97872511876058887</c:v>
                </c:pt>
                <c:pt idx="45">
                  <c:v>0.97916795371006526</c:v>
                </c:pt>
                <c:pt idx="46">
                  <c:v>0.97959280285539041</c:v>
                </c:pt>
                <c:pt idx="47">
                  <c:v>0.98000072519429515</c:v>
                </c:pt>
                <c:pt idx="48">
                  <c:v>0.98039270119374355</c:v>
                </c:pt>
                <c:pt idx="49">
                  <c:v>0.98076963933152039</c:v>
                </c:pt>
                <c:pt idx="50">
                  <c:v>0.98113238212015252</c:v>
                </c:pt>
                <c:pt idx="51">
                  <c:v>0.98148171163164144</c:v>
                </c:pt>
                <c:pt idx="52">
                  <c:v>0.98181835454924271</c:v>
                </c:pt>
                <c:pt idx="53">
                  <c:v>0.98214298677684131</c:v>
                </c:pt>
                <c:pt idx="54">
                  <c:v>0.98245623763839784</c:v>
                </c:pt>
                <c:pt idx="55">
                  <c:v>0.98275869370023028</c:v>
                </c:pt>
                <c:pt idx="56">
                  <c:v>0.9830509022481273</c:v>
                </c:pt>
                <c:pt idx="57">
                  <c:v>0.98333337444982782</c:v>
                </c:pt>
                <c:pt idx="58">
                  <c:v>0.98360658823155889</c:v>
                </c:pt>
                <c:pt idx="59">
                  <c:v>0.98387099089526042</c:v>
                </c:pt>
                <c:pt idx="60">
                  <c:v>0.98412700150101629</c:v>
                </c:pt>
                <c:pt idx="61">
                  <c:v>0.98437501303709263</c:v>
                </c:pt>
                <c:pt idx="62">
                  <c:v>0.98461539439798007</c:v>
                </c:pt>
                <c:pt idx="63">
                  <c:v>0.9848484921889058</c:v>
                </c:pt>
                <c:pt idx="64">
                  <c:v>0.98507463237351589</c:v>
                </c:pt>
                <c:pt idx="65">
                  <c:v>0.98529412177978304</c:v>
                </c:pt>
                <c:pt idx="66">
                  <c:v>0.98550724947769586</c:v>
                </c:pt>
                <c:pt idx="67">
                  <c:v>0.98571428804092609</c:v>
                </c:pt>
                <c:pt idx="68">
                  <c:v>0.98591549470343931</c:v>
                </c:pt>
                <c:pt idx="69">
                  <c:v>0.98611111242090022</c:v>
                </c:pt>
                <c:pt idx="70">
                  <c:v>0.98630137084573477</c:v>
                </c:pt>
                <c:pt idx="71">
                  <c:v>0.98648648722380405</c:v>
                </c:pt>
                <c:pt idx="72">
                  <c:v>0.98666666721985685</c:v>
                </c:pt>
                <c:pt idx="73">
                  <c:v>0.98684210567819797</c:v>
                </c:pt>
                <c:pt idx="74">
                  <c:v>0.98701298732437504</c:v>
                </c:pt>
                <c:pt idx="75">
                  <c:v>0.9871794874131069</c:v>
                </c:pt>
                <c:pt idx="76">
                  <c:v>0.98734177232717113</c:v>
                </c:pt>
                <c:pt idx="77">
                  <c:v>0.98750000013149652</c:v>
                </c:pt>
                <c:pt idx="78">
                  <c:v>0.98765432108630735</c:v>
                </c:pt>
              </c:numCache>
            </c:numRef>
          </c:val>
        </c:ser>
        <c:marker val="1"/>
        <c:axId val="74203520"/>
        <c:axId val="74205056"/>
      </c:lineChart>
      <c:catAx>
        <c:axId val="7420352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="1"/>
            </a:pPr>
            <a:endParaRPr lang="de-DE"/>
          </a:p>
        </c:txPr>
        <c:crossAx val="74205056"/>
        <c:crosses val="autoZero"/>
        <c:auto val="1"/>
        <c:lblAlgn val="ctr"/>
        <c:lblOffset val="100"/>
        <c:tickLblSkip val="6"/>
      </c:catAx>
      <c:valAx>
        <c:axId val="74205056"/>
        <c:scaling>
          <c:logBase val="2"/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1400" b="1"/>
            </a:pPr>
            <a:endParaRPr lang="de-DE"/>
          </a:p>
        </c:txPr>
        <c:crossAx val="74203520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46280356301029413"/>
          <c:y val="0.26065530698690786"/>
          <c:w val="0.26511863046670714"/>
          <c:h val="0.40523912360861014"/>
        </c:manualLayout>
      </c:layout>
      <c:spPr>
        <a:solidFill>
          <a:schemeClr val="bg1"/>
        </a:solidFill>
      </c:spPr>
      <c:txPr>
        <a:bodyPr/>
        <a:lstStyle/>
        <a:p>
          <a:pPr>
            <a:defRPr sz="1600" b="1"/>
          </a:pPr>
          <a:endParaRPr lang="de-DE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254" cy="60047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887" cy="599940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8887" cy="39012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103"/>
  <sheetViews>
    <sheetView workbookViewId="0">
      <selection activeCell="C4" sqref="C4"/>
    </sheetView>
  </sheetViews>
  <sheetFormatPr baseColWidth="10" defaultRowHeight="14.4"/>
  <cols>
    <col min="1" max="1" width="13.44140625" bestFit="1" customWidth="1"/>
    <col min="2" max="2" width="11.5546875" style="1"/>
  </cols>
  <sheetData>
    <row r="2" spans="1:12">
      <c r="C2">
        <v>3</v>
      </c>
      <c r="D2">
        <v>4</v>
      </c>
      <c r="E2">
        <v>5</v>
      </c>
      <c r="F2">
        <v>6</v>
      </c>
      <c r="G2">
        <v>10</v>
      </c>
      <c r="H2">
        <v>15</v>
      </c>
      <c r="I2">
        <v>20</v>
      </c>
      <c r="J2">
        <v>50</v>
      </c>
    </row>
    <row r="3" spans="1:12">
      <c r="A3" t="s">
        <v>10</v>
      </c>
      <c r="B3" s="1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11</v>
      </c>
    </row>
    <row r="4" spans="1:12">
      <c r="A4" s="2">
        <f>100000*B4</f>
        <v>50</v>
      </c>
      <c r="B4" s="1">
        <v>5.0000000000000001E-4</v>
      </c>
      <c r="C4">
        <f>C$2/((MIN(1,C$2*$B4)*(C$2+1))+(1-MIN(1,C$2*$B4)))</f>
        <v>2.9865604778496766</v>
      </c>
      <c r="D4">
        <f t="shared" ref="D4:J19" si="0">D$2/((MIN(1,D$2*$B4)*(D$2+1))+(1-MIN(1,D$2*$B4)))</f>
        <v>3.9682539682539684</v>
      </c>
      <c r="E4">
        <f t="shared" si="0"/>
        <v>4.9382716049382722</v>
      </c>
      <c r="F4">
        <f t="shared" si="0"/>
        <v>5.8939096267190569</v>
      </c>
      <c r="G4">
        <f t="shared" si="0"/>
        <v>9.5238095238095237</v>
      </c>
      <c r="H4">
        <f t="shared" si="0"/>
        <v>13.48314606741573</v>
      </c>
      <c r="I4">
        <f t="shared" si="0"/>
        <v>16.666666666666668</v>
      </c>
      <c r="J4">
        <f t="shared" si="0"/>
        <v>22.222222222222221</v>
      </c>
      <c r="K4">
        <v>1</v>
      </c>
      <c r="L4">
        <f>MAX(C4:K4)</f>
        <v>22.222222222222221</v>
      </c>
    </row>
    <row r="5" spans="1:12">
      <c r="A5" s="2">
        <f t="shared" ref="A5:A68" si="1">100000*B5</f>
        <v>57.5</v>
      </c>
      <c r="B5" s="1">
        <f>B4*1.15</f>
        <v>5.7499999999999999E-4</v>
      </c>
      <c r="C5">
        <f t="shared" ref="C5:J36" si="2">C$2/((MIN(1,C$2*$B5)*(C$2+1))+(1-MIN(1,C$2*$B5)))</f>
        <v>2.9845549282463253</v>
      </c>
      <c r="D5">
        <f t="shared" si="0"/>
        <v>3.9635354736424886</v>
      </c>
      <c r="E5">
        <f t="shared" si="0"/>
        <v>4.9291435613062227</v>
      </c>
      <c r="F5">
        <f t="shared" si="0"/>
        <v>5.8783188008229645</v>
      </c>
      <c r="G5">
        <f t="shared" si="0"/>
        <v>9.4562647754137128</v>
      </c>
      <c r="H5">
        <f t="shared" si="0"/>
        <v>13.281682346430548</v>
      </c>
      <c r="I5">
        <f t="shared" si="0"/>
        <v>16.260162601626018</v>
      </c>
      <c r="J5">
        <f t="shared" si="0"/>
        <v>20.512820512820515</v>
      </c>
      <c r="K5">
        <v>1</v>
      </c>
      <c r="L5">
        <f t="shared" ref="L5:L68" si="3">MAX(C5:K5)</f>
        <v>20.512820512820515</v>
      </c>
    </row>
    <row r="6" spans="1:12">
      <c r="A6" s="2">
        <f t="shared" si="1"/>
        <v>66.125</v>
      </c>
      <c r="B6" s="1">
        <f t="shared" ref="B6:B69" si="4">B5*1.15</f>
        <v>6.6124999999999995E-4</v>
      </c>
      <c r="C6">
        <f t="shared" si="2"/>
        <v>2.9822518735376091</v>
      </c>
      <c r="D6">
        <f t="shared" si="0"/>
        <v>3.9581230580458744</v>
      </c>
      <c r="E6">
        <f t="shared" si="0"/>
        <v>4.9186879399920063</v>
      </c>
      <c r="F6">
        <f t="shared" si="0"/>
        <v>5.8604910114719111</v>
      </c>
      <c r="G6">
        <f t="shared" si="0"/>
        <v>9.3797631609801861</v>
      </c>
      <c r="H6">
        <f t="shared" si="0"/>
        <v>13.057316177470687</v>
      </c>
      <c r="I6">
        <f t="shared" si="0"/>
        <v>15.816528272044287</v>
      </c>
      <c r="J6">
        <f t="shared" si="0"/>
        <v>18.845700824499414</v>
      </c>
      <c r="K6">
        <v>1</v>
      </c>
      <c r="L6">
        <f t="shared" si="3"/>
        <v>18.845700824499414</v>
      </c>
    </row>
    <row r="7" spans="1:12">
      <c r="A7" s="2">
        <f t="shared" si="1"/>
        <v>76.043749999999989</v>
      </c>
      <c r="B7" s="1">
        <f t="shared" si="4"/>
        <v>7.6043749999999983E-4</v>
      </c>
      <c r="C7">
        <f t="shared" si="2"/>
        <v>2.9796077507791519</v>
      </c>
      <c r="D7">
        <f t="shared" si="0"/>
        <v>3.9519170255501312</v>
      </c>
      <c r="E7">
        <f t="shared" si="0"/>
        <v>4.9067186778846521</v>
      </c>
      <c r="F7">
        <f t="shared" si="0"/>
        <v>5.840122272693316</v>
      </c>
      <c r="G7">
        <f t="shared" si="0"/>
        <v>9.2933024331027436</v>
      </c>
      <c r="H7">
        <f t="shared" si="0"/>
        <v>12.80848775788756</v>
      </c>
      <c r="I7">
        <f t="shared" si="0"/>
        <v>15.335365269231508</v>
      </c>
      <c r="J7">
        <f t="shared" si="0"/>
        <v>17.234879086551413</v>
      </c>
      <c r="K7">
        <v>1</v>
      </c>
      <c r="L7">
        <f t="shared" si="3"/>
        <v>17.234879086551413</v>
      </c>
    </row>
    <row r="8" spans="1:12">
      <c r="A8" s="2">
        <f t="shared" si="1"/>
        <v>87.450312499999967</v>
      </c>
      <c r="B8" s="1">
        <f t="shared" si="4"/>
        <v>8.7450312499999972E-4</v>
      </c>
      <c r="C8">
        <f t="shared" si="2"/>
        <v>2.9765728000610099</v>
      </c>
      <c r="D8">
        <f t="shared" si="0"/>
        <v>3.9448041037402612</v>
      </c>
      <c r="E8">
        <f t="shared" si="0"/>
        <v>4.8930258402988231</v>
      </c>
      <c r="F8">
        <f t="shared" si="0"/>
        <v>5.8168725635559673</v>
      </c>
      <c r="G8">
        <f t="shared" si="0"/>
        <v>9.1958224528074712</v>
      </c>
      <c r="H8">
        <f t="shared" si="0"/>
        <v>12.533807824999842</v>
      </c>
      <c r="I8">
        <f t="shared" si="0"/>
        <v>14.81699620592291</v>
      </c>
      <c r="J8">
        <f t="shared" si="0"/>
        <v>15.692389926466443</v>
      </c>
      <c r="K8">
        <v>1</v>
      </c>
      <c r="L8">
        <f t="shared" si="3"/>
        <v>15.692389926466443</v>
      </c>
    </row>
    <row r="9" spans="1:12">
      <c r="A9" s="2">
        <f t="shared" si="1"/>
        <v>100.56785937499995</v>
      </c>
      <c r="B9" s="1">
        <f t="shared" si="4"/>
        <v>1.0056785937499996E-3</v>
      </c>
      <c r="C9">
        <f t="shared" si="2"/>
        <v>2.9730902410852815</v>
      </c>
      <c r="D9">
        <f t="shared" si="0"/>
        <v>3.936655831981049</v>
      </c>
      <c r="E9">
        <f t="shared" si="0"/>
        <v>4.8773732531397149</v>
      </c>
      <c r="F9">
        <f t="shared" si="0"/>
        <v>5.790363204313822</v>
      </c>
      <c r="G9">
        <f t="shared" si="0"/>
        <v>9.0862184596948765</v>
      </c>
      <c r="H9">
        <f t="shared" si="0"/>
        <v>12.232139751610539</v>
      </c>
      <c r="I9">
        <f t="shared" si="0"/>
        <v>14.262573896289606</v>
      </c>
      <c r="J9">
        <f t="shared" si="0"/>
        <v>14.228003534325007</v>
      </c>
      <c r="K9">
        <v>1</v>
      </c>
      <c r="L9">
        <f t="shared" si="3"/>
        <v>14.262573896289606</v>
      </c>
    </row>
    <row r="10" spans="1:12">
      <c r="A10" s="2">
        <f t="shared" si="1"/>
        <v>115.65303828124993</v>
      </c>
      <c r="B10" s="1">
        <f t="shared" si="4"/>
        <v>1.1565303828124994E-3</v>
      </c>
      <c r="C10">
        <f t="shared" si="2"/>
        <v>2.9690953590699127</v>
      </c>
      <c r="D10">
        <f t="shared" si="0"/>
        <v>3.9273268350720683</v>
      </c>
      <c r="E10">
        <f t="shared" si="0"/>
        <v>4.8594961270963353</v>
      </c>
      <c r="F10">
        <f t="shared" si="0"/>
        <v>5.76017459071904</v>
      </c>
      <c r="G10">
        <f t="shared" si="0"/>
        <v>8.9633601638424931</v>
      </c>
      <c r="H10">
        <f t="shared" si="0"/>
        <v>11.902689928588094</v>
      </c>
      <c r="I10">
        <f t="shared" si="0"/>
        <v>13.674165059594396</v>
      </c>
      <c r="J10">
        <f t="shared" si="0"/>
        <v>12.849090657557189</v>
      </c>
      <c r="K10">
        <v>1</v>
      </c>
      <c r="L10">
        <f t="shared" si="3"/>
        <v>13.674165059594396</v>
      </c>
    </row>
    <row r="11" spans="1:12">
      <c r="A11" s="2">
        <f t="shared" si="1"/>
        <v>133.00099402343741</v>
      </c>
      <c r="B11" s="1">
        <f t="shared" si="4"/>
        <v>1.3300099402343741E-3</v>
      </c>
      <c r="C11">
        <f t="shared" si="2"/>
        <v>2.9645144962679528</v>
      </c>
      <c r="D11">
        <f t="shared" si="0"/>
        <v>3.9166530012149652</v>
      </c>
      <c r="E11">
        <f t="shared" si="0"/>
        <v>4.8390987635670015</v>
      </c>
      <c r="F11">
        <f t="shared" si="0"/>
        <v>5.7258445156081681</v>
      </c>
      <c r="G11">
        <f t="shared" si="0"/>
        <v>8.8261175874953732</v>
      </c>
      <c r="H11">
        <f t="shared" si="0"/>
        <v>11.545102311926001</v>
      </c>
      <c r="I11">
        <f t="shared" si="0"/>
        <v>13.054796405290867</v>
      </c>
      <c r="J11">
        <f t="shared" si="0"/>
        <v>11.560627216564137</v>
      </c>
      <c r="K11">
        <v>1</v>
      </c>
      <c r="L11">
        <f t="shared" si="3"/>
        <v>13.054796405290867</v>
      </c>
    </row>
    <row r="12" spans="1:12">
      <c r="A12" s="2">
        <f t="shared" si="1"/>
        <v>152.95114312695301</v>
      </c>
      <c r="B12" s="1">
        <f t="shared" si="4"/>
        <v>1.5295114312695302E-3</v>
      </c>
      <c r="C12">
        <f t="shared" si="2"/>
        <v>2.959263947674986</v>
      </c>
      <c r="D12">
        <f t="shared" si="0"/>
        <v>3.9044495953768856</v>
      </c>
      <c r="E12">
        <f t="shared" si="0"/>
        <v>4.8158524650836743</v>
      </c>
      <c r="F12">
        <f t="shared" si="0"/>
        <v>5.6868673686550242</v>
      </c>
      <c r="G12">
        <f t="shared" si="0"/>
        <v>8.6733944101730991</v>
      </c>
      <c r="H12">
        <f t="shared" si="0"/>
        <v>11.159551234331644</v>
      </c>
      <c r="I12">
        <f t="shared" si="0"/>
        <v>12.408452203905796</v>
      </c>
      <c r="J12">
        <f t="shared" si="0"/>
        <v>10.36531822298711</v>
      </c>
      <c r="K12">
        <v>1</v>
      </c>
      <c r="L12">
        <f t="shared" si="3"/>
        <v>12.408452203905796</v>
      </c>
    </row>
    <row r="13" spans="1:12">
      <c r="A13" s="2">
        <f t="shared" si="1"/>
        <v>175.89381459599596</v>
      </c>
      <c r="B13" s="1">
        <f t="shared" si="4"/>
        <v>1.7589381459599597E-3</v>
      </c>
      <c r="C13">
        <f t="shared" si="2"/>
        <v>2.9532487628683364</v>
      </c>
      <c r="D13">
        <f t="shared" si="0"/>
        <v>3.8905093550120831</v>
      </c>
      <c r="E13">
        <f t="shared" si="0"/>
        <v>4.7893938131506184</v>
      </c>
      <c r="F13">
        <f t="shared" si="0"/>
        <v>5.6426945736618563</v>
      </c>
      <c r="G13">
        <f t="shared" si="0"/>
        <v>8.5041692335423313</v>
      </c>
      <c r="H13">
        <f t="shared" si="0"/>
        <v>10.746824928997425</v>
      </c>
      <c r="I13">
        <f t="shared" si="0"/>
        <v>11.74001553589834</v>
      </c>
      <c r="J13">
        <f t="shared" si="0"/>
        <v>9.2638133414920585</v>
      </c>
      <c r="K13">
        <v>1</v>
      </c>
      <c r="L13">
        <f t="shared" si="3"/>
        <v>11.74001553589834</v>
      </c>
    </row>
    <row r="14" spans="1:12">
      <c r="A14" s="2">
        <f t="shared" si="1"/>
        <v>202.27788678539534</v>
      </c>
      <c r="B14" s="1">
        <f t="shared" si="4"/>
        <v>2.0227788678539534E-3</v>
      </c>
      <c r="C14">
        <f t="shared" si="2"/>
        <v>2.9463614607020925</v>
      </c>
      <c r="D14">
        <f t="shared" si="0"/>
        <v>3.8746006354130089</v>
      </c>
      <c r="E14">
        <f t="shared" si="0"/>
        <v>4.7593235237709006</v>
      </c>
      <c r="F14">
        <f t="shared" si="0"/>
        <v>5.5927366944367884</v>
      </c>
      <c r="G14">
        <f t="shared" si="0"/>
        <v>8.3175446458036557</v>
      </c>
      <c r="H14">
        <f t="shared" si="0"/>
        <v>10.308391012243225</v>
      </c>
      <c r="I14">
        <f t="shared" si="0"/>
        <v>11.055150265112312</v>
      </c>
      <c r="J14">
        <f t="shared" si="0"/>
        <v>8.2549836740633218</v>
      </c>
      <c r="K14">
        <v>1</v>
      </c>
      <c r="L14">
        <f t="shared" si="3"/>
        <v>11.055150265112312</v>
      </c>
    </row>
    <row r="15" spans="1:12">
      <c r="A15" s="2">
        <f t="shared" si="1"/>
        <v>232.61956980320463</v>
      </c>
      <c r="B15" s="1">
        <f t="shared" si="4"/>
        <v>2.3261956980320463E-3</v>
      </c>
      <c r="C15">
        <f t="shared" si="2"/>
        <v>2.9384806701569746</v>
      </c>
      <c r="D15">
        <f t="shared" si="0"/>
        <v>3.8564656973629772</v>
      </c>
      <c r="E15">
        <f t="shared" si="0"/>
        <v>4.7252061448390226</v>
      </c>
      <c r="F15">
        <f t="shared" si="0"/>
        <v>5.5363677090863899</v>
      </c>
      <c r="G15">
        <f t="shared" si="0"/>
        <v>8.1128032078839727</v>
      </c>
      <c r="H15">
        <f t="shared" si="0"/>
        <v>9.8464347925426825</v>
      </c>
      <c r="I15">
        <f t="shared" si="0"/>
        <v>10.360126925725007</v>
      </c>
      <c r="J15">
        <f t="shared" si="0"/>
        <v>7.3362304894096058</v>
      </c>
      <c r="K15">
        <v>1</v>
      </c>
      <c r="L15">
        <f t="shared" si="3"/>
        <v>10.360126925725007</v>
      </c>
    </row>
    <row r="16" spans="1:12">
      <c r="A16" s="2">
        <f t="shared" si="1"/>
        <v>267.51250527368529</v>
      </c>
      <c r="B16" s="1">
        <f t="shared" si="4"/>
        <v>2.6751250527368531E-3</v>
      </c>
      <c r="C16">
        <f t="shared" si="2"/>
        <v>2.9294697194601431</v>
      </c>
      <c r="D16">
        <f t="shared" si="0"/>
        <v>3.8358192607641479</v>
      </c>
      <c r="E16">
        <f t="shared" si="0"/>
        <v>4.6865709181366197</v>
      </c>
      <c r="F16">
        <f t="shared" si="0"/>
        <v>5.4729320089532543</v>
      </c>
      <c r="G16">
        <f t="shared" si="0"/>
        <v>7.8894685128497164</v>
      </c>
      <c r="H16">
        <f t="shared" si="0"/>
        <v>9.3638620555724046</v>
      </c>
      <c r="I16">
        <f t="shared" si="0"/>
        <v>9.6616022782981084</v>
      </c>
      <c r="J16">
        <f t="shared" si="0"/>
        <v>6.5038005469728963</v>
      </c>
      <c r="K16">
        <v>1</v>
      </c>
      <c r="L16">
        <f t="shared" si="3"/>
        <v>9.6616022782981084</v>
      </c>
    </row>
    <row r="17" spans="1:12">
      <c r="A17" s="2">
        <f t="shared" si="1"/>
        <v>307.63938106473807</v>
      </c>
      <c r="B17" s="1">
        <f t="shared" si="4"/>
        <v>3.076393810647381E-3</v>
      </c>
      <c r="C17">
        <f t="shared" si="2"/>
        <v>2.9191752071448973</v>
      </c>
      <c r="D17">
        <f t="shared" si="0"/>
        <v>3.8123474847042975</v>
      </c>
      <c r="E17">
        <f t="shared" si="0"/>
        <v>4.6429141882012681</v>
      </c>
      <c r="F17">
        <f t="shared" si="0"/>
        <v>5.4017547088897091</v>
      </c>
      <c r="G17">
        <f t="shared" si="0"/>
        <v>7.647368337788631</v>
      </c>
      <c r="H17">
        <f t="shared" si="0"/>
        <v>8.8642601270584969</v>
      </c>
      <c r="I17">
        <f t="shared" si="0"/>
        <v>8.9663681758866574</v>
      </c>
      <c r="J17">
        <f t="shared" si="0"/>
        <v>5.7530881394232951</v>
      </c>
      <c r="K17">
        <v>1</v>
      </c>
      <c r="L17">
        <f t="shared" si="3"/>
        <v>8.9663681758866574</v>
      </c>
    </row>
    <row r="18" spans="1:12">
      <c r="A18" s="2">
        <f t="shared" si="1"/>
        <v>353.78528822444878</v>
      </c>
      <c r="B18" s="1">
        <f t="shared" si="4"/>
        <v>3.5378528822444877E-3</v>
      </c>
      <c r="C18">
        <f t="shared" si="2"/>
        <v>2.9074256035375203</v>
      </c>
      <c r="D18">
        <f t="shared" si="0"/>
        <v>3.7857075766195476</v>
      </c>
      <c r="E18">
        <f t="shared" si="0"/>
        <v>4.5937037947400379</v>
      </c>
      <c r="F18">
        <f t="shared" si="0"/>
        <v>5.322155842112239</v>
      </c>
      <c r="G18">
        <f t="shared" si="0"/>
        <v>7.3866957241908402</v>
      </c>
      <c r="H18">
        <f t="shared" si="0"/>
        <v>8.3518145138199316</v>
      </c>
      <c r="I18">
        <f t="shared" si="0"/>
        <v>8.281089482493849</v>
      </c>
      <c r="J18">
        <f t="shared" si="0"/>
        <v>5.0789099029521001</v>
      </c>
      <c r="K18">
        <v>1</v>
      </c>
      <c r="L18">
        <f t="shared" si="3"/>
        <v>8.3518145138199316</v>
      </c>
    </row>
    <row r="19" spans="1:12">
      <c r="A19" s="2">
        <f t="shared" si="1"/>
        <v>406.85308145811604</v>
      </c>
      <c r="B19" s="1">
        <f t="shared" si="4"/>
        <v>4.0685308145811602E-3</v>
      </c>
      <c r="C19">
        <f t="shared" si="2"/>
        <v>2.894029949740442</v>
      </c>
      <c r="D19">
        <f t="shared" si="0"/>
        <v>3.7555282795161236</v>
      </c>
      <c r="E19">
        <f t="shared" si="0"/>
        <v>4.5383859253557208</v>
      </c>
      <c r="F19">
        <f t="shared" si="0"/>
        <v>5.2334689335597249</v>
      </c>
      <c r="G19">
        <f t="shared" si="0"/>
        <v>7.1080627620587222</v>
      </c>
      <c r="H19">
        <f t="shared" si="0"/>
        <v>7.8311829458197364</v>
      </c>
      <c r="I19">
        <f t="shared" si="0"/>
        <v>7.6120522855746451</v>
      </c>
      <c r="J19">
        <f t="shared" si="0"/>
        <v>4.4757440039886172</v>
      </c>
      <c r="K19">
        <v>1</v>
      </c>
      <c r="L19">
        <f t="shared" si="3"/>
        <v>7.8311829458197364</v>
      </c>
    </row>
    <row r="20" spans="1:12">
      <c r="A20" s="2">
        <f t="shared" si="1"/>
        <v>467.88104367683337</v>
      </c>
      <c r="B20" s="1">
        <f t="shared" si="4"/>
        <v>4.6788104367683336E-3</v>
      </c>
      <c r="C20">
        <f t="shared" si="2"/>
        <v>2.8787767439284346</v>
      </c>
      <c r="D20">
        <f t="shared" si="2"/>
        <v>3.7214115340031371</v>
      </c>
      <c r="E20">
        <f t="shared" si="2"/>
        <v>4.4763949184155187</v>
      </c>
      <c r="F20">
        <f t="shared" si="2"/>
        <v>5.1350642761635505</v>
      </c>
      <c r="G20">
        <f t="shared" si="2"/>
        <v>6.8125411409029581</v>
      </c>
      <c r="H20">
        <f t="shared" si="2"/>
        <v>7.307333570604408</v>
      </c>
      <c r="I20">
        <f t="shared" si="2"/>
        <v>6.9649422338707643</v>
      </c>
      <c r="J20">
        <f t="shared" si="2"/>
        <v>3.9379300032954321</v>
      </c>
      <c r="K20">
        <v>1</v>
      </c>
      <c r="L20">
        <f t="shared" si="3"/>
        <v>7.307333570604408</v>
      </c>
    </row>
    <row r="21" spans="1:12">
      <c r="A21" s="2">
        <f t="shared" si="1"/>
        <v>538.06320022835826</v>
      </c>
      <c r="B21" s="1">
        <f t="shared" si="4"/>
        <v>5.3806320022835828E-3</v>
      </c>
      <c r="C21">
        <f t="shared" si="2"/>
        <v>2.8614331318646506</v>
      </c>
      <c r="D21">
        <f t="shared" si="2"/>
        <v>3.6829356566920253</v>
      </c>
      <c r="E21">
        <f t="shared" si="2"/>
        <v>4.4071664755558242</v>
      </c>
      <c r="F21">
        <f t="shared" si="2"/>
        <v>5.0263769514931855</v>
      </c>
      <c r="G21">
        <f t="shared" si="2"/>
        <v>6.5016834149047238</v>
      </c>
      <c r="H21">
        <f t="shared" si="2"/>
        <v>6.7853585697919101</v>
      </c>
      <c r="I21">
        <f t="shared" si="2"/>
        <v>6.3446688013742332</v>
      </c>
      <c r="J21">
        <f t="shared" si="2"/>
        <v>3.4598293044945936</v>
      </c>
      <c r="K21">
        <v>1</v>
      </c>
      <c r="L21">
        <f t="shared" si="3"/>
        <v>6.7853585697919101</v>
      </c>
    </row>
    <row r="22" spans="1:12">
      <c r="A22" s="2">
        <f t="shared" si="1"/>
        <v>618.77268026261197</v>
      </c>
      <c r="B22" s="1">
        <f t="shared" si="4"/>
        <v>6.1877268026261194E-3</v>
      </c>
      <c r="C22">
        <f t="shared" si="2"/>
        <v>2.8417445497496749</v>
      </c>
      <c r="D22">
        <f t="shared" si="2"/>
        <v>3.6396604115080686</v>
      </c>
      <c r="E22">
        <f t="shared" si="2"/>
        <v>4.3301546502745074</v>
      </c>
      <c r="F22">
        <f t="shared" si="2"/>
        <v>4.9069392233561446</v>
      </c>
      <c r="G22">
        <f t="shared" si="2"/>
        <v>6.1775196245452513</v>
      </c>
      <c r="H22">
        <f t="shared" si="2"/>
        <v>6.2702777370177367</v>
      </c>
      <c r="I22">
        <f t="shared" si="2"/>
        <v>5.755245432543532</v>
      </c>
      <c r="J22">
        <f t="shared" si="2"/>
        <v>3.0359486055231129</v>
      </c>
      <c r="K22">
        <v>1</v>
      </c>
      <c r="L22">
        <f t="shared" si="3"/>
        <v>6.2702777370177367</v>
      </c>
    </row>
    <row r="23" spans="1:12">
      <c r="A23" s="2">
        <f t="shared" si="1"/>
        <v>711.5885823020036</v>
      </c>
      <c r="B23" s="1">
        <f t="shared" si="4"/>
        <v>7.1158858230200364E-3</v>
      </c>
      <c r="C23">
        <f t="shared" si="2"/>
        <v>2.8194350019652981</v>
      </c>
      <c r="D23">
        <f t="shared" si="2"/>
        <v>3.5911343660204054</v>
      </c>
      <c r="E23">
        <f t="shared" si="2"/>
        <v>4.2448528029644583</v>
      </c>
      <c r="F23">
        <f t="shared" si="2"/>
        <v>4.7764163881850452</v>
      </c>
      <c r="G23">
        <f t="shared" si="2"/>
        <v>5.8425255364525075</v>
      </c>
      <c r="H23">
        <f t="shared" si="2"/>
        <v>5.7668479294483523</v>
      </c>
      <c r="I23">
        <f t="shared" si="2"/>
        <v>5.1997289610388311</v>
      </c>
      <c r="J23">
        <f t="shared" si="2"/>
        <v>2.661030312454054</v>
      </c>
      <c r="K23">
        <v>1</v>
      </c>
      <c r="L23">
        <f t="shared" si="3"/>
        <v>5.8425255364525075</v>
      </c>
    </row>
    <row r="24" spans="1:12">
      <c r="A24" s="2">
        <f t="shared" si="1"/>
        <v>818.32686964730408</v>
      </c>
      <c r="B24" s="1">
        <f t="shared" si="4"/>
        <v>8.1832686964730412E-3</v>
      </c>
      <c r="C24">
        <f t="shared" si="2"/>
        <v>2.7942081921292794</v>
      </c>
      <c r="D24">
        <f t="shared" si="2"/>
        <v>3.5369049084804778</v>
      </c>
      <c r="E24">
        <f t="shared" si="2"/>
        <v>4.150818435749664</v>
      </c>
      <c r="F24">
        <f t="shared" si="2"/>
        <v>4.6346445114161225</v>
      </c>
      <c r="G24">
        <f t="shared" si="2"/>
        <v>5.4995612543192927</v>
      </c>
      <c r="H24">
        <f t="shared" si="2"/>
        <v>5.2793934992589557</v>
      </c>
      <c r="I24">
        <f t="shared" si="2"/>
        <v>4.6802155239722589</v>
      </c>
      <c r="J24">
        <f t="shared" si="2"/>
        <v>2.3301146343255241</v>
      </c>
      <c r="K24">
        <v>1</v>
      </c>
      <c r="L24">
        <f t="shared" si="3"/>
        <v>5.4995612543192927</v>
      </c>
    </row>
    <row r="25" spans="1:12">
      <c r="A25" s="2">
        <f t="shared" si="1"/>
        <v>941.07590009439957</v>
      </c>
      <c r="B25" s="1">
        <f t="shared" si="4"/>
        <v>9.4107590009439961E-3</v>
      </c>
      <c r="C25">
        <f t="shared" si="2"/>
        <v>2.7657497599681866</v>
      </c>
      <c r="D25">
        <f t="shared" si="2"/>
        <v>3.4765312377904141</v>
      </c>
      <c r="E25">
        <f t="shared" si="2"/>
        <v>4.0477014327219498</v>
      </c>
      <c r="F25">
        <f t="shared" si="2"/>
        <v>4.4816677692473403</v>
      </c>
      <c r="G25">
        <f t="shared" si="2"/>
        <v>5.1517820604097313</v>
      </c>
      <c r="H25">
        <f t="shared" si="2"/>
        <v>4.8116699931141005</v>
      </c>
      <c r="I25">
        <f t="shared" si="2"/>
        <v>4.1978852897650949</v>
      </c>
      <c r="J25">
        <f t="shared" si="2"/>
        <v>2.0385782586317318</v>
      </c>
      <c r="K25">
        <v>1</v>
      </c>
      <c r="L25">
        <f t="shared" si="3"/>
        <v>5.1517820604097313</v>
      </c>
    </row>
    <row r="26" spans="1:12">
      <c r="A26" s="2">
        <f t="shared" si="1"/>
        <v>1082.2372851085595</v>
      </c>
      <c r="B26" s="1">
        <f t="shared" si="4"/>
        <v>1.0822372851085595E-2</v>
      </c>
      <c r="C26">
        <f t="shared" si="2"/>
        <v>2.7337309039465922</v>
      </c>
      <c r="D26">
        <f t="shared" si="2"/>
        <v>3.4096005118074753</v>
      </c>
      <c r="E26">
        <f t="shared" si="2"/>
        <v>3.9352747378800892</v>
      </c>
      <c r="F26">
        <f t="shared" si="2"/>
        <v>4.3177724426298267</v>
      </c>
      <c r="G26">
        <f t="shared" si="2"/>
        <v>4.8025266243749156</v>
      </c>
      <c r="H26">
        <f t="shared" si="2"/>
        <v>4.3667691422616262</v>
      </c>
      <c r="I26">
        <f t="shared" si="2"/>
        <v>3.7530851717549449</v>
      </c>
      <c r="J26">
        <f t="shared" si="2"/>
        <v>1.7821542970803455</v>
      </c>
      <c r="K26">
        <v>1</v>
      </c>
      <c r="L26">
        <f t="shared" si="3"/>
        <v>4.8025266243749156</v>
      </c>
    </row>
    <row r="27" spans="1:12">
      <c r="A27" s="2">
        <f t="shared" si="1"/>
        <v>1244.5728778748432</v>
      </c>
      <c r="B27" s="1">
        <f t="shared" si="4"/>
        <v>1.2445728778748433E-2</v>
      </c>
      <c r="C27">
        <f t="shared" si="2"/>
        <v>2.6978136834065336</v>
      </c>
      <c r="D27">
        <f t="shared" si="2"/>
        <v>3.3357471342768483</v>
      </c>
      <c r="E27">
        <f t="shared" si="2"/>
        <v>3.8134659324448581</v>
      </c>
      <c r="F27">
        <f t="shared" si="2"/>
        <v>4.1435141024427971</v>
      </c>
      <c r="G27">
        <f t="shared" si="2"/>
        <v>4.4551906060042832</v>
      </c>
      <c r="H27">
        <f t="shared" si="2"/>
        <v>3.9470682618649997</v>
      </c>
      <c r="I27">
        <f t="shared" si="2"/>
        <v>3.3454373982147856</v>
      </c>
      <c r="J27">
        <f t="shared" si="2"/>
        <v>1.5569377451816802</v>
      </c>
      <c r="K27">
        <v>1</v>
      </c>
      <c r="L27">
        <f t="shared" si="3"/>
        <v>4.4551906060042832</v>
      </c>
    </row>
    <row r="28" spans="1:12">
      <c r="A28" s="2">
        <f t="shared" si="1"/>
        <v>1431.2588095560698</v>
      </c>
      <c r="B28" s="1">
        <f t="shared" si="4"/>
        <v>1.4312588095560698E-2</v>
      </c>
      <c r="C28">
        <f t="shared" si="2"/>
        <v>2.6576582850109554</v>
      </c>
      <c r="D28">
        <f t="shared" si="2"/>
        <v>3.2546748677310675</v>
      </c>
      <c r="E28">
        <f t="shared" si="2"/>
        <v>3.6823875829321273</v>
      </c>
      <c r="F28">
        <f t="shared" si="2"/>
        <v>3.95973432894864</v>
      </c>
      <c r="G28">
        <f t="shared" si="2"/>
        <v>4.1130956361761948</v>
      </c>
      <c r="H28">
        <f t="shared" si="2"/>
        <v>3.5542224775949762</v>
      </c>
      <c r="I28">
        <f t="shared" si="2"/>
        <v>2.9739621119488628</v>
      </c>
      <c r="J28">
        <f t="shared" si="2"/>
        <v>1.3593801355748349</v>
      </c>
      <c r="K28">
        <v>1</v>
      </c>
      <c r="L28">
        <f t="shared" si="3"/>
        <v>4.1130956361761948</v>
      </c>
    </row>
    <row r="29" spans="1:12">
      <c r="A29" s="2">
        <f t="shared" si="1"/>
        <v>1645.9476309894801</v>
      </c>
      <c r="B29" s="1">
        <f t="shared" si="4"/>
        <v>1.6459476309894801E-2</v>
      </c>
      <c r="C29">
        <f t="shared" si="2"/>
        <v>2.6129324954291642</v>
      </c>
      <c r="D29">
        <f t="shared" si="2"/>
        <v>3.166181080264729</v>
      </c>
      <c r="E29">
        <f t="shared" si="2"/>
        <v>3.5423637106061681</v>
      </c>
      <c r="F29">
        <f t="shared" si="2"/>
        <v>3.7675635638766063</v>
      </c>
      <c r="G29">
        <f t="shared" si="2"/>
        <v>3.7793642938656324</v>
      </c>
      <c r="H29">
        <f t="shared" si="2"/>
        <v>3.1891943836817296</v>
      </c>
      <c r="I29">
        <f t="shared" si="2"/>
        <v>2.6372036433256016</v>
      </c>
      <c r="J29">
        <f t="shared" si="2"/>
        <v>1.186276467452434</v>
      </c>
      <c r="K29">
        <v>1</v>
      </c>
      <c r="L29">
        <f t="shared" si="3"/>
        <v>3.7793642938656324</v>
      </c>
    </row>
    <row r="30" spans="1:12">
      <c r="A30" s="2">
        <f t="shared" si="1"/>
        <v>1892.8397756379022</v>
      </c>
      <c r="B30" s="1">
        <f t="shared" si="4"/>
        <v>1.8928397756379021E-2</v>
      </c>
      <c r="C30">
        <f t="shared" si="2"/>
        <v>2.563323533257873</v>
      </c>
      <c r="D30">
        <f t="shared" si="2"/>
        <v>3.0701819867309772</v>
      </c>
      <c r="E30">
        <f t="shared" si="2"/>
        <v>3.3939493964664922</v>
      </c>
      <c r="F30">
        <f t="shared" si="2"/>
        <v>3.5684074913130335</v>
      </c>
      <c r="G30">
        <f t="shared" si="2"/>
        <v>3.4568108763627925</v>
      </c>
      <c r="H30">
        <f t="shared" si="2"/>
        <v>2.8523132143645706</v>
      </c>
      <c r="I30">
        <f t="shared" si="2"/>
        <v>2.3333522444586645</v>
      </c>
      <c r="J30">
        <f t="shared" si="2"/>
        <v>1.0347469175710298</v>
      </c>
      <c r="K30">
        <v>1</v>
      </c>
      <c r="L30">
        <f t="shared" si="3"/>
        <v>3.5684074913130335</v>
      </c>
    </row>
    <row r="31" spans="1:12">
      <c r="A31" s="2">
        <f t="shared" si="1"/>
        <v>2176.7657419835873</v>
      </c>
      <c r="B31" s="1">
        <f t="shared" si="4"/>
        <v>2.1767657419835874E-2</v>
      </c>
      <c r="C31">
        <f t="shared" si="2"/>
        <v>2.5085522466721328</v>
      </c>
      <c r="D31">
        <f t="shared" si="2"/>
        <v>2.9667372709135282</v>
      </c>
      <c r="E31">
        <f t="shared" si="2"/>
        <v>3.2379405072884087</v>
      </c>
      <c r="F31">
        <f t="shared" si="2"/>
        <v>3.3639156867209059</v>
      </c>
      <c r="G31">
        <f t="shared" si="2"/>
        <v>3.1478556532644908</v>
      </c>
      <c r="H31">
        <f t="shared" si="2"/>
        <v>2.5433544784714304</v>
      </c>
      <c r="I31">
        <f t="shared" si="2"/>
        <v>2.0603554407823088</v>
      </c>
      <c r="J31">
        <f t="shared" si="2"/>
        <v>0.98039215686274506</v>
      </c>
      <c r="K31">
        <v>1</v>
      </c>
      <c r="L31">
        <f t="shared" si="3"/>
        <v>3.3639156867209059</v>
      </c>
    </row>
    <row r="32" spans="1:12">
      <c r="A32" s="2">
        <f t="shared" si="1"/>
        <v>2503.280603281125</v>
      </c>
      <c r="B32" s="1">
        <f t="shared" si="4"/>
        <v>2.5032806032811251E-2</v>
      </c>
      <c r="C32">
        <f t="shared" si="2"/>
        <v>2.4483894714220344</v>
      </c>
      <c r="D32">
        <f t="shared" si="2"/>
        <v>2.8560720412217644</v>
      </c>
      <c r="E32">
        <f t="shared" si="2"/>
        <v>3.0753709120146722</v>
      </c>
      <c r="F32">
        <f t="shared" si="2"/>
        <v>3.155933046762653</v>
      </c>
      <c r="G32">
        <f t="shared" si="2"/>
        <v>2.8544673214683787</v>
      </c>
      <c r="H32">
        <f t="shared" si="2"/>
        <v>2.2616311083052301</v>
      </c>
      <c r="I32">
        <f t="shared" si="2"/>
        <v>1.8160154086878857</v>
      </c>
      <c r="J32">
        <f t="shared" si="2"/>
        <v>0.98039215686274506</v>
      </c>
      <c r="K32">
        <v>1</v>
      </c>
      <c r="L32">
        <f t="shared" si="3"/>
        <v>3.155933046762653</v>
      </c>
    </row>
    <row r="33" spans="1:12">
      <c r="A33" s="2">
        <f t="shared" si="1"/>
        <v>2878.7726937732937</v>
      </c>
      <c r="B33" s="1">
        <f t="shared" si="4"/>
        <v>2.8787726937732936E-2</v>
      </c>
      <c r="C33">
        <f t="shared" si="2"/>
        <v>2.3826740663632524</v>
      </c>
      <c r="D33">
        <f t="shared" si="2"/>
        <v>2.738593767051777</v>
      </c>
      <c r="E33">
        <f t="shared" si="2"/>
        <v>2.907495405118433</v>
      </c>
      <c r="F33">
        <f t="shared" si="2"/>
        <v>2.9464364811185946</v>
      </c>
      <c r="G33">
        <f t="shared" si="2"/>
        <v>2.5781350931064586</v>
      </c>
      <c r="H33">
        <f t="shared" si="2"/>
        <v>2.0060881938765043</v>
      </c>
      <c r="I33">
        <f t="shared" si="2"/>
        <v>1.5980707099466562</v>
      </c>
      <c r="J33">
        <f t="shared" si="2"/>
        <v>0.98039215686274506</v>
      </c>
      <c r="K33">
        <v>1</v>
      </c>
      <c r="L33">
        <f t="shared" si="3"/>
        <v>2.9464364811185946</v>
      </c>
    </row>
    <row r="34" spans="1:12">
      <c r="A34" s="2">
        <f t="shared" si="1"/>
        <v>3310.5885978392876</v>
      </c>
      <c r="B34" s="1">
        <f t="shared" si="4"/>
        <v>3.3105885978392875E-2</v>
      </c>
      <c r="C34">
        <f t="shared" si="2"/>
        <v>2.3113318128962286</v>
      </c>
      <c r="D34">
        <f t="shared" si="2"/>
        <v>2.6149017651120405</v>
      </c>
      <c r="E34">
        <f t="shared" si="2"/>
        <v>2.7357578302123566</v>
      </c>
      <c r="F34">
        <f t="shared" si="2"/>
        <v>2.7374611904786157</v>
      </c>
      <c r="G34">
        <f t="shared" si="2"/>
        <v>2.319868800518929</v>
      </c>
      <c r="H34">
        <f t="shared" si="2"/>
        <v>1.7753949410288383</v>
      </c>
      <c r="I34">
        <f t="shared" si="2"/>
        <v>1.4042622062639327</v>
      </c>
      <c r="J34">
        <f t="shared" si="2"/>
        <v>0.98039215686274506</v>
      </c>
      <c r="K34">
        <v>1</v>
      </c>
      <c r="L34">
        <f t="shared" si="3"/>
        <v>2.7374611904786157</v>
      </c>
    </row>
    <row r="35" spans="1:12">
      <c r="A35" s="2">
        <f t="shared" si="1"/>
        <v>3807.1768875151806</v>
      </c>
      <c r="B35" s="1">
        <f t="shared" si="4"/>
        <v>3.8071768875151804E-2</v>
      </c>
      <c r="C35">
        <f t="shared" si="2"/>
        <v>2.2343940093127803</v>
      </c>
      <c r="D35">
        <f t="shared" si="2"/>
        <v>2.4857870433833775</v>
      </c>
      <c r="E35">
        <f t="shared" si="2"/>
        <v>2.5617454667874799</v>
      </c>
      <c r="F35">
        <f t="shared" si="2"/>
        <v>2.5310222338372288</v>
      </c>
      <c r="G35">
        <f t="shared" si="2"/>
        <v>2.0802230152943215</v>
      </c>
      <c r="H35">
        <f t="shared" si="2"/>
        <v>1.5680292636959552</v>
      </c>
      <c r="I35">
        <f t="shared" si="2"/>
        <v>1.2323840292460733</v>
      </c>
      <c r="J35">
        <f t="shared" si="2"/>
        <v>0.98039215686274506</v>
      </c>
      <c r="K35">
        <v>1</v>
      </c>
      <c r="L35">
        <f t="shared" si="3"/>
        <v>2.5617454667874799</v>
      </c>
    </row>
    <row r="36" spans="1:12">
      <c r="A36" s="2">
        <f t="shared" si="1"/>
        <v>4378.2534206424571</v>
      </c>
      <c r="B36" s="1">
        <f t="shared" si="4"/>
        <v>4.378253420642457E-2</v>
      </c>
      <c r="C36">
        <f t="shared" si="2"/>
        <v>2.1520142588806146</v>
      </c>
      <c r="D36">
        <f t="shared" si="2"/>
        <v>2.3522209163214325</v>
      </c>
      <c r="E36">
        <f t="shared" si="2"/>
        <v>2.3871323766268184</v>
      </c>
      <c r="F36">
        <f t="shared" si="2"/>
        <v>2.3290377311862476</v>
      </c>
      <c r="G36">
        <f t="shared" si="2"/>
        <v>1.8593396810977072</v>
      </c>
      <c r="H36">
        <f t="shared" si="2"/>
        <v>1.382352130107271</v>
      </c>
      <c r="I36">
        <f t="shared" si="2"/>
        <v>1.0803211374942254</v>
      </c>
      <c r="J36">
        <f t="shared" si="2"/>
        <v>0.98039215686274506</v>
      </c>
      <c r="K36">
        <v>1</v>
      </c>
      <c r="L36">
        <f t="shared" si="3"/>
        <v>2.3871323766268184</v>
      </c>
    </row>
    <row r="37" spans="1:12">
      <c r="A37" s="2">
        <f t="shared" si="1"/>
        <v>5034.9914337388254</v>
      </c>
      <c r="B37" s="1">
        <f t="shared" si="4"/>
        <v>5.0349914337388252E-2</v>
      </c>
      <c r="C37">
        <f t="shared" ref="C37:J68" si="5">C$2/((MIN(1,C$2*$B37)*(C$2+1))+(1-MIN(1,C$2*$B37)))</f>
        <v>2.0644817063896048</v>
      </c>
      <c r="D37">
        <f t="shared" si="5"/>
        <v>2.2153317658050948</v>
      </c>
      <c r="E37">
        <f t="shared" si="5"/>
        <v>2.2136158231777845</v>
      </c>
      <c r="F37">
        <f t="shared" si="5"/>
        <v>2.1332598231749582</v>
      </c>
      <c r="G37">
        <f t="shared" si="5"/>
        <v>1.6570031805007477</v>
      </c>
      <c r="H37">
        <f t="shared" si="5"/>
        <v>1.2166702585589939</v>
      </c>
      <c r="I37">
        <f t="shared" si="5"/>
        <v>0.95238095238095233</v>
      </c>
      <c r="J37">
        <f t="shared" si="5"/>
        <v>0.98039215686274506</v>
      </c>
      <c r="K37">
        <v>1</v>
      </c>
      <c r="L37">
        <f t="shared" si="3"/>
        <v>2.2153317658050948</v>
      </c>
    </row>
    <row r="38" spans="1:12">
      <c r="A38" s="2">
        <f t="shared" si="1"/>
        <v>5790.2401487996485</v>
      </c>
      <c r="B38" s="1">
        <f t="shared" si="4"/>
        <v>5.7902401487996483E-2</v>
      </c>
      <c r="C38">
        <f t="shared" si="5"/>
        <v>1.9722288958279031</v>
      </c>
      <c r="D38">
        <f t="shared" si="5"/>
        <v>2.0763705450254144</v>
      </c>
      <c r="E38">
        <f t="shared" si="5"/>
        <v>2.0428508081542964</v>
      </c>
      <c r="F38">
        <f t="shared" si="5"/>
        <v>1.9452184635337617</v>
      </c>
      <c r="G38">
        <f t="shared" si="5"/>
        <v>1.4727019635333163</v>
      </c>
      <c r="H38">
        <f t="shared" si="5"/>
        <v>1.0692869169180861</v>
      </c>
      <c r="I38">
        <f t="shared" si="5"/>
        <v>0.95238095238095233</v>
      </c>
      <c r="J38">
        <f t="shared" si="5"/>
        <v>0.98039215686274506</v>
      </c>
      <c r="K38">
        <v>1</v>
      </c>
      <c r="L38">
        <f t="shared" si="3"/>
        <v>2.0763705450254144</v>
      </c>
    </row>
    <row r="39" spans="1:12">
      <c r="A39" s="2">
        <f t="shared" si="1"/>
        <v>6658.7761711195944</v>
      </c>
      <c r="B39" s="1">
        <f t="shared" si="4"/>
        <v>6.6587761711195945E-2</v>
      </c>
      <c r="C39">
        <f t="shared" si="5"/>
        <v>1.8758325702305132</v>
      </c>
      <c r="D39">
        <f t="shared" si="5"/>
        <v>1.9366669364003479</v>
      </c>
      <c r="E39">
        <f t="shared" si="5"/>
        <v>1.8763880279417864</v>
      </c>
      <c r="F39">
        <f t="shared" si="5"/>
        <v>1.7661814637973969</v>
      </c>
      <c r="G39">
        <f t="shared" si="5"/>
        <v>1.3056916374849683</v>
      </c>
      <c r="H39">
        <f t="shared" si="5"/>
        <v>0.93854140642333028</v>
      </c>
      <c r="I39">
        <f t="shared" si="5"/>
        <v>0.95238095238095233</v>
      </c>
      <c r="J39">
        <f t="shared" si="5"/>
        <v>0.98039215686274506</v>
      </c>
      <c r="K39">
        <v>1</v>
      </c>
      <c r="L39">
        <f t="shared" si="3"/>
        <v>1.9366669364003479</v>
      </c>
    </row>
    <row r="40" spans="1:12">
      <c r="A40" s="2">
        <f t="shared" si="1"/>
        <v>7657.5925967875328</v>
      </c>
      <c r="B40" s="1">
        <f t="shared" si="4"/>
        <v>7.6575925967875325E-2</v>
      </c>
      <c r="C40">
        <f t="shared" si="5"/>
        <v>1.7760061564243936</v>
      </c>
      <c r="D40">
        <f t="shared" si="5"/>
        <v>1.7975792593877582</v>
      </c>
      <c r="E40">
        <f t="shared" si="5"/>
        <v>1.7156200848459375</v>
      </c>
      <c r="F40">
        <f t="shared" si="5"/>
        <v>1.5971322596550315</v>
      </c>
      <c r="G40">
        <f t="shared" si="5"/>
        <v>1.155055506274409</v>
      </c>
      <c r="H40">
        <f t="shared" si="5"/>
        <v>0.9375</v>
      </c>
      <c r="I40">
        <f t="shared" si="5"/>
        <v>0.95238095238095233</v>
      </c>
      <c r="J40">
        <f t="shared" si="5"/>
        <v>0.98039215686274506</v>
      </c>
      <c r="K40">
        <v>1</v>
      </c>
      <c r="L40">
        <f t="shared" si="3"/>
        <v>1.7975792593877582</v>
      </c>
    </row>
    <row r="41" spans="1:12">
      <c r="A41" s="2">
        <f t="shared" si="1"/>
        <v>8806.2314863056617</v>
      </c>
      <c r="B41" s="1">
        <f t="shared" si="4"/>
        <v>8.8062314863056615E-2</v>
      </c>
      <c r="C41">
        <f t="shared" si="5"/>
        <v>1.6735833693826494</v>
      </c>
      <c r="D41">
        <f t="shared" si="5"/>
        <v>1.6604420583423321</v>
      </c>
      <c r="E41">
        <f t="shared" si="5"/>
        <v>1.561739690664423</v>
      </c>
      <c r="F41">
        <f t="shared" si="5"/>
        <v>1.4387649635555932</v>
      </c>
      <c r="G41">
        <f t="shared" si="5"/>
        <v>1.0197597327745052</v>
      </c>
      <c r="H41">
        <f t="shared" si="5"/>
        <v>0.9375</v>
      </c>
      <c r="I41">
        <f t="shared" si="5"/>
        <v>0.95238095238095233</v>
      </c>
      <c r="J41">
        <f t="shared" si="5"/>
        <v>0.98039215686274506</v>
      </c>
      <c r="K41">
        <v>1</v>
      </c>
      <c r="L41">
        <f t="shared" si="3"/>
        <v>1.6735833693826494</v>
      </c>
    </row>
    <row r="42" spans="1:12">
      <c r="A42" s="2">
        <f t="shared" si="1"/>
        <v>10127.166209251511</v>
      </c>
      <c r="B42" s="1">
        <f t="shared" si="4"/>
        <v>0.10127166209251511</v>
      </c>
      <c r="C42">
        <f t="shared" si="5"/>
        <v>1.5694932705947076</v>
      </c>
      <c r="D42">
        <f t="shared" si="5"/>
        <v>1.5265156181829203</v>
      </c>
      <c r="E42">
        <f t="shared" si="5"/>
        <v>1.4157120900087186</v>
      </c>
      <c r="F42">
        <f t="shared" si="5"/>
        <v>1.2914946925316586</v>
      </c>
      <c r="G42">
        <f t="shared" si="5"/>
        <v>0.90909090909090906</v>
      </c>
      <c r="H42">
        <f t="shared" si="5"/>
        <v>0.9375</v>
      </c>
      <c r="I42">
        <f t="shared" si="5"/>
        <v>0.95238095238095233</v>
      </c>
      <c r="J42">
        <f t="shared" si="5"/>
        <v>0.98039215686274506</v>
      </c>
      <c r="K42">
        <v>1</v>
      </c>
      <c r="L42">
        <f t="shared" si="3"/>
        <v>1.5694932705947076</v>
      </c>
    </row>
    <row r="43" spans="1:12">
      <c r="A43" s="2">
        <f t="shared" si="1"/>
        <v>11646.241140639237</v>
      </c>
      <c r="B43" s="1">
        <f t="shared" si="4"/>
        <v>0.11646241140639237</v>
      </c>
      <c r="C43">
        <f t="shared" si="5"/>
        <v>1.4647281003777382</v>
      </c>
      <c r="D43">
        <f t="shared" si="5"/>
        <v>1.3969413914092477</v>
      </c>
      <c r="E43">
        <f t="shared" si="5"/>
        <v>1.2782622880617884</v>
      </c>
      <c r="F43">
        <f t="shared" si="5"/>
        <v>1.1554800892132893</v>
      </c>
      <c r="G43">
        <f t="shared" si="5"/>
        <v>0.90909090909090906</v>
      </c>
      <c r="H43">
        <f t="shared" si="5"/>
        <v>0.9375</v>
      </c>
      <c r="I43">
        <f t="shared" si="5"/>
        <v>0.95238095238095233</v>
      </c>
      <c r="J43">
        <f t="shared" si="5"/>
        <v>0.98039215686274506</v>
      </c>
      <c r="K43">
        <v>1</v>
      </c>
      <c r="L43">
        <f t="shared" si="3"/>
        <v>1.4647281003777382</v>
      </c>
    </row>
    <row r="44" spans="1:12">
      <c r="A44" s="2">
        <f t="shared" si="1"/>
        <v>13393.177311735122</v>
      </c>
      <c r="B44" s="1">
        <f t="shared" si="4"/>
        <v>0.13393177311735122</v>
      </c>
      <c r="C44">
        <f t="shared" si="5"/>
        <v>1.3603061128784077</v>
      </c>
      <c r="D44">
        <f t="shared" si="5"/>
        <v>1.2727065282389236</v>
      </c>
      <c r="E44">
        <f t="shared" si="5"/>
        <v>1.1498761635981289</v>
      </c>
      <c r="F44">
        <f t="shared" si="5"/>
        <v>1.0306544402856725</v>
      </c>
      <c r="G44">
        <f t="shared" si="5"/>
        <v>0.90909090909090906</v>
      </c>
      <c r="H44">
        <f t="shared" si="5"/>
        <v>0.9375</v>
      </c>
      <c r="I44">
        <f t="shared" si="5"/>
        <v>0.95238095238095233</v>
      </c>
      <c r="J44">
        <f t="shared" si="5"/>
        <v>0.98039215686274506</v>
      </c>
      <c r="K44">
        <v>1</v>
      </c>
      <c r="L44">
        <f t="shared" si="3"/>
        <v>1.3603061128784077</v>
      </c>
    </row>
    <row r="45" spans="1:12">
      <c r="A45" s="2">
        <f t="shared" si="1"/>
        <v>15402.153908495389</v>
      </c>
      <c r="B45" s="1">
        <f t="shared" si="4"/>
        <v>0.15402153908495389</v>
      </c>
      <c r="C45">
        <f t="shared" si="5"/>
        <v>1.2572323064957638</v>
      </c>
      <c r="D45">
        <f t="shared" si="5"/>
        <v>1.1546195406541544</v>
      </c>
      <c r="E45">
        <f t="shared" si="5"/>
        <v>1.0308133877467514</v>
      </c>
      <c r="F45">
        <f t="shared" si="5"/>
        <v>0.91676178735318914</v>
      </c>
      <c r="G45">
        <f t="shared" si="5"/>
        <v>0.90909090909090906</v>
      </c>
      <c r="H45">
        <f t="shared" si="5"/>
        <v>0.9375</v>
      </c>
      <c r="I45">
        <f t="shared" si="5"/>
        <v>0.95238095238095233</v>
      </c>
      <c r="J45">
        <f t="shared" si="5"/>
        <v>0.98039215686274506</v>
      </c>
      <c r="K45">
        <v>1</v>
      </c>
      <c r="L45">
        <f t="shared" si="3"/>
        <v>1.2572323064957638</v>
      </c>
    </row>
    <row r="46" spans="1:12">
      <c r="A46" s="2">
        <f t="shared" si="1"/>
        <v>17712.476994769695</v>
      </c>
      <c r="B46" s="1">
        <f t="shared" si="4"/>
        <v>0.17712476994769696</v>
      </c>
      <c r="C46">
        <f t="shared" si="5"/>
        <v>1.1564602301034275</v>
      </c>
      <c r="D46">
        <f t="shared" si="5"/>
        <v>1.043297819564178</v>
      </c>
      <c r="E46">
        <f t="shared" si="5"/>
        <v>0.92112935824032349</v>
      </c>
      <c r="F46">
        <f t="shared" si="5"/>
        <v>0.8571428571428571</v>
      </c>
      <c r="G46">
        <f t="shared" si="5"/>
        <v>0.90909090909090906</v>
      </c>
      <c r="H46">
        <f t="shared" si="5"/>
        <v>0.9375</v>
      </c>
      <c r="I46">
        <f t="shared" si="5"/>
        <v>0.95238095238095233</v>
      </c>
      <c r="J46">
        <f t="shared" si="5"/>
        <v>0.98039215686274506</v>
      </c>
      <c r="K46">
        <v>1</v>
      </c>
      <c r="L46">
        <f t="shared" si="3"/>
        <v>1.1564602301034275</v>
      </c>
    </row>
    <row r="47" spans="1:12">
      <c r="A47" s="2">
        <f t="shared" si="1"/>
        <v>20369.34854398515</v>
      </c>
      <c r="B47" s="1">
        <f t="shared" si="4"/>
        <v>0.2036934854398515</v>
      </c>
      <c r="C47">
        <f t="shared" si="5"/>
        <v>1.0588578978368608</v>
      </c>
      <c r="D47">
        <f t="shared" si="5"/>
        <v>0.93916648481049869</v>
      </c>
      <c r="E47">
        <f t="shared" si="5"/>
        <v>0.83333333333333337</v>
      </c>
      <c r="F47">
        <f t="shared" si="5"/>
        <v>0.8571428571428571</v>
      </c>
      <c r="G47">
        <f t="shared" si="5"/>
        <v>0.90909090909090906</v>
      </c>
      <c r="H47">
        <f t="shared" si="5"/>
        <v>0.9375</v>
      </c>
      <c r="I47">
        <f t="shared" si="5"/>
        <v>0.95238095238095233</v>
      </c>
      <c r="J47">
        <f t="shared" si="5"/>
        <v>0.98039215686274506</v>
      </c>
      <c r="K47">
        <v>1</v>
      </c>
      <c r="L47">
        <f t="shared" si="3"/>
        <v>1.0588578978368608</v>
      </c>
    </row>
    <row r="48" spans="1:12">
      <c r="A48" s="2">
        <f t="shared" si="1"/>
        <v>23424.75082558292</v>
      </c>
      <c r="B48" s="1">
        <f t="shared" si="4"/>
        <v>0.23424750825582921</v>
      </c>
      <c r="C48">
        <f t="shared" si="5"/>
        <v>0.96518029271818984</v>
      </c>
      <c r="D48">
        <f t="shared" si="5"/>
        <v>0.84246705716050141</v>
      </c>
      <c r="E48">
        <f t="shared" si="5"/>
        <v>0.83333333333333337</v>
      </c>
      <c r="F48">
        <f t="shared" si="5"/>
        <v>0.8571428571428571</v>
      </c>
      <c r="G48">
        <f t="shared" si="5"/>
        <v>0.90909090909090906</v>
      </c>
      <c r="H48">
        <f t="shared" si="5"/>
        <v>0.9375</v>
      </c>
      <c r="I48">
        <f t="shared" si="5"/>
        <v>0.95238095238095233</v>
      </c>
      <c r="J48">
        <f t="shared" si="5"/>
        <v>0.98039215686274506</v>
      </c>
      <c r="K48">
        <v>1</v>
      </c>
      <c r="L48">
        <f t="shared" si="3"/>
        <v>1</v>
      </c>
    </row>
    <row r="49" spans="1:12">
      <c r="A49" s="2">
        <f t="shared" si="1"/>
        <v>26938.463449420356</v>
      </c>
      <c r="B49" s="1">
        <f t="shared" si="4"/>
        <v>0.26938463449420358</v>
      </c>
      <c r="C49">
        <f t="shared" si="5"/>
        <v>0.87605009302547487</v>
      </c>
      <c r="D49">
        <f t="shared" si="5"/>
        <v>0.8</v>
      </c>
      <c r="E49">
        <f t="shared" si="5"/>
        <v>0.83333333333333337</v>
      </c>
      <c r="F49">
        <f t="shared" si="5"/>
        <v>0.8571428571428571</v>
      </c>
      <c r="G49">
        <f t="shared" si="5"/>
        <v>0.90909090909090906</v>
      </c>
      <c r="H49">
        <f t="shared" si="5"/>
        <v>0.9375</v>
      </c>
      <c r="I49">
        <f t="shared" si="5"/>
        <v>0.95238095238095233</v>
      </c>
      <c r="J49">
        <f t="shared" si="5"/>
        <v>0.98039215686274506</v>
      </c>
      <c r="K49">
        <v>1</v>
      </c>
      <c r="L49">
        <f t="shared" si="3"/>
        <v>1</v>
      </c>
    </row>
    <row r="50" spans="1:12">
      <c r="A50" s="2">
        <f t="shared" si="1"/>
        <v>30979.23296683341</v>
      </c>
      <c r="B50" s="1">
        <f t="shared" si="4"/>
        <v>0.30979232966833409</v>
      </c>
      <c r="C50">
        <f t="shared" si="5"/>
        <v>0.79194727587889002</v>
      </c>
      <c r="D50">
        <f t="shared" si="5"/>
        <v>0.8</v>
      </c>
      <c r="E50">
        <f t="shared" si="5"/>
        <v>0.83333333333333337</v>
      </c>
      <c r="F50">
        <f t="shared" si="5"/>
        <v>0.8571428571428571</v>
      </c>
      <c r="G50">
        <f t="shared" si="5"/>
        <v>0.90909090909090906</v>
      </c>
      <c r="H50">
        <f t="shared" si="5"/>
        <v>0.9375</v>
      </c>
      <c r="I50">
        <f t="shared" si="5"/>
        <v>0.95238095238095233</v>
      </c>
      <c r="J50">
        <f t="shared" si="5"/>
        <v>0.98039215686274506</v>
      </c>
      <c r="K50">
        <v>1</v>
      </c>
      <c r="L50">
        <f t="shared" si="3"/>
        <v>1</v>
      </c>
    </row>
    <row r="51" spans="1:12">
      <c r="A51" s="2">
        <f t="shared" si="1"/>
        <v>35626.117911858419</v>
      </c>
      <c r="B51" s="1">
        <f t="shared" si="4"/>
        <v>0.35626117911858418</v>
      </c>
      <c r="C51">
        <f t="shared" si="5"/>
        <v>0.75</v>
      </c>
      <c r="D51">
        <f t="shared" si="5"/>
        <v>0.8</v>
      </c>
      <c r="E51">
        <f t="shared" si="5"/>
        <v>0.83333333333333337</v>
      </c>
      <c r="F51">
        <f t="shared" si="5"/>
        <v>0.8571428571428571</v>
      </c>
      <c r="G51">
        <f t="shared" si="5"/>
        <v>0.90909090909090906</v>
      </c>
      <c r="H51">
        <f t="shared" si="5"/>
        <v>0.9375</v>
      </c>
      <c r="I51">
        <f t="shared" si="5"/>
        <v>0.95238095238095233</v>
      </c>
      <c r="J51">
        <f t="shared" si="5"/>
        <v>0.98039215686274506</v>
      </c>
      <c r="K51">
        <v>1</v>
      </c>
      <c r="L51">
        <f t="shared" si="3"/>
        <v>1</v>
      </c>
    </row>
    <row r="52" spans="1:12">
      <c r="A52" s="2">
        <f t="shared" si="1"/>
        <v>40970.03559863718</v>
      </c>
      <c r="B52" s="1">
        <f t="shared" si="4"/>
        <v>0.40970035598637178</v>
      </c>
      <c r="C52">
        <f t="shared" si="5"/>
        <v>0.75</v>
      </c>
      <c r="D52">
        <f t="shared" si="5"/>
        <v>0.8</v>
      </c>
      <c r="E52">
        <f t="shared" si="5"/>
        <v>0.83333333333333337</v>
      </c>
      <c r="F52">
        <f t="shared" si="5"/>
        <v>0.8571428571428571</v>
      </c>
      <c r="G52">
        <f t="shared" si="5"/>
        <v>0.90909090909090906</v>
      </c>
      <c r="H52">
        <f t="shared" si="5"/>
        <v>0.9375</v>
      </c>
      <c r="I52">
        <f t="shared" si="5"/>
        <v>0.95238095238095233</v>
      </c>
      <c r="J52">
        <f t="shared" si="5"/>
        <v>0.98039215686274506</v>
      </c>
      <c r="K52">
        <v>1</v>
      </c>
      <c r="L52">
        <f t="shared" si="3"/>
        <v>1</v>
      </c>
    </row>
    <row r="53" spans="1:12">
      <c r="A53" s="2">
        <f t="shared" si="1"/>
        <v>47115.54093843275</v>
      </c>
      <c r="B53" s="1">
        <f t="shared" si="4"/>
        <v>0.47115540938432748</v>
      </c>
      <c r="C53">
        <f t="shared" si="5"/>
        <v>0.75</v>
      </c>
      <c r="D53">
        <f t="shared" si="5"/>
        <v>0.8</v>
      </c>
      <c r="E53">
        <f t="shared" si="5"/>
        <v>0.83333333333333337</v>
      </c>
      <c r="F53">
        <f t="shared" si="5"/>
        <v>0.8571428571428571</v>
      </c>
      <c r="G53">
        <f t="shared" si="5"/>
        <v>0.90909090909090906</v>
      </c>
      <c r="H53">
        <f t="shared" si="5"/>
        <v>0.9375</v>
      </c>
      <c r="I53">
        <f t="shared" si="5"/>
        <v>0.95238095238095233</v>
      </c>
      <c r="J53">
        <f t="shared" si="5"/>
        <v>0.98039215686274506</v>
      </c>
      <c r="K53">
        <v>1</v>
      </c>
      <c r="L53">
        <f t="shared" si="3"/>
        <v>1</v>
      </c>
    </row>
    <row r="54" spans="1:12">
      <c r="A54" s="2">
        <f t="shared" si="1"/>
        <v>54182.872079197652</v>
      </c>
      <c r="B54" s="1">
        <f t="shared" si="4"/>
        <v>0.54182872079197653</v>
      </c>
      <c r="C54">
        <f t="shared" si="5"/>
        <v>0.75</v>
      </c>
      <c r="D54">
        <f t="shared" si="5"/>
        <v>0.8</v>
      </c>
      <c r="E54">
        <f t="shared" si="5"/>
        <v>0.83333333333333337</v>
      </c>
      <c r="F54">
        <f t="shared" si="5"/>
        <v>0.8571428571428571</v>
      </c>
      <c r="G54">
        <f t="shared" si="5"/>
        <v>0.90909090909090906</v>
      </c>
      <c r="H54">
        <f t="shared" si="5"/>
        <v>0.9375</v>
      </c>
      <c r="I54">
        <f t="shared" si="5"/>
        <v>0.95238095238095233</v>
      </c>
      <c r="J54">
        <f t="shared" si="5"/>
        <v>0.98039215686274506</v>
      </c>
      <c r="K54">
        <v>1</v>
      </c>
      <c r="L54">
        <f t="shared" si="3"/>
        <v>1</v>
      </c>
    </row>
    <row r="55" spans="1:12">
      <c r="A55" s="2">
        <f t="shared" si="1"/>
        <v>62310.302891077299</v>
      </c>
      <c r="B55" s="1">
        <f t="shared" si="4"/>
        <v>0.62310302891077296</v>
      </c>
      <c r="C55">
        <f t="shared" si="5"/>
        <v>0.75</v>
      </c>
      <c r="D55">
        <f t="shared" si="5"/>
        <v>0.8</v>
      </c>
      <c r="E55">
        <f t="shared" si="5"/>
        <v>0.83333333333333337</v>
      </c>
      <c r="F55">
        <f t="shared" si="5"/>
        <v>0.8571428571428571</v>
      </c>
      <c r="G55">
        <f t="shared" si="5"/>
        <v>0.90909090909090906</v>
      </c>
      <c r="H55">
        <f t="shared" si="5"/>
        <v>0.9375</v>
      </c>
      <c r="I55">
        <f t="shared" si="5"/>
        <v>0.95238095238095233</v>
      </c>
      <c r="J55">
        <f t="shared" si="5"/>
        <v>0.98039215686274506</v>
      </c>
      <c r="K55">
        <v>1</v>
      </c>
      <c r="L55">
        <f t="shared" si="3"/>
        <v>1</v>
      </c>
    </row>
    <row r="56" spans="1:12">
      <c r="A56" s="2">
        <f t="shared" si="1"/>
        <v>71656.848324738879</v>
      </c>
      <c r="B56" s="1">
        <f t="shared" si="4"/>
        <v>0.71656848324738887</v>
      </c>
      <c r="C56">
        <f t="shared" si="5"/>
        <v>0.75</v>
      </c>
      <c r="D56">
        <f t="shared" si="5"/>
        <v>0.8</v>
      </c>
      <c r="E56">
        <f t="shared" si="5"/>
        <v>0.83333333333333337</v>
      </c>
      <c r="F56">
        <f t="shared" si="5"/>
        <v>0.8571428571428571</v>
      </c>
      <c r="G56">
        <f t="shared" si="5"/>
        <v>0.90909090909090906</v>
      </c>
      <c r="H56">
        <f t="shared" si="5"/>
        <v>0.9375</v>
      </c>
      <c r="I56">
        <f t="shared" si="5"/>
        <v>0.95238095238095233</v>
      </c>
      <c r="J56">
        <f t="shared" si="5"/>
        <v>0.98039215686274506</v>
      </c>
      <c r="K56">
        <v>1</v>
      </c>
      <c r="L56">
        <f t="shared" si="3"/>
        <v>1</v>
      </c>
    </row>
    <row r="57" spans="1:12">
      <c r="A57" s="2">
        <f t="shared" si="1"/>
        <v>82405.37557344971</v>
      </c>
      <c r="B57" s="1">
        <f t="shared" si="4"/>
        <v>0.82405375573449713</v>
      </c>
      <c r="C57">
        <f t="shared" si="5"/>
        <v>0.75</v>
      </c>
      <c r="D57">
        <f t="shared" si="5"/>
        <v>0.8</v>
      </c>
      <c r="E57">
        <f t="shared" si="5"/>
        <v>0.83333333333333337</v>
      </c>
      <c r="F57">
        <f t="shared" si="5"/>
        <v>0.8571428571428571</v>
      </c>
      <c r="G57">
        <f t="shared" si="5"/>
        <v>0.90909090909090906</v>
      </c>
      <c r="H57">
        <f t="shared" si="5"/>
        <v>0.9375</v>
      </c>
      <c r="I57">
        <f t="shared" si="5"/>
        <v>0.95238095238095233</v>
      </c>
      <c r="J57">
        <f t="shared" si="5"/>
        <v>0.98039215686274506</v>
      </c>
      <c r="K57">
        <v>1</v>
      </c>
      <c r="L57">
        <f t="shared" si="3"/>
        <v>1</v>
      </c>
    </row>
    <row r="58" spans="1:12">
      <c r="A58" s="2">
        <f t="shared" si="1"/>
        <v>94766.181909467166</v>
      </c>
      <c r="B58" s="1">
        <f t="shared" si="4"/>
        <v>0.94766181909467162</v>
      </c>
      <c r="C58">
        <f t="shared" si="5"/>
        <v>0.75</v>
      </c>
      <c r="D58">
        <f t="shared" si="5"/>
        <v>0.8</v>
      </c>
      <c r="E58">
        <f t="shared" si="5"/>
        <v>0.83333333333333337</v>
      </c>
      <c r="F58">
        <f t="shared" si="5"/>
        <v>0.8571428571428571</v>
      </c>
      <c r="G58">
        <f t="shared" si="5"/>
        <v>0.90909090909090906</v>
      </c>
      <c r="H58">
        <f t="shared" si="5"/>
        <v>0.9375</v>
      </c>
      <c r="I58">
        <f t="shared" si="5"/>
        <v>0.95238095238095233</v>
      </c>
      <c r="J58">
        <f t="shared" si="5"/>
        <v>0.98039215686274506</v>
      </c>
      <c r="K58">
        <v>1</v>
      </c>
      <c r="L58">
        <f t="shared" si="3"/>
        <v>1</v>
      </c>
    </row>
    <row r="59" spans="1:12">
      <c r="A59" s="2">
        <f t="shared" si="1"/>
        <v>108981.10919588724</v>
      </c>
      <c r="B59" s="1">
        <f t="shared" si="4"/>
        <v>1.0898110919588724</v>
      </c>
      <c r="C59">
        <f t="shared" si="5"/>
        <v>0.75</v>
      </c>
      <c r="D59">
        <f t="shared" si="5"/>
        <v>0.8</v>
      </c>
      <c r="E59">
        <f t="shared" si="5"/>
        <v>0.83333333333333337</v>
      </c>
      <c r="F59">
        <f t="shared" si="5"/>
        <v>0.8571428571428571</v>
      </c>
      <c r="G59">
        <f t="shared" si="5"/>
        <v>0.90909090909090906</v>
      </c>
      <c r="H59">
        <f t="shared" si="5"/>
        <v>0.9375</v>
      </c>
      <c r="I59">
        <f t="shared" si="5"/>
        <v>0.95238095238095233</v>
      </c>
      <c r="J59">
        <f t="shared" si="5"/>
        <v>0.98039215686274506</v>
      </c>
      <c r="K59">
        <v>1</v>
      </c>
      <c r="L59">
        <f t="shared" si="3"/>
        <v>1</v>
      </c>
    </row>
    <row r="60" spans="1:12">
      <c r="A60" s="2">
        <f t="shared" si="1"/>
        <v>125328.27557527031</v>
      </c>
      <c r="B60" s="1">
        <f t="shared" si="4"/>
        <v>1.2532827557527031</v>
      </c>
      <c r="C60">
        <f t="shared" si="5"/>
        <v>0.75</v>
      </c>
      <c r="D60">
        <f t="shared" si="5"/>
        <v>0.8</v>
      </c>
      <c r="E60">
        <f t="shared" si="5"/>
        <v>0.83333333333333337</v>
      </c>
      <c r="F60">
        <f t="shared" si="5"/>
        <v>0.8571428571428571</v>
      </c>
      <c r="G60">
        <f t="shared" si="5"/>
        <v>0.90909090909090906</v>
      </c>
      <c r="H60">
        <f t="shared" si="5"/>
        <v>0.9375</v>
      </c>
      <c r="I60">
        <f t="shared" si="5"/>
        <v>0.95238095238095233</v>
      </c>
      <c r="J60">
        <f t="shared" si="5"/>
        <v>0.98039215686274506</v>
      </c>
      <c r="K60">
        <v>1</v>
      </c>
      <c r="L60">
        <f t="shared" si="3"/>
        <v>1</v>
      </c>
    </row>
    <row r="61" spans="1:12">
      <c r="A61" s="2">
        <f t="shared" si="1"/>
        <v>144127.51691156084</v>
      </c>
      <c r="B61" s="1">
        <f t="shared" si="4"/>
        <v>1.4412751691156085</v>
      </c>
      <c r="C61">
        <f t="shared" si="5"/>
        <v>0.75</v>
      </c>
      <c r="D61">
        <f t="shared" si="5"/>
        <v>0.8</v>
      </c>
      <c r="E61">
        <f t="shared" si="5"/>
        <v>0.83333333333333337</v>
      </c>
      <c r="F61">
        <f t="shared" si="5"/>
        <v>0.8571428571428571</v>
      </c>
      <c r="G61">
        <f t="shared" si="5"/>
        <v>0.90909090909090906</v>
      </c>
      <c r="H61">
        <f t="shared" si="5"/>
        <v>0.9375</v>
      </c>
      <c r="I61">
        <f t="shared" si="5"/>
        <v>0.95238095238095233</v>
      </c>
      <c r="J61">
        <f t="shared" si="5"/>
        <v>0.98039215686274506</v>
      </c>
      <c r="K61">
        <v>1</v>
      </c>
      <c r="L61">
        <f t="shared" si="3"/>
        <v>1</v>
      </c>
    </row>
    <row r="62" spans="1:12">
      <c r="A62" s="2">
        <f t="shared" si="1"/>
        <v>165746.64444829497</v>
      </c>
      <c r="B62" s="1">
        <f t="shared" si="4"/>
        <v>1.6574664444829497</v>
      </c>
      <c r="C62">
        <f t="shared" si="5"/>
        <v>0.75</v>
      </c>
      <c r="D62">
        <f t="shared" si="5"/>
        <v>0.8</v>
      </c>
      <c r="E62">
        <f t="shared" si="5"/>
        <v>0.83333333333333337</v>
      </c>
      <c r="F62">
        <f t="shared" si="5"/>
        <v>0.8571428571428571</v>
      </c>
      <c r="G62">
        <f t="shared" si="5"/>
        <v>0.90909090909090906</v>
      </c>
      <c r="H62">
        <f t="shared" si="5"/>
        <v>0.9375</v>
      </c>
      <c r="I62">
        <f t="shared" si="5"/>
        <v>0.95238095238095233</v>
      </c>
      <c r="J62">
        <f t="shared" si="5"/>
        <v>0.98039215686274506</v>
      </c>
      <c r="K62">
        <v>1</v>
      </c>
      <c r="L62">
        <f t="shared" si="3"/>
        <v>1</v>
      </c>
    </row>
    <row r="63" spans="1:12">
      <c r="A63" s="2">
        <f t="shared" si="1"/>
        <v>190608.64111553918</v>
      </c>
      <c r="B63" s="1">
        <f t="shared" si="4"/>
        <v>1.9060864111553919</v>
      </c>
      <c r="C63">
        <f t="shared" si="5"/>
        <v>0.75</v>
      </c>
      <c r="D63">
        <f t="shared" si="5"/>
        <v>0.8</v>
      </c>
      <c r="E63">
        <f t="shared" si="5"/>
        <v>0.83333333333333337</v>
      </c>
      <c r="F63">
        <f t="shared" si="5"/>
        <v>0.8571428571428571</v>
      </c>
      <c r="G63">
        <f t="shared" si="5"/>
        <v>0.90909090909090906</v>
      </c>
      <c r="H63">
        <f t="shared" si="5"/>
        <v>0.9375</v>
      </c>
      <c r="I63">
        <f t="shared" si="5"/>
        <v>0.95238095238095233</v>
      </c>
      <c r="J63">
        <f t="shared" si="5"/>
        <v>0.98039215686274506</v>
      </c>
      <c r="K63">
        <v>1</v>
      </c>
      <c r="L63">
        <f t="shared" si="3"/>
        <v>1</v>
      </c>
    </row>
    <row r="64" spans="1:12">
      <c r="A64" s="2">
        <f t="shared" si="1"/>
        <v>219199.93728287003</v>
      </c>
      <c r="B64" s="1">
        <f t="shared" si="4"/>
        <v>2.1919993728287004</v>
      </c>
      <c r="C64">
        <f t="shared" si="5"/>
        <v>0.75</v>
      </c>
      <c r="D64">
        <f t="shared" si="5"/>
        <v>0.8</v>
      </c>
      <c r="E64">
        <f t="shared" si="5"/>
        <v>0.83333333333333337</v>
      </c>
      <c r="F64">
        <f t="shared" si="5"/>
        <v>0.8571428571428571</v>
      </c>
      <c r="G64">
        <f t="shared" si="5"/>
        <v>0.90909090909090906</v>
      </c>
      <c r="H64">
        <f t="shared" si="5"/>
        <v>0.9375</v>
      </c>
      <c r="I64">
        <f t="shared" si="5"/>
        <v>0.95238095238095233</v>
      </c>
      <c r="J64">
        <f t="shared" si="5"/>
        <v>0.98039215686274506</v>
      </c>
      <c r="K64">
        <v>1</v>
      </c>
      <c r="L64">
        <f t="shared" si="3"/>
        <v>1</v>
      </c>
    </row>
    <row r="65" spans="1:12">
      <c r="A65" s="2">
        <f t="shared" si="1"/>
        <v>252079.92787530055</v>
      </c>
      <c r="B65" s="1">
        <f t="shared" si="4"/>
        <v>2.5207992787530054</v>
      </c>
      <c r="C65">
        <f t="shared" si="5"/>
        <v>0.75</v>
      </c>
      <c r="D65">
        <f t="shared" si="5"/>
        <v>0.8</v>
      </c>
      <c r="E65">
        <f t="shared" si="5"/>
        <v>0.83333333333333337</v>
      </c>
      <c r="F65">
        <f t="shared" si="5"/>
        <v>0.8571428571428571</v>
      </c>
      <c r="G65">
        <f t="shared" si="5"/>
        <v>0.90909090909090906</v>
      </c>
      <c r="H65">
        <f t="shared" si="5"/>
        <v>0.9375</v>
      </c>
      <c r="I65">
        <f t="shared" si="5"/>
        <v>0.95238095238095233</v>
      </c>
      <c r="J65">
        <f t="shared" si="5"/>
        <v>0.98039215686274506</v>
      </c>
      <c r="K65">
        <v>1</v>
      </c>
      <c r="L65">
        <f t="shared" si="3"/>
        <v>1</v>
      </c>
    </row>
    <row r="66" spans="1:12">
      <c r="A66" s="2">
        <f t="shared" si="1"/>
        <v>289891.91705659556</v>
      </c>
      <c r="B66" s="1">
        <f t="shared" si="4"/>
        <v>2.8989191705659558</v>
      </c>
      <c r="C66">
        <f t="shared" si="5"/>
        <v>0.75</v>
      </c>
      <c r="D66">
        <f t="shared" si="5"/>
        <v>0.8</v>
      </c>
      <c r="E66">
        <f t="shared" si="5"/>
        <v>0.83333333333333337</v>
      </c>
      <c r="F66">
        <f t="shared" si="5"/>
        <v>0.8571428571428571</v>
      </c>
      <c r="G66">
        <f t="shared" si="5"/>
        <v>0.90909090909090906</v>
      </c>
      <c r="H66">
        <f t="shared" si="5"/>
        <v>0.9375</v>
      </c>
      <c r="I66">
        <f t="shared" si="5"/>
        <v>0.95238095238095233</v>
      </c>
      <c r="J66">
        <f t="shared" si="5"/>
        <v>0.98039215686274506</v>
      </c>
      <c r="K66">
        <v>1</v>
      </c>
      <c r="L66">
        <f t="shared" si="3"/>
        <v>1</v>
      </c>
    </row>
    <row r="67" spans="1:12">
      <c r="A67" s="2">
        <f t="shared" si="1"/>
        <v>333375.70461508486</v>
      </c>
      <c r="B67" s="1">
        <f t="shared" si="4"/>
        <v>3.3337570461508488</v>
      </c>
      <c r="C67">
        <f t="shared" si="5"/>
        <v>0.75</v>
      </c>
      <c r="D67">
        <f t="shared" si="5"/>
        <v>0.8</v>
      </c>
      <c r="E67">
        <f t="shared" si="5"/>
        <v>0.83333333333333337</v>
      </c>
      <c r="F67">
        <f t="shared" si="5"/>
        <v>0.8571428571428571</v>
      </c>
      <c r="G67">
        <f t="shared" si="5"/>
        <v>0.90909090909090906</v>
      </c>
      <c r="H67">
        <f t="shared" si="5"/>
        <v>0.9375</v>
      </c>
      <c r="I67">
        <f t="shared" si="5"/>
        <v>0.95238095238095233</v>
      </c>
      <c r="J67">
        <f t="shared" si="5"/>
        <v>0.98039215686274506</v>
      </c>
      <c r="K67">
        <v>1</v>
      </c>
      <c r="L67">
        <f t="shared" si="3"/>
        <v>1</v>
      </c>
    </row>
    <row r="68" spans="1:12">
      <c r="A68" s="2">
        <f t="shared" si="1"/>
        <v>383382.06030734756</v>
      </c>
      <c r="B68" s="1">
        <f t="shared" si="4"/>
        <v>3.8338206030734758</v>
      </c>
      <c r="C68">
        <f t="shared" si="5"/>
        <v>0.75</v>
      </c>
      <c r="D68">
        <f t="shared" si="5"/>
        <v>0.8</v>
      </c>
      <c r="E68">
        <f t="shared" si="5"/>
        <v>0.83333333333333337</v>
      </c>
      <c r="F68">
        <f t="shared" si="5"/>
        <v>0.8571428571428571</v>
      </c>
      <c r="G68">
        <f t="shared" si="5"/>
        <v>0.90909090909090906</v>
      </c>
      <c r="H68">
        <f t="shared" si="5"/>
        <v>0.9375</v>
      </c>
      <c r="I68">
        <f t="shared" si="5"/>
        <v>0.95238095238095233</v>
      </c>
      <c r="J68">
        <f t="shared" ref="D68:J103" si="6">J$2/((MIN(1,J$2*$B68)*(J$2+1))+(1-MIN(1,J$2*$B68)))</f>
        <v>0.98039215686274506</v>
      </c>
      <c r="K68">
        <v>1</v>
      </c>
      <c r="L68">
        <f t="shared" si="3"/>
        <v>1</v>
      </c>
    </row>
    <row r="69" spans="1:12">
      <c r="A69" s="2">
        <f t="shared" ref="A69:A103" si="7">100000*B69</f>
        <v>440889.36935344967</v>
      </c>
      <c r="B69" s="1">
        <f t="shared" si="4"/>
        <v>4.4088936935344964</v>
      </c>
      <c r="C69">
        <f t="shared" ref="C69:C103" si="8">C$2/((MIN(1,C$2*$B69)*(C$2+1))+(1-MIN(1,C$2*$B69)))</f>
        <v>0.75</v>
      </c>
      <c r="D69">
        <f t="shared" si="6"/>
        <v>0.8</v>
      </c>
      <c r="E69">
        <f t="shared" si="6"/>
        <v>0.83333333333333337</v>
      </c>
      <c r="F69">
        <f t="shared" si="6"/>
        <v>0.8571428571428571</v>
      </c>
      <c r="G69">
        <f t="shared" si="6"/>
        <v>0.90909090909090906</v>
      </c>
      <c r="H69">
        <f t="shared" si="6"/>
        <v>0.9375</v>
      </c>
      <c r="I69">
        <f t="shared" si="6"/>
        <v>0.95238095238095233</v>
      </c>
      <c r="J69">
        <f t="shared" si="6"/>
        <v>0.98039215686274506</v>
      </c>
      <c r="K69">
        <v>1</v>
      </c>
      <c r="L69">
        <f t="shared" ref="L69:L103" si="9">MAX(C69:K69)</f>
        <v>1</v>
      </c>
    </row>
    <row r="70" spans="1:12">
      <c r="A70" s="2">
        <f t="shared" si="7"/>
        <v>507022.77475646709</v>
      </c>
      <c r="B70" s="1">
        <f t="shared" ref="B70:B103" si="10">B69*1.15</f>
        <v>5.0702277475646707</v>
      </c>
      <c r="C70">
        <f t="shared" si="8"/>
        <v>0.75</v>
      </c>
      <c r="D70">
        <f t="shared" si="6"/>
        <v>0.8</v>
      </c>
      <c r="E70">
        <f t="shared" si="6"/>
        <v>0.83333333333333337</v>
      </c>
      <c r="F70">
        <f t="shared" si="6"/>
        <v>0.8571428571428571</v>
      </c>
      <c r="G70">
        <f t="shared" si="6"/>
        <v>0.90909090909090906</v>
      </c>
      <c r="H70">
        <f t="shared" si="6"/>
        <v>0.9375</v>
      </c>
      <c r="I70">
        <f t="shared" si="6"/>
        <v>0.95238095238095233</v>
      </c>
      <c r="J70">
        <f t="shared" si="6"/>
        <v>0.98039215686274506</v>
      </c>
      <c r="K70">
        <v>1</v>
      </c>
      <c r="L70">
        <f t="shared" si="9"/>
        <v>1</v>
      </c>
    </row>
    <row r="71" spans="1:12">
      <c r="A71" s="2">
        <f t="shared" si="7"/>
        <v>583076.19096993713</v>
      </c>
      <c r="B71" s="1">
        <f t="shared" si="10"/>
        <v>5.8307619096993708</v>
      </c>
      <c r="C71">
        <f t="shared" si="8"/>
        <v>0.75</v>
      </c>
      <c r="D71">
        <f t="shared" si="6"/>
        <v>0.8</v>
      </c>
      <c r="E71">
        <f t="shared" si="6"/>
        <v>0.83333333333333337</v>
      </c>
      <c r="F71">
        <f t="shared" si="6"/>
        <v>0.8571428571428571</v>
      </c>
      <c r="G71">
        <f t="shared" si="6"/>
        <v>0.90909090909090906</v>
      </c>
      <c r="H71">
        <f t="shared" si="6"/>
        <v>0.9375</v>
      </c>
      <c r="I71">
        <f t="shared" si="6"/>
        <v>0.95238095238095233</v>
      </c>
      <c r="J71">
        <f t="shared" si="6"/>
        <v>0.98039215686274506</v>
      </c>
      <c r="K71">
        <v>1</v>
      </c>
      <c r="L71">
        <f t="shared" si="9"/>
        <v>1</v>
      </c>
    </row>
    <row r="72" spans="1:12">
      <c r="A72" s="2">
        <f t="shared" si="7"/>
        <v>670537.61961542757</v>
      </c>
      <c r="B72" s="1">
        <f t="shared" si="10"/>
        <v>6.7053761961542762</v>
      </c>
      <c r="C72">
        <f t="shared" si="8"/>
        <v>0.75</v>
      </c>
      <c r="D72">
        <f t="shared" si="6"/>
        <v>0.8</v>
      </c>
      <c r="E72">
        <f t="shared" si="6"/>
        <v>0.83333333333333337</v>
      </c>
      <c r="F72">
        <f t="shared" si="6"/>
        <v>0.8571428571428571</v>
      </c>
      <c r="G72">
        <f t="shared" si="6"/>
        <v>0.90909090909090906</v>
      </c>
      <c r="H72">
        <f t="shared" si="6"/>
        <v>0.9375</v>
      </c>
      <c r="I72">
        <f t="shared" si="6"/>
        <v>0.95238095238095233</v>
      </c>
      <c r="J72">
        <f t="shared" si="6"/>
        <v>0.98039215686274506</v>
      </c>
      <c r="K72">
        <v>1</v>
      </c>
      <c r="L72">
        <f t="shared" si="9"/>
        <v>1</v>
      </c>
    </row>
    <row r="73" spans="1:12">
      <c r="A73" s="2">
        <f t="shared" si="7"/>
        <v>771118.26255774172</v>
      </c>
      <c r="B73" s="1">
        <f t="shared" si="10"/>
        <v>7.7111826255774174</v>
      </c>
      <c r="C73">
        <f t="shared" si="8"/>
        <v>0.75</v>
      </c>
      <c r="D73">
        <f t="shared" si="6"/>
        <v>0.8</v>
      </c>
      <c r="E73">
        <f t="shared" si="6"/>
        <v>0.83333333333333337</v>
      </c>
      <c r="F73">
        <f t="shared" si="6"/>
        <v>0.8571428571428571</v>
      </c>
      <c r="G73">
        <f t="shared" si="6"/>
        <v>0.90909090909090906</v>
      </c>
      <c r="H73">
        <f t="shared" si="6"/>
        <v>0.9375</v>
      </c>
      <c r="I73">
        <f t="shared" si="6"/>
        <v>0.95238095238095233</v>
      </c>
      <c r="J73">
        <f t="shared" si="6"/>
        <v>0.98039215686274506</v>
      </c>
      <c r="K73">
        <v>1</v>
      </c>
      <c r="L73">
        <f t="shared" si="9"/>
        <v>1</v>
      </c>
    </row>
    <row r="74" spans="1:12">
      <c r="A74" s="2">
        <f t="shared" si="7"/>
        <v>886786.00194140302</v>
      </c>
      <c r="B74" s="1">
        <f t="shared" si="10"/>
        <v>8.8678600194140298</v>
      </c>
      <c r="C74">
        <f t="shared" si="8"/>
        <v>0.75</v>
      </c>
      <c r="D74">
        <f t="shared" si="6"/>
        <v>0.8</v>
      </c>
      <c r="E74">
        <f t="shared" si="6"/>
        <v>0.83333333333333337</v>
      </c>
      <c r="F74">
        <f t="shared" si="6"/>
        <v>0.8571428571428571</v>
      </c>
      <c r="G74">
        <f t="shared" si="6"/>
        <v>0.90909090909090906</v>
      </c>
      <c r="H74">
        <f t="shared" si="6"/>
        <v>0.9375</v>
      </c>
      <c r="I74">
        <f t="shared" si="6"/>
        <v>0.95238095238095233</v>
      </c>
      <c r="J74">
        <f t="shared" si="6"/>
        <v>0.98039215686274506</v>
      </c>
      <c r="K74">
        <v>1</v>
      </c>
      <c r="L74">
        <f t="shared" si="9"/>
        <v>1</v>
      </c>
    </row>
    <row r="75" spans="1:12">
      <c r="A75" s="2">
        <f t="shared" si="7"/>
        <v>1019803.9022326133</v>
      </c>
      <c r="B75" s="1">
        <f t="shared" si="10"/>
        <v>10.198039022326133</v>
      </c>
      <c r="C75">
        <f t="shared" si="8"/>
        <v>0.75</v>
      </c>
      <c r="D75">
        <f t="shared" si="6"/>
        <v>0.8</v>
      </c>
      <c r="E75">
        <f t="shared" si="6"/>
        <v>0.83333333333333337</v>
      </c>
      <c r="F75">
        <f t="shared" si="6"/>
        <v>0.8571428571428571</v>
      </c>
      <c r="G75">
        <f t="shared" si="6"/>
        <v>0.90909090909090906</v>
      </c>
      <c r="H75">
        <f t="shared" si="6"/>
        <v>0.9375</v>
      </c>
      <c r="I75">
        <f t="shared" si="6"/>
        <v>0.95238095238095233</v>
      </c>
      <c r="J75">
        <f t="shared" si="6"/>
        <v>0.98039215686274506</v>
      </c>
      <c r="K75">
        <v>1</v>
      </c>
      <c r="L75">
        <f t="shared" si="9"/>
        <v>1</v>
      </c>
    </row>
    <row r="76" spans="1:12">
      <c r="A76" s="2">
        <f t="shared" si="7"/>
        <v>1172774.4875675051</v>
      </c>
      <c r="B76" s="1">
        <f t="shared" si="10"/>
        <v>11.727744875675052</v>
      </c>
      <c r="C76">
        <f t="shared" si="8"/>
        <v>0.75</v>
      </c>
      <c r="D76">
        <f t="shared" si="6"/>
        <v>0.8</v>
      </c>
      <c r="E76">
        <f t="shared" si="6"/>
        <v>0.83333333333333337</v>
      </c>
      <c r="F76">
        <f t="shared" si="6"/>
        <v>0.8571428571428571</v>
      </c>
      <c r="G76">
        <f t="shared" si="6"/>
        <v>0.90909090909090906</v>
      </c>
      <c r="H76">
        <f t="shared" si="6"/>
        <v>0.9375</v>
      </c>
      <c r="I76">
        <f t="shared" si="6"/>
        <v>0.95238095238095233</v>
      </c>
      <c r="J76">
        <f t="shared" si="6"/>
        <v>0.98039215686274506</v>
      </c>
      <c r="K76">
        <v>1</v>
      </c>
      <c r="L76">
        <f t="shared" si="9"/>
        <v>1</v>
      </c>
    </row>
    <row r="77" spans="1:12">
      <c r="A77" s="2">
        <f t="shared" si="7"/>
        <v>1348690.6607026309</v>
      </c>
      <c r="B77" s="1">
        <f t="shared" si="10"/>
        <v>13.48690660702631</v>
      </c>
      <c r="C77">
        <f t="shared" si="8"/>
        <v>0.75</v>
      </c>
      <c r="D77">
        <f t="shared" si="6"/>
        <v>0.8</v>
      </c>
      <c r="E77">
        <f t="shared" si="6"/>
        <v>0.83333333333333337</v>
      </c>
      <c r="F77">
        <f t="shared" si="6"/>
        <v>0.8571428571428571</v>
      </c>
      <c r="G77">
        <f t="shared" si="6"/>
        <v>0.90909090909090906</v>
      </c>
      <c r="H77">
        <f t="shared" si="6"/>
        <v>0.9375</v>
      </c>
      <c r="I77">
        <f t="shared" si="6"/>
        <v>0.95238095238095233</v>
      </c>
      <c r="J77">
        <f t="shared" si="6"/>
        <v>0.98039215686274506</v>
      </c>
      <c r="K77">
        <v>1</v>
      </c>
      <c r="L77">
        <f t="shared" si="9"/>
        <v>1</v>
      </c>
    </row>
    <row r="78" spans="1:12">
      <c r="A78" s="2">
        <f t="shared" si="7"/>
        <v>1550994.2598080253</v>
      </c>
      <c r="B78" s="1">
        <f t="shared" si="10"/>
        <v>15.509942598080254</v>
      </c>
      <c r="C78">
        <f t="shared" si="8"/>
        <v>0.75</v>
      </c>
      <c r="D78">
        <f t="shared" si="6"/>
        <v>0.8</v>
      </c>
      <c r="E78">
        <f t="shared" si="6"/>
        <v>0.83333333333333337</v>
      </c>
      <c r="F78">
        <f t="shared" si="6"/>
        <v>0.8571428571428571</v>
      </c>
      <c r="G78">
        <f t="shared" si="6"/>
        <v>0.90909090909090906</v>
      </c>
      <c r="H78">
        <f t="shared" si="6"/>
        <v>0.9375</v>
      </c>
      <c r="I78">
        <f t="shared" si="6"/>
        <v>0.95238095238095233</v>
      </c>
      <c r="J78">
        <f t="shared" si="6"/>
        <v>0.98039215686274506</v>
      </c>
      <c r="K78">
        <v>1</v>
      </c>
      <c r="L78">
        <f t="shared" si="9"/>
        <v>1</v>
      </c>
    </row>
    <row r="79" spans="1:12">
      <c r="A79" s="2">
        <f t="shared" si="7"/>
        <v>1783643.398779229</v>
      </c>
      <c r="B79" s="1">
        <f t="shared" si="10"/>
        <v>17.83643398779229</v>
      </c>
      <c r="C79">
        <f t="shared" si="8"/>
        <v>0.75</v>
      </c>
      <c r="D79">
        <f t="shared" si="6"/>
        <v>0.8</v>
      </c>
      <c r="E79">
        <f t="shared" si="6"/>
        <v>0.83333333333333337</v>
      </c>
      <c r="F79">
        <f t="shared" si="6"/>
        <v>0.8571428571428571</v>
      </c>
      <c r="G79">
        <f t="shared" si="6"/>
        <v>0.90909090909090906</v>
      </c>
      <c r="H79">
        <f t="shared" si="6"/>
        <v>0.9375</v>
      </c>
      <c r="I79">
        <f t="shared" si="6"/>
        <v>0.95238095238095233</v>
      </c>
      <c r="J79">
        <f t="shared" si="6"/>
        <v>0.98039215686274506</v>
      </c>
      <c r="K79">
        <v>1</v>
      </c>
      <c r="L79">
        <f t="shared" si="9"/>
        <v>1</v>
      </c>
    </row>
    <row r="80" spans="1:12">
      <c r="A80" s="2">
        <f t="shared" si="7"/>
        <v>2051189.9085961133</v>
      </c>
      <c r="B80" s="1">
        <f t="shared" si="10"/>
        <v>20.511899085961133</v>
      </c>
      <c r="C80">
        <f t="shared" si="8"/>
        <v>0.75</v>
      </c>
      <c r="D80">
        <f t="shared" si="6"/>
        <v>0.8</v>
      </c>
      <c r="E80">
        <f t="shared" si="6"/>
        <v>0.83333333333333337</v>
      </c>
      <c r="F80">
        <f t="shared" si="6"/>
        <v>0.8571428571428571</v>
      </c>
      <c r="G80">
        <f t="shared" si="6"/>
        <v>0.90909090909090906</v>
      </c>
      <c r="H80">
        <f t="shared" si="6"/>
        <v>0.9375</v>
      </c>
      <c r="I80">
        <f t="shared" si="6"/>
        <v>0.95238095238095233</v>
      </c>
      <c r="J80">
        <f t="shared" si="6"/>
        <v>0.98039215686274506</v>
      </c>
      <c r="K80">
        <v>1</v>
      </c>
      <c r="L80">
        <f t="shared" si="9"/>
        <v>1</v>
      </c>
    </row>
    <row r="81" spans="1:12">
      <c r="A81" s="2">
        <f t="shared" si="7"/>
        <v>2358868.3948855302</v>
      </c>
      <c r="B81" s="1">
        <f t="shared" si="10"/>
        <v>23.588683948855302</v>
      </c>
      <c r="C81">
        <f t="shared" si="8"/>
        <v>0.75</v>
      </c>
      <c r="D81">
        <f t="shared" si="6"/>
        <v>0.8</v>
      </c>
      <c r="E81">
        <f t="shared" si="6"/>
        <v>0.83333333333333337</v>
      </c>
      <c r="F81">
        <f t="shared" si="6"/>
        <v>0.8571428571428571</v>
      </c>
      <c r="G81">
        <f t="shared" si="6"/>
        <v>0.90909090909090906</v>
      </c>
      <c r="H81">
        <f t="shared" si="6"/>
        <v>0.9375</v>
      </c>
      <c r="I81">
        <f t="shared" si="6"/>
        <v>0.95238095238095233</v>
      </c>
      <c r="J81">
        <f t="shared" si="6"/>
        <v>0.98039215686274506</v>
      </c>
      <c r="K81">
        <v>1</v>
      </c>
      <c r="L81">
        <f t="shared" si="9"/>
        <v>1</v>
      </c>
    </row>
    <row r="82" spans="1:12">
      <c r="A82" s="2">
        <f t="shared" si="7"/>
        <v>2712698.6541183596</v>
      </c>
      <c r="B82" s="1">
        <f t="shared" si="10"/>
        <v>27.126986541183594</v>
      </c>
      <c r="C82">
        <f t="shared" si="8"/>
        <v>0.75</v>
      </c>
      <c r="D82">
        <f t="shared" si="6"/>
        <v>0.8</v>
      </c>
      <c r="E82">
        <f t="shared" si="6"/>
        <v>0.83333333333333337</v>
      </c>
      <c r="F82">
        <f t="shared" si="6"/>
        <v>0.8571428571428571</v>
      </c>
      <c r="G82">
        <f t="shared" si="6"/>
        <v>0.90909090909090906</v>
      </c>
      <c r="H82">
        <f t="shared" si="6"/>
        <v>0.9375</v>
      </c>
      <c r="I82">
        <f t="shared" si="6"/>
        <v>0.95238095238095233</v>
      </c>
      <c r="J82">
        <f t="shared" si="6"/>
        <v>0.98039215686274506</v>
      </c>
      <c r="K82">
        <v>1</v>
      </c>
      <c r="L82">
        <f t="shared" si="9"/>
        <v>1</v>
      </c>
    </row>
    <row r="83" spans="1:12">
      <c r="A83" s="2">
        <f t="shared" si="7"/>
        <v>3119603.4522361131</v>
      </c>
      <c r="B83" s="1">
        <f t="shared" si="10"/>
        <v>31.196034522361131</v>
      </c>
      <c r="C83">
        <f t="shared" si="8"/>
        <v>0.75</v>
      </c>
      <c r="D83">
        <f t="shared" si="6"/>
        <v>0.8</v>
      </c>
      <c r="E83">
        <f t="shared" si="6"/>
        <v>0.83333333333333337</v>
      </c>
      <c r="F83">
        <f t="shared" si="6"/>
        <v>0.8571428571428571</v>
      </c>
      <c r="G83">
        <f t="shared" si="6"/>
        <v>0.90909090909090906</v>
      </c>
      <c r="H83">
        <f t="shared" si="6"/>
        <v>0.9375</v>
      </c>
      <c r="I83">
        <f t="shared" si="6"/>
        <v>0.95238095238095233</v>
      </c>
      <c r="J83">
        <f t="shared" si="6"/>
        <v>0.98039215686274506</v>
      </c>
      <c r="K83">
        <v>1</v>
      </c>
      <c r="L83">
        <f t="shared" si="9"/>
        <v>1</v>
      </c>
    </row>
    <row r="84" spans="1:12">
      <c r="A84" s="2">
        <f t="shared" si="7"/>
        <v>3587543.97007153</v>
      </c>
      <c r="B84" s="1">
        <f t="shared" si="10"/>
        <v>35.875439700715297</v>
      </c>
      <c r="C84">
        <f t="shared" si="8"/>
        <v>0.75</v>
      </c>
      <c r="D84">
        <f t="shared" si="6"/>
        <v>0.8</v>
      </c>
      <c r="E84">
        <f t="shared" si="6"/>
        <v>0.83333333333333337</v>
      </c>
      <c r="F84">
        <f t="shared" si="6"/>
        <v>0.8571428571428571</v>
      </c>
      <c r="G84">
        <f t="shared" si="6"/>
        <v>0.90909090909090906</v>
      </c>
      <c r="H84">
        <f t="shared" si="6"/>
        <v>0.9375</v>
      </c>
      <c r="I84">
        <f t="shared" si="6"/>
        <v>0.95238095238095233</v>
      </c>
      <c r="J84">
        <f t="shared" si="6"/>
        <v>0.98039215686274506</v>
      </c>
      <c r="K84">
        <v>1</v>
      </c>
      <c r="L84">
        <f t="shared" si="9"/>
        <v>1</v>
      </c>
    </row>
    <row r="85" spans="1:12">
      <c r="A85" s="2">
        <f t="shared" si="7"/>
        <v>4125675.5655822586</v>
      </c>
      <c r="B85" s="1">
        <f t="shared" si="10"/>
        <v>41.256755655822587</v>
      </c>
      <c r="C85">
        <f t="shared" si="8"/>
        <v>0.75</v>
      </c>
      <c r="D85">
        <f t="shared" si="6"/>
        <v>0.8</v>
      </c>
      <c r="E85">
        <f t="shared" si="6"/>
        <v>0.83333333333333337</v>
      </c>
      <c r="F85">
        <f t="shared" si="6"/>
        <v>0.8571428571428571</v>
      </c>
      <c r="G85">
        <f t="shared" si="6"/>
        <v>0.90909090909090906</v>
      </c>
      <c r="H85">
        <f t="shared" si="6"/>
        <v>0.9375</v>
      </c>
      <c r="I85">
        <f t="shared" si="6"/>
        <v>0.95238095238095233</v>
      </c>
      <c r="J85">
        <f t="shared" si="6"/>
        <v>0.98039215686274506</v>
      </c>
      <c r="K85">
        <v>1</v>
      </c>
      <c r="L85">
        <f t="shared" si="9"/>
        <v>1</v>
      </c>
    </row>
    <row r="86" spans="1:12">
      <c r="A86" s="2">
        <f t="shared" si="7"/>
        <v>4744526.9004195975</v>
      </c>
      <c r="B86" s="1">
        <f t="shared" si="10"/>
        <v>47.445269004195971</v>
      </c>
      <c r="C86">
        <f t="shared" si="8"/>
        <v>0.75</v>
      </c>
      <c r="D86">
        <f t="shared" si="6"/>
        <v>0.8</v>
      </c>
      <c r="E86">
        <f t="shared" si="6"/>
        <v>0.83333333333333337</v>
      </c>
      <c r="F86">
        <f t="shared" si="6"/>
        <v>0.8571428571428571</v>
      </c>
      <c r="G86">
        <f t="shared" si="6"/>
        <v>0.90909090909090906</v>
      </c>
      <c r="H86">
        <f t="shared" si="6"/>
        <v>0.9375</v>
      </c>
      <c r="I86">
        <f t="shared" si="6"/>
        <v>0.95238095238095233</v>
      </c>
      <c r="J86">
        <f t="shared" si="6"/>
        <v>0.98039215686274506</v>
      </c>
      <c r="K86">
        <v>1</v>
      </c>
      <c r="L86">
        <f t="shared" si="9"/>
        <v>1</v>
      </c>
    </row>
    <row r="87" spans="1:12">
      <c r="A87" s="2">
        <f t="shared" si="7"/>
        <v>5456205.9354825364</v>
      </c>
      <c r="B87" s="1">
        <f t="shared" si="10"/>
        <v>54.562059354825365</v>
      </c>
      <c r="C87">
        <f t="shared" si="8"/>
        <v>0.75</v>
      </c>
      <c r="D87">
        <f t="shared" si="6"/>
        <v>0.8</v>
      </c>
      <c r="E87">
        <f t="shared" si="6"/>
        <v>0.83333333333333337</v>
      </c>
      <c r="F87">
        <f t="shared" si="6"/>
        <v>0.8571428571428571</v>
      </c>
      <c r="G87">
        <f t="shared" si="6"/>
        <v>0.90909090909090906</v>
      </c>
      <c r="H87">
        <f t="shared" si="6"/>
        <v>0.9375</v>
      </c>
      <c r="I87">
        <f t="shared" si="6"/>
        <v>0.95238095238095233</v>
      </c>
      <c r="J87">
        <f t="shared" si="6"/>
        <v>0.98039215686274506</v>
      </c>
      <c r="K87">
        <v>1</v>
      </c>
      <c r="L87">
        <f t="shared" si="9"/>
        <v>1</v>
      </c>
    </row>
    <row r="88" spans="1:12">
      <c r="A88" s="2">
        <f t="shared" si="7"/>
        <v>6274636.8258049162</v>
      </c>
      <c r="B88" s="1">
        <f t="shared" si="10"/>
        <v>62.746368258049166</v>
      </c>
      <c r="C88">
        <f t="shared" si="8"/>
        <v>0.75</v>
      </c>
      <c r="D88">
        <f t="shared" si="6"/>
        <v>0.8</v>
      </c>
      <c r="E88">
        <f t="shared" si="6"/>
        <v>0.83333333333333337</v>
      </c>
      <c r="F88">
        <f t="shared" si="6"/>
        <v>0.8571428571428571</v>
      </c>
      <c r="G88">
        <f t="shared" si="6"/>
        <v>0.90909090909090906</v>
      </c>
      <c r="H88">
        <f t="shared" si="6"/>
        <v>0.9375</v>
      </c>
      <c r="I88">
        <f t="shared" si="6"/>
        <v>0.95238095238095233</v>
      </c>
      <c r="J88">
        <f t="shared" si="6"/>
        <v>0.98039215686274506</v>
      </c>
      <c r="K88">
        <v>1</v>
      </c>
      <c r="L88">
        <f t="shared" si="9"/>
        <v>1</v>
      </c>
    </row>
    <row r="89" spans="1:12">
      <c r="A89" s="2">
        <f t="shared" si="7"/>
        <v>7215832.3496756535</v>
      </c>
      <c r="B89" s="1">
        <f t="shared" si="10"/>
        <v>72.158323496756537</v>
      </c>
      <c r="C89">
        <f t="shared" si="8"/>
        <v>0.75</v>
      </c>
      <c r="D89">
        <f t="shared" si="6"/>
        <v>0.8</v>
      </c>
      <c r="E89">
        <f t="shared" si="6"/>
        <v>0.83333333333333337</v>
      </c>
      <c r="F89">
        <f t="shared" si="6"/>
        <v>0.8571428571428571</v>
      </c>
      <c r="G89">
        <f t="shared" si="6"/>
        <v>0.90909090909090906</v>
      </c>
      <c r="H89">
        <f t="shared" si="6"/>
        <v>0.9375</v>
      </c>
      <c r="I89">
        <f t="shared" si="6"/>
        <v>0.95238095238095233</v>
      </c>
      <c r="J89">
        <f t="shared" si="6"/>
        <v>0.98039215686274506</v>
      </c>
      <c r="K89">
        <v>1</v>
      </c>
      <c r="L89">
        <f t="shared" si="9"/>
        <v>1</v>
      </c>
    </row>
    <row r="90" spans="1:12">
      <c r="A90" s="2">
        <f t="shared" si="7"/>
        <v>8298207.2021270012</v>
      </c>
      <c r="B90" s="1">
        <f t="shared" si="10"/>
        <v>82.982072021270014</v>
      </c>
      <c r="C90">
        <f t="shared" si="8"/>
        <v>0.75</v>
      </c>
      <c r="D90">
        <f t="shared" si="6"/>
        <v>0.8</v>
      </c>
      <c r="E90">
        <f t="shared" si="6"/>
        <v>0.83333333333333337</v>
      </c>
      <c r="F90">
        <f t="shared" si="6"/>
        <v>0.8571428571428571</v>
      </c>
      <c r="G90">
        <f t="shared" si="6"/>
        <v>0.90909090909090906</v>
      </c>
      <c r="H90">
        <f t="shared" si="6"/>
        <v>0.9375</v>
      </c>
      <c r="I90">
        <f t="shared" si="6"/>
        <v>0.95238095238095233</v>
      </c>
      <c r="J90">
        <f t="shared" si="6"/>
        <v>0.98039215686274506</v>
      </c>
      <c r="K90">
        <v>1</v>
      </c>
      <c r="L90">
        <f t="shared" si="9"/>
        <v>1</v>
      </c>
    </row>
    <row r="91" spans="1:12">
      <c r="A91" s="2">
        <f t="shared" si="7"/>
        <v>9542938.282446051</v>
      </c>
      <c r="B91" s="1">
        <f t="shared" si="10"/>
        <v>95.429382824460504</v>
      </c>
      <c r="C91">
        <f t="shared" si="8"/>
        <v>0.75</v>
      </c>
      <c r="D91">
        <f t="shared" si="6"/>
        <v>0.8</v>
      </c>
      <c r="E91">
        <f t="shared" si="6"/>
        <v>0.83333333333333337</v>
      </c>
      <c r="F91">
        <f t="shared" si="6"/>
        <v>0.8571428571428571</v>
      </c>
      <c r="G91">
        <f t="shared" si="6"/>
        <v>0.90909090909090906</v>
      </c>
      <c r="H91">
        <f t="shared" si="6"/>
        <v>0.9375</v>
      </c>
      <c r="I91">
        <f t="shared" si="6"/>
        <v>0.95238095238095233</v>
      </c>
      <c r="J91">
        <f t="shared" si="6"/>
        <v>0.98039215686274506</v>
      </c>
      <c r="K91">
        <v>1</v>
      </c>
      <c r="L91">
        <f t="shared" si="9"/>
        <v>1</v>
      </c>
    </row>
    <row r="92" spans="1:12">
      <c r="A92" s="2">
        <f t="shared" si="7"/>
        <v>10974379.024812957</v>
      </c>
      <c r="B92" s="1">
        <f t="shared" si="10"/>
        <v>109.74379024812957</v>
      </c>
      <c r="C92">
        <f t="shared" si="8"/>
        <v>0.75</v>
      </c>
      <c r="D92">
        <f t="shared" si="6"/>
        <v>0.8</v>
      </c>
      <c r="E92">
        <f t="shared" si="6"/>
        <v>0.83333333333333337</v>
      </c>
      <c r="F92">
        <f t="shared" si="6"/>
        <v>0.8571428571428571</v>
      </c>
      <c r="G92">
        <f t="shared" si="6"/>
        <v>0.90909090909090906</v>
      </c>
      <c r="H92">
        <f t="shared" si="6"/>
        <v>0.9375</v>
      </c>
      <c r="I92">
        <f t="shared" si="6"/>
        <v>0.95238095238095233</v>
      </c>
      <c r="J92">
        <f t="shared" si="6"/>
        <v>0.98039215686274506</v>
      </c>
      <c r="K92">
        <v>1</v>
      </c>
      <c r="L92">
        <f t="shared" si="9"/>
        <v>1</v>
      </c>
    </row>
    <row r="93" spans="1:12">
      <c r="A93" s="2">
        <f t="shared" si="7"/>
        <v>12620535.8785349</v>
      </c>
      <c r="B93" s="1">
        <f t="shared" si="10"/>
        <v>126.20535878534899</v>
      </c>
      <c r="C93">
        <f t="shared" si="8"/>
        <v>0.75</v>
      </c>
      <c r="D93">
        <f t="shared" si="6"/>
        <v>0.8</v>
      </c>
      <c r="E93">
        <f t="shared" si="6"/>
        <v>0.83333333333333337</v>
      </c>
      <c r="F93">
        <f t="shared" si="6"/>
        <v>0.8571428571428571</v>
      </c>
      <c r="G93">
        <f t="shared" si="6"/>
        <v>0.90909090909090906</v>
      </c>
      <c r="H93">
        <f t="shared" si="6"/>
        <v>0.9375</v>
      </c>
      <c r="I93">
        <f t="shared" si="6"/>
        <v>0.95238095238095233</v>
      </c>
      <c r="J93">
        <f t="shared" si="6"/>
        <v>0.98039215686274506</v>
      </c>
      <c r="K93">
        <v>1</v>
      </c>
      <c r="L93">
        <f t="shared" si="9"/>
        <v>1</v>
      </c>
    </row>
    <row r="94" spans="1:12">
      <c r="A94" s="2">
        <f t="shared" si="7"/>
        <v>14513616.260315131</v>
      </c>
      <c r="B94" s="1">
        <f t="shared" si="10"/>
        <v>145.13616260315132</v>
      </c>
      <c r="C94">
        <f t="shared" si="8"/>
        <v>0.75</v>
      </c>
      <c r="D94">
        <f t="shared" si="6"/>
        <v>0.8</v>
      </c>
      <c r="E94">
        <f t="shared" si="6"/>
        <v>0.83333333333333337</v>
      </c>
      <c r="F94">
        <f t="shared" si="6"/>
        <v>0.8571428571428571</v>
      </c>
      <c r="G94">
        <f t="shared" si="6"/>
        <v>0.90909090909090906</v>
      </c>
      <c r="H94">
        <f t="shared" si="6"/>
        <v>0.9375</v>
      </c>
      <c r="I94">
        <f t="shared" si="6"/>
        <v>0.95238095238095233</v>
      </c>
      <c r="J94">
        <f t="shared" si="6"/>
        <v>0.98039215686274506</v>
      </c>
      <c r="K94">
        <v>1</v>
      </c>
      <c r="L94">
        <f t="shared" si="9"/>
        <v>1</v>
      </c>
    </row>
    <row r="95" spans="1:12">
      <c r="A95" s="2">
        <f t="shared" si="7"/>
        <v>16690658.699362401</v>
      </c>
      <c r="B95" s="1">
        <f t="shared" si="10"/>
        <v>166.90658699362402</v>
      </c>
      <c r="C95">
        <f t="shared" si="8"/>
        <v>0.75</v>
      </c>
      <c r="D95">
        <f t="shared" si="6"/>
        <v>0.8</v>
      </c>
      <c r="E95">
        <f t="shared" si="6"/>
        <v>0.83333333333333337</v>
      </c>
      <c r="F95">
        <f t="shared" si="6"/>
        <v>0.8571428571428571</v>
      </c>
      <c r="G95">
        <f t="shared" si="6"/>
        <v>0.90909090909090906</v>
      </c>
      <c r="H95">
        <f t="shared" si="6"/>
        <v>0.9375</v>
      </c>
      <c r="I95">
        <f t="shared" si="6"/>
        <v>0.95238095238095233</v>
      </c>
      <c r="J95">
        <f t="shared" si="6"/>
        <v>0.98039215686274506</v>
      </c>
      <c r="K95">
        <v>1</v>
      </c>
      <c r="L95">
        <f t="shared" si="9"/>
        <v>1</v>
      </c>
    </row>
    <row r="96" spans="1:12">
      <c r="A96" s="2">
        <f t="shared" si="7"/>
        <v>19194257.504266761</v>
      </c>
      <c r="B96" s="1">
        <f t="shared" si="10"/>
        <v>191.94257504266761</v>
      </c>
      <c r="C96">
        <f t="shared" si="8"/>
        <v>0.75</v>
      </c>
      <c r="D96">
        <f t="shared" si="6"/>
        <v>0.8</v>
      </c>
      <c r="E96">
        <f t="shared" si="6"/>
        <v>0.83333333333333337</v>
      </c>
      <c r="F96">
        <f t="shared" si="6"/>
        <v>0.8571428571428571</v>
      </c>
      <c r="G96">
        <f t="shared" si="6"/>
        <v>0.90909090909090906</v>
      </c>
      <c r="H96">
        <f t="shared" si="6"/>
        <v>0.9375</v>
      </c>
      <c r="I96">
        <f t="shared" si="6"/>
        <v>0.95238095238095233</v>
      </c>
      <c r="J96">
        <f t="shared" si="6"/>
        <v>0.98039215686274506</v>
      </c>
      <c r="K96">
        <v>1</v>
      </c>
      <c r="L96">
        <f t="shared" si="9"/>
        <v>1</v>
      </c>
    </row>
    <row r="97" spans="1:12">
      <c r="A97" s="2">
        <f t="shared" si="7"/>
        <v>22073396.129906774</v>
      </c>
      <c r="B97" s="1">
        <f t="shared" si="10"/>
        <v>220.73396129906774</v>
      </c>
      <c r="C97">
        <f t="shared" si="8"/>
        <v>0.75</v>
      </c>
      <c r="D97">
        <f t="shared" si="6"/>
        <v>0.8</v>
      </c>
      <c r="E97">
        <f t="shared" si="6"/>
        <v>0.83333333333333337</v>
      </c>
      <c r="F97">
        <f t="shared" si="6"/>
        <v>0.8571428571428571</v>
      </c>
      <c r="G97">
        <f t="shared" si="6"/>
        <v>0.90909090909090906</v>
      </c>
      <c r="H97">
        <f t="shared" si="6"/>
        <v>0.9375</v>
      </c>
      <c r="I97">
        <f t="shared" si="6"/>
        <v>0.95238095238095233</v>
      </c>
      <c r="J97">
        <f t="shared" si="6"/>
        <v>0.98039215686274506</v>
      </c>
      <c r="K97">
        <v>1</v>
      </c>
      <c r="L97">
        <f t="shared" si="9"/>
        <v>1</v>
      </c>
    </row>
    <row r="98" spans="1:12">
      <c r="A98" s="2">
        <f t="shared" si="7"/>
        <v>25384405.54939279</v>
      </c>
      <c r="B98" s="1">
        <f t="shared" si="10"/>
        <v>253.8440554939279</v>
      </c>
      <c r="C98">
        <f t="shared" si="8"/>
        <v>0.75</v>
      </c>
      <c r="D98">
        <f t="shared" si="6"/>
        <v>0.8</v>
      </c>
      <c r="E98">
        <f t="shared" si="6"/>
        <v>0.83333333333333337</v>
      </c>
      <c r="F98">
        <f t="shared" si="6"/>
        <v>0.8571428571428571</v>
      </c>
      <c r="G98">
        <f t="shared" si="6"/>
        <v>0.90909090909090906</v>
      </c>
      <c r="H98">
        <f t="shared" si="6"/>
        <v>0.9375</v>
      </c>
      <c r="I98">
        <f t="shared" si="6"/>
        <v>0.95238095238095233</v>
      </c>
      <c r="J98">
        <f t="shared" si="6"/>
        <v>0.98039215686274506</v>
      </c>
      <c r="K98">
        <v>1</v>
      </c>
      <c r="L98">
        <f t="shared" si="9"/>
        <v>1</v>
      </c>
    </row>
    <row r="99" spans="1:12">
      <c r="A99" s="2">
        <f t="shared" si="7"/>
        <v>29192066.381801702</v>
      </c>
      <c r="B99" s="1">
        <f t="shared" si="10"/>
        <v>291.92066381801703</v>
      </c>
      <c r="C99">
        <f t="shared" si="8"/>
        <v>0.75</v>
      </c>
      <c r="D99">
        <f t="shared" si="6"/>
        <v>0.8</v>
      </c>
      <c r="E99">
        <f t="shared" si="6"/>
        <v>0.83333333333333337</v>
      </c>
      <c r="F99">
        <f t="shared" si="6"/>
        <v>0.8571428571428571</v>
      </c>
      <c r="G99">
        <f t="shared" si="6"/>
        <v>0.90909090909090906</v>
      </c>
      <c r="H99">
        <f t="shared" si="6"/>
        <v>0.9375</v>
      </c>
      <c r="I99">
        <f t="shared" si="6"/>
        <v>0.95238095238095233</v>
      </c>
      <c r="J99">
        <f t="shared" si="6"/>
        <v>0.98039215686274506</v>
      </c>
      <c r="K99">
        <v>1</v>
      </c>
      <c r="L99">
        <f t="shared" si="9"/>
        <v>1</v>
      </c>
    </row>
    <row r="100" spans="1:12">
      <c r="A100" s="2">
        <f t="shared" si="7"/>
        <v>33570876.339071959</v>
      </c>
      <c r="B100" s="1">
        <f t="shared" si="10"/>
        <v>335.70876339071958</v>
      </c>
      <c r="C100">
        <f t="shared" si="8"/>
        <v>0.75</v>
      </c>
      <c r="D100">
        <f t="shared" si="6"/>
        <v>0.8</v>
      </c>
      <c r="E100">
        <f t="shared" si="6"/>
        <v>0.83333333333333337</v>
      </c>
      <c r="F100">
        <f t="shared" si="6"/>
        <v>0.8571428571428571</v>
      </c>
      <c r="G100">
        <f t="shared" si="6"/>
        <v>0.90909090909090906</v>
      </c>
      <c r="H100">
        <f t="shared" si="6"/>
        <v>0.9375</v>
      </c>
      <c r="I100">
        <f t="shared" si="6"/>
        <v>0.95238095238095233</v>
      </c>
      <c r="J100">
        <f t="shared" si="6"/>
        <v>0.98039215686274506</v>
      </c>
      <c r="K100">
        <v>1</v>
      </c>
      <c r="L100">
        <f t="shared" si="9"/>
        <v>1</v>
      </c>
    </row>
    <row r="101" spans="1:12">
      <c r="A101" s="2">
        <f t="shared" si="7"/>
        <v>38606507.78993275</v>
      </c>
      <c r="B101" s="1">
        <f t="shared" si="10"/>
        <v>386.06507789932749</v>
      </c>
      <c r="C101">
        <f t="shared" si="8"/>
        <v>0.75</v>
      </c>
      <c r="D101">
        <f t="shared" si="6"/>
        <v>0.8</v>
      </c>
      <c r="E101">
        <f t="shared" si="6"/>
        <v>0.83333333333333337</v>
      </c>
      <c r="F101">
        <f t="shared" si="6"/>
        <v>0.8571428571428571</v>
      </c>
      <c r="G101">
        <f t="shared" si="6"/>
        <v>0.90909090909090906</v>
      </c>
      <c r="H101">
        <f t="shared" si="6"/>
        <v>0.9375</v>
      </c>
      <c r="I101">
        <f t="shared" si="6"/>
        <v>0.95238095238095233</v>
      </c>
      <c r="J101">
        <f t="shared" si="6"/>
        <v>0.98039215686274506</v>
      </c>
      <c r="K101">
        <v>1</v>
      </c>
      <c r="L101">
        <f t="shared" si="9"/>
        <v>1</v>
      </c>
    </row>
    <row r="102" spans="1:12">
      <c r="A102" s="2">
        <f t="shared" si="7"/>
        <v>44397483.958422661</v>
      </c>
      <c r="B102" s="1">
        <f t="shared" si="10"/>
        <v>443.97483958422657</v>
      </c>
      <c r="C102">
        <f t="shared" si="8"/>
        <v>0.75</v>
      </c>
      <c r="D102">
        <f t="shared" si="6"/>
        <v>0.8</v>
      </c>
      <c r="E102">
        <f t="shared" si="6"/>
        <v>0.83333333333333337</v>
      </c>
      <c r="F102">
        <f t="shared" si="6"/>
        <v>0.8571428571428571</v>
      </c>
      <c r="G102">
        <f t="shared" si="6"/>
        <v>0.90909090909090906</v>
      </c>
      <c r="H102">
        <f t="shared" si="6"/>
        <v>0.9375</v>
      </c>
      <c r="I102">
        <f t="shared" si="6"/>
        <v>0.95238095238095233</v>
      </c>
      <c r="J102">
        <f t="shared" si="6"/>
        <v>0.98039215686274506</v>
      </c>
      <c r="K102">
        <v>1</v>
      </c>
      <c r="L102">
        <f t="shared" si="9"/>
        <v>1</v>
      </c>
    </row>
    <row r="103" spans="1:12">
      <c r="A103" s="2">
        <f t="shared" si="7"/>
        <v>51057106.552186057</v>
      </c>
      <c r="B103" s="1">
        <f t="shared" si="10"/>
        <v>510.57106552186053</v>
      </c>
      <c r="C103">
        <f t="shared" si="8"/>
        <v>0.75</v>
      </c>
      <c r="D103">
        <f t="shared" si="6"/>
        <v>0.8</v>
      </c>
      <c r="E103">
        <f t="shared" si="6"/>
        <v>0.83333333333333337</v>
      </c>
      <c r="F103">
        <f t="shared" si="6"/>
        <v>0.8571428571428571</v>
      </c>
      <c r="G103">
        <f t="shared" si="6"/>
        <v>0.90909090909090906</v>
      </c>
      <c r="H103">
        <f t="shared" si="6"/>
        <v>0.9375</v>
      </c>
      <c r="I103">
        <f t="shared" si="6"/>
        <v>0.95238095238095233</v>
      </c>
      <c r="J103">
        <f t="shared" si="6"/>
        <v>0.98039215686274506</v>
      </c>
      <c r="K103">
        <v>1</v>
      </c>
      <c r="L103">
        <f t="shared" si="9"/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activeCell="K11" sqref="K11"/>
    </sheetView>
  </sheetViews>
  <sheetFormatPr baseColWidth="10" defaultRowHeight="14.4"/>
  <cols>
    <col min="1" max="5" width="7.44140625" bestFit="1" customWidth="1"/>
    <col min="10" max="10" width="7.44140625" bestFit="1" customWidth="1"/>
    <col min="11" max="14" width="7.77734375" bestFit="1" customWidth="1"/>
  </cols>
  <sheetData>
    <row r="1" spans="1:14" ht="21" customHeight="1">
      <c r="B1" s="4" t="s">
        <v>12</v>
      </c>
      <c r="C1" s="8" t="s">
        <v>13</v>
      </c>
      <c r="D1" s="4" t="s">
        <v>14</v>
      </c>
      <c r="E1" s="4" t="s">
        <v>15</v>
      </c>
      <c r="K1" s="4" t="s">
        <v>12</v>
      </c>
      <c r="L1" s="8" t="s">
        <v>13</v>
      </c>
      <c r="M1" s="4" t="s">
        <v>14</v>
      </c>
      <c r="N1" s="8" t="s">
        <v>15</v>
      </c>
    </row>
    <row r="2" spans="1:14" ht="21" customHeight="1">
      <c r="A2" s="4" t="s">
        <v>16</v>
      </c>
      <c r="B2" s="6" t="s">
        <v>20</v>
      </c>
      <c r="C2" s="5" t="s">
        <v>21</v>
      </c>
      <c r="D2" s="6" t="s">
        <v>22</v>
      </c>
      <c r="E2" s="6" t="s">
        <v>23</v>
      </c>
      <c r="J2" s="8" t="s">
        <v>16</v>
      </c>
      <c r="K2" s="5" t="s">
        <v>20</v>
      </c>
      <c r="L2" s="3" t="s">
        <v>21</v>
      </c>
      <c r="M2" s="5" t="s">
        <v>22</v>
      </c>
      <c r="N2" s="7" t="s">
        <v>23</v>
      </c>
    </row>
    <row r="3" spans="1:14" ht="21" customHeight="1">
      <c r="A3" s="4" t="s">
        <v>17</v>
      </c>
      <c r="B3" s="6" t="s">
        <v>24</v>
      </c>
      <c r="C3" s="5" t="s">
        <v>27</v>
      </c>
      <c r="D3" s="6" t="s">
        <v>28</v>
      </c>
      <c r="E3" s="6" t="s">
        <v>29</v>
      </c>
      <c r="J3" s="4" t="s">
        <v>17</v>
      </c>
      <c r="K3" s="6" t="s">
        <v>24</v>
      </c>
      <c r="L3" s="5" t="s">
        <v>27</v>
      </c>
      <c r="M3" s="6" t="s">
        <v>28</v>
      </c>
      <c r="N3" s="5" t="s">
        <v>29</v>
      </c>
    </row>
    <row r="4" spans="1:14" ht="21" customHeight="1">
      <c r="A4" s="8" t="s">
        <v>18</v>
      </c>
      <c r="B4" s="5" t="s">
        <v>25</v>
      </c>
      <c r="C4" s="7" t="s">
        <v>30</v>
      </c>
      <c r="D4" s="5" t="s">
        <v>31</v>
      </c>
      <c r="E4" s="5" t="s">
        <v>32</v>
      </c>
      <c r="J4" s="8" t="s">
        <v>18</v>
      </c>
      <c r="K4" s="5" t="s">
        <v>25</v>
      </c>
      <c r="L4" s="7" t="s">
        <v>30</v>
      </c>
      <c r="M4" s="5" t="s">
        <v>31</v>
      </c>
      <c r="N4" s="3" t="s">
        <v>32</v>
      </c>
    </row>
    <row r="5" spans="1:14" ht="21" customHeight="1">
      <c r="A5" s="4" t="s">
        <v>19</v>
      </c>
      <c r="B5" s="6" t="s">
        <v>26</v>
      </c>
      <c r="C5" s="5" t="s">
        <v>33</v>
      </c>
      <c r="D5" s="6" t="s">
        <v>34</v>
      </c>
      <c r="E5" s="6" t="s">
        <v>35</v>
      </c>
      <c r="J5" s="4" t="s">
        <v>19</v>
      </c>
      <c r="K5" s="6" t="s">
        <v>26</v>
      </c>
      <c r="L5" s="5" t="s">
        <v>33</v>
      </c>
      <c r="M5" s="6" t="s">
        <v>34</v>
      </c>
      <c r="N5" s="5" t="s">
        <v>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4"/>
  <sheetViews>
    <sheetView tabSelected="1" workbookViewId="0">
      <selection activeCell="K12" sqref="K12"/>
    </sheetView>
  </sheetViews>
  <sheetFormatPr baseColWidth="10" defaultRowHeight="14.4"/>
  <cols>
    <col min="5" max="5" width="16.44140625" customWidth="1"/>
    <col min="6" max="6" width="12.6640625" bestFit="1" customWidth="1"/>
  </cols>
  <sheetData>
    <row r="1" spans="1:13">
      <c r="A1" t="s">
        <v>36</v>
      </c>
      <c r="E1" t="s">
        <v>39</v>
      </c>
    </row>
    <row r="3" spans="1:13">
      <c r="A3" s="9" t="s">
        <v>42</v>
      </c>
      <c r="F3" t="s">
        <v>10</v>
      </c>
      <c r="G3">
        <v>35</v>
      </c>
      <c r="H3">
        <v>50</v>
      </c>
      <c r="I3">
        <v>100</v>
      </c>
      <c r="J3">
        <v>250</v>
      </c>
      <c r="K3">
        <v>2000</v>
      </c>
      <c r="L3">
        <v>10000</v>
      </c>
      <c r="M3">
        <v>25000</v>
      </c>
    </row>
    <row r="4" spans="1:13">
      <c r="F4" t="s">
        <v>41</v>
      </c>
      <c r="G4" s="13">
        <f>G3/100000</f>
        <v>3.5E-4</v>
      </c>
      <c r="H4" s="13">
        <f t="shared" ref="H4" si="0">H3/100000</f>
        <v>5.0000000000000001E-4</v>
      </c>
      <c r="I4" s="13">
        <f t="shared" ref="I4" si="1">I3/100000</f>
        <v>1E-3</v>
      </c>
      <c r="J4" s="13">
        <f t="shared" ref="J4" si="2">J3/100000</f>
        <v>2.5000000000000001E-3</v>
      </c>
      <c r="K4" s="13">
        <f t="shared" ref="K4" si="3">K3/100000</f>
        <v>0.02</v>
      </c>
      <c r="L4" s="13">
        <f t="shared" ref="L4:M4" si="4">L3/100000</f>
        <v>0.1</v>
      </c>
      <c r="M4" s="13">
        <f t="shared" si="4"/>
        <v>0.25</v>
      </c>
    </row>
    <row r="5" spans="1:13">
      <c r="A5" t="s">
        <v>37</v>
      </c>
      <c r="B5">
        <v>4</v>
      </c>
      <c r="C5">
        <v>8</v>
      </c>
      <c r="D5">
        <v>16</v>
      </c>
      <c r="F5" t="s">
        <v>40</v>
      </c>
      <c r="G5" t="s">
        <v>38</v>
      </c>
    </row>
    <row r="6" spans="1:13">
      <c r="A6" s="12">
        <v>2E-3</v>
      </c>
      <c r="B6" s="11">
        <f t="shared" ref="B6:D37" si="5">B$5/(((1-POWER((1-$A6),B$5))*(B$5+1))+(POWER((1-$A6),B$5)*1))</f>
        <v>3.8763291004569811</v>
      </c>
      <c r="C6" s="11">
        <f t="shared" ref="C6:D20" si="6">C$5/(((1-POWER((1-$A6),C$5))*(C$5+1))+(POWER((1-$A6),C$5)*1))</f>
        <v>7.0978140658973379</v>
      </c>
      <c r="D6" s="11">
        <f t="shared" si="6"/>
        <v>10.635531387416538</v>
      </c>
      <c r="F6">
        <v>2</v>
      </c>
      <c r="G6" s="10">
        <f t="shared" ref="G6:M37" si="7">$F6/(((1-POWER((1-G$4),$F6))*($F6+1))+POWER((1-G$4),$F6))</f>
        <v>1.9972044031506684</v>
      </c>
      <c r="H6" s="10">
        <f t="shared" ref="H6:M20" si="8">$F6/(((1-POWER((1-H$4),$F6))*($F6+1))+POWER((1-H$4),$F6))</f>
        <v>1.9960089800444019</v>
      </c>
      <c r="I6" s="10">
        <f t="shared" si="8"/>
        <v>1.9920358407088461</v>
      </c>
      <c r="J6" s="10">
        <f t="shared" si="8"/>
        <v>1.9802225275065288</v>
      </c>
      <c r="K6" s="10">
        <f t="shared" si="8"/>
        <v>1.8532246108228314</v>
      </c>
      <c r="L6" s="10">
        <f t="shared" si="8"/>
        <v>1.4492753623188408</v>
      </c>
      <c r="M6" s="10">
        <f t="shared" si="8"/>
        <v>1.0666666666666667</v>
      </c>
    </row>
    <row r="7" spans="1:13">
      <c r="A7" s="12">
        <v>3.0000000000000001E-3</v>
      </c>
      <c r="B7" s="11">
        <f t="shared" si="5"/>
        <v>3.8175791499418805</v>
      </c>
      <c r="C7" s="11">
        <f t="shared" si="6"/>
        <v>6.7227113862829251</v>
      </c>
      <c r="D7" s="11">
        <f t="shared" si="6"/>
        <v>9.137846583942455</v>
      </c>
      <c r="F7">
        <v>3</v>
      </c>
      <c r="G7" s="10">
        <f t="shared" si="7"/>
        <v>2.9905829604077674</v>
      </c>
      <c r="H7" s="10">
        <f t="shared" si="8"/>
        <v>2.9865671664073297</v>
      </c>
      <c r="I7" s="10">
        <f t="shared" si="8"/>
        <v>2.9732673443868163</v>
      </c>
      <c r="J7" s="10">
        <f t="shared" si="8"/>
        <v>2.9341466094950253</v>
      </c>
      <c r="K7" s="10">
        <f t="shared" si="8"/>
        <v>2.5501009839989655</v>
      </c>
      <c r="L7" s="10">
        <f t="shared" si="8"/>
        <v>1.6547159404302263</v>
      </c>
      <c r="M7" s="14">
        <f t="shared" si="8"/>
        <v>1.0971428571428572</v>
      </c>
    </row>
    <row r="8" spans="1:13">
      <c r="A8" s="12">
        <v>4.0000000000000001E-3</v>
      </c>
      <c r="B8" s="11">
        <f t="shared" si="5"/>
        <v>3.7607521444213083</v>
      </c>
      <c r="C8" s="11">
        <f t="shared" si="6"/>
        <v>6.3875084398049822</v>
      </c>
      <c r="D8" s="11">
        <f t="shared" si="6"/>
        <v>8.0246917505270723</v>
      </c>
      <c r="F8">
        <v>4</v>
      </c>
      <c r="G8" s="10">
        <f t="shared" si="7"/>
        <v>3.9777363681547704</v>
      </c>
      <c r="H8" s="10">
        <f t="shared" si="8"/>
        <v>3.9682775810812778</v>
      </c>
      <c r="I8" s="10">
        <f t="shared" si="8"/>
        <v>3.9371008144111044</v>
      </c>
      <c r="J8" s="10">
        <f t="shared" si="8"/>
        <v>3.8467077356581405</v>
      </c>
      <c r="K8" s="10">
        <f t="shared" si="8"/>
        <v>3.0522064033825274</v>
      </c>
      <c r="L8" s="14">
        <f t="shared" si="8"/>
        <v>1.683785149014986</v>
      </c>
      <c r="M8" s="10">
        <f t="shared" si="8"/>
        <v>1.0711297071129706</v>
      </c>
    </row>
    <row r="9" spans="1:13">
      <c r="A9" s="12">
        <v>5.0000000000000001E-3</v>
      </c>
      <c r="B9" s="11">
        <f t="shared" si="5"/>
        <v>3.7057556028841803</v>
      </c>
      <c r="C9" s="11">
        <f t="shared" si="6"/>
        <v>6.0861695801609113</v>
      </c>
      <c r="D9" s="11">
        <f t="shared" si="6"/>
        <v>7.1649212093347066</v>
      </c>
      <c r="F9">
        <v>5</v>
      </c>
      <c r="G9" s="10">
        <f t="shared" si="7"/>
        <v>4.956659577611835</v>
      </c>
      <c r="H9" s="10">
        <f t="shared" si="8"/>
        <v>4.9383325415307811</v>
      </c>
      <c r="I9" s="10">
        <f t="shared" si="8"/>
        <v>4.8782865078370721</v>
      </c>
      <c r="J9" s="10">
        <f t="shared" si="8"/>
        <v>4.7072633852734338</v>
      </c>
      <c r="K9" s="10">
        <f t="shared" si="8"/>
        <v>3.3774746391914072</v>
      </c>
      <c r="L9" s="10">
        <f t="shared" si="8"/>
        <v>1.6406621712523177</v>
      </c>
      <c r="M9" s="10">
        <f t="shared" si="8"/>
        <v>1.0387502536011362</v>
      </c>
    </row>
    <row r="10" spans="1:13">
      <c r="A10" s="12">
        <v>6.0000000000000001E-3</v>
      </c>
      <c r="B10" s="11">
        <f t="shared" si="5"/>
        <v>3.6525028817284948</v>
      </c>
      <c r="C10" s="11">
        <f t="shared" si="6"/>
        <v>5.8138180901546548</v>
      </c>
      <c r="D10" s="11">
        <f t="shared" si="6"/>
        <v>6.4809387381119148</v>
      </c>
      <c r="F10">
        <v>6</v>
      </c>
      <c r="G10" s="10">
        <f t="shared" si="7"/>
        <v>5.9254051916986379</v>
      </c>
      <c r="H10" s="10">
        <f t="shared" si="8"/>
        <v>5.894039810921722</v>
      </c>
      <c r="I10" s="10">
        <f t="shared" si="8"/>
        <v>5.7920082878629238</v>
      </c>
      <c r="J10" s="10">
        <f t="shared" si="8"/>
        <v>5.5074198317301306</v>
      </c>
      <c r="K10" s="10">
        <f t="shared" si="8"/>
        <v>3.560945582543714</v>
      </c>
      <c r="L10" s="10">
        <f t="shared" si="8"/>
        <v>1.5742436939733233</v>
      </c>
      <c r="M10" s="10">
        <f t="shared" si="8"/>
        <v>1.0114412708864926</v>
      </c>
    </row>
    <row r="11" spans="1:13">
      <c r="A11" s="12">
        <v>7.0000000000000001E-3</v>
      </c>
      <c r="B11" s="11">
        <f t="shared" si="5"/>
        <v>3.6009127213439296</v>
      </c>
      <c r="C11" s="11">
        <f t="shared" si="6"/>
        <v>5.5664707593781362</v>
      </c>
      <c r="D11" s="11">
        <f t="shared" si="6"/>
        <v>5.9238974900404608</v>
      </c>
      <c r="F11">
        <v>7</v>
      </c>
      <c r="G11" s="10">
        <f t="shared" si="7"/>
        <v>6.8820959121814251</v>
      </c>
      <c r="H11" s="10">
        <f t="shared" si="8"/>
        <v>6.8328461668573288</v>
      </c>
      <c r="I11" s="10">
        <f t="shared" si="8"/>
        <v>6.6739556129553099</v>
      </c>
      <c r="J11" s="10">
        <f t="shared" si="8"/>
        <v>6.2411672517457211</v>
      </c>
      <c r="K11" s="10">
        <f t="shared" si="8"/>
        <v>3.6399160672411432</v>
      </c>
      <c r="L11" s="10">
        <f t="shared" si="8"/>
        <v>1.5047544759835492</v>
      </c>
      <c r="M11" s="10">
        <f t="shared" si="8"/>
        <v>0.99071378592469095</v>
      </c>
    </row>
    <row r="12" spans="1:13">
      <c r="A12" s="12">
        <v>8.0000000000000002E-3</v>
      </c>
      <c r="B12" s="11">
        <f t="shared" si="5"/>
        <v>3.550908834310655</v>
      </c>
      <c r="C12" s="11">
        <f t="shared" si="6"/>
        <v>5.3408422126029995</v>
      </c>
      <c r="D12" s="11">
        <f t="shared" si="6"/>
        <v>5.4615141578862403</v>
      </c>
      <c r="F12">
        <v>8</v>
      </c>
      <c r="G12" s="10">
        <f t="shared" si="7"/>
        <v>7.8249359996168053</v>
      </c>
      <c r="H12" s="10">
        <f t="shared" si="8"/>
        <v>7.7523582346902504</v>
      </c>
      <c r="I12" s="10">
        <f t="shared" si="8"/>
        <v>7.5203770672388943</v>
      </c>
      <c r="J12" s="10">
        <f t="shared" si="8"/>
        <v>6.9048436188817819</v>
      </c>
      <c r="K12" s="15">
        <f t="shared" si="8"/>
        <v>3.6464812638121673</v>
      </c>
      <c r="L12" s="10">
        <f t="shared" si="8"/>
        <v>1.4398168299584535</v>
      </c>
      <c r="M12" s="10">
        <f t="shared" si="8"/>
        <v>0.9757172420980541</v>
      </c>
    </row>
    <row r="13" spans="1:13">
      <c r="A13" s="12">
        <v>8.9999999999999993E-3</v>
      </c>
      <c r="B13" s="11">
        <f t="shared" si="5"/>
        <v>3.502419530825188</v>
      </c>
      <c r="C13" s="11">
        <f t="shared" si="6"/>
        <v>5.134198501337476</v>
      </c>
      <c r="D13" s="11">
        <f t="shared" si="6"/>
        <v>5.0715969332269566</v>
      </c>
      <c r="F13">
        <v>9</v>
      </c>
      <c r="G13" s="10">
        <f t="shared" si="7"/>
        <v>8.7522216095049998</v>
      </c>
      <c r="H13" s="10">
        <f t="shared" si="8"/>
        <v>8.6503602713462477</v>
      </c>
      <c r="I13" s="10">
        <f t="shared" si="8"/>
        <v>8.3281147294655522</v>
      </c>
      <c r="J13" s="10">
        <f t="shared" si="8"/>
        <v>7.4969589316192788</v>
      </c>
      <c r="K13" s="10">
        <f t="shared" si="8"/>
        <v>3.6053790224051605</v>
      </c>
      <c r="L13" s="10">
        <f t="shared" si="8"/>
        <v>1.3818059395088669</v>
      </c>
      <c r="M13" s="10">
        <f t="shared" si="8"/>
        <v>0.96522634561404874</v>
      </c>
    </row>
    <row r="14" spans="1:13">
      <c r="A14" s="12">
        <v>0.01</v>
      </c>
      <c r="B14" s="11">
        <f t="shared" si="5"/>
        <v>3.4553773774853616</v>
      </c>
      <c r="C14" s="11">
        <f t="shared" si="6"/>
        <v>4.9442460714268801</v>
      </c>
      <c r="D14" s="11">
        <f t="shared" si="6"/>
        <v>4.7383881661407043</v>
      </c>
      <c r="F14">
        <v>10</v>
      </c>
      <c r="G14" s="10">
        <f t="shared" si="7"/>
        <v>9.6623498939269652</v>
      </c>
      <c r="H14" s="10">
        <f t="shared" si="8"/>
        <v>9.5248286816684153</v>
      </c>
      <c r="I14" s="10">
        <f t="shared" si="8"/>
        <v>9.0946197130936834</v>
      </c>
      <c r="J14" s="10">
        <f t="shared" si="8"/>
        <v>8.0179205770906172</v>
      </c>
      <c r="K14" s="10">
        <f t="shared" si="8"/>
        <v>3.5344782132784807</v>
      </c>
      <c r="L14" s="10">
        <f t="shared" si="8"/>
        <v>1.330988026129716</v>
      </c>
      <c r="M14" s="10">
        <f t="shared" si="8"/>
        <v>0.95814213759952394</v>
      </c>
    </row>
    <row r="15" spans="1:13">
      <c r="A15" s="12">
        <v>1.0999999999999999E-2</v>
      </c>
      <c r="B15" s="11">
        <f t="shared" si="5"/>
        <v>3.4097188860190308</v>
      </c>
      <c r="C15" s="11">
        <f t="shared" si="6"/>
        <v>4.7690465203602006</v>
      </c>
      <c r="D15" s="11">
        <f t="shared" si="6"/>
        <v>4.4503901085792918</v>
      </c>
      <c r="F15">
        <v>11</v>
      </c>
      <c r="G15" s="10">
        <f t="shared" si="7"/>
        <v>10.55382678542073</v>
      </c>
      <c r="H15" s="10">
        <f t="shared" si="8"/>
        <v>10.373943147255716</v>
      </c>
      <c r="I15" s="10">
        <f t="shared" si="8"/>
        <v>9.8179501122460096</v>
      </c>
      <c r="J15" s="10">
        <f t="shared" si="8"/>
        <v>8.4697021593972774</v>
      </c>
      <c r="K15" s="10">
        <f t="shared" si="8"/>
        <v>3.4461637183163751</v>
      </c>
      <c r="L15" s="10">
        <f t="shared" si="8"/>
        <v>1.2868381635880028</v>
      </c>
      <c r="M15" s="10">
        <f t="shared" si="8"/>
        <v>0.95358523528631345</v>
      </c>
    </row>
    <row r="16" spans="1:13">
      <c r="A16" s="12">
        <v>1.2E-2</v>
      </c>
      <c r="B16" s="11">
        <f t="shared" si="5"/>
        <v>3.365384228934956</v>
      </c>
      <c r="C16" s="11">
        <f t="shared" si="6"/>
        <v>4.6069504161474573</v>
      </c>
      <c r="D16" s="11">
        <f t="shared" si="6"/>
        <v>4.1990165220646123</v>
      </c>
      <c r="F16">
        <v>12</v>
      </c>
      <c r="G16" s="10">
        <f t="shared" si="7"/>
        <v>11.42527340805149</v>
      </c>
      <c r="H16" s="10">
        <f t="shared" si="8"/>
        <v>11.196094343397577</v>
      </c>
      <c r="I16" s="10">
        <f t="shared" si="8"/>
        <v>10.496753303705328</v>
      </c>
      <c r="J16" s="10">
        <f t="shared" si="8"/>
        <v>8.8554937142102101</v>
      </c>
      <c r="K16" s="10">
        <f t="shared" si="8"/>
        <v>3.3487755464922762</v>
      </c>
      <c r="L16" s="10">
        <f t="shared" si="8"/>
        <v>1.2485894110255731</v>
      </c>
      <c r="M16" s="10">
        <f t="shared" si="8"/>
        <v>0.95088038949264153</v>
      </c>
    </row>
    <row r="17" spans="1:13">
      <c r="A17" s="12">
        <v>1.2999999999999999E-2</v>
      </c>
      <c r="B17" s="11">
        <f t="shared" si="5"/>
        <v>3.3223169794179124</v>
      </c>
      <c r="C17" s="11">
        <f t="shared" si="6"/>
        <v>4.4565453835750874</v>
      </c>
      <c r="D17" s="11">
        <f t="shared" si="6"/>
        <v>3.977725962261629</v>
      </c>
      <c r="F17">
        <v>13</v>
      </c>
      <c r="G17" s="10">
        <f t="shared" si="7"/>
        <v>12.275431088671708</v>
      </c>
      <c r="H17" s="10">
        <f t="shared" si="8"/>
        <v>11.989888309216271</v>
      </c>
      <c r="I17" s="10">
        <f t="shared" si="8"/>
        <v>11.130235055091099</v>
      </c>
      <c r="J17" s="10">
        <f t="shared" si="8"/>
        <v>9.1793632823309039</v>
      </c>
      <c r="K17" s="10">
        <f t="shared" si="8"/>
        <v>3.247800476154167</v>
      </c>
      <c r="L17" s="10">
        <f t="shared" si="8"/>
        <v>1.2154559900808217</v>
      </c>
      <c r="M17" s="10">
        <f t="shared" si="8"/>
        <v>0.94951809842899537</v>
      </c>
    </row>
    <row r="18" spans="1:13">
      <c r="A18" s="12">
        <v>1.4E-2</v>
      </c>
      <c r="B18" s="11">
        <f t="shared" si="5"/>
        <v>3.2804638730901394</v>
      </c>
      <c r="C18" s="11">
        <f t="shared" si="6"/>
        <v>4.3166149938978622</v>
      </c>
      <c r="D18" s="11">
        <f t="shared" si="6"/>
        <v>3.7814472767701206</v>
      </c>
      <c r="F18">
        <v>14</v>
      </c>
      <c r="G18" s="10">
        <f t="shared" si="7"/>
        <v>13.103164968436216</v>
      </c>
      <c r="H18" s="10">
        <f t="shared" si="8"/>
        <v>12.754147616378722</v>
      </c>
      <c r="I18" s="10">
        <f t="shared" si="8"/>
        <v>11.718118169655295</v>
      </c>
      <c r="J18" s="10">
        <f t="shared" si="8"/>
        <v>9.4459505993240231</v>
      </c>
      <c r="K18" s="10">
        <f t="shared" si="8"/>
        <v>3.1467654889879735</v>
      </c>
      <c r="L18" s="10">
        <f t="shared" si="8"/>
        <v>1.1867173383541654</v>
      </c>
      <c r="M18" s="10">
        <f t="shared" si="8"/>
        <v>0.94911723342228527</v>
      </c>
    </row>
    <row r="19" spans="1:13">
      <c r="A19" s="12">
        <v>1.4999999999999999E-2</v>
      </c>
      <c r="B19" s="11">
        <f t="shared" si="5"/>
        <v>3.2397745895241536</v>
      </c>
      <c r="C19" s="11">
        <f t="shared" si="6"/>
        <v>4.1861059229521036</v>
      </c>
      <c r="D19" s="11">
        <f t="shared" si="6"/>
        <v>3.6061884914970563</v>
      </c>
      <c r="F19">
        <v>15</v>
      </c>
      <c r="G19" s="10">
        <f t="shared" si="7"/>
        <v>13.907466240008169</v>
      </c>
      <c r="H19" s="10">
        <f t="shared" si="8"/>
        <v>13.48790955034079</v>
      </c>
      <c r="I19" s="10">
        <f t="shared" si="8"/>
        <v>12.260593474821782</v>
      </c>
      <c r="J19" s="10">
        <f t="shared" si="8"/>
        <v>9.6602048996170939</v>
      </c>
      <c r="K19" s="10">
        <f t="shared" si="8"/>
        <v>3.0478738938006646</v>
      </c>
      <c r="L19" s="10">
        <f t="shared" si="8"/>
        <v>1.1617430559259629</v>
      </c>
      <c r="M19" s="10">
        <f t="shared" si="8"/>
        <v>0.94939424339520029</v>
      </c>
    </row>
    <row r="20" spans="1:13">
      <c r="A20" s="12">
        <v>1.6E-2</v>
      </c>
      <c r="B20" s="11">
        <f t="shared" si="5"/>
        <v>3.2002015516225453</v>
      </c>
      <c r="C20" s="11">
        <f t="shared" si="6"/>
        <v>4.0641015004414394</v>
      </c>
      <c r="D20" s="11">
        <f t="shared" si="6"/>
        <v>3.4487642389039079</v>
      </c>
      <c r="F20">
        <v>16</v>
      </c>
      <c r="G20" s="10">
        <f t="shared" si="7"/>
        <v>14.687453058957837</v>
      </c>
      <c r="H20" s="10">
        <f t="shared" si="8"/>
        <v>14.190421573474255</v>
      </c>
      <c r="I20" s="10">
        <f t="shared" si="8"/>
        <v>12.758265865469955</v>
      </c>
      <c r="J20" s="10">
        <f t="shared" si="8"/>
        <v>9.8271715648799436</v>
      </c>
      <c r="K20" s="10">
        <f t="shared" si="8"/>
        <v>2.9524454389539705</v>
      </c>
      <c r="L20" s="10">
        <f t="shared" si="8"/>
        <v>1.139993503780204</v>
      </c>
      <c r="M20" s="10">
        <f t="shared" si="8"/>
        <v>0.95013916305390234</v>
      </c>
    </row>
    <row r="21" spans="1:13">
      <c r="A21" s="12">
        <v>1.7000000000000001E-2</v>
      </c>
      <c r="B21" s="11">
        <f t="shared" si="5"/>
        <v>3.1616997411830861</v>
      </c>
      <c r="C21" s="11">
        <f t="shared" si="5"/>
        <v>3.9498002449384901</v>
      </c>
      <c r="D21" s="11">
        <f t="shared" si="5"/>
        <v>3.3066018269896547</v>
      </c>
      <c r="F21">
        <v>17</v>
      </c>
      <c r="G21" s="10">
        <f t="shared" si="7"/>
        <v>15.442370198134626</v>
      </c>
      <c r="H21" s="10">
        <f t="shared" si="7"/>
        <v>14.861134380833997</v>
      </c>
      <c r="I21" s="10">
        <f t="shared" si="7"/>
        <v>13.212097883343045</v>
      </c>
      <c r="J21" s="10">
        <f t="shared" si="7"/>
        <v>9.9518269828614478</v>
      </c>
      <c r="K21" s="10">
        <f t="shared" si="7"/>
        <v>2.8612158941776737</v>
      </c>
      <c r="L21" s="10">
        <f t="shared" si="7"/>
        <v>1.121011244171761</v>
      </c>
      <c r="M21" s="10">
        <f t="shared" si="7"/>
        <v>0.95119731632709981</v>
      </c>
    </row>
    <row r="22" spans="1:13">
      <c r="A22" s="12">
        <v>1.7999999999999999E-2</v>
      </c>
      <c r="B22" s="11">
        <f t="shared" si="5"/>
        <v>3.124226529145937</v>
      </c>
      <c r="C22" s="11">
        <f t="shared" si="5"/>
        <v>3.8424983216080895</v>
      </c>
      <c r="D22" s="11">
        <f t="shared" si="5"/>
        <v>3.1776006930251115</v>
      </c>
      <c r="F22">
        <v>18</v>
      </c>
      <c r="G22" s="10">
        <f t="shared" si="7"/>
        <v>16.171587530946827</v>
      </c>
      <c r="H22" s="10">
        <f t="shared" si="7"/>
        <v>15.499692886746821</v>
      </c>
      <c r="I22" s="10">
        <f t="shared" si="7"/>
        <v>13.623352992909009</v>
      </c>
      <c r="J22" s="10">
        <f t="shared" si="7"/>
        <v>10.038957494024869</v>
      </c>
      <c r="K22" s="10">
        <f t="shared" si="7"/>
        <v>2.7745390837499748</v>
      </c>
      <c r="L22" s="10">
        <f t="shared" si="7"/>
        <v>1.1044098951442851</v>
      </c>
      <c r="M22" s="10">
        <f t="shared" si="7"/>
        <v>0.95245547481776016</v>
      </c>
    </row>
    <row r="23" spans="1:13">
      <c r="A23" s="12">
        <v>1.9E-2</v>
      </c>
      <c r="B23" s="11">
        <f t="shared" si="5"/>
        <v>3.0877415191772406</v>
      </c>
      <c r="C23" s="11">
        <f t="shared" si="5"/>
        <v>3.741575111017589</v>
      </c>
      <c r="D23" s="11">
        <f t="shared" si="5"/>
        <v>3.0600288492702155</v>
      </c>
      <c r="F23">
        <v>19</v>
      </c>
      <c r="G23" s="10">
        <f t="shared" si="7"/>
        <v>16.874597443307803</v>
      </c>
      <c r="H23" s="10">
        <f t="shared" si="7"/>
        <v>16.105925494476459</v>
      </c>
      <c r="I23" s="10">
        <f t="shared" si="7"/>
        <v>13.993540341627204</v>
      </c>
      <c r="J23" s="10">
        <f t="shared" si="7"/>
        <v>10.093076403123341</v>
      </c>
      <c r="K23" s="10">
        <f t="shared" si="7"/>
        <v>2.692522386843081</v>
      </c>
      <c r="L23" s="10">
        <f t="shared" si="7"/>
        <v>1.0898631308179154</v>
      </c>
      <c r="M23" s="10">
        <f t="shared" si="7"/>
        <v>0.95383141532454285</v>
      </c>
    </row>
    <row r="24" spans="1:13">
      <c r="A24" s="12">
        <v>0.02</v>
      </c>
      <c r="B24" s="11">
        <f t="shared" si="5"/>
        <v>3.0522064033825274</v>
      </c>
      <c r="C24" s="11">
        <f t="shared" si="5"/>
        <v>3.6464812638121673</v>
      </c>
      <c r="D24" s="11">
        <f t="shared" si="5"/>
        <v>2.9524454389539705</v>
      </c>
      <c r="F24">
        <v>20</v>
      </c>
      <c r="G24" s="10">
        <f t="shared" si="7"/>
        <v>17.551011284433905</v>
      </c>
      <c r="H24" s="10">
        <f t="shared" si="7"/>
        <v>16.679832003115017</v>
      </c>
      <c r="I24" s="10">
        <f t="shared" si="7"/>
        <v>14.324362403765459</v>
      </c>
      <c r="J24" s="16">
        <f t="shared" si="7"/>
        <v>10.118372333958238</v>
      </c>
      <c r="K24" s="10">
        <f t="shared" si="7"/>
        <v>2.61511727791444</v>
      </c>
      <c r="L24" s="10">
        <f t="shared" si="7"/>
        <v>1.0770948457344149</v>
      </c>
      <c r="M24" s="10">
        <f t="shared" si="7"/>
        <v>0.95526604866512876</v>
      </c>
    </row>
    <row r="25" spans="1:13">
      <c r="A25" s="12">
        <v>2.1000000000000001E-2</v>
      </c>
      <c r="B25" s="11">
        <f t="shared" si="5"/>
        <v>3.0175848290665188</v>
      </c>
      <c r="C25" s="11">
        <f t="shared" si="5"/>
        <v>3.5567287556234044</v>
      </c>
      <c r="D25" s="11">
        <f t="shared" si="5"/>
        <v>2.853642031563234</v>
      </c>
      <c r="F25">
        <v>21</v>
      </c>
      <c r="G25" s="10">
        <f t="shared" si="7"/>
        <v>18.200554973756475</v>
      </c>
      <c r="H25" s="10">
        <f t="shared" si="7"/>
        <v>17.22157049710507</v>
      </c>
      <c r="I25" s="10">
        <f t="shared" si="7"/>
        <v>14.617666529465863</v>
      </c>
      <c r="J25" s="15">
        <f t="shared" si="7"/>
        <v>10.118682323062183</v>
      </c>
      <c r="K25" s="10">
        <f t="shared" si="7"/>
        <v>2.5421796199122353</v>
      </c>
      <c r="L25" s="10">
        <f t="shared" si="7"/>
        <v>1.0658707500104958</v>
      </c>
      <c r="M25" s="10">
        <f t="shared" si="7"/>
        <v>0.95671748974223214</v>
      </c>
    </row>
    <row r="26" spans="1:13">
      <c r="A26" s="12">
        <v>2.1999999999999999E-2</v>
      </c>
      <c r="B26" s="11">
        <f t="shared" si="5"/>
        <v>2.9838422755650775</v>
      </c>
      <c r="C26" s="11">
        <f t="shared" si="5"/>
        <v>3.4718825620603715</v>
      </c>
      <c r="D26" s="11">
        <f t="shared" si="5"/>
        <v>2.7625975723879272</v>
      </c>
      <c r="F26">
        <v>22</v>
      </c>
      <c r="G26" s="10">
        <f t="shared" si="7"/>
        <v>18.823063885094708</v>
      </c>
      <c r="H26" s="10">
        <f t="shared" si="7"/>
        <v>17.73144354620544</v>
      </c>
      <c r="I26" s="10">
        <f t="shared" si="7"/>
        <v>14.875401074783253</v>
      </c>
      <c r="J26" s="10">
        <f t="shared" si="7"/>
        <v>10.09748365521412</v>
      </c>
      <c r="K26" s="10">
        <f t="shared" si="7"/>
        <v>2.4735096431163859</v>
      </c>
      <c r="L26" s="10">
        <f t="shared" si="7"/>
        <v>1.0559913485486214</v>
      </c>
      <c r="M26" s="10">
        <f t="shared" si="7"/>
        <v>0.95815659372450734</v>
      </c>
    </row>
    <row r="27" spans="1:13">
      <c r="A27" s="12">
        <v>2.3E-2</v>
      </c>
      <c r="B27" s="11">
        <f t="shared" si="5"/>
        <v>2.9509459402721205</v>
      </c>
      <c r="C27" s="11">
        <f t="shared" si="5"/>
        <v>3.3915536540202065</v>
      </c>
      <c r="D27" s="11">
        <f t="shared" si="5"/>
        <v>2.67844341941028</v>
      </c>
      <c r="F27">
        <v>23</v>
      </c>
      <c r="G27" s="10">
        <f t="shared" si="7"/>
        <v>19.418477130165666</v>
      </c>
      <c r="H27" s="10">
        <f t="shared" si="7"/>
        <v>18.209884019163134</v>
      </c>
      <c r="I27" s="10">
        <f t="shared" si="7"/>
        <v>15.099576486678384</v>
      </c>
      <c r="J27" s="10">
        <f t="shared" si="7"/>
        <v>10.057899292236806</v>
      </c>
      <c r="K27" s="10">
        <f t="shared" si="7"/>
        <v>2.4088782848476384</v>
      </c>
      <c r="L27" s="10">
        <f t="shared" si="7"/>
        <v>1.0472861426432427</v>
      </c>
      <c r="M27" s="10">
        <f t="shared" si="7"/>
        <v>0.95956360045444078</v>
      </c>
    </row>
    <row r="28" spans="1:13">
      <c r="A28" s="12">
        <v>2.4E-2</v>
      </c>
      <c r="B28" s="11">
        <f t="shared" si="5"/>
        <v>2.9188646330704437</v>
      </c>
      <c r="C28" s="11">
        <f t="shared" si="5"/>
        <v>3.3153930753111531</v>
      </c>
      <c r="D28" s="11">
        <f t="shared" si="5"/>
        <v>2.6004359272144959</v>
      </c>
      <c r="F28">
        <v>24</v>
      </c>
      <c r="G28" s="10">
        <f t="shared" si="7"/>
        <v>19.986831361791577</v>
      </c>
      <c r="H28" s="10">
        <f t="shared" si="7"/>
        <v>18.657440784741425</v>
      </c>
      <c r="I28" s="10">
        <f t="shared" si="7"/>
        <v>15.292231465818375</v>
      </c>
      <c r="J28" s="10">
        <f t="shared" si="7"/>
        <v>10.002712664988406</v>
      </c>
      <c r="K28" s="10">
        <f t="shared" si="7"/>
        <v>2.3480443705013379</v>
      </c>
      <c r="L28" s="10">
        <f t="shared" si="7"/>
        <v>1.0396088653228692</v>
      </c>
      <c r="M28" s="10">
        <f t="shared" si="7"/>
        <v>0.96092561700718326</v>
      </c>
    </row>
    <row r="29" spans="1:13">
      <c r="A29" s="12">
        <v>2.5000000000000001E-2</v>
      </c>
      <c r="B29" s="11">
        <f t="shared" si="5"/>
        <v>2.8875686784523071</v>
      </c>
      <c r="C29" s="11">
        <f t="shared" si="5"/>
        <v>3.2430869123835753</v>
      </c>
      <c r="D29" s="11">
        <f t="shared" si="5"/>
        <v>2.5279347433312291</v>
      </c>
      <c r="F29">
        <v>25</v>
      </c>
      <c r="G29" s="10">
        <f t="shared" si="7"/>
        <v>20.52825421314931</v>
      </c>
      <c r="H29" s="10">
        <f t="shared" si="7"/>
        <v>19.074764540860194</v>
      </c>
      <c r="I29" s="10">
        <f t="shared" si="7"/>
        <v>15.455404130802934</v>
      </c>
      <c r="J29" s="10">
        <f t="shared" si="7"/>
        <v>9.9343884798136237</v>
      </c>
      <c r="K29" s="10">
        <f t="shared" si="7"/>
        <v>2.2907656453360654</v>
      </c>
      <c r="L29" s="10">
        <f t="shared" si="7"/>
        <v>1.032833571396762</v>
      </c>
      <c r="M29" s="10">
        <f t="shared" si="7"/>
        <v>0.9622347340907299</v>
      </c>
    </row>
    <row r="30" spans="1:13">
      <c r="A30" s="12">
        <v>2.5999999999999999E-2</v>
      </c>
      <c r="B30" s="11">
        <f t="shared" si="5"/>
        <v>2.857029824684139</v>
      </c>
      <c r="C30" s="11">
        <f t="shared" si="5"/>
        <v>3.1743520032304078</v>
      </c>
      <c r="D30" s="11">
        <f t="shared" si="5"/>
        <v>2.4603854749998595</v>
      </c>
      <c r="F30">
        <v>26</v>
      </c>
      <c r="G30" s="10">
        <f t="shared" si="7"/>
        <v>21.04295748347344</v>
      </c>
      <c r="H30" s="10">
        <f t="shared" si="7"/>
        <v>19.462593978057885</v>
      </c>
      <c r="I30" s="10">
        <f t="shared" si="7"/>
        <v>15.591107957658677</v>
      </c>
      <c r="J30" s="10">
        <f t="shared" si="7"/>
        <v>9.8550969765760339</v>
      </c>
      <c r="K30" s="10">
        <f t="shared" si="7"/>
        <v>2.2368056819053357</v>
      </c>
      <c r="L30" s="10">
        <f t="shared" si="7"/>
        <v>1.0268514258964598</v>
      </c>
      <c r="M30" s="10">
        <f t="shared" si="7"/>
        <v>0.96348662141861374</v>
      </c>
    </row>
    <row r="31" spans="1:13">
      <c r="A31" s="12">
        <v>2.7E-2</v>
      </c>
      <c r="B31" s="11">
        <f t="shared" si="5"/>
        <v>2.8272211594309118</v>
      </c>
      <c r="C31" s="11">
        <f t="shared" si="5"/>
        <v>3.1089322617667343</v>
      </c>
      <c r="D31" s="11">
        <f t="shared" si="5"/>
        <v>2.3973057329500542</v>
      </c>
      <c r="F31">
        <v>27</v>
      </c>
      <c r="G31" s="10">
        <f t="shared" si="7"/>
        <v>21.531230173159223</v>
      </c>
      <c r="H31" s="10">
        <f t="shared" si="7"/>
        <v>19.821742448676662</v>
      </c>
      <c r="I31" s="10">
        <f t="shared" si="7"/>
        <v>15.701312163221759</v>
      </c>
      <c r="J31" s="10">
        <f t="shared" si="7"/>
        <v>9.766739741030678</v>
      </c>
      <c r="K31" s="10">
        <f t="shared" si="7"/>
        <v>2.18593802848542</v>
      </c>
      <c r="L31" s="10">
        <f t="shared" si="7"/>
        <v>1.0215680599444594</v>
      </c>
      <c r="M31" s="10">
        <f t="shared" si="7"/>
        <v>0.96467948452272045</v>
      </c>
    </row>
    <row r="32" spans="1:13">
      <c r="A32" s="12">
        <v>2.8000000000000001E-2</v>
      </c>
      <c r="B32" s="11">
        <f t="shared" si="5"/>
        <v>2.7981170313105563</v>
      </c>
      <c r="C32" s="11">
        <f t="shared" si="5"/>
        <v>3.0465955171007906</v>
      </c>
      <c r="D32" s="11">
        <f t="shared" si="5"/>
        <v>2.3382738087454102</v>
      </c>
      <c r="F32">
        <v>28</v>
      </c>
      <c r="G32" s="10">
        <f t="shared" si="7"/>
        <v>21.993431462586511</v>
      </c>
      <c r="H32" s="10">
        <f t="shared" si="7"/>
        <v>20.153085279277846</v>
      </c>
      <c r="I32" s="10">
        <f t="shared" si="7"/>
        <v>15.787926134110615</v>
      </c>
      <c r="J32" s="10">
        <f t="shared" si="7"/>
        <v>9.6709757163678454</v>
      </c>
      <c r="K32" s="10">
        <f t="shared" si="7"/>
        <v>2.1379485210304354</v>
      </c>
      <c r="L32" s="10">
        <f t="shared" si="7"/>
        <v>1.016901386707435</v>
      </c>
      <c r="M32" s="10">
        <f t="shared" si="7"/>
        <v>0.96581329378011227</v>
      </c>
    </row>
    <row r="33" spans="1:13">
      <c r="A33" s="12">
        <v>2.9000000000000001E-2</v>
      </c>
      <c r="B33" s="11">
        <f t="shared" si="5"/>
        <v>2.7696929768977867</v>
      </c>
      <c r="C33" s="11">
        <f t="shared" si="5"/>
        <v>2.9871307854674476</v>
      </c>
      <c r="D33" s="11">
        <f t="shared" si="5"/>
        <v>2.282919423583778</v>
      </c>
      <c r="F33">
        <v>29</v>
      </c>
      <c r="G33" s="10">
        <f t="shared" si="7"/>
        <v>22.429983719572881</v>
      </c>
      <c r="H33" s="10">
        <f t="shared" si="7"/>
        <v>20.457547831716276</v>
      </c>
      <c r="I33" s="10">
        <f t="shared" si="7"/>
        <v>15.852787467602537</v>
      </c>
      <c r="J33" s="10">
        <f t="shared" si="7"/>
        <v>9.5692464861465183</v>
      </c>
      <c r="K33" s="10">
        <f t="shared" si="7"/>
        <v>2.0926363829686836</v>
      </c>
      <c r="L33" s="10">
        <f t="shared" si="7"/>
        <v>1.0127797905005336</v>
      </c>
      <c r="M33" s="10">
        <f t="shared" si="7"/>
        <v>0.96688921794789406</v>
      </c>
    </row>
    <row r="34" spans="1:13">
      <c r="A34" s="12">
        <v>0.03</v>
      </c>
      <c r="B34" s="11">
        <f t="shared" si="5"/>
        <v>2.7419256527407638</v>
      </c>
      <c r="C34" s="11">
        <f t="shared" si="5"/>
        <v>2.9303459072686611</v>
      </c>
      <c r="D34" s="11">
        <f t="shared" si="5"/>
        <v>2.230916119506519</v>
      </c>
      <c r="F34">
        <v>30</v>
      </c>
      <c r="G34" s="10">
        <f t="shared" si="7"/>
        <v>22.841365610480814</v>
      </c>
      <c r="H34" s="10">
        <f t="shared" si="7"/>
        <v>20.736094388726979</v>
      </c>
      <c r="I34" s="10">
        <f t="shared" si="7"/>
        <v>15.897653180219514</v>
      </c>
      <c r="J34" s="10">
        <f t="shared" si="7"/>
        <v>9.4628002283350323</v>
      </c>
      <c r="K34" s="10">
        <f t="shared" si="7"/>
        <v>2.0498145356519113</v>
      </c>
      <c r="L34" s="10">
        <f t="shared" si="7"/>
        <v>1.0091406190692729</v>
      </c>
      <c r="M34" s="10">
        <f t="shared" si="7"/>
        <v>0.96790921088707249</v>
      </c>
    </row>
    <row r="35" spans="1:13">
      <c r="A35" s="12">
        <v>3.1E-2</v>
      </c>
      <c r="B35" s="11">
        <f t="shared" si="5"/>
        <v>2.7147927719934968</v>
      </c>
      <c r="C35" s="11">
        <f t="shared" si="5"/>
        <v>2.8760654934571592</v>
      </c>
      <c r="D35" s="11">
        <f t="shared" si="5"/>
        <v>2.1819749626111937</v>
      </c>
      <c r="F35">
        <v>31</v>
      </c>
      <c r="G35" s="10">
        <f t="shared" si="7"/>
        <v>23.228105379957256</v>
      </c>
      <c r="H35" s="10">
        <f t="shared" si="7"/>
        <v>20.989717913244661</v>
      </c>
      <c r="I35" s="10">
        <f t="shared" si="7"/>
        <v>15.924193648065282</v>
      </c>
      <c r="J35" s="10">
        <f t="shared" si="7"/>
        <v>9.3527139844799869</v>
      </c>
      <c r="K35" s="10">
        <f t="shared" si="7"/>
        <v>2.0093094056660776</v>
      </c>
      <c r="L35" s="10">
        <f t="shared" si="7"/>
        <v>1.005928922872132</v>
      </c>
      <c r="M35" s="10">
        <f t="shared" si="7"/>
        <v>0.9688757126409272</v>
      </c>
    </row>
    <row r="36" spans="1:13">
      <c r="A36" s="12">
        <v>3.2000000000000001E-2</v>
      </c>
      <c r="B36" s="11">
        <f t="shared" si="5"/>
        <v>2.6882730453024895</v>
      </c>
      <c r="C36" s="11">
        <f t="shared" si="5"/>
        <v>2.8241291350255775</v>
      </c>
      <c r="D36" s="11">
        <f t="shared" si="5"/>
        <v>2.1358393017037374</v>
      </c>
      <c r="F36">
        <v>32</v>
      </c>
      <c r="G36" s="10">
        <f t="shared" si="7"/>
        <v>23.590774354322409</v>
      </c>
      <c r="H36" s="10">
        <f t="shared" si="7"/>
        <v>21.219430707262322</v>
      </c>
      <c r="I36" s="15">
        <f t="shared" si="7"/>
        <v>15.933988864568603</v>
      </c>
      <c r="J36" s="10">
        <f t="shared" si="7"/>
        <v>9.2399140653577359</v>
      </c>
      <c r="K36" s="10">
        <f t="shared" si="7"/>
        <v>1.9709604223264783</v>
      </c>
      <c r="L36" s="10">
        <f t="shared" si="7"/>
        <v>1.0030963962772452</v>
      </c>
      <c r="M36" s="10">
        <f t="shared" si="7"/>
        <v>0.96979143554147229</v>
      </c>
    </row>
    <row r="37" spans="1:13">
      <c r="A37" s="12">
        <v>3.3000000000000002E-2</v>
      </c>
      <c r="B37" s="11">
        <f t="shared" si="5"/>
        <v>2.6623461256180696</v>
      </c>
      <c r="C37" s="11">
        <f t="shared" si="5"/>
        <v>2.7743898370964821</v>
      </c>
      <c r="D37" s="11">
        <f t="shared" si="5"/>
        <v>2.0922803816065132</v>
      </c>
      <c r="F37">
        <v>33</v>
      </c>
      <c r="G37" s="10">
        <f t="shared" si="7"/>
        <v>23.929980713965072</v>
      </c>
      <c r="H37" s="10">
        <f t="shared" si="7"/>
        <v>21.426255975918536</v>
      </c>
      <c r="I37" s="16">
        <f t="shared" si="7"/>
        <v>15.928526631757006</v>
      </c>
      <c r="J37" s="10">
        <f t="shared" si="7"/>
        <v>9.1251945393617948</v>
      </c>
      <c r="K37" s="10">
        <f t="shared" si="7"/>
        <v>1.9346193353629719</v>
      </c>
      <c r="L37" s="10">
        <f t="shared" si="7"/>
        <v>1.0006004844447771</v>
      </c>
      <c r="M37" s="10">
        <f t="shared" si="7"/>
        <v>0.97065921325131921</v>
      </c>
    </row>
    <row r="38" spans="1:13">
      <c r="A38" s="12">
        <v>3.4000000000000002E-2</v>
      </c>
      <c r="B38" s="11">
        <f t="shared" ref="B38:D54" si="9">B$5/(((1-POWER((1-$A38),B$5))*(B$5+1))+(POWER((1-$A38),B$5)*1))</f>
        <v>2.6369925566297563</v>
      </c>
      <c r="C38" s="11">
        <f t="shared" si="9"/>
        <v>2.7267126454169741</v>
      </c>
      <c r="D38" s="11">
        <f t="shared" si="9"/>
        <v>2.0510936528368937</v>
      </c>
      <c r="F38">
        <v>34</v>
      </c>
      <c r="G38" s="10">
        <f t="shared" ref="G38:M65" si="10">$F38/(((1-POWER((1-G$4),$F38))*($F38+1))+POWER((1-G$4),$F38))</f>
        <v>24.246363570914934</v>
      </c>
      <c r="H38" s="10">
        <f t="shared" si="10"/>
        <v>21.611220285658966</v>
      </c>
      <c r="I38" s="10">
        <f t="shared" si="10"/>
        <v>15.909202336869653</v>
      </c>
      <c r="J38" s="10">
        <f t="shared" si="10"/>
        <v>9.0092338347048688</v>
      </c>
      <c r="K38" s="10">
        <f t="shared" si="10"/>
        <v>1.9001494395638669</v>
      </c>
      <c r="L38" s="10">
        <f t="shared" si="10"/>
        <v>0.99840362672084804</v>
      </c>
      <c r="M38" s="10">
        <f t="shared" si="10"/>
        <v>0.97148189614318115</v>
      </c>
    </row>
    <row r="39" spans="1:13">
      <c r="A39" s="12">
        <v>3.5000000000000003E-2</v>
      </c>
      <c r="B39" s="11">
        <f t="shared" si="9"/>
        <v>2.6121937245510183</v>
      </c>
      <c r="C39" s="11">
        <f t="shared" si="9"/>
        <v>2.6809734382302892</v>
      </c>
      <c r="D39" s="11">
        <f t="shared" si="9"/>
        <v>2.0120956520102635</v>
      </c>
      <c r="F39">
        <v>35</v>
      </c>
      <c r="G39" s="10">
        <f t="shared" si="10"/>
        <v>24.540587379181094</v>
      </c>
      <c r="H39" s="10">
        <f t="shared" si="10"/>
        <v>21.775346891590001</v>
      </c>
      <c r="I39" s="10">
        <f t="shared" si="10"/>
        <v>15.877320004171674</v>
      </c>
      <c r="J39" s="10">
        <f t="shared" si="10"/>
        <v>8.8926095413814323</v>
      </c>
      <c r="K39" s="10">
        <f t="shared" si="10"/>
        <v>1.8674247635984302</v>
      </c>
      <c r="L39" s="10">
        <f t="shared" si="10"/>
        <v>0.99647261298240741</v>
      </c>
      <c r="M39" s="10">
        <f t="shared" si="10"/>
        <v>0.97226228058540498</v>
      </c>
    </row>
    <row r="40" spans="1:13">
      <c r="A40" s="12">
        <v>3.5999999999999997E-2</v>
      </c>
      <c r="B40" s="11">
        <f t="shared" si="9"/>
        <v>2.5879318130023243</v>
      </c>
      <c r="C40" s="11">
        <f t="shared" si="9"/>
        <v>2.6370578607504864</v>
      </c>
      <c r="D40" s="11">
        <f t="shared" si="9"/>
        <v>1.9751213525792841</v>
      </c>
      <c r="F40">
        <v>36</v>
      </c>
      <c r="G40" s="10">
        <f t="shared" si="10"/>
        <v>24.813336697565678</v>
      </c>
      <c r="H40" s="10">
        <f t="shared" si="10"/>
        <v>21.919649898331279</v>
      </c>
      <c r="I40" s="10">
        <f t="shared" si="10"/>
        <v>15.834094350140754</v>
      </c>
      <c r="J40" s="10">
        <f t="shared" si="10"/>
        <v>8.7758115317914083</v>
      </c>
      <c r="K40" s="10">
        <f t="shared" si="10"/>
        <v>1.8363292600535783</v>
      </c>
      <c r="L40" s="10">
        <f t="shared" si="10"/>
        <v>0.99477803384264052</v>
      </c>
      <c r="M40" s="10">
        <f t="shared" si="10"/>
        <v>0.97300306285369387</v>
      </c>
    </row>
    <row r="41" spans="1:13">
      <c r="A41" s="12">
        <v>3.6999999999999998E-2</v>
      </c>
      <c r="B41" s="11">
        <f t="shared" si="9"/>
        <v>2.56418976076267</v>
      </c>
      <c r="C41" s="11">
        <f t="shared" si="9"/>
        <v>2.5948603829813468</v>
      </c>
      <c r="D41" s="11">
        <f t="shared" si="9"/>
        <v>1.9400219052069887</v>
      </c>
      <c r="F41">
        <v>37</v>
      </c>
      <c r="G41" s="10">
        <f t="shared" si="10"/>
        <v>25.065311317537713</v>
      </c>
      <c r="H41" s="10">
        <f t="shared" si="10"/>
        <v>22.045129210495318</v>
      </c>
      <c r="I41" s="10">
        <f t="shared" si="10"/>
        <v>15.780653607240687</v>
      </c>
      <c r="J41" s="10">
        <f t="shared" si="10"/>
        <v>8.6592535362182694</v>
      </c>
      <c r="K41" s="10">
        <f t="shared" si="10"/>
        <v>1.8067560199608865</v>
      </c>
      <c r="L41" s="10">
        <f t="shared" si="10"/>
        <v>0.99329380919228005</v>
      </c>
      <c r="M41" s="10">
        <f t="shared" si="10"/>
        <v>0.97370681076785681</v>
      </c>
    </row>
    <row r="42" spans="1:13">
      <c r="A42" s="12">
        <v>3.7999999999999999E-2</v>
      </c>
      <c r="B42" s="11">
        <f t="shared" si="9"/>
        <v>2.5409512221790371</v>
      </c>
      <c r="C42" s="11">
        <f t="shared" si="9"/>
        <v>2.5542834645368813</v>
      </c>
      <c r="D42" s="11">
        <f t="shared" si="9"/>
        <v>1.90666270251815</v>
      </c>
      <c r="F42">
        <v>38</v>
      </c>
      <c r="G42" s="10">
        <f t="shared" si="10"/>
        <v>25.29722176242467</v>
      </c>
      <c r="H42" s="10">
        <f t="shared" si="10"/>
        <v>22.152766223098197</v>
      </c>
      <c r="I42" s="10">
        <f t="shared" si="10"/>
        <v>15.718042916268972</v>
      </c>
      <c r="J42" s="10">
        <f t="shared" si="10"/>
        <v>8.5432833157410766</v>
      </c>
      <c r="K42" s="10">
        <f t="shared" si="10"/>
        <v>1.7786065257494159</v>
      </c>
      <c r="L42" s="10">
        <f t="shared" si="10"/>
        <v>0.99199678240333578</v>
      </c>
      <c r="M42" s="10">
        <f t="shared" si="10"/>
        <v>0.97437594794295612</v>
      </c>
    </row>
    <row r="43" spans="1:13">
      <c r="A43" s="12">
        <v>3.9E-2</v>
      </c>
      <c r="B43" s="11">
        <f t="shared" si="9"/>
        <v>2.5182005300407333</v>
      </c>
      <c r="C43" s="11">
        <f t="shared" si="9"/>
        <v>2.5152368125495221</v>
      </c>
      <c r="D43" s="11">
        <f t="shared" si="9"/>
        <v>1.8749217151717161</v>
      </c>
      <c r="F43">
        <v>39</v>
      </c>
      <c r="G43" s="10">
        <f t="shared" si="10"/>
        <v>25.50978515864735</v>
      </c>
      <c r="H43" s="10">
        <f t="shared" si="10"/>
        <v>22.243520198415123</v>
      </c>
      <c r="I43" s="10">
        <f t="shared" si="10"/>
        <v>15.647228119142669</v>
      </c>
      <c r="J43" s="10">
        <f t="shared" si="10"/>
        <v>8.4281915741956723</v>
      </c>
      <c r="K43" s="10">
        <f t="shared" si="10"/>
        <v>1.7517899502629244</v>
      </c>
      <c r="L43" s="10">
        <f t="shared" si="10"/>
        <v>0.99086636980796383</v>
      </c>
      <c r="M43" s="10">
        <f t="shared" si="10"/>
        <v>0.97501274688833972</v>
      </c>
    </row>
    <row r="44" spans="1:13">
      <c r="A44" s="12">
        <v>0.04</v>
      </c>
      <c r="B44" s="11">
        <f t="shared" si="9"/>
        <v>2.4959226607414124</v>
      </c>
      <c r="C44" s="11">
        <f t="shared" si="9"/>
        <v>2.4776367207821561</v>
      </c>
      <c r="D44" s="11">
        <f t="shared" si="9"/>
        <v>1.8446880558887835</v>
      </c>
      <c r="F44">
        <v>40</v>
      </c>
      <c r="G44" s="10">
        <f t="shared" si="10"/>
        <v>25.703721474975069</v>
      </c>
      <c r="H44" s="10">
        <f t="shared" si="10"/>
        <v>22.318325273747153</v>
      </c>
      <c r="I44" s="10">
        <f t="shared" si="10"/>
        <v>15.569099812655978</v>
      </c>
      <c r="J44" s="10">
        <f t="shared" si="10"/>
        <v>8.3142197450937658</v>
      </c>
      <c r="K44" s="10">
        <f t="shared" si="10"/>
        <v>1.7262225052808937</v>
      </c>
      <c r="L44" s="10">
        <f t="shared" si="10"/>
        <v>0.98988425690426429</v>
      </c>
      <c r="M44" s="10">
        <f t="shared" si="10"/>
        <v>0.97561932819400909</v>
      </c>
    </row>
    <row r="45" spans="1:13">
      <c r="A45" s="12">
        <v>4.1000000000000002E-2</v>
      </c>
      <c r="B45" s="11">
        <f t="shared" si="9"/>
        <v>2.4741032015659679</v>
      </c>
      <c r="C45" s="11">
        <f t="shared" si="9"/>
        <v>2.441405479762877</v>
      </c>
      <c r="D45" s="11">
        <f t="shared" si="9"/>
        <v>1.8158607358150127</v>
      </c>
      <c r="F45">
        <v>41</v>
      </c>
      <c r="G45" s="10">
        <f t="shared" si="10"/>
        <v>25.87975012178325</v>
      </c>
      <c r="H45" s="10">
        <f t="shared" si="10"/>
        <v>22.378088043958893</v>
      </c>
      <c r="I45" s="10">
        <f t="shared" si="10"/>
        <v>15.484477549105975</v>
      </c>
      <c r="J45" s="10">
        <f t="shared" si="10"/>
        <v>8.2015667808415476</v>
      </c>
      <c r="K45" s="10">
        <f t="shared" si="10"/>
        <v>1.7018268402287275</v>
      </c>
      <c r="L45" s="10">
        <f t="shared" si="10"/>
        <v>0.98903413422516939</v>
      </c>
      <c r="M45" s="10">
        <f t="shared" si="10"/>
        <v>0.97619766379427186</v>
      </c>
    </row>
    <row r="46" spans="1:13">
      <c r="A46" s="12">
        <v>4.2000000000000003E-2</v>
      </c>
      <c r="B46" s="11">
        <f t="shared" si="9"/>
        <v>2.4527283199526462</v>
      </c>
      <c r="C46" s="11">
        <f t="shared" si="9"/>
        <v>2.4064708491946374</v>
      </c>
      <c r="D46" s="11">
        <f t="shared" si="9"/>
        <v>1.7883475838190286</v>
      </c>
      <c r="F46">
        <v>42</v>
      </c>
      <c r="G46" s="10">
        <f t="shared" si="10"/>
        <v>26.038586899008198</v>
      </c>
      <c r="H46" s="10">
        <f t="shared" si="10"/>
        <v>22.423685663225438</v>
      </c>
      <c r="I46" s="10">
        <f t="shared" si="10"/>
        <v>15.394114091810547</v>
      </c>
      <c r="J46" s="10">
        <f t="shared" si="10"/>
        <v>8.0903950614995033</v>
      </c>
      <c r="K46" s="10">
        <f t="shared" si="10"/>
        <v>1.6785314900016108</v>
      </c>
      <c r="L46" s="10">
        <f t="shared" si="10"/>
        <v>0.98830146700897581</v>
      </c>
      <c r="M46" s="10">
        <f t="shared" si="10"/>
        <v>0.97674958285655045</v>
      </c>
    </row>
    <row r="47" spans="1:13">
      <c r="A47" s="12">
        <v>4.2999999999999997E-2</v>
      </c>
      <c r="B47" s="11">
        <f t="shared" si="9"/>
        <v>2.4317847345926049</v>
      </c>
      <c r="C47" s="11">
        <f t="shared" si="9"/>
        <v>2.372765585101932</v>
      </c>
      <c r="D47" s="11">
        <f t="shared" si="9"/>
        <v>1.7620643043540281</v>
      </c>
      <c r="F47">
        <v>43</v>
      </c>
      <c r="G47" s="10">
        <f t="shared" si="10"/>
        <v>26.180941278866783</v>
      </c>
      <c r="H47" s="10">
        <f t="shared" si="10"/>
        <v>22.455964411924455</v>
      </c>
      <c r="I47" s="10">
        <f t="shared" si="10"/>
        <v>15.298699652595888</v>
      </c>
      <c r="J47" s="10">
        <f t="shared" si="10"/>
        <v>7.9808355296106592</v>
      </c>
      <c r="K47" s="10">
        <f t="shared" si="10"/>
        <v>1.6562703697457708</v>
      </c>
      <c r="L47" s="10">
        <f t="shared" si="10"/>
        <v>0.98767329378760116</v>
      </c>
      <c r="M47" s="10">
        <f t="shared" si="10"/>
        <v>0.97727677925638112</v>
      </c>
    </row>
    <row r="48" spans="1:13">
      <c r="A48" s="12">
        <v>4.3999999999999997E-2</v>
      </c>
      <c r="B48" s="11">
        <f t="shared" si="9"/>
        <v>2.411259688240039</v>
      </c>
      <c r="C48" s="11">
        <f t="shared" si="9"/>
        <v>2.3402270152017639</v>
      </c>
      <c r="D48" s="11">
        <f t="shared" si="9"/>
        <v>1.7369336535893334</v>
      </c>
      <c r="F48">
        <v>44</v>
      </c>
      <c r="G48" s="10">
        <f t="shared" si="10"/>
        <v>26.307514007376767</v>
      </c>
      <c r="H48" s="16">
        <f t="shared" si="10"/>
        <v>22.475738676829263</v>
      </c>
      <c r="I48" s="10">
        <f t="shared" si="10"/>
        <v>15.198866054553392</v>
      </c>
      <c r="J48" s="10">
        <f t="shared" si="10"/>
        <v>7.872992146907392</v>
      </c>
      <c r="K48" s="10">
        <f t="shared" si="10"/>
        <v>1.634982313822634</v>
      </c>
      <c r="L48" s="10">
        <f t="shared" si="10"/>
        <v>0.9871380498063419</v>
      </c>
      <c r="M48" s="10">
        <f t="shared" si="10"/>
        <v>0.97778081990425403</v>
      </c>
    </row>
    <row r="49" spans="1:13">
      <c r="A49" s="12">
        <v>4.4999999999999998E-2</v>
      </c>
      <c r="B49" s="11">
        <f t="shared" si="9"/>
        <v>2.3911409221159086</v>
      </c>
      <c r="C49" s="11">
        <f t="shared" si="9"/>
        <v>2.3087966568568823</v>
      </c>
      <c r="D49" s="11">
        <f t="shared" si="9"/>
        <v>1.7128847168456205</v>
      </c>
      <c r="F49">
        <v>45</v>
      </c>
      <c r="G49" s="10">
        <f t="shared" si="10"/>
        <v>26.418995007221877</v>
      </c>
      <c r="H49" s="15">
        <f t="shared" si="10"/>
        <v>22.483790295492511</v>
      </c>
      <c r="I49" s="10">
        <f t="shared" si="10"/>
        <v>15.095190777019758</v>
      </c>
      <c r="J49" s="10">
        <f t="shared" si="10"/>
        <v>7.7669457583841925</v>
      </c>
      <c r="K49" s="10">
        <f t="shared" si="10"/>
        <v>1.614610655874696</v>
      </c>
      <c r="L49" s="10">
        <f t="shared" si="10"/>
        <v>0.98668541184233838</v>
      </c>
      <c r="M49" s="10">
        <f t="shared" si="10"/>
        <v>0.9782631534133982</v>
      </c>
    </row>
    <row r="50" spans="1:13">
      <c r="A50" s="12">
        <v>4.5999999999999999E-2</v>
      </c>
      <c r="B50" s="11">
        <f t="shared" si="9"/>
        <v>2.371416651797368</v>
      </c>
      <c r="C50" s="11">
        <f t="shared" si="9"/>
        <v>2.2784198727113272</v>
      </c>
      <c r="D50" s="11">
        <f t="shared" si="9"/>
        <v>1.689852273093281</v>
      </c>
      <c r="F50">
        <v>46</v>
      </c>
      <c r="G50" s="10">
        <f t="shared" si="10"/>
        <v>26.516061563491821</v>
      </c>
      <c r="H50" s="16">
        <f t="shared" si="10"/>
        <v>22.480868218805742</v>
      </c>
      <c r="I50" s="10">
        <f t="shared" si="10"/>
        <v>14.988200851109074</v>
      </c>
      <c r="J50" s="10">
        <f t="shared" si="10"/>
        <v>7.6627574395319007</v>
      </c>
      <c r="K50" s="10">
        <f t="shared" si="10"/>
        <v>1.5951028468119011</v>
      </c>
      <c r="L50" s="10">
        <f t="shared" si="10"/>
        <v>0.98630616152625439</v>
      </c>
      <c r="M50" s="10">
        <f t="shared" si="10"/>
        <v>0.97872511876058887</v>
      </c>
    </row>
    <row r="51" spans="1:13">
      <c r="A51" s="12">
        <v>4.7E-2</v>
      </c>
      <c r="B51" s="11">
        <f t="shared" si="9"/>
        <v>2.3520755444932289</v>
      </c>
      <c r="C51" s="11">
        <f t="shared" si="9"/>
        <v>2.2490455597422119</v>
      </c>
      <c r="D51" s="11">
        <f t="shared" si="9"/>
        <v>1.667776234516128</v>
      </c>
      <c r="F51">
        <v>47</v>
      </c>
      <c r="G51" s="10">
        <f t="shared" si="10"/>
        <v>26.599376773222321</v>
      </c>
      <c r="H51" s="10">
        <f t="shared" si="10"/>
        <v>22.467688449031709</v>
      </c>
      <c r="I51" s="10">
        <f t="shared" si="10"/>
        <v>14.878376583494864</v>
      </c>
      <c r="J51" s="10">
        <f t="shared" si="10"/>
        <v>7.560471393596921</v>
      </c>
      <c r="K51" s="10">
        <f t="shared" si="10"/>
        <v>1.5764101075714425</v>
      </c>
      <c r="L51" s="10">
        <f t="shared" si="10"/>
        <v>0.98599206471519052</v>
      </c>
      <c r="M51" s="10">
        <f t="shared" si="10"/>
        <v>0.97916795371006526</v>
      </c>
    </row>
    <row r="52" spans="1:13">
      <c r="A52" s="12">
        <v>4.8000000000000001E-2</v>
      </c>
      <c r="B52" s="11">
        <f t="shared" si="9"/>
        <v>2.333106697613395</v>
      </c>
      <c r="C52" s="11">
        <f t="shared" si="9"/>
        <v>2.2206258680049094</v>
      </c>
      <c r="D52" s="11">
        <f t="shared" si="9"/>
        <v>1.6466011509957377</v>
      </c>
      <c r="F52">
        <v>48</v>
      </c>
      <c r="G52" s="10">
        <f t="shared" si="10"/>
        <v>26.669588239419689</v>
      </c>
      <c r="H52" s="10">
        <f t="shared" si="10"/>
        <v>22.444934214030987</v>
      </c>
      <c r="I52" s="10">
        <f t="shared" si="10"/>
        <v>14.766155093778004</v>
      </c>
      <c r="J52" s="10">
        <f t="shared" si="10"/>
        <v>7.460117457611406</v>
      </c>
      <c r="K52" s="10">
        <f t="shared" si="10"/>
        <v>1.5584871136219918</v>
      </c>
      <c r="L52" s="10">
        <f t="shared" si="10"/>
        <v>0.98573576483236502</v>
      </c>
      <c r="M52" s="10">
        <f t="shared" si="10"/>
        <v>0.97959280285539041</v>
      </c>
    </row>
    <row r="53" spans="1:13">
      <c r="A53" s="12">
        <v>4.9000000000000002E-2</v>
      </c>
      <c r="B53" s="11">
        <f t="shared" si="9"/>
        <v>2.3144996185471185</v>
      </c>
      <c r="C53" s="11">
        <f t="shared" si="9"/>
        <v>2.1931159458153759</v>
      </c>
      <c r="D53" s="11">
        <f t="shared" si="9"/>
        <v>1.6262757709089306</v>
      </c>
      <c r="F53">
        <v>49</v>
      </c>
      <c r="G53" s="10">
        <f t="shared" si="10"/>
        <v>26.727326990307457</v>
      </c>
      <c r="H53" s="10">
        <f t="shared" si="10"/>
        <v>22.413256341838348</v>
      </c>
      <c r="I53" s="10">
        <f t="shared" si="10"/>
        <v>14.651933656921557</v>
      </c>
      <c r="J53" s="10">
        <f t="shared" si="10"/>
        <v>7.3617132686398401</v>
      </c>
      <c r="K53" s="10">
        <f t="shared" si="10"/>
        <v>1.5412917083511712</v>
      </c>
      <c r="L53" s="10">
        <f t="shared" si="10"/>
        <v>0.98553068839482716</v>
      </c>
      <c r="M53" s="10">
        <f t="shared" si="10"/>
        <v>0.98000072519429515</v>
      </c>
    </row>
    <row r="54" spans="1:13">
      <c r="A54" s="12">
        <v>0.05</v>
      </c>
      <c r="B54" s="11">
        <f t="shared" si="9"/>
        <v>2.2962442055712624</v>
      </c>
      <c r="C54" s="11">
        <f t="shared" si="9"/>
        <v>2.1664737085151318</v>
      </c>
      <c r="D54" s="11">
        <f t="shared" si="9"/>
        <v>1.6067526509108623</v>
      </c>
      <c r="F54">
        <v>50</v>
      </c>
      <c r="G54" s="10">
        <f t="shared" si="10"/>
        <v>26.773206604838915</v>
      </c>
      <c r="H54" s="10">
        <f t="shared" si="10"/>
        <v>22.373273803132289</v>
      </c>
      <c r="I54" s="10">
        <f t="shared" si="10"/>
        <v>14.53607284712283</v>
      </c>
      <c r="J54" s="10">
        <f t="shared" si="10"/>
        <v>7.2652661351759429</v>
      </c>
      <c r="K54" s="10">
        <f t="shared" si="10"/>
        <v>1.5247846426692104</v>
      </c>
      <c r="L54" s="10">
        <f t="shared" si="10"/>
        <v>0.98537096120576029</v>
      </c>
      <c r="M54" s="10">
        <f t="shared" si="10"/>
        <v>0.98039270119374355</v>
      </c>
    </row>
    <row r="55" spans="1:13">
      <c r="F55">
        <v>51</v>
      </c>
      <c r="G55" s="10">
        <f t="shared" si="10"/>
        <v>26.807822526025202</v>
      </c>
      <c r="H55" s="10">
        <f t="shared" si="10"/>
        <v>22.325574392405962</v>
      </c>
      <c r="I55" s="10">
        <f t="shared" si="10"/>
        <v>14.41889948331325</v>
      </c>
      <c r="J55" s="10">
        <f t="shared" si="10"/>
        <v>7.1707746528545115</v>
      </c>
      <c r="K55" s="10">
        <f t="shared" si="10"/>
        <v>1.5089293383665914</v>
      </c>
      <c r="L55" s="10">
        <f t="shared" si="10"/>
        <v>0.98525133390195796</v>
      </c>
      <c r="M55" s="10">
        <f t="shared" si="10"/>
        <v>0.98076963933152039</v>
      </c>
    </row>
    <row r="56" spans="1:13">
      <c r="F56">
        <v>52</v>
      </c>
      <c r="G56" s="10">
        <f t="shared" si="10"/>
        <v>26.831751544297081</v>
      </c>
      <c r="H56" s="10">
        <f t="shared" si="10"/>
        <v>22.270715521778516</v>
      </c>
      <c r="I56" s="10">
        <f t="shared" si="10"/>
        <v>14.300709379418306</v>
      </c>
      <c r="J56" s="10">
        <f t="shared" si="10"/>
        <v>7.07823009855636</v>
      </c>
      <c r="K56" s="10">
        <f t="shared" si="10"/>
        <v>1.4936916729687661</v>
      </c>
      <c r="L56" s="10">
        <f t="shared" si="10"/>
        <v>0.9851671157271511</v>
      </c>
      <c r="M56" s="10">
        <f t="shared" si="10"/>
        <v>0.98113238212015252</v>
      </c>
    </row>
    <row r="57" spans="1:13">
      <c r="F57">
        <v>53</v>
      </c>
      <c r="G57" s="16">
        <f t="shared" si="10"/>
        <v>26.845551433906198</v>
      </c>
      <c r="H57" s="10">
        <f t="shared" si="10"/>
        <v>22.209225104320844</v>
      </c>
      <c r="I57" s="10">
        <f t="shared" si="10"/>
        <v>14.181769904716116</v>
      </c>
      <c r="J57" s="10">
        <f t="shared" si="10"/>
        <v>6.9876176325198447</v>
      </c>
      <c r="K57" s="10">
        <f t="shared" si="10"/>
        <v>1.479039784030197</v>
      </c>
      <c r="L57" s="10">
        <f t="shared" si="10"/>
        <v>0.98511411555399708</v>
      </c>
      <c r="M57" s="10">
        <f t="shared" si="10"/>
        <v>0.98148171163164144</v>
      </c>
    </row>
    <row r="58" spans="1:13">
      <c r="F58">
        <v>54</v>
      </c>
      <c r="G58" s="15">
        <f t="shared" si="10"/>
        <v>26.849760726250356</v>
      </c>
      <c r="H58" s="10">
        <f t="shared" si="10"/>
        <v>22.141602506524222</v>
      </c>
      <c r="I58" s="10">
        <f t="shared" si="10"/>
        <v>14.062322361241705</v>
      </c>
      <c r="J58" s="10">
        <f t="shared" si="10"/>
        <v>6.8989173341655903</v>
      </c>
      <c r="K58" s="10">
        <f t="shared" si="10"/>
        <v>1.4649438909990711</v>
      </c>
      <c r="L58" s="10">
        <f t="shared" si="10"/>
        <v>0.98508858930653032</v>
      </c>
      <c r="M58" s="10">
        <f t="shared" si="10"/>
        <v>0.98181835454924271</v>
      </c>
    </row>
    <row r="59" spans="1:13">
      <c r="F59">
        <v>55</v>
      </c>
      <c r="G59" s="10">
        <f t="shared" si="10"/>
        <v>26.844898604945445</v>
      </c>
      <c r="H59" s="10">
        <f t="shared" si="10"/>
        <v>22.06831955207522</v>
      </c>
      <c r="I59" s="10">
        <f t="shared" si="10"/>
        <v>13.942584186307567</v>
      </c>
      <c r="J59" s="10">
        <f t="shared" si="10"/>
        <v>6.8121050939323613</v>
      </c>
      <c r="K59" s="10">
        <f t="shared" si="10"/>
        <v>1.4513761329607768</v>
      </c>
      <c r="L59" s="10">
        <f t="shared" si="10"/>
        <v>0.98508719304463321</v>
      </c>
      <c r="M59" s="10">
        <f t="shared" si="10"/>
        <v>0.98214298677684131</v>
      </c>
    </row>
    <row r="60" spans="1:13">
      <c r="F60">
        <v>56</v>
      </c>
      <c r="G60" s="10">
        <f t="shared" si="10"/>
        <v>26.8314649084435</v>
      </c>
      <c r="H60" s="10">
        <f t="shared" si="10"/>
        <v>21.989821561435566</v>
      </c>
      <c r="I60" s="10">
        <f t="shared" si="10"/>
        <v>13.822750988942346</v>
      </c>
      <c r="J60" s="10">
        <f t="shared" si="10"/>
        <v>6.7271533804533519</v>
      </c>
      <c r="K60" s="10">
        <f t="shared" si="10"/>
        <v>1.4383104207317094</v>
      </c>
      <c r="L60" s="10">
        <f t="shared" si="10"/>
        <v>0.98510694106584906</v>
      </c>
      <c r="M60" s="10">
        <f t="shared" si="10"/>
        <v>0.98245623763839784</v>
      </c>
    </row>
    <row r="61" spans="1:13">
      <c r="F61">
        <v>57</v>
      </c>
      <c r="G61" s="10">
        <f t="shared" si="10"/>
        <v>26.809940226984175</v>
      </c>
      <c r="H61" s="10">
        <f t="shared" si="10"/>
        <v>21.90652841384539</v>
      </c>
      <c r="I61" s="10">
        <f t="shared" si="10"/>
        <v>13.702998429469893</v>
      </c>
      <c r="J61" s="10">
        <f t="shared" si="10"/>
        <v>6.6440318998220196</v>
      </c>
      <c r="K61" s="10">
        <f t="shared" si="10"/>
        <v>1.4257223019248058</v>
      </c>
      <c r="L61" s="10">
        <f t="shared" si="10"/>
        <v>0.98514516846019895</v>
      </c>
      <c r="M61" s="10">
        <f t="shared" si="10"/>
        <v>0.98275869370023028</v>
      </c>
    </row>
    <row r="62" spans="1:13">
      <c r="F62">
        <v>58</v>
      </c>
      <c r="G62" s="10">
        <f t="shared" si="10"/>
        <v>26.780786081658462</v>
      </c>
      <c r="H62" s="10">
        <f t="shared" si="10"/>
        <v>21.818835620292436</v>
      </c>
      <c r="I62" s="10">
        <f t="shared" si="10"/>
        <v>13.583483951630546</v>
      </c>
      <c r="J62" s="10">
        <f t="shared" si="10"/>
        <v>6.5627081614564835</v>
      </c>
      <c r="K62" s="10">
        <f t="shared" si="10"/>
        <v>1.4135888377448209</v>
      </c>
      <c r="L62" s="10">
        <f t="shared" si="10"/>
        <v>0.98519949762277725</v>
      </c>
      <c r="M62" s="10">
        <f t="shared" si="10"/>
        <v>0.9830509022481273</v>
      </c>
    </row>
    <row r="63" spans="1:13">
      <c r="F63">
        <v>59</v>
      </c>
      <c r="G63" s="10">
        <f t="shared" si="10"/>
        <v>26.744445174339333</v>
      </c>
      <c r="H63" s="10">
        <f t="shared" si="10"/>
        <v>21.727115397713526</v>
      </c>
      <c r="I63" s="10">
        <f t="shared" si="10"/>
        <v>13.464348376631628</v>
      </c>
      <c r="J63" s="10">
        <f t="shared" si="10"/>
        <v>6.4831479631288653</v>
      </c>
      <c r="K63" s="10">
        <f t="shared" si="10"/>
        <v>1.4018884903952358</v>
      </c>
      <c r="L63" s="10">
        <f t="shared" si="10"/>
        <v>0.98526780828852678</v>
      </c>
      <c r="M63" s="10">
        <f t="shared" si="10"/>
        <v>0.98333337444982782</v>
      </c>
    </row>
    <row r="64" spans="1:13">
      <c r="F64">
        <v>60</v>
      </c>
      <c r="G64" s="10">
        <f t="shared" si="10"/>
        <v>26.701341698178535</v>
      </c>
      <c r="H64" s="10">
        <f t="shared" si="10"/>
        <v>21.631717736241384</v>
      </c>
      <c r="I64" s="10">
        <f t="shared" si="10"/>
        <v>13.345717368362257</v>
      </c>
      <c r="J64" s="10">
        <f t="shared" si="10"/>
        <v>6.405315806042525</v>
      </c>
      <c r="K64" s="10">
        <f t="shared" si="10"/>
        <v>1.3906010200906687</v>
      </c>
      <c r="L64" s="10">
        <f t="shared" si="10"/>
        <v>0.98534821070521916</v>
      </c>
      <c r="M64" s="10">
        <f t="shared" si="10"/>
        <v>0.98360658823155889</v>
      </c>
    </row>
    <row r="65" spans="6:13">
      <c r="F65">
        <v>61</v>
      </c>
      <c r="G65" s="10">
        <f t="shared" si="10"/>
        <v>26.651881699287987</v>
      </c>
      <c r="H65" s="10">
        <f t="shared" si="10"/>
        <v>21.532971452678439</v>
      </c>
      <c r="I65" s="10">
        <f t="shared" si="10"/>
        <v>13.227702778743417</v>
      </c>
      <c r="J65" s="10">
        <f t="shared" si="10"/>
        <v>6.3291752493824918</v>
      </c>
      <c r="K65" s="10">
        <f t="shared" si="10"/>
        <v>1.3797073907696222</v>
      </c>
      <c r="L65" s="10">
        <f t="shared" si="10"/>
        <v>0.98543902160548003</v>
      </c>
      <c r="M65" s="10">
        <f t="shared" si="10"/>
        <v>0.98387099089526042</v>
      </c>
    </row>
    <row r="66" spans="6:13">
      <c r="F66">
        <v>62</v>
      </c>
      <c r="G66" s="10">
        <f t="shared" ref="G66:M84" si="11">$F66/(((1-POWER((1-G$4),$F66))*($F66+1))+POWER((1-G$4),$F66))</f>
        <v>26.596453481093874</v>
      </c>
      <c r="H66" s="10">
        <f t="shared" si="11"/>
        <v>21.431185224596273</v>
      </c>
      <c r="I66" s="10">
        <f t="shared" si="11"/>
        <v>13.110403881847581</v>
      </c>
      <c r="J66" s="10">
        <f t="shared" si="11"/>
        <v>6.254689212502023</v>
      </c>
      <c r="K66" s="10">
        <f t="shared" si="11"/>
        <v>1.3691896836931907</v>
      </c>
      <c r="L66" s="10">
        <f t="shared" si="11"/>
        <v>0.98553874267773933</v>
      </c>
      <c r="M66" s="10">
        <f t="shared" si="11"/>
        <v>0.98412700150101629</v>
      </c>
    </row>
    <row r="67" spans="6:13">
      <c r="F67">
        <v>63</v>
      </c>
      <c r="G67" s="10">
        <f t="shared" si="11"/>
        <v>26.535428043680806</v>
      </c>
      <c r="H67" s="10">
        <f t="shared" si="11"/>
        <v>21.326648600521246</v>
      </c>
      <c r="I67" s="10">
        <f t="shared" si="11"/>
        <v>12.993908505029896</v>
      </c>
      <c r="J67" s="10">
        <f t="shared" si="11"/>
        <v>6.1818202318159532</v>
      </c>
      <c r="K67" s="10">
        <f t="shared" si="11"/>
        <v>1.3590310181969523</v>
      </c>
      <c r="L67" s="10">
        <f t="shared" si="11"/>
        <v>0.98564604127006616</v>
      </c>
      <c r="M67" s="10">
        <f t="shared" si="11"/>
        <v>0.98437501303709263</v>
      </c>
    </row>
    <row r="68" spans="6:13">
      <c r="F68">
        <v>64</v>
      </c>
      <c r="G68" s="10">
        <f t="shared" si="11"/>
        <v>26.469159551224671</v>
      </c>
      <c r="H68" s="10">
        <f t="shared" si="11"/>
        <v>21.219632982602267</v>
      </c>
      <c r="I68" s="10">
        <f t="shared" si="11"/>
        <v>12.878294064888696</v>
      </c>
      <c r="J68" s="10">
        <f t="shared" si="11"/>
        <v>6.110530678526418</v>
      </c>
      <c r="K68" s="10">
        <f t="shared" si="11"/>
        <v>1.3492154789364685</v>
      </c>
      <c r="L68" s="10">
        <f t="shared" si="11"/>
        <v>0.98575973309070186</v>
      </c>
      <c r="M68" s="10">
        <f t="shared" si="11"/>
        <v>0.98461539439798007</v>
      </c>
    </row>
    <row r="69" spans="6:13">
      <c r="F69">
        <v>65</v>
      </c>
      <c r="G69" s="10">
        <f t="shared" si="11"/>
        <v>26.397985821340516</v>
      </c>
      <c r="H69" s="10">
        <f t="shared" si="11"/>
        <v>21.110392578965868</v>
      </c>
      <c r="I69" s="10">
        <f t="shared" si="11"/>
        <v>12.76362851542928</v>
      </c>
      <c r="J69" s="10">
        <f t="shared" si="11"/>
        <v>6.0407829424881649</v>
      </c>
      <c r="K69" s="10">
        <f t="shared" si="11"/>
        <v>1.3397280490324506</v>
      </c>
      <c r="L69" s="10">
        <f t="shared" si="11"/>
        <v>0.98587876669528896</v>
      </c>
      <c r="M69" s="10">
        <f t="shared" si="11"/>
        <v>0.9848484921889058</v>
      </c>
    </row>
    <row r="70" spans="6:13">
      <c r="F70">
        <v>66</v>
      </c>
      <c r="G70" s="10">
        <f t="shared" si="11"/>
        <v>26.32222883085128</v>
      </c>
      <c r="H70" s="10">
        <f t="shared" si="11"/>
        <v>20.999165323666894</v>
      </c>
      <c r="I70" s="10">
        <f t="shared" si="11"/>
        <v>12.649971215354622</v>
      </c>
      <c r="J70" s="10">
        <f t="shared" si="11"/>
        <v>5.9725395868130029</v>
      </c>
      <c r="K70" s="10">
        <f t="shared" si="11"/>
        <v>1.330554548580511</v>
      </c>
      <c r="L70" s="10">
        <f t="shared" si="11"/>
        <v>0.98600220957385409</v>
      </c>
      <c r="M70" s="10">
        <f t="shared" si="11"/>
        <v>0.98507463237351589</v>
      </c>
    </row>
    <row r="71" spans="6:13">
      <c r="F71">
        <v>67</v>
      </c>
      <c r="G71" s="10">
        <f t="shared" si="11"/>
        <v>26.242195233113325</v>
      </c>
      <c r="H71" s="10">
        <f t="shared" si="11"/>
        <v>20.886173762743791</v>
      </c>
      <c r="I71" s="10">
        <f t="shared" si="11"/>
        <v>12.537373720957438</v>
      </c>
      <c r="J71" s="10">
        <f t="shared" si="11"/>
        <v>5.9057634771999341</v>
      </c>
      <c r="K71" s="10">
        <f t="shared" si="11"/>
        <v>1.3216815780431386</v>
      </c>
      <c r="L71" s="10">
        <f t="shared" si="11"/>
        <v>0.98612923567091371</v>
      </c>
      <c r="M71" s="10">
        <f t="shared" si="11"/>
        <v>0.98529412177978304</v>
      </c>
    </row>
    <row r="72" spans="6:13">
      <c r="F72">
        <v>68</v>
      </c>
      <c r="G72" s="10">
        <f t="shared" si="11"/>
        <v>26.15817688261313</v>
      </c>
      <c r="H72" s="10">
        <f t="shared" si="11"/>
        <v>20.771625905404786</v>
      </c>
      <c r="I72" s="10">
        <f t="shared" si="11"/>
        <v>12.425880510648781</v>
      </c>
      <c r="J72" s="10">
        <f t="shared" si="11"/>
        <v>5.8404178894472256</v>
      </c>
      <c r="K72" s="10">
        <f t="shared" si="11"/>
        <v>1.3130964660887896</v>
      </c>
      <c r="L72" s="10">
        <f t="shared" si="11"/>
        <v>0.98625911419002965</v>
      </c>
      <c r="M72" s="10">
        <f t="shared" si="11"/>
        <v>0.98550724947769586</v>
      </c>
    </row>
    <row r="73" spans="6:13">
      <c r="F73">
        <v>69</v>
      </c>
      <c r="G73" s="10">
        <f t="shared" si="11"/>
        <v>26.070451363080597</v>
      </c>
      <c r="H73" s="10">
        <f t="shared" si="11"/>
        <v>20.655716039806332</v>
      </c>
      <c r="I73" s="10">
        <f t="shared" si="11"/>
        <v>12.315529646730582</v>
      </c>
      <c r="J73" s="10">
        <f t="shared" si="11"/>
        <v>5.7764665981431671</v>
      </c>
      <c r="K73" s="10">
        <f t="shared" si="11"/>
        <v>1.3047872214853471</v>
      </c>
      <c r="L73" s="10">
        <f t="shared" si="11"/>
        <v>0.98639119955002574</v>
      </c>
      <c r="M73" s="10">
        <f t="shared" si="11"/>
        <v>0.98571428804092609</v>
      </c>
    </row>
    <row r="74" spans="6:13">
      <c r="F74">
        <v>70</v>
      </c>
      <c r="G74" s="10">
        <f t="shared" si="11"/>
        <v>25.97928251585078</v>
      </c>
      <c r="H74" s="10">
        <f t="shared" si="11"/>
        <v>20.538625513256147</v>
      </c>
      <c r="I74" s="10">
        <f t="shared" si="11"/>
        <v>12.206353379611702</v>
      </c>
      <c r="J74" s="10">
        <f t="shared" si="11"/>
        <v>5.7138739491343822</v>
      </c>
      <c r="K74" s="10">
        <f t="shared" si="11"/>
        <v>1.2967424886931684</v>
      </c>
      <c r="L74" s="10">
        <f t="shared" si="11"/>
        <v>0.98652492237417322</v>
      </c>
      <c r="M74" s="10">
        <f t="shared" si="11"/>
        <v>0.98591549470343931</v>
      </c>
    </row>
    <row r="75" spans="6:13">
      <c r="F75">
        <v>71</v>
      </c>
      <c r="G75" s="10">
        <f t="shared" si="11"/>
        <v>25.884920965647215</v>
      </c>
      <c r="H75" s="10">
        <f t="shared" si="11"/>
        <v>20.420523476976634</v>
      </c>
      <c r="I75" s="10">
        <f t="shared" si="11"/>
        <v>12.098378699274837</v>
      </c>
      <c r="J75" s="10">
        <f t="shared" si="11"/>
        <v>5.6526049180258475</v>
      </c>
      <c r="K75" s="10">
        <f t="shared" si="11"/>
        <v>1.2889515068369903</v>
      </c>
      <c r="L75" s="10">
        <f t="shared" si="11"/>
        <v>0.98665978140615218</v>
      </c>
      <c r="M75" s="10">
        <f t="shared" si="11"/>
        <v>0.98611111242090022</v>
      </c>
    </row>
    <row r="76" spans="6:13">
      <c r="F76">
        <v>72</v>
      </c>
      <c r="G76" s="10">
        <f t="shared" si="11"/>
        <v>25.787604641359437</v>
      </c>
      <c r="H76" s="10">
        <f t="shared" si="11"/>
        <v>20.301567595822689</v>
      </c>
      <c r="I76" s="10">
        <f t="shared" si="11"/>
        <v>11.991627838434548</v>
      </c>
      <c r="J76" s="10">
        <f t="shared" si="11"/>
        <v>5.5926251566678173</v>
      </c>
      <c r="K76" s="10">
        <f t="shared" si="11"/>
        <v>1.2814040717665249</v>
      </c>
      <c r="L76" s="10">
        <f t="shared" si="11"/>
        <v>0.98679533625773952</v>
      </c>
      <c r="M76" s="10">
        <f t="shared" si="11"/>
        <v>0.98630137084573477</v>
      </c>
    </row>
    <row r="77" spans="6:13">
      <c r="F77">
        <v>73</v>
      </c>
      <c r="G77" s="10">
        <f t="shared" si="11"/>
        <v>25.687559289749412</v>
      </c>
      <c r="H77" s="10">
        <f t="shared" si="11"/>
        <v>20.181904723551156</v>
      </c>
      <c r="I77" s="10">
        <f t="shared" si="11"/>
        <v>11.886118731476813</v>
      </c>
      <c r="J77" s="10">
        <f t="shared" si="11"/>
        <v>5.5339010293259436</v>
      </c>
      <c r="K77" s="10">
        <f t="shared" si="11"/>
        <v>1.2740905009429975</v>
      </c>
      <c r="L77" s="10">
        <f t="shared" si="11"/>
        <v>0.98693120090306119</v>
      </c>
      <c r="M77" s="10">
        <f t="shared" si="11"/>
        <v>0.98648648722380405</v>
      </c>
    </row>
    <row r="78" spans="6:13">
      <c r="F78">
        <v>74</v>
      </c>
      <c r="G78" s="10">
        <f t="shared" si="11"/>
        <v>25.584998980345777</v>
      </c>
      <c r="H78" s="10">
        <f t="shared" si="11"/>
        <v>20.061671544410675</v>
      </c>
      <c r="I78" s="10">
        <f t="shared" si="11"/>
        <v>11.781865432946365</v>
      </c>
      <c r="J78" s="10">
        <f t="shared" si="11"/>
        <v>5.4763996400058748</v>
      </c>
      <c r="K78" s="10">
        <f t="shared" si="11"/>
        <v>1.2670016009135325</v>
      </c>
      <c r="L78" s="10">
        <f t="shared" si="11"/>
        <v>0.98706703784309657</v>
      </c>
      <c r="M78" s="10">
        <f t="shared" si="11"/>
        <v>0.98666666721985685</v>
      </c>
    </row>
    <row r="79" spans="6:13">
      <c r="F79">
        <v>75</v>
      </c>
      <c r="G79" s="10">
        <f t="shared" si="11"/>
        <v>25.480126600075089</v>
      </c>
      <c r="H79" s="10">
        <f t="shared" si="11"/>
        <v>19.940995181949173</v>
      </c>
      <c r="I79" s="10">
        <f t="shared" si="11"/>
        <v>11.678878499042519</v>
      </c>
      <c r="J79" s="10">
        <f t="shared" si="11"/>
        <v>5.4200888522089361</v>
      </c>
      <c r="K79" s="10">
        <f t="shared" si="11"/>
        <v>1.2601286371574285</v>
      </c>
      <c r="L79" s="10">
        <f t="shared" si="11"/>
        <v>0.98720255287199998</v>
      </c>
      <c r="M79" s="10">
        <f t="shared" si="11"/>
        <v>0.98684210567819797</v>
      </c>
    </row>
    <row r="80" spans="6:13">
      <c r="F80">
        <v>76</v>
      </c>
      <c r="G80" s="10">
        <f t="shared" si="11"/>
        <v>25.373134336440913</v>
      </c>
      <c r="H80" s="10">
        <f t="shared" si="11"/>
        <v>19.819993776040008</v>
      </c>
      <c r="I80" s="10">
        <f t="shared" si="11"/>
        <v>11.577165335301826</v>
      </c>
      <c r="J80" s="10">
        <f t="shared" si="11"/>
        <v>5.3649373022258828</v>
      </c>
      <c r="K80" s="10">
        <f t="shared" si="11"/>
        <v>1.2534633061082903</v>
      </c>
      <c r="L80" s="10">
        <f t="shared" si="11"/>
        <v>0.98733749038384844</v>
      </c>
      <c r="M80" s="10">
        <f t="shared" si="11"/>
        <v>0.98701298732437504</v>
      </c>
    </row>
    <row r="81" spans="6:13">
      <c r="F81">
        <v>77</v>
      </c>
      <c r="G81" s="10">
        <f t="shared" si="11"/>
        <v>25.264204148289796</v>
      </c>
      <c r="H81" s="10">
        <f t="shared" si="11"/>
        <v>19.698777029203349</v>
      </c>
      <c r="I81" s="10">
        <f t="shared" si="11"/>
        <v>11.47673051338225</v>
      </c>
      <c r="J81" s="10">
        <f t="shared" si="11"/>
        <v>5.3109144069290597</v>
      </c>
      <c r="K81" s="10">
        <f t="shared" si="11"/>
        <v>1.2469977091739206</v>
      </c>
      <c r="L81" s="10">
        <f t="shared" si="11"/>
        <v>0.98747162916472364</v>
      </c>
      <c r="M81" s="10">
        <f t="shared" si="11"/>
        <v>0.9871794874131069</v>
      </c>
    </row>
    <row r="82" spans="6:13">
      <c r="F82">
        <v>78</v>
      </c>
      <c r="G82" s="10">
        <f t="shared" si="11"/>
        <v>25.153508223409855</v>
      </c>
      <c r="H82" s="10">
        <f t="shared" si="11"/>
        <v>19.577446723354786</v>
      </c>
      <c r="I82" s="10">
        <f t="shared" si="11"/>
        <v>11.377576059621241</v>
      </c>
      <c r="J82" s="10">
        <f t="shared" si="11"/>
        <v>5.2579903668954699</v>
      </c>
      <c r="K82" s="10">
        <f t="shared" si="11"/>
        <v>1.2407243285920162</v>
      </c>
      <c r="L82" s="10">
        <f t="shared" si="11"/>
        <v>0.98760477862067242</v>
      </c>
      <c r="M82" s="10">
        <f t="shared" si="11"/>
        <v>0.98734177232717113</v>
      </c>
    </row>
    <row r="83" spans="6:13">
      <c r="F83">
        <v>79</v>
      </c>
      <c r="G83" s="10">
        <f t="shared" si="11"/>
        <v>25.041209422385204</v>
      </c>
      <c r="H83" s="10">
        <f t="shared" si="11"/>
        <v>19.45609720814652</v>
      </c>
      <c r="I83" s="10">
        <f t="shared" si="11"/>
        <v>11.279701717814309</v>
      </c>
      <c r="J83" s="10">
        <f t="shared" si="11"/>
        <v>5.206136165582353</v>
      </c>
      <c r="K83" s="10">
        <f t="shared" si="11"/>
        <v>1.2346360049742868</v>
      </c>
      <c r="L83" s="10">
        <f t="shared" si="11"/>
        <v>0.98773677539713911</v>
      </c>
      <c r="M83" s="10">
        <f t="shared" si="11"/>
        <v>0.98750000013149652</v>
      </c>
    </row>
    <row r="84" spans="6:13">
      <c r="F84">
        <v>80</v>
      </c>
      <c r="G84" s="10">
        <f t="shared" si="11"/>
        <v>24.927461708292121</v>
      </c>
      <c r="H84" s="10">
        <f t="shared" si="11"/>
        <v>19.334815862088458</v>
      </c>
      <c r="I84" s="10">
        <f t="shared" si="11"/>
        <v>11.183105188454453</v>
      </c>
      <c r="J84" s="10">
        <f t="shared" si="11"/>
        <v>5.155323565180514</v>
      </c>
      <c r="K84" s="10">
        <f t="shared" si="11"/>
        <v>1.2287259164047446</v>
      </c>
      <c r="L84" s="10">
        <f t="shared" si="11"/>
        <v>0.98786748034998295</v>
      </c>
      <c r="M84" s="10">
        <f t="shared" si="11"/>
        <v>0.98765432108630735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3</vt:i4>
      </vt:variant>
    </vt:vector>
  </HeadingPairs>
  <TitlesOfParts>
    <vt:vector size="6" baseType="lpstr">
      <vt:lpstr>Tabelle1</vt:lpstr>
      <vt:lpstr>Schaubild2D</vt:lpstr>
      <vt:lpstr>Praevalenz</vt:lpstr>
      <vt:lpstr>Diagramm2</vt:lpstr>
      <vt:lpstr>EffizienzNachPrävalenz</vt:lpstr>
      <vt:lpstr>EffizienzNachTestgroeße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2022-01-30T18:09:35Z</dcterms:created>
  <dcterms:modified xsi:type="dcterms:W3CDTF">2022-02-13T18:59:57Z</dcterms:modified>
</cp:coreProperties>
</file>