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n\source\repos\RealSolarSystem\"/>
    </mc:Choice>
  </mc:AlternateContent>
  <xr:revisionPtr revIDLastSave="0" documentId="8_{51252C42-7268-46CC-9CEC-6DE10D19CC18}" xr6:coauthVersionLast="40" xr6:coauthVersionMax="40" xr10:uidLastSave="{00000000-0000-0000-0000-000000000000}"/>
  <bookViews>
    <workbookView xWindow="0" yWindow="0" windowWidth="19200" windowHeight="8960" xr2:uid="{F4A41105-FDE5-43AD-AD8F-9DF5FAA26987}"/>
  </bookViews>
  <sheets>
    <sheet name="Original" sheetId="2" r:id="rId1"/>
  </sheets>
  <definedNames>
    <definedName name="ExternalData_1" localSheetId="0" hidden="1">Original!$A$2:$A$98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0" i="2" l="1"/>
  <c r="F57" i="2"/>
  <c r="F58" i="2"/>
  <c r="F56" i="2"/>
  <c r="F55" i="2"/>
  <c r="F54" i="2"/>
  <c r="F53" i="2"/>
  <c r="G53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29AA25-4178-4E58-9A84-172D83BAE191}" keepAlive="1" name="쿼리 - horizons_results" description="통합 문서의 'horizons_results' 쿼리에 대한 연결입니다." type="5" refreshedVersion="6" background="1" saveData="1">
    <dbPr connection="Provider=Microsoft.Mashup.OleDb.1;Data Source=$Workbook$;Location=horizons_results;Extended Properties=&quot;&quot;" command="SELECT * FROM [horizons_results]"/>
  </connection>
</connections>
</file>

<file path=xl/sharedStrings.xml><?xml version="1.0" encoding="utf-8"?>
<sst xmlns="http://schemas.openxmlformats.org/spreadsheetml/2006/main" count="115" uniqueCount="97">
  <si>
    <t>*******************************************************************************</t>
  </si>
  <si>
    <t/>
  </si>
  <si>
    <t xml:space="preserve"> SATELLITE PHYSICAL PROPERTIES:</t>
  </si>
  <si>
    <t xml:space="preserve"> SATELLITE ORBITAL DATA:</t>
  </si>
  <si>
    <t xml:space="preserve"> </t>
  </si>
  <si>
    <t>Center body name: Jupiter (599)                   {source: jup310}</t>
  </si>
  <si>
    <t>Center-site name: BODY CENTER</t>
  </si>
  <si>
    <t>Start time      : A.D. 2018-Dec-24 00:00:00.0000 TDB</t>
  </si>
  <si>
    <t>Stop  time      : A.D. 2018-Dec-25 00:00:00.0000 TDB</t>
  </si>
  <si>
    <t>Step-size       : 1440 minutes</t>
  </si>
  <si>
    <t>Center geodetic : 0.00000000,0.00000000,0.0000000 {W-lon(deg),Lat(deg),Alt(km)}</t>
  </si>
  <si>
    <t>Center cylindric: 0.00000000,0.00000000,0.0000000 {W-lon(deg),Dxy(km),Dz(km)}</t>
  </si>
  <si>
    <t xml:space="preserve">Center radii    : 71492.0 x 71492.0 x 66854.0 km  {Equator, meridian, pole}    </t>
  </si>
  <si>
    <t xml:space="preserve">Output units    : KM-S, deg, Julian Day Number (Tp)                            </t>
  </si>
  <si>
    <t>Output type     : GEOMETRIC osculating elements</t>
  </si>
  <si>
    <t>Output format   : 10</t>
  </si>
  <si>
    <t xml:space="preserve">Reference frame : ICRF/J2000.0                                                 </t>
  </si>
  <si>
    <t xml:space="preserve">Coordinate systm: Ecliptic and Mean Equinox of Reference Epoch                 </t>
  </si>
  <si>
    <t>JDTDB</t>
  </si>
  <si>
    <t xml:space="preserve">   EC    QR   IN</t>
  </si>
  <si>
    <t xml:space="preserve">   OM    W    Tp</t>
  </si>
  <si>
    <t xml:space="preserve">   N     MA   TA</t>
  </si>
  <si>
    <t xml:space="preserve">   A     AD   PR</t>
  </si>
  <si>
    <t>$$SOE</t>
  </si>
  <si>
    <t xml:space="preserve">2458476.500000000 = A.D. 2018-Dec-24 00:00:00.0000 TDB </t>
  </si>
  <si>
    <t xml:space="preserve">2458477.500000000 = A.D. 2018-Dec-25 00:00:00.0000 TDB </t>
  </si>
  <si>
    <t>$$EOE</t>
  </si>
  <si>
    <t>Coordinate system description:</t>
  </si>
  <si>
    <t xml:space="preserve">  Ecliptic and Mean Equinox of Reference Epoch</t>
  </si>
  <si>
    <t xml:space="preserve">    Reference epoch: J2000.0</t>
  </si>
  <si>
    <t xml:space="preserve">    XY-plane: plane of the Earth's orbit at the reference epoch</t>
  </si>
  <si>
    <t xml:space="preserve">              Note: obliquity of 84381.448 arcseconds wrt ICRF equator (IAU76)</t>
  </si>
  <si>
    <t xml:space="preserve">    X-axis  : out along ascending node of instantaneous plane of the Earth's</t>
  </si>
  <si>
    <t xml:space="preserve">              orbit and the Earth's mean equator at the reference epoch</t>
  </si>
  <si>
    <t xml:space="preserve">    Z-axis  : perpendicular to the xy-plane in the directional (+ or -) sense</t>
  </si>
  <si>
    <t xml:space="preserve">              of Earth's north pole at the reference epoch.</t>
  </si>
  <si>
    <t xml:space="preserve">  Symbol meaning:</t>
  </si>
  <si>
    <t xml:space="preserve">    JDTDB    Julian Day Number, Barycentric Dynamical Time</t>
  </si>
  <si>
    <t xml:space="preserve">      EC     Eccentricity, e                                                   </t>
  </si>
  <si>
    <t xml:space="preserve">      QR     Periapsis distance, q (km)                                        </t>
  </si>
  <si>
    <t xml:space="preserve">      IN     Inclination w.r.t XY-plane, i (degrees)                           </t>
  </si>
  <si>
    <t xml:space="preserve">      OM     Longitude of Ascending Node, OMEGA, (degrees)                     </t>
  </si>
  <si>
    <t xml:space="preserve">      W      Argument of Perifocus, w (degrees)                                </t>
  </si>
  <si>
    <t xml:space="preserve">      Tp     Time of periapsis (Julian Day Number)                             </t>
  </si>
  <si>
    <t xml:space="preserve">      N      Mean motion, n (degrees/sec)                                      </t>
  </si>
  <si>
    <t xml:space="preserve">      MA     Mean anomaly, M (degrees)                                         </t>
  </si>
  <si>
    <t xml:space="preserve">      TA     True anomaly, nu (degrees)                                        </t>
  </si>
  <si>
    <t xml:space="preserve">      A      Semi-major axis, a (km)                                           </t>
  </si>
  <si>
    <t xml:space="preserve">      AD     Apoapsis distance (km)                                            </t>
  </si>
  <si>
    <t xml:space="preserve">      PR     Sidereal orbit period (sec)                                       </t>
  </si>
  <si>
    <t>Geometric states/elements have no aberrations applied.</t>
  </si>
  <si>
    <t xml:space="preserve"> Computations by ...</t>
  </si>
  <si>
    <t xml:space="preserve">     Solar System Dynamics Group, Horizons On-Line Ephemeris System</t>
  </si>
  <si>
    <t xml:space="preserve">     4800 Oak Grove Drive, Jet Propulsion Laboratory</t>
  </si>
  <si>
    <t xml:space="preserve">     Pasadena, CA  91109   USA</t>
  </si>
  <si>
    <t xml:space="preserve">     Information: http://ssd.jpl.nasa.gov/</t>
  </si>
  <si>
    <t xml:space="preserve">     Connect    : telnet://ssd.jpl.nasa.gov:6775  (via browser)</t>
  </si>
  <si>
    <t xml:space="preserve">                  http://ssd.jpl.nasa.gov/?horizons</t>
  </si>
  <si>
    <t xml:space="preserve">                  telnet ssd.jpl.nasa.gov 6775    (via command-line)</t>
  </si>
  <si>
    <t xml:space="preserve">     Author     : Jon.D.Giorgini@jpl.nasa.gov</t>
  </si>
  <si>
    <t>w</t>
    <phoneticPr fontId="1" type="noConversion"/>
  </si>
  <si>
    <t>ec</t>
    <phoneticPr fontId="1" type="noConversion"/>
  </si>
  <si>
    <t>in</t>
    <phoneticPr fontId="1" type="noConversion"/>
  </si>
  <si>
    <t>om</t>
    <phoneticPr fontId="1" type="noConversion"/>
  </si>
  <si>
    <t>A</t>
    <phoneticPr fontId="1" type="noConversion"/>
  </si>
  <si>
    <t>ta</t>
    <phoneticPr fontId="1" type="noConversion"/>
  </si>
  <si>
    <t>mod</t>
    <phoneticPr fontId="1" type="noConversion"/>
  </si>
  <si>
    <t>orignal</t>
    <phoneticPr fontId="1" type="noConversion"/>
  </si>
  <si>
    <t>prograde</t>
    <phoneticPr fontId="1" type="noConversion"/>
  </si>
  <si>
    <t>code</t>
    <phoneticPr fontId="1" type="noConversion"/>
  </si>
  <si>
    <r>
      <t>&lt;</t>
    </r>
    <r>
      <rPr>
        <sz val="7"/>
        <color rgb="FFDC3958"/>
        <rFont val="Consolas"/>
        <family val="3"/>
      </rPr>
      <t>Orbit</t>
    </r>
    <r>
      <rPr>
        <sz val="7"/>
        <color rgb="FFD3AF86"/>
        <rFont val="Consolas"/>
        <family val="3"/>
      </rPr>
      <t xml:space="preserve"> </t>
    </r>
    <r>
      <rPr>
        <sz val="7"/>
        <color rgb="FFF79A32"/>
        <rFont val="Consolas"/>
        <family val="3"/>
      </rPr>
      <t>argumentOfPeriapsis</t>
    </r>
    <r>
      <rPr>
        <sz val="7"/>
        <color rgb="FFD3AF86"/>
        <rFont val="Consolas"/>
        <family val="3"/>
      </rPr>
      <t>="</t>
    </r>
  </si>
  <si>
    <r>
      <t xml:space="preserve">" </t>
    </r>
    <r>
      <rPr>
        <sz val="7"/>
        <color rgb="FFF79A32"/>
        <rFont val="Consolas"/>
        <family val="3"/>
      </rPr>
      <t>eccentricity</t>
    </r>
    <r>
      <rPr>
        <sz val="7"/>
        <color rgb="FFD3AF86"/>
        <rFont val="Consolas"/>
        <family val="3"/>
      </rPr>
      <t>="</t>
    </r>
  </si>
  <si>
    <r>
      <t xml:space="preserve">" </t>
    </r>
    <r>
      <rPr>
        <sz val="7"/>
        <color rgb="FFF79A32"/>
        <rFont val="Consolas"/>
        <family val="3"/>
      </rPr>
      <t>inclination</t>
    </r>
    <r>
      <rPr>
        <sz val="7"/>
        <color rgb="FFD3AF86"/>
        <rFont val="Consolas"/>
        <family val="3"/>
      </rPr>
      <t>="</t>
    </r>
  </si>
  <si>
    <r>
      <t xml:space="preserve">" </t>
    </r>
    <r>
      <rPr>
        <sz val="7"/>
        <color rgb="FFF79A32"/>
        <rFont val="Consolas"/>
        <family val="3"/>
      </rPr>
      <t>prograde</t>
    </r>
    <r>
      <rPr>
        <sz val="7"/>
        <color rgb="FFD3AF86"/>
        <rFont val="Consolas"/>
        <family val="3"/>
      </rPr>
      <t>="</t>
    </r>
  </si>
  <si>
    <r>
      <t xml:space="preserve">" </t>
    </r>
    <r>
      <rPr>
        <sz val="7"/>
        <color rgb="FFF79A32"/>
        <rFont val="Consolas"/>
        <family val="3"/>
      </rPr>
      <t>rightAscensionOfAscendingNode</t>
    </r>
    <r>
      <rPr>
        <sz val="7"/>
        <color rgb="FFD3AF86"/>
        <rFont val="Consolas"/>
        <family val="3"/>
      </rPr>
      <t>="</t>
    </r>
  </si>
  <si>
    <r>
      <t xml:space="preserve">" </t>
    </r>
    <r>
      <rPr>
        <sz val="7"/>
        <color rgb="FFF79A32"/>
        <rFont val="Consolas"/>
        <family val="3"/>
      </rPr>
      <t>semiMajorAxis</t>
    </r>
    <r>
      <rPr>
        <sz val="7"/>
        <color rgb="FFD3AF86"/>
        <rFont val="Consolas"/>
        <family val="3"/>
      </rPr>
      <t>="</t>
    </r>
  </si>
  <si>
    <r>
      <t xml:space="preserve">" </t>
    </r>
    <r>
      <rPr>
        <sz val="7"/>
        <color rgb="FFF79A32"/>
        <rFont val="Consolas"/>
        <family val="3"/>
      </rPr>
      <t>time</t>
    </r>
    <r>
      <rPr>
        <sz val="7"/>
        <color rgb="FFD3AF86"/>
        <rFont val="Consolas"/>
        <family val="3"/>
      </rPr>
      <t>="</t>
    </r>
    <r>
      <rPr>
        <sz val="7"/>
        <color rgb="FF889B4A"/>
        <rFont val="Consolas"/>
        <family val="3"/>
      </rPr>
      <t>-1</t>
    </r>
    <r>
      <rPr>
        <sz val="7"/>
        <color rgb="FFD3AF86"/>
        <rFont val="Consolas"/>
        <family val="3"/>
      </rPr>
      <t xml:space="preserve">" </t>
    </r>
    <r>
      <rPr>
        <sz val="7"/>
        <color rgb="FFF79A32"/>
        <rFont val="Consolas"/>
        <family val="3"/>
      </rPr>
      <t>trueAnomaly</t>
    </r>
    <r>
      <rPr>
        <sz val="7"/>
        <color rgb="FFD3AF86"/>
        <rFont val="Consolas"/>
        <family val="3"/>
      </rPr>
      <t>="</t>
    </r>
  </si>
  <si>
    <t>" /&gt;</t>
    <phoneticPr fontId="1" type="noConversion"/>
  </si>
  <si>
    <t>Keplerian GM    : 1.2668653491159078E+08 km^3/s^2</t>
  </si>
  <si>
    <t xml:space="preserve">  Mass (10^20 kg )        =                 Geometric Albedo    =   0.05-0.10</t>
  </si>
  <si>
    <t xml:space="preserve">  Inclination, i  (deg)   =  ~ 0 </t>
  </si>
  <si>
    <t xml:space="preserve"> Revised: Dec 02, 2013             Metis  / (Jupiter)                       516</t>
  </si>
  <si>
    <t xml:space="preserve">  Radius (km)             =  20 +- 10       Density (g cm^-3)   =              </t>
  </si>
  <si>
    <t xml:space="preserve">                                            V(1,0)              = +10.8 </t>
  </si>
  <si>
    <t xml:space="preserve">  Semi-major axis, a (km) = 127.96 (10^3)   Orbital period      = 0.294780 d</t>
  </si>
  <si>
    <t xml:space="preserve">  Eccentricity, e         =  &lt; 0.004        Rotational period   = Synchronous </t>
  </si>
  <si>
    <t>******************************************************************************</t>
  </si>
  <si>
    <t xml:space="preserve">Ephemeris / WWW_USER Thu Dec 20 02:04:00 2018 Pasadena, USA      / Horizons    </t>
  </si>
  <si>
    <t>Target body name: Metis (516)                     {source: jup310}</t>
  </si>
  <si>
    <t xml:space="preserve"> EC= 7.136984332726097E-03 QR= 1.279597223177858E+05 IN= 2.210259462389952E+00</t>
  </si>
  <si>
    <t xml:space="preserve"> OM= 3.375120107689125E+02 W = 2.697522592589408E+02 Tp=  2458476.496782596689</t>
  </si>
  <si>
    <t xml:space="preserve"> N = 1.393836804483000E-02 MA= 3.874638174216722E+00 TA= 3.930398620580676E+00</t>
  </si>
  <si>
    <t xml:space="preserve"> A = 1.288795335293941E+05 AD= 1.297993447410025E+05 PR= 2.582798781336031E+04</t>
  </si>
  <si>
    <t xml:space="preserve"> OM= 3.375323988395484E+02 W = 5.687443028498366E+01 Tp=  2458477.501672331709</t>
    <phoneticPr fontId="1" type="noConversion"/>
  </si>
  <si>
    <t xml:space="preserve"> EC= 6.550063366456360E-03 QR= 1.280346197141092E+05 IN= 2.208549279269862E+00</t>
    <phoneticPr fontId="1" type="noConversion"/>
  </si>
  <si>
    <t xml:space="preserve"> A = 1.288787839153466E+05 AD= 1.297229481165839E+05 PR= 2.582776247508741E+04</t>
    <phoneticPr fontId="1" type="noConversion"/>
  </si>
  <si>
    <t xml:space="preserve"> N = 1.393848965225864E-02 MA= 3.579860352727716E+02 TA= 3.579594399685466E+02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</si>
</sst>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D3AF86"/>
      <name val="Consolas"/>
      <family val="3"/>
    </font>
    <font>
      <sz val="7"/>
      <color rgb="FFDC3958"/>
      <name val="Consolas"/>
      <family val="3"/>
    </font>
    <font>
      <sz val="7"/>
      <color rgb="FFF79A32"/>
      <name val="Consolas"/>
      <family val="3"/>
    </font>
    <font>
      <sz val="7"/>
      <color rgb="FF889B4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F5D4EEFB-085B-4FA2-AA6B-D72232B42892}" autoFormatId="16" applyNumberFormats="0" applyBorderFormats="0" applyFontFormats="0" applyPatternFormats="0" applyAlignmentFormats="0" applyWidthHeightFormats="0">
  <queryTableRefresh headersInLastRefresh="0"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DD2ED1-81E9-4535-929A-698919D759A7}" name="horizons_results" displayName="horizons_results" ref="A2:A98" tableType="queryTable" headerRowCount="0" totalsRowShown="0">
  <tableColumns count="1">
    <tableColumn id="1" xr3:uid="{C45C221B-9A2D-481A-9FAA-B4CA00C6F4B3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DDFF-D953-4B25-A12B-56A1E3F12BE4}">
  <dimension ref="A2:O98"/>
  <sheetViews>
    <sheetView tabSelected="1" topLeftCell="A40" workbookViewId="0">
      <selection activeCell="G53" sqref="G53"/>
    </sheetView>
  </sheetViews>
  <sheetFormatPr defaultRowHeight="17" x14ac:dyDescent="0.45"/>
  <cols>
    <col min="1" max="1" width="80.6640625" bestFit="1" customWidth="1"/>
    <col min="5" max="5" width="24" hidden="1" customWidth="1"/>
    <col min="6" max="6" width="8.83203125" hidden="1" customWidth="1"/>
  </cols>
  <sheetData>
    <row r="2" spans="1:4" x14ac:dyDescent="0.45">
      <c r="A2" s="1" t="s">
        <v>0</v>
      </c>
    </row>
    <row r="3" spans="1:4" x14ac:dyDescent="0.45">
      <c r="A3" s="1" t="s">
        <v>81</v>
      </c>
    </row>
    <row r="4" spans="1:4" x14ac:dyDescent="0.45">
      <c r="A4" s="1" t="s">
        <v>1</v>
      </c>
    </row>
    <row r="5" spans="1:4" x14ac:dyDescent="0.45">
      <c r="A5" s="1" t="s">
        <v>2</v>
      </c>
    </row>
    <row r="6" spans="1:4" x14ac:dyDescent="0.45">
      <c r="A6" s="1" t="s">
        <v>82</v>
      </c>
    </row>
    <row r="7" spans="1:4" x14ac:dyDescent="0.45">
      <c r="A7" s="1" t="s">
        <v>79</v>
      </c>
    </row>
    <row r="8" spans="1:4" x14ac:dyDescent="0.45">
      <c r="A8" s="1" t="s">
        <v>83</v>
      </c>
    </row>
    <row r="9" spans="1:4" x14ac:dyDescent="0.45">
      <c r="A9" s="1" t="s">
        <v>1</v>
      </c>
    </row>
    <row r="10" spans="1:4" x14ac:dyDescent="0.45">
      <c r="A10" s="1" t="s">
        <v>3</v>
      </c>
    </row>
    <row r="11" spans="1:4" x14ac:dyDescent="0.45">
      <c r="A11" s="1" t="s">
        <v>84</v>
      </c>
      <c r="C11" t="s">
        <v>68</v>
      </c>
      <c r="D11" t="b">
        <v>1</v>
      </c>
    </row>
    <row r="12" spans="1:4" x14ac:dyDescent="0.45">
      <c r="A12" s="1" t="s">
        <v>85</v>
      </c>
    </row>
    <row r="13" spans="1:4" x14ac:dyDescent="0.45">
      <c r="A13" s="1" t="s">
        <v>80</v>
      </c>
    </row>
    <row r="14" spans="1:4" x14ac:dyDescent="0.45">
      <c r="A14" s="1" t="s">
        <v>86</v>
      </c>
    </row>
    <row r="15" spans="1:4" x14ac:dyDescent="0.45">
      <c r="A15" s="1" t="s">
        <v>4</v>
      </c>
    </row>
    <row r="16" spans="1:4" x14ac:dyDescent="0.45">
      <c r="A16" s="1" t="s">
        <v>1</v>
      </c>
    </row>
    <row r="17" spans="1:1" x14ac:dyDescent="0.45">
      <c r="A17" s="1" t="s">
        <v>4</v>
      </c>
    </row>
    <row r="18" spans="1:1" x14ac:dyDescent="0.45">
      <c r="A18" s="1" t="s">
        <v>1</v>
      </c>
    </row>
    <row r="19" spans="1:1" x14ac:dyDescent="0.45">
      <c r="A19" s="1" t="s">
        <v>0</v>
      </c>
    </row>
    <row r="20" spans="1:1" x14ac:dyDescent="0.45">
      <c r="A20" s="1" t="s">
        <v>87</v>
      </c>
    </row>
    <row r="21" spans="1:1" x14ac:dyDescent="0.45">
      <c r="A21" s="1" t="s">
        <v>0</v>
      </c>
    </row>
    <row r="22" spans="1:1" x14ac:dyDescent="0.45">
      <c r="A22" s="1" t="s">
        <v>88</v>
      </c>
    </row>
    <row r="23" spans="1:1" x14ac:dyDescent="0.45">
      <c r="A23" s="1" t="s">
        <v>5</v>
      </c>
    </row>
    <row r="24" spans="1:1" x14ac:dyDescent="0.45">
      <c r="A24" s="1" t="s">
        <v>6</v>
      </c>
    </row>
    <row r="25" spans="1:1" x14ac:dyDescent="0.45">
      <c r="A25" s="1" t="s">
        <v>0</v>
      </c>
    </row>
    <row r="26" spans="1:1" x14ac:dyDescent="0.45">
      <c r="A26" s="1" t="s">
        <v>7</v>
      </c>
    </row>
    <row r="27" spans="1:1" x14ac:dyDescent="0.45">
      <c r="A27" s="1" t="s">
        <v>8</v>
      </c>
    </row>
    <row r="28" spans="1:1" x14ac:dyDescent="0.45">
      <c r="A28" s="1" t="s">
        <v>9</v>
      </c>
    </row>
    <row r="29" spans="1:1" x14ac:dyDescent="0.45">
      <c r="A29" s="1" t="s">
        <v>0</v>
      </c>
    </row>
    <row r="30" spans="1:1" x14ac:dyDescent="0.45">
      <c r="A30" s="1" t="s">
        <v>10</v>
      </c>
    </row>
    <row r="31" spans="1:1" x14ac:dyDescent="0.45">
      <c r="A31" s="1" t="s">
        <v>11</v>
      </c>
    </row>
    <row r="32" spans="1:1" x14ac:dyDescent="0.45">
      <c r="A32" s="1" t="s">
        <v>12</v>
      </c>
    </row>
    <row r="33" spans="1:1" x14ac:dyDescent="0.45">
      <c r="A33" s="1" t="s">
        <v>78</v>
      </c>
    </row>
    <row r="34" spans="1:1" x14ac:dyDescent="0.45">
      <c r="A34" s="1" t="s">
        <v>13</v>
      </c>
    </row>
    <row r="35" spans="1:1" x14ac:dyDescent="0.45">
      <c r="A35" s="1" t="s">
        <v>14</v>
      </c>
    </row>
    <row r="36" spans="1:1" x14ac:dyDescent="0.45">
      <c r="A36" s="1" t="s">
        <v>15</v>
      </c>
    </row>
    <row r="37" spans="1:1" x14ac:dyDescent="0.45">
      <c r="A37" s="1" t="s">
        <v>16</v>
      </c>
    </row>
    <row r="38" spans="1:1" x14ac:dyDescent="0.45">
      <c r="A38" s="1" t="s">
        <v>17</v>
      </c>
    </row>
    <row r="39" spans="1:1" x14ac:dyDescent="0.45">
      <c r="A39" s="1" t="s">
        <v>0</v>
      </c>
    </row>
    <row r="40" spans="1:1" x14ac:dyDescent="0.45">
      <c r="A40" s="1" t="s">
        <v>18</v>
      </c>
    </row>
    <row r="41" spans="1:1" x14ac:dyDescent="0.45">
      <c r="A41" s="1" t="s">
        <v>19</v>
      </c>
    </row>
    <row r="42" spans="1:1" x14ac:dyDescent="0.45">
      <c r="A42" s="1" t="s">
        <v>20</v>
      </c>
    </row>
    <row r="43" spans="1:1" x14ac:dyDescent="0.45">
      <c r="A43" s="1" t="s">
        <v>21</v>
      </c>
    </row>
    <row r="44" spans="1:1" x14ac:dyDescent="0.45">
      <c r="A44" s="1" t="s">
        <v>22</v>
      </c>
    </row>
    <row r="45" spans="1:1" x14ac:dyDescent="0.45">
      <c r="A45" s="1" t="s">
        <v>0</v>
      </c>
    </row>
    <row r="46" spans="1:1" x14ac:dyDescent="0.45">
      <c r="A46" s="1" t="s">
        <v>23</v>
      </c>
    </row>
    <row r="47" spans="1:1" x14ac:dyDescent="0.45">
      <c r="A47" s="1" t="s">
        <v>24</v>
      </c>
    </row>
    <row r="48" spans="1:1" x14ac:dyDescent="0.45">
      <c r="A48" s="1" t="s">
        <v>89</v>
      </c>
    </row>
    <row r="49" spans="1:15" x14ac:dyDescent="0.45">
      <c r="A49" s="1" t="s">
        <v>90</v>
      </c>
      <c r="N49" s="3">
        <v>2.4699999999999999E-4</v>
      </c>
      <c r="O49" s="3"/>
    </row>
    <row r="50" spans="1:15" x14ac:dyDescent="0.45">
      <c r="A50" s="1" t="s">
        <v>91</v>
      </c>
    </row>
    <row r="51" spans="1:15" x14ac:dyDescent="0.45">
      <c r="A51" s="1" t="s">
        <v>92</v>
      </c>
    </row>
    <row r="52" spans="1:15" x14ac:dyDescent="0.45">
      <c r="A52" s="1" t="s">
        <v>25</v>
      </c>
      <c r="D52" t="s">
        <v>67</v>
      </c>
      <c r="F52" t="s">
        <v>66</v>
      </c>
      <c r="G52" t="s">
        <v>69</v>
      </c>
    </row>
    <row r="53" spans="1:15" x14ac:dyDescent="0.45">
      <c r="A53" s="1" t="s">
        <v>94</v>
      </c>
      <c r="C53" t="s">
        <v>60</v>
      </c>
      <c r="D53" s="3">
        <v>56.874430284983603</v>
      </c>
      <c r="E53" s="2" t="s">
        <v>70</v>
      </c>
      <c r="F53">
        <f>RADIANS(D53)</f>
        <v>0.99264606866894078</v>
      </c>
      <c r="G53" s="2" t="str">
        <f>_xlfn.TEXTJOIN(,,E53,F53,E54,F54,E55,F55,E60,F60,E56,F56,E57,F57,E58,F58,E59)</f>
        <v>&lt;Orbit argumentOfPeriapsis="0.992646068668941" eccentricity="0.00655006336645636" inclination="0.0385464566158068" prograde="TRUE" rightAscensionOfAscendingNode="5.8910516919048" semiMajorAxis="128878783.915346" time="-1" trueAnomaly="6.24757081604611" /&gt;</v>
      </c>
    </row>
    <row r="54" spans="1:15" x14ac:dyDescent="0.45">
      <c r="A54" s="1" t="s">
        <v>93</v>
      </c>
      <c r="C54" t="s">
        <v>61</v>
      </c>
      <c r="D54" s="3">
        <v>6.5500633664563601E-3</v>
      </c>
      <c r="E54" s="2" t="s">
        <v>71</v>
      </c>
      <c r="F54">
        <f>D54</f>
        <v>6.5500633664563601E-3</v>
      </c>
    </row>
    <row r="55" spans="1:15" x14ac:dyDescent="0.45">
      <c r="A55" s="1" t="s">
        <v>96</v>
      </c>
      <c r="C55" t="s">
        <v>62</v>
      </c>
      <c r="D55" s="3">
        <v>2.2085492792698602</v>
      </c>
      <c r="E55" s="2" t="s">
        <v>72</v>
      </c>
      <c r="F55">
        <f>RADIANS(D55)</f>
        <v>3.8546456615806808E-2</v>
      </c>
    </row>
    <row r="56" spans="1:15" x14ac:dyDescent="0.45">
      <c r="A56" s="1" t="s">
        <v>95</v>
      </c>
      <c r="C56" t="s">
        <v>63</v>
      </c>
      <c r="D56" s="3">
        <v>337.53239883954802</v>
      </c>
      <c r="E56" s="2" t="s">
        <v>74</v>
      </c>
      <c r="F56">
        <f>RADIANS(D56)</f>
        <v>5.8910516919048002</v>
      </c>
    </row>
    <row r="57" spans="1:15" x14ac:dyDescent="0.45">
      <c r="A57" s="1" t="s">
        <v>26</v>
      </c>
      <c r="C57" t="s">
        <v>64</v>
      </c>
      <c r="D57" s="3">
        <v>128878.78391534599</v>
      </c>
      <c r="E57" s="2" t="s">
        <v>75</v>
      </c>
      <c r="F57">
        <f>D57*1000</f>
        <v>128878783.915346</v>
      </c>
    </row>
    <row r="58" spans="1:15" x14ac:dyDescent="0.45">
      <c r="A58" s="1" t="s">
        <v>0</v>
      </c>
      <c r="C58" t="s">
        <v>65</v>
      </c>
      <c r="D58" s="3">
        <v>357.95943996854601</v>
      </c>
      <c r="E58" s="2" t="s">
        <v>76</v>
      </c>
      <c r="F58">
        <f>RADIANS(D58)</f>
        <v>6.2475708160461148</v>
      </c>
    </row>
    <row r="59" spans="1:15" x14ac:dyDescent="0.45">
      <c r="A59" s="1" t="s">
        <v>27</v>
      </c>
      <c r="E59" s="2" t="s">
        <v>77</v>
      </c>
    </row>
    <row r="60" spans="1:15" x14ac:dyDescent="0.45">
      <c r="A60" s="1" t="s">
        <v>1</v>
      </c>
      <c r="E60" s="2" t="s">
        <v>73</v>
      </c>
      <c r="F60" t="b">
        <f>D11</f>
        <v>1</v>
      </c>
    </row>
    <row r="61" spans="1:15" x14ac:dyDescent="0.45">
      <c r="A61" s="1" t="s">
        <v>28</v>
      </c>
    </row>
    <row r="62" spans="1:15" x14ac:dyDescent="0.45">
      <c r="A62" s="1" t="s">
        <v>1</v>
      </c>
    </row>
    <row r="63" spans="1:15" x14ac:dyDescent="0.45">
      <c r="A63" s="1" t="s">
        <v>29</v>
      </c>
    </row>
    <row r="64" spans="1:15" x14ac:dyDescent="0.45">
      <c r="A64" s="1" t="s">
        <v>30</v>
      </c>
    </row>
    <row r="65" spans="1:1" x14ac:dyDescent="0.45">
      <c r="A65" s="1" t="s">
        <v>31</v>
      </c>
    </row>
    <row r="66" spans="1:1" x14ac:dyDescent="0.45">
      <c r="A66" s="1" t="s">
        <v>32</v>
      </c>
    </row>
    <row r="67" spans="1:1" x14ac:dyDescent="0.45">
      <c r="A67" s="1" t="s">
        <v>33</v>
      </c>
    </row>
    <row r="68" spans="1:1" x14ac:dyDescent="0.45">
      <c r="A68" s="1" t="s">
        <v>34</v>
      </c>
    </row>
    <row r="69" spans="1:1" x14ac:dyDescent="0.45">
      <c r="A69" s="1" t="s">
        <v>35</v>
      </c>
    </row>
    <row r="70" spans="1:1" x14ac:dyDescent="0.45">
      <c r="A70" s="1" t="s">
        <v>1</v>
      </c>
    </row>
    <row r="71" spans="1:1" x14ac:dyDescent="0.45">
      <c r="A71" s="1" t="s">
        <v>36</v>
      </c>
    </row>
    <row r="72" spans="1:1" x14ac:dyDescent="0.45">
      <c r="A72" s="1" t="s">
        <v>1</v>
      </c>
    </row>
    <row r="73" spans="1:1" x14ac:dyDescent="0.45">
      <c r="A73" s="1" t="s">
        <v>37</v>
      </c>
    </row>
    <row r="74" spans="1:1" x14ac:dyDescent="0.45">
      <c r="A74" s="1" t="s">
        <v>38</v>
      </c>
    </row>
    <row r="75" spans="1:1" x14ac:dyDescent="0.45">
      <c r="A75" s="1" t="s">
        <v>39</v>
      </c>
    </row>
    <row r="76" spans="1:1" x14ac:dyDescent="0.45">
      <c r="A76" s="1" t="s">
        <v>40</v>
      </c>
    </row>
    <row r="77" spans="1:1" x14ac:dyDescent="0.45">
      <c r="A77" s="1" t="s">
        <v>41</v>
      </c>
    </row>
    <row r="78" spans="1:1" x14ac:dyDescent="0.45">
      <c r="A78" s="1" t="s">
        <v>42</v>
      </c>
    </row>
    <row r="79" spans="1:1" x14ac:dyDescent="0.45">
      <c r="A79" s="1" t="s">
        <v>43</v>
      </c>
    </row>
    <row r="80" spans="1:1" x14ac:dyDescent="0.45">
      <c r="A80" s="1" t="s">
        <v>44</v>
      </c>
    </row>
    <row r="81" spans="1:1" x14ac:dyDescent="0.45">
      <c r="A81" s="1" t="s">
        <v>45</v>
      </c>
    </row>
    <row r="82" spans="1:1" x14ac:dyDescent="0.45">
      <c r="A82" s="1" t="s">
        <v>46</v>
      </c>
    </row>
    <row r="83" spans="1:1" x14ac:dyDescent="0.45">
      <c r="A83" s="1" t="s">
        <v>47</v>
      </c>
    </row>
    <row r="84" spans="1:1" x14ac:dyDescent="0.45">
      <c r="A84" s="1" t="s">
        <v>48</v>
      </c>
    </row>
    <row r="85" spans="1:1" x14ac:dyDescent="0.45">
      <c r="A85" s="1" t="s">
        <v>49</v>
      </c>
    </row>
    <row r="86" spans="1:1" x14ac:dyDescent="0.45">
      <c r="A86" s="1" t="s">
        <v>1</v>
      </c>
    </row>
    <row r="87" spans="1:1" x14ac:dyDescent="0.45">
      <c r="A87" s="1" t="s">
        <v>50</v>
      </c>
    </row>
    <row r="88" spans="1:1" x14ac:dyDescent="0.45">
      <c r="A88" s="1" t="s">
        <v>1</v>
      </c>
    </row>
    <row r="89" spans="1:1" x14ac:dyDescent="0.45">
      <c r="A89" s="1" t="s">
        <v>51</v>
      </c>
    </row>
    <row r="90" spans="1:1" x14ac:dyDescent="0.45">
      <c r="A90" s="1" t="s">
        <v>52</v>
      </c>
    </row>
    <row r="91" spans="1:1" x14ac:dyDescent="0.45">
      <c r="A91" s="1" t="s">
        <v>53</v>
      </c>
    </row>
    <row r="92" spans="1:1" x14ac:dyDescent="0.45">
      <c r="A92" s="1" t="s">
        <v>54</v>
      </c>
    </row>
    <row r="93" spans="1:1" x14ac:dyDescent="0.45">
      <c r="A93" s="1" t="s">
        <v>55</v>
      </c>
    </row>
    <row r="94" spans="1:1" x14ac:dyDescent="0.45">
      <c r="A94" s="1" t="s">
        <v>56</v>
      </c>
    </row>
    <row r="95" spans="1:1" x14ac:dyDescent="0.45">
      <c r="A95" s="1" t="s">
        <v>57</v>
      </c>
    </row>
    <row r="96" spans="1:1" x14ac:dyDescent="0.45">
      <c r="A96" s="1" t="s">
        <v>58</v>
      </c>
    </row>
    <row r="97" spans="1:1" x14ac:dyDescent="0.45">
      <c r="A97" s="1" t="s">
        <v>59</v>
      </c>
    </row>
    <row r="98" spans="1:1" x14ac:dyDescent="0.45">
      <c r="A98" s="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7E66E1-B9C6-4232-866D-9B77CFD92E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윤형석</dc:creator>
  <cp:lastModifiedBy>윤형석</cp:lastModifiedBy>
  <dcterms:created xsi:type="dcterms:W3CDTF">2018-12-20T00:39:11Z</dcterms:created>
  <dcterms:modified xsi:type="dcterms:W3CDTF">2018-12-20T02:11:14Z</dcterms:modified>
</cp:coreProperties>
</file>