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Sheet2" sheetId="2" r:id="rId2"/>
  </sheets>
  <definedNames>
    <definedName name="_xlnm._FilterDatabase" localSheetId="0" hidden="1">Sheet1!$A$1:$L$123</definedName>
  </definedNames>
  <calcPr calcId="144525"/>
</workbook>
</file>

<file path=xl/sharedStrings.xml><?xml version="1.0" encoding="utf-8"?>
<sst xmlns="http://schemas.openxmlformats.org/spreadsheetml/2006/main" count="269" uniqueCount="142">
  <si>
    <t>用户类型</t>
  </si>
  <si>
    <t>功能需求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</si>
  <si>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</si>
  <si>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</si>
  <si>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</si>
  <si>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</si>
  <si>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</si>
  <si>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</si>
  <si>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</si>
  <si>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</si>
  <si>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</si>
  <si>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权重</t>
  </si>
  <si>
    <t>一般用户（教师）</t>
  </si>
  <si>
    <t>免密登录</t>
  </si>
  <si>
    <t>快捷登录</t>
  </si>
  <si>
    <t>密码取回</t>
  </si>
  <si>
    <t>浏览课程详细信息</t>
  </si>
  <si>
    <t>编辑课程详细信息</t>
  </si>
  <si>
    <t>课程按教师区分</t>
  </si>
  <si>
    <t>浏览课程评价（根据时间、热度）</t>
  </si>
  <si>
    <t>课程评价按教师区分</t>
  </si>
  <si>
    <t>创建新课程</t>
  </si>
  <si>
    <t>举报课程评论</t>
  </si>
  <si>
    <t>浏览课件资料（根据课程）</t>
  </si>
  <si>
    <t>上传课件资料（各种类型）</t>
  </si>
  <si>
    <t>博客点赞</t>
  </si>
  <si>
    <t>评论博客（含回复）</t>
  </si>
  <si>
    <t>收藏博客</t>
  </si>
  <si>
    <t>撰写博客</t>
  </si>
  <si>
    <t>博客可自定义文字格式和排版</t>
  </si>
  <si>
    <t>博客可上传音频/视频/图片/链接/表格等多种格式的文件</t>
  </si>
  <si>
    <t>删除/编辑个人博客</t>
  </si>
  <si>
    <t>博客详情页显示博主信息</t>
  </si>
  <si>
    <t>教师可提问</t>
  </si>
  <si>
    <t>问答可上传音频/视频/图片/链接/表格等多种格式的文件</t>
  </si>
  <si>
    <t>收藏问答</t>
  </si>
  <si>
    <t>采纳回答功能</t>
  </si>
  <si>
    <t>可回复他人的回答</t>
  </si>
  <si>
    <t>点赞回答</t>
  </si>
  <si>
    <t>点赞问题</t>
  </si>
  <si>
    <t>教师可加入社区</t>
  </si>
  <si>
    <t>退出社区</t>
  </si>
  <si>
    <t>社区跟帖</t>
  </si>
  <si>
    <t>社区发帖</t>
  </si>
  <si>
    <t>帖子可上传音频/视频/图片/链接/表格等多种格式的文件</t>
  </si>
  <si>
    <t>楼主功能（包括只看楼主）</t>
  </si>
  <si>
    <t>社区删帖（个人帖）</t>
  </si>
  <si>
    <t>收藏社区帖子</t>
  </si>
  <si>
    <t>可上传各种格式的资源</t>
  </si>
  <si>
    <t>上传的资源按照格式分类</t>
  </si>
  <si>
    <t>收藏夹</t>
  </si>
  <si>
    <t>查看浏览历史</t>
  </si>
  <si>
    <t>可搜索全站内容</t>
  </si>
  <si>
    <t>消息提醒（新评论、私信等）</t>
  </si>
  <si>
    <t>使用反馈</t>
  </si>
  <si>
    <t>收到新粉丝红点提醒</t>
  </si>
  <si>
    <t>收到私信红点提醒</t>
  </si>
  <si>
    <t>收到新评论红点提醒</t>
  </si>
  <si>
    <t>可便捷修改个人信息</t>
  </si>
  <si>
    <t>内容按热度、时间等显示</t>
  </si>
  <si>
    <t>拥有注册教师用户的通道</t>
  </si>
  <si>
    <t>可查看个人关注列表和粉丝列表</t>
  </si>
  <si>
    <t>一般用户（学生）</t>
  </si>
  <si>
    <t>语音验证码接收方式</t>
  </si>
  <si>
    <t>支持微信快捷登录</t>
  </si>
  <si>
    <t>搜索结果根据类型筛选</t>
  </si>
  <si>
    <t>学生也可以发表博客（不受身份限制）</t>
  </si>
  <si>
    <t>博客点赞、收藏、评论</t>
  </si>
  <si>
    <t>博客根据课程或专业方向分类</t>
  </si>
  <si>
    <t>定期进行话题创作活动</t>
  </si>
  <si>
    <t>兴趣化推送博客内容</t>
  </si>
  <si>
    <t>博客自定义格式、排版等</t>
  </si>
  <si>
    <t>采纳回答功能（仿百度知道）</t>
  </si>
  <si>
    <t>推送“可能感兴趣”的问答</t>
  </si>
  <si>
    <t>回答点赞、评论、收藏等</t>
  </si>
  <si>
    <t>问题根据课程或专业方向分类</t>
  </si>
  <si>
    <t>社区根据课程或专业方向分类</t>
  </si>
  <si>
    <t>社区发帖限制（只有社区成员可以发帖）</t>
  </si>
  <si>
    <t>社区帖子仿论坛格式（例如楼主）</t>
  </si>
  <si>
    <t>发帖自定义格式、排版</t>
  </si>
  <si>
    <t>课程根据教师区分</t>
  </si>
  <si>
    <t>课程评价功能</t>
  </si>
  <si>
    <t>预览/下载课件资料</t>
  </si>
  <si>
    <t>可查询授课教师详细介绍</t>
  </si>
  <si>
    <t>资源区可根据资源格式筛选</t>
  </si>
  <si>
    <t>学生也可以上传资源（没有身份的限制）</t>
  </si>
  <si>
    <t>资源评价功能</t>
  </si>
  <si>
    <t>收藏夹功能</t>
  </si>
  <si>
    <t>浏览历史功能</t>
  </si>
  <si>
    <t>可编辑个人资料（包括头像、昵称、个人签名等）</t>
  </si>
  <si>
    <t>新消息红点提醒（私信、新评论等）</t>
  </si>
  <si>
    <t>所有博客、问答、资源、社区帖子都能根据热度、时间排序</t>
  </si>
  <si>
    <t>游客</t>
  </si>
  <si>
    <t>可查看课程详细信息</t>
  </si>
  <si>
    <t>可查看教师介绍</t>
  </si>
  <si>
    <t>可查看课程评论</t>
  </si>
  <si>
    <t>根据教师筛选课程</t>
  </si>
  <si>
    <t>可查看博客</t>
  </si>
  <si>
    <t>可查看问答</t>
  </si>
  <si>
    <t>可查看社区帖子</t>
  </si>
  <si>
    <t>查看资源评论</t>
  </si>
  <si>
    <t>查看资源详情</t>
  </si>
  <si>
    <t>管理员</t>
  </si>
  <si>
    <t>登录</t>
  </si>
  <si>
    <t>查看网站总访问量</t>
  </si>
  <si>
    <t>查看网站周访问量</t>
  </si>
  <si>
    <t>查看网站日访问量</t>
  </si>
  <si>
    <t>查看网站总用户数</t>
  </si>
  <si>
    <t>查看教师用户数</t>
  </si>
  <si>
    <t>查看课程总数</t>
  </si>
  <si>
    <t>查看社区总数</t>
  </si>
  <si>
    <t>查看博客总数</t>
  </si>
  <si>
    <t>查看问答总数</t>
  </si>
  <si>
    <t>查看帖子总数</t>
  </si>
  <si>
    <t>查看用户举报信息</t>
  </si>
  <si>
    <t>处理被举报的用户</t>
  </si>
  <si>
    <t>处理被举报的博客</t>
  </si>
  <si>
    <t>处理被举报的问题</t>
  </si>
  <si>
    <t>处理被举报的回答</t>
  </si>
  <si>
    <t>处理被举报的评论</t>
  </si>
  <si>
    <t>处理被举报的帖子</t>
  </si>
  <si>
    <t>查看用户反馈信息</t>
  </si>
  <si>
    <t>查看用户的帮助信息</t>
  </si>
  <si>
    <t>作为系统方私信用户</t>
  </si>
  <si>
    <t>处理社区申请</t>
  </si>
  <si>
    <t>处理新课程创建申请</t>
  </si>
  <si>
    <t>管理用户</t>
  </si>
  <si>
    <t>管理课程</t>
  </si>
  <si>
    <t>管理社区</t>
  </si>
  <si>
    <t>网站更新与维护</t>
  </si>
  <si>
    <t>用户评分：</t>
  </si>
  <si>
    <t>估算相对收益：打分范围1-9。打分为1，表示该项功能没有任何用处；打分为9，表示该项功能极有价值。</t>
  </si>
  <si>
    <t>估算相对损失：打分范围为1-9。打分为1，表示如果缺少这个功能，没有任何影响；打分为9，表示如果缺失该项功能，会有重度负面影响。</t>
  </si>
  <si>
    <t>开发人员评分：</t>
  </si>
  <si>
    <t>估算相对成本：打分范围为1-9。打分为1，表示该项功能的实现相当简单；打分为9，表示该项功能费时费力，需要耗费极大的人力成本、资源成本等。</t>
  </si>
  <si>
    <t>估算相对风险：打分范围为1-9。打分为1，表示该项功能完全能够实现；打分为9，表示该功能几乎是无法实现。</t>
  </si>
  <si>
    <t>计算公式（小数点均取到后四位）</t>
  </si>
  <si>
    <t xml:space="preserve">      总价值  =  相对收益 * 2 + 相对损失</t>
  </si>
  <si>
    <t xml:space="preserve">      价值%  =   单项价值 / 总价值  </t>
  </si>
  <si>
    <t xml:space="preserve">      成本%  =   单项成本 / 总成本</t>
  </si>
  <si>
    <t xml:space="preserve">      风险%  =   单项风险 / 总风险</t>
  </si>
  <si>
    <t xml:space="preserve">      优先级  = ( 价值% /  ( 成本% + 风险% ))*权重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</si>
</sst>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22" fillId="37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3"/>
  <sheetViews>
    <sheetView tabSelected="1" workbookViewId="0">
      <selection activeCell="J7" sqref="J7"/>
    </sheetView>
  </sheetViews>
  <sheetFormatPr defaultColWidth="8.72727272727273" defaultRowHeight="14"/>
  <cols>
    <col min="1" max="1" width="19" style="1" customWidth="1"/>
    <col min="2" max="2" width="30.0909090909091" style="1" customWidth="1"/>
    <col min="3" max="3" width="12.1818181818182" style="1" customWidth="1"/>
    <col min="4" max="4" width="11.8181818181818" style="1" customWidth="1"/>
    <col min="5" max="5" width="11.2727272727273" style="1" customWidth="1"/>
    <col min="6" max="6" width="12.5454545454545" style="1" customWidth="1"/>
    <col min="7" max="7" width="10.2727272727273" style="2" customWidth="1"/>
    <col min="8" max="8" width="10.8181818181818" style="1" customWidth="1"/>
    <col min="9" max="9" width="10.2727272727273" style="1" customWidth="1"/>
    <col min="10" max="10" width="9.54545454545454" style="1" customWidth="1"/>
    <col min="11" max="11" width="11.9090909090909" style="1" customWidth="1"/>
    <col min="12" max="16384" width="8.72727272727273" style="1"/>
  </cols>
  <sheetData>
    <row r="1" s="1" customFormat="1" ht="33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="1" customFormat="1" ht="15" spans="1:12">
      <c r="A2" s="4" t="s">
        <v>12</v>
      </c>
      <c r="B2" s="5" t="s">
        <v>13</v>
      </c>
      <c r="C2" s="5">
        <v>5</v>
      </c>
      <c r="D2" s="5">
        <v>6</v>
      </c>
      <c r="E2" s="6">
        <f t="shared" ref="E2:E7" si="0">(C2*2+D2)*1</f>
        <v>16</v>
      </c>
      <c r="F2" s="7">
        <f>E2/SUM($E$2:$E$50)</f>
        <v>0.020460358056266</v>
      </c>
      <c r="G2" s="2">
        <v>5</v>
      </c>
      <c r="H2" s="7">
        <f>G2/SUM($G$2:$G$50)</f>
        <v>0.0230414746543779</v>
      </c>
      <c r="I2" s="2">
        <v>5</v>
      </c>
      <c r="J2" s="7">
        <f>I2/SUM($I$2:$I$50)</f>
        <v>0.0224215246636771</v>
      </c>
      <c r="K2" s="7">
        <f>(F2/(H2+J2))*1</f>
        <v>0.450044175773076</v>
      </c>
      <c r="L2" s="6">
        <v>1</v>
      </c>
    </row>
    <row r="3" s="1" customFormat="1" ht="13" customHeight="1" spans="1:12">
      <c r="A3" s="4" t="s">
        <v>12</v>
      </c>
      <c r="B3" s="8" t="s">
        <v>14</v>
      </c>
      <c r="C3" s="8">
        <v>5</v>
      </c>
      <c r="D3" s="8">
        <v>7</v>
      </c>
      <c r="E3" s="6">
        <f t="shared" si="0"/>
        <v>17</v>
      </c>
      <c r="F3" s="7">
        <f>E3/SUM($E$2:$E$50)</f>
        <v>0.0217391304347826</v>
      </c>
      <c r="G3" s="2">
        <v>5</v>
      </c>
      <c r="H3" s="7">
        <f>G3/SUM($G$2:$G$50)</f>
        <v>0.0230414746543779</v>
      </c>
      <c r="I3" s="2">
        <v>5</v>
      </c>
      <c r="J3" s="7">
        <f t="shared" ref="J3:J8" si="1">I3/SUM($I$2:$I$50)</f>
        <v>0.0224215246636771</v>
      </c>
      <c r="K3" s="7">
        <f t="shared" ref="K3:K51" si="2">(F3/(H3+J3))*1</f>
        <v>0.478171936758893</v>
      </c>
      <c r="L3" s="6">
        <v>1</v>
      </c>
    </row>
    <row r="4" s="1" customFormat="1" ht="15" spans="1:12">
      <c r="A4" s="4" t="s">
        <v>12</v>
      </c>
      <c r="B4" s="5" t="s">
        <v>15</v>
      </c>
      <c r="C4" s="5">
        <v>7</v>
      </c>
      <c r="D4" s="5">
        <v>7</v>
      </c>
      <c r="E4" s="6">
        <f t="shared" si="0"/>
        <v>21</v>
      </c>
      <c r="F4" s="7">
        <f>E4/SUM($E$2:$E$50)</f>
        <v>0.0268542199488491</v>
      </c>
      <c r="G4" s="2">
        <v>4</v>
      </c>
      <c r="H4" s="7">
        <f>G4/SUM($G$2:$G$50)</f>
        <v>0.0184331797235023</v>
      </c>
      <c r="I4" s="2">
        <v>4</v>
      </c>
      <c r="J4" s="7">
        <f t="shared" si="1"/>
        <v>0.0179372197309417</v>
      </c>
      <c r="K4" s="7">
        <f t="shared" si="2"/>
        <v>0.738353725877703</v>
      </c>
      <c r="L4" s="6">
        <v>1</v>
      </c>
    </row>
    <row r="5" s="1" customFormat="1" spans="1:12">
      <c r="A5" s="4" t="s">
        <v>12</v>
      </c>
      <c r="B5" s="8" t="s">
        <v>16</v>
      </c>
      <c r="C5" s="8">
        <v>5</v>
      </c>
      <c r="D5" s="8">
        <v>8</v>
      </c>
      <c r="E5" s="6">
        <f t="shared" si="0"/>
        <v>18</v>
      </c>
      <c r="F5" s="7">
        <f t="shared" ref="F5:F13" si="3">E5/SUM($E$2:$E$50)</f>
        <v>0.0230179028132992</v>
      </c>
      <c r="G5" s="2">
        <v>5</v>
      </c>
      <c r="H5" s="7">
        <f t="shared" ref="H5:H50" si="4">G5/SUM($G$2:$G$50)</f>
        <v>0.0230414746543779</v>
      </c>
      <c r="I5" s="2">
        <v>4</v>
      </c>
      <c r="J5" s="7">
        <f t="shared" si="1"/>
        <v>0.0179372197309417</v>
      </c>
      <c r="K5" s="7">
        <f t="shared" si="2"/>
        <v>0.561704152818136</v>
      </c>
      <c r="L5" s="6">
        <v>1</v>
      </c>
    </row>
    <row r="6" s="1" customFormat="1" spans="1:12">
      <c r="A6" s="4" t="s">
        <v>12</v>
      </c>
      <c r="B6" s="8" t="s">
        <v>17</v>
      </c>
      <c r="C6" s="8">
        <v>5</v>
      </c>
      <c r="D6" s="8">
        <v>8</v>
      </c>
      <c r="E6" s="6">
        <f t="shared" si="0"/>
        <v>18</v>
      </c>
      <c r="F6" s="7">
        <f t="shared" si="3"/>
        <v>0.0230179028132992</v>
      </c>
      <c r="G6" s="2">
        <v>4</v>
      </c>
      <c r="H6" s="7">
        <f t="shared" si="4"/>
        <v>0.0184331797235023</v>
      </c>
      <c r="I6" s="2">
        <v>4</v>
      </c>
      <c r="J6" s="7">
        <f t="shared" si="1"/>
        <v>0.0179372197309417</v>
      </c>
      <c r="K6" s="7">
        <f t="shared" si="2"/>
        <v>0.632874622180888</v>
      </c>
      <c r="L6" s="6">
        <v>1</v>
      </c>
    </row>
    <row r="7" s="1" customFormat="1" spans="1:12">
      <c r="A7" s="4" t="s">
        <v>12</v>
      </c>
      <c r="B7" s="8" t="s">
        <v>18</v>
      </c>
      <c r="C7" s="8">
        <v>4</v>
      </c>
      <c r="D7" s="8">
        <v>4</v>
      </c>
      <c r="E7" s="6">
        <f t="shared" si="0"/>
        <v>12</v>
      </c>
      <c r="F7" s="7">
        <f t="shared" si="3"/>
        <v>0.0153452685421995</v>
      </c>
      <c r="G7" s="2">
        <v>4</v>
      </c>
      <c r="H7" s="7">
        <f t="shared" si="4"/>
        <v>0.0184331797235023</v>
      </c>
      <c r="I7" s="2">
        <v>5</v>
      </c>
      <c r="J7" s="7">
        <f t="shared" si="1"/>
        <v>0.0224215246636771</v>
      </c>
      <c r="K7" s="7">
        <f t="shared" si="2"/>
        <v>0.375605913012431</v>
      </c>
      <c r="L7" s="6">
        <v>1</v>
      </c>
    </row>
    <row r="8" s="1" customFormat="1" ht="28" spans="1:12">
      <c r="A8" s="4" t="s">
        <v>12</v>
      </c>
      <c r="B8" s="8" t="s">
        <v>19</v>
      </c>
      <c r="C8" s="8">
        <v>6</v>
      </c>
      <c r="D8" s="8">
        <v>7</v>
      </c>
      <c r="E8" s="6">
        <f t="shared" ref="E8:E50" si="5">(C8*2+D8)*1</f>
        <v>19</v>
      </c>
      <c r="F8" s="7">
        <f t="shared" si="3"/>
        <v>0.0242966751918159</v>
      </c>
      <c r="G8" s="2">
        <v>3</v>
      </c>
      <c r="H8" s="7">
        <f t="shared" si="4"/>
        <v>0.0138248847926267</v>
      </c>
      <c r="I8" s="2">
        <v>4</v>
      </c>
      <c r="J8" s="7">
        <f t="shared" si="1"/>
        <v>0.0179372197309417</v>
      </c>
      <c r="K8" s="7">
        <f t="shared" si="2"/>
        <v>0.764957976061914</v>
      </c>
      <c r="L8" s="6">
        <v>1</v>
      </c>
    </row>
    <row r="9" s="1" customFormat="1" spans="1:12">
      <c r="A9" s="4" t="s">
        <v>12</v>
      </c>
      <c r="B9" s="8" t="s">
        <v>20</v>
      </c>
      <c r="C9" s="8">
        <v>5</v>
      </c>
      <c r="D9" s="8">
        <v>6</v>
      </c>
      <c r="E9" s="6">
        <f t="shared" si="5"/>
        <v>16</v>
      </c>
      <c r="F9" s="7">
        <f t="shared" si="3"/>
        <v>0.020460358056266</v>
      </c>
      <c r="G9" s="2">
        <v>4</v>
      </c>
      <c r="H9" s="7">
        <f t="shared" si="4"/>
        <v>0.0184331797235023</v>
      </c>
      <c r="I9" s="2">
        <v>5</v>
      </c>
      <c r="J9" s="7">
        <f t="shared" ref="J9:J50" si="6">I9/SUM($I$2:$I$50)</f>
        <v>0.0224215246636771</v>
      </c>
      <c r="K9" s="7">
        <f t="shared" si="2"/>
        <v>0.500807884016574</v>
      </c>
      <c r="L9" s="6">
        <v>1</v>
      </c>
    </row>
    <row r="10" s="1" customFormat="1" ht="15" spans="1:12">
      <c r="A10" s="4" t="s">
        <v>12</v>
      </c>
      <c r="B10" s="5" t="s">
        <v>21</v>
      </c>
      <c r="C10" s="5">
        <v>7</v>
      </c>
      <c r="D10" s="5">
        <v>5</v>
      </c>
      <c r="E10" s="6">
        <f t="shared" si="5"/>
        <v>19</v>
      </c>
      <c r="F10" s="7">
        <f t="shared" si="3"/>
        <v>0.0242966751918159</v>
      </c>
      <c r="G10" s="2">
        <v>6</v>
      </c>
      <c r="H10" s="7">
        <f t="shared" si="4"/>
        <v>0.0276497695852535</v>
      </c>
      <c r="I10" s="2">
        <v>4</v>
      </c>
      <c r="J10" s="7">
        <f t="shared" si="6"/>
        <v>0.0179372197309417</v>
      </c>
      <c r="K10" s="7">
        <f t="shared" si="2"/>
        <v>0.532973893566256</v>
      </c>
      <c r="L10" s="6">
        <v>1</v>
      </c>
    </row>
    <row r="11" s="1" customFormat="1" ht="15" spans="1:12">
      <c r="A11" s="4" t="s">
        <v>12</v>
      </c>
      <c r="B11" s="5" t="s">
        <v>22</v>
      </c>
      <c r="C11" s="5">
        <v>7</v>
      </c>
      <c r="D11" s="5">
        <v>5</v>
      </c>
      <c r="E11" s="6">
        <f t="shared" si="5"/>
        <v>19</v>
      </c>
      <c r="F11" s="7">
        <f t="shared" si="3"/>
        <v>0.0242966751918159</v>
      </c>
      <c r="G11" s="2">
        <v>4</v>
      </c>
      <c r="H11" s="7">
        <f t="shared" si="4"/>
        <v>0.0184331797235023</v>
      </c>
      <c r="I11" s="2">
        <v>5</v>
      </c>
      <c r="J11" s="7">
        <f t="shared" si="6"/>
        <v>0.0224215246636771</v>
      </c>
      <c r="K11" s="7">
        <f t="shared" si="2"/>
        <v>0.594709362269682</v>
      </c>
      <c r="L11" s="6">
        <v>1</v>
      </c>
    </row>
    <row r="12" s="1" customFormat="1" spans="1:12">
      <c r="A12" s="4" t="s">
        <v>12</v>
      </c>
      <c r="B12" s="8" t="s">
        <v>23</v>
      </c>
      <c r="C12" s="8">
        <v>4</v>
      </c>
      <c r="D12" s="8">
        <v>5</v>
      </c>
      <c r="E12" s="6">
        <f t="shared" si="5"/>
        <v>13</v>
      </c>
      <c r="F12" s="7">
        <f t="shared" si="3"/>
        <v>0.0166240409207161</v>
      </c>
      <c r="G12" s="2">
        <v>5</v>
      </c>
      <c r="H12" s="7">
        <f t="shared" si="4"/>
        <v>0.0230414746543779</v>
      </c>
      <c r="I12" s="2">
        <v>4</v>
      </c>
      <c r="J12" s="7">
        <f t="shared" si="6"/>
        <v>0.0179372197309417</v>
      </c>
      <c r="K12" s="7">
        <f t="shared" si="2"/>
        <v>0.405675221479765</v>
      </c>
      <c r="L12" s="6">
        <v>1</v>
      </c>
    </row>
    <row r="13" s="1" customFormat="1" spans="1:12">
      <c r="A13" s="4" t="s">
        <v>12</v>
      </c>
      <c r="B13" s="8" t="s">
        <v>24</v>
      </c>
      <c r="C13" s="8">
        <v>6</v>
      </c>
      <c r="D13" s="8">
        <v>7</v>
      </c>
      <c r="E13" s="6">
        <f t="shared" si="5"/>
        <v>19</v>
      </c>
      <c r="F13" s="7">
        <f t="shared" si="3"/>
        <v>0.0242966751918159</v>
      </c>
      <c r="G13" s="2">
        <v>6</v>
      </c>
      <c r="H13" s="7">
        <f t="shared" si="4"/>
        <v>0.0276497695852535</v>
      </c>
      <c r="I13" s="2">
        <v>4</v>
      </c>
      <c r="J13" s="7">
        <f t="shared" si="6"/>
        <v>0.0179372197309417</v>
      </c>
      <c r="K13" s="7">
        <f t="shared" si="2"/>
        <v>0.532973893566256</v>
      </c>
      <c r="L13" s="6">
        <v>1</v>
      </c>
    </row>
    <row r="14" s="1" customFormat="1" ht="15" spans="1:12">
      <c r="A14" s="4" t="s">
        <v>12</v>
      </c>
      <c r="B14" s="5" t="s">
        <v>25</v>
      </c>
      <c r="C14" s="5">
        <v>6</v>
      </c>
      <c r="D14" s="5">
        <v>6</v>
      </c>
      <c r="E14" s="6">
        <f t="shared" si="5"/>
        <v>18</v>
      </c>
      <c r="F14" s="7">
        <f t="shared" ref="F14:F50" si="7">E14/SUM($E$2:$E$50)</f>
        <v>0.0230179028132992</v>
      </c>
      <c r="G14" s="2">
        <v>3</v>
      </c>
      <c r="H14" s="7">
        <f t="shared" si="4"/>
        <v>0.0138248847926267</v>
      </c>
      <c r="I14" s="2">
        <v>3</v>
      </c>
      <c r="J14" s="7">
        <f t="shared" si="6"/>
        <v>0.0134529147982063</v>
      </c>
      <c r="K14" s="7">
        <f t="shared" si="2"/>
        <v>0.843832829574518</v>
      </c>
      <c r="L14" s="6">
        <v>1</v>
      </c>
    </row>
    <row r="15" s="1" customFormat="1" ht="15" spans="1:12">
      <c r="A15" s="4" t="s">
        <v>12</v>
      </c>
      <c r="B15" s="5" t="s">
        <v>26</v>
      </c>
      <c r="C15" s="5">
        <v>5</v>
      </c>
      <c r="D15" s="5">
        <v>5</v>
      </c>
      <c r="E15" s="6">
        <f t="shared" si="5"/>
        <v>15</v>
      </c>
      <c r="F15" s="7">
        <f t="shared" si="7"/>
        <v>0.0191815856777494</v>
      </c>
      <c r="G15" s="2">
        <v>4</v>
      </c>
      <c r="H15" s="7">
        <f t="shared" si="4"/>
        <v>0.0184331797235023</v>
      </c>
      <c r="I15" s="2">
        <v>5</v>
      </c>
      <c r="J15" s="7">
        <f t="shared" si="6"/>
        <v>0.0224215246636771</v>
      </c>
      <c r="K15" s="7">
        <f t="shared" si="2"/>
        <v>0.469507391265538</v>
      </c>
      <c r="L15" s="6">
        <v>1</v>
      </c>
    </row>
    <row r="16" s="1" customFormat="1" ht="15" spans="1:12">
      <c r="A16" s="4" t="s">
        <v>12</v>
      </c>
      <c r="B16" s="5" t="s">
        <v>27</v>
      </c>
      <c r="C16" s="5">
        <v>5</v>
      </c>
      <c r="D16" s="5">
        <v>4</v>
      </c>
      <c r="E16" s="6">
        <f t="shared" si="5"/>
        <v>14</v>
      </c>
      <c r="F16" s="7">
        <f t="shared" si="7"/>
        <v>0.0179028132992327</v>
      </c>
      <c r="G16" s="2">
        <v>4</v>
      </c>
      <c r="H16" s="7">
        <f t="shared" si="4"/>
        <v>0.0184331797235023</v>
      </c>
      <c r="I16" s="2">
        <v>4</v>
      </c>
      <c r="J16" s="7">
        <f t="shared" si="6"/>
        <v>0.0179372197309417</v>
      </c>
      <c r="K16" s="7">
        <f t="shared" si="2"/>
        <v>0.492235817251802</v>
      </c>
      <c r="L16" s="6">
        <v>1</v>
      </c>
    </row>
    <row r="17" s="1" customFormat="1" ht="15" spans="1:12">
      <c r="A17" s="4" t="s">
        <v>12</v>
      </c>
      <c r="B17" s="5" t="s">
        <v>28</v>
      </c>
      <c r="C17" s="5">
        <v>6</v>
      </c>
      <c r="D17" s="5">
        <v>4</v>
      </c>
      <c r="E17" s="6">
        <f t="shared" si="5"/>
        <v>16</v>
      </c>
      <c r="F17" s="7">
        <f t="shared" si="7"/>
        <v>0.020460358056266</v>
      </c>
      <c r="G17" s="2">
        <v>5</v>
      </c>
      <c r="H17" s="7">
        <f t="shared" si="4"/>
        <v>0.0230414746543779</v>
      </c>
      <c r="I17" s="2">
        <v>5</v>
      </c>
      <c r="J17" s="7">
        <f t="shared" si="6"/>
        <v>0.0224215246636771</v>
      </c>
      <c r="K17" s="7">
        <f t="shared" si="2"/>
        <v>0.450044175773076</v>
      </c>
      <c r="L17" s="6">
        <v>1</v>
      </c>
    </row>
    <row r="18" s="1" customFormat="1" spans="1:12">
      <c r="A18" s="4" t="s">
        <v>12</v>
      </c>
      <c r="B18" s="8" t="s">
        <v>29</v>
      </c>
      <c r="C18" s="8">
        <v>5</v>
      </c>
      <c r="D18" s="8">
        <v>5</v>
      </c>
      <c r="E18" s="6">
        <f t="shared" si="5"/>
        <v>15</v>
      </c>
      <c r="F18" s="7">
        <f t="shared" si="7"/>
        <v>0.0191815856777494</v>
      </c>
      <c r="G18" s="2">
        <v>6</v>
      </c>
      <c r="H18" s="7">
        <f t="shared" si="4"/>
        <v>0.0276497695852535</v>
      </c>
      <c r="I18" s="2">
        <v>4</v>
      </c>
      <c r="J18" s="7">
        <f t="shared" si="6"/>
        <v>0.0179372197309417</v>
      </c>
      <c r="K18" s="7">
        <f t="shared" si="2"/>
        <v>0.420768863341781</v>
      </c>
      <c r="L18" s="6">
        <v>1</v>
      </c>
    </row>
    <row r="19" s="1" customFormat="1" ht="28" spans="1:12">
      <c r="A19" s="4" t="s">
        <v>12</v>
      </c>
      <c r="B19" s="8" t="s">
        <v>30</v>
      </c>
      <c r="C19" s="8">
        <v>5</v>
      </c>
      <c r="D19" s="8">
        <v>6</v>
      </c>
      <c r="E19" s="6">
        <f t="shared" si="5"/>
        <v>16</v>
      </c>
      <c r="F19" s="7">
        <f t="shared" si="7"/>
        <v>0.020460358056266</v>
      </c>
      <c r="G19" s="2">
        <v>6</v>
      </c>
      <c r="H19" s="7">
        <f t="shared" si="4"/>
        <v>0.0276497695852535</v>
      </c>
      <c r="I19" s="2">
        <v>5</v>
      </c>
      <c r="J19" s="7">
        <f t="shared" si="6"/>
        <v>0.0224215246636771</v>
      </c>
      <c r="K19" s="7">
        <f t="shared" si="2"/>
        <v>0.408624509575224</v>
      </c>
      <c r="L19" s="6">
        <v>1</v>
      </c>
    </row>
    <row r="20" s="1" customFormat="1" ht="15" spans="1:12">
      <c r="A20" s="4" t="s">
        <v>12</v>
      </c>
      <c r="B20" s="5" t="s">
        <v>31</v>
      </c>
      <c r="C20" s="5">
        <v>5</v>
      </c>
      <c r="D20" s="5">
        <v>4</v>
      </c>
      <c r="E20" s="6">
        <f t="shared" si="5"/>
        <v>14</v>
      </c>
      <c r="F20" s="7">
        <f t="shared" si="7"/>
        <v>0.0179028132992327</v>
      </c>
      <c r="G20" s="2">
        <v>4</v>
      </c>
      <c r="H20" s="7">
        <f t="shared" si="4"/>
        <v>0.0184331797235023</v>
      </c>
      <c r="I20" s="2">
        <v>5</v>
      </c>
      <c r="J20" s="7">
        <f t="shared" si="6"/>
        <v>0.0224215246636771</v>
      </c>
      <c r="K20" s="7">
        <f t="shared" si="2"/>
        <v>0.438206898514502</v>
      </c>
      <c r="L20" s="6">
        <v>1</v>
      </c>
    </row>
    <row r="21" s="1" customFormat="1" spans="1:12">
      <c r="A21" s="4" t="s">
        <v>12</v>
      </c>
      <c r="B21" s="8" t="s">
        <v>32</v>
      </c>
      <c r="C21" s="8">
        <v>4</v>
      </c>
      <c r="D21" s="8">
        <v>6</v>
      </c>
      <c r="E21" s="6">
        <f t="shared" si="5"/>
        <v>14</v>
      </c>
      <c r="F21" s="7">
        <f t="shared" si="7"/>
        <v>0.0179028132992327</v>
      </c>
      <c r="G21" s="2">
        <v>3</v>
      </c>
      <c r="H21" s="7">
        <f t="shared" si="4"/>
        <v>0.0138248847926267</v>
      </c>
      <c r="I21" s="2">
        <v>5</v>
      </c>
      <c r="J21" s="7">
        <f t="shared" si="6"/>
        <v>0.0224215246636771</v>
      </c>
      <c r="K21" s="7">
        <f t="shared" si="2"/>
        <v>0.493919634186529</v>
      </c>
      <c r="L21" s="6">
        <v>1</v>
      </c>
    </row>
    <row r="22" s="1" customFormat="1" spans="1:12">
      <c r="A22" s="4" t="s">
        <v>12</v>
      </c>
      <c r="B22" s="8" t="s">
        <v>33</v>
      </c>
      <c r="C22" s="8">
        <v>7</v>
      </c>
      <c r="D22" s="8">
        <v>8</v>
      </c>
      <c r="E22" s="6">
        <f t="shared" si="5"/>
        <v>22</v>
      </c>
      <c r="F22" s="7">
        <f t="shared" si="7"/>
        <v>0.0281329923273657</v>
      </c>
      <c r="G22" s="2">
        <v>3</v>
      </c>
      <c r="H22" s="7">
        <f t="shared" si="4"/>
        <v>0.0138248847926267</v>
      </c>
      <c r="I22" s="2">
        <v>6</v>
      </c>
      <c r="J22" s="7">
        <f t="shared" si="6"/>
        <v>0.0269058295964126</v>
      </c>
      <c r="K22" s="7">
        <f t="shared" si="2"/>
        <v>0.690707068347821</v>
      </c>
      <c r="L22" s="6">
        <v>1</v>
      </c>
    </row>
    <row r="23" s="1" customFormat="1" ht="36" customHeight="1" spans="1:12">
      <c r="A23" s="4" t="s">
        <v>12</v>
      </c>
      <c r="B23" s="8" t="s">
        <v>34</v>
      </c>
      <c r="C23" s="8">
        <v>5</v>
      </c>
      <c r="D23" s="8">
        <v>6</v>
      </c>
      <c r="E23" s="6">
        <f t="shared" si="5"/>
        <v>16</v>
      </c>
      <c r="F23" s="7">
        <f t="shared" si="7"/>
        <v>0.020460358056266</v>
      </c>
      <c r="G23" s="2">
        <v>2</v>
      </c>
      <c r="H23" s="7">
        <f t="shared" si="4"/>
        <v>0.00921658986175115</v>
      </c>
      <c r="I23" s="2">
        <v>6</v>
      </c>
      <c r="J23" s="7">
        <f t="shared" si="6"/>
        <v>0.0269058295964126</v>
      </c>
      <c r="K23" s="7">
        <f t="shared" si="2"/>
        <v>0.566417154863139</v>
      </c>
      <c r="L23" s="6">
        <v>1</v>
      </c>
    </row>
    <row r="24" s="1" customFormat="1" ht="15" spans="1:12">
      <c r="A24" s="4" t="s">
        <v>12</v>
      </c>
      <c r="B24" s="5" t="s">
        <v>35</v>
      </c>
      <c r="C24" s="5">
        <v>4</v>
      </c>
      <c r="D24" s="5">
        <v>5</v>
      </c>
      <c r="E24" s="6">
        <f t="shared" si="5"/>
        <v>13</v>
      </c>
      <c r="F24" s="7">
        <f t="shared" si="7"/>
        <v>0.0166240409207161</v>
      </c>
      <c r="G24" s="2">
        <v>5</v>
      </c>
      <c r="H24" s="7">
        <f t="shared" si="4"/>
        <v>0.0230414746543779</v>
      </c>
      <c r="I24" s="2">
        <v>4</v>
      </c>
      <c r="J24" s="7">
        <f t="shared" si="6"/>
        <v>0.0179372197309417</v>
      </c>
      <c r="K24" s="7">
        <f t="shared" si="2"/>
        <v>0.405675221479765</v>
      </c>
      <c r="L24" s="6">
        <v>1</v>
      </c>
    </row>
    <row r="25" s="1" customFormat="1" spans="1:12">
      <c r="A25" s="4" t="s">
        <v>12</v>
      </c>
      <c r="B25" s="8" t="s">
        <v>36</v>
      </c>
      <c r="C25" s="8">
        <v>6</v>
      </c>
      <c r="D25" s="8">
        <v>6</v>
      </c>
      <c r="E25" s="6">
        <f t="shared" si="5"/>
        <v>18</v>
      </c>
      <c r="F25" s="7">
        <f t="shared" si="7"/>
        <v>0.0230179028132992</v>
      </c>
      <c r="G25" s="2">
        <v>6</v>
      </c>
      <c r="H25" s="7">
        <f t="shared" si="4"/>
        <v>0.0276497695852535</v>
      </c>
      <c r="I25" s="2">
        <v>5</v>
      </c>
      <c r="J25" s="7">
        <f t="shared" si="6"/>
        <v>0.0224215246636771</v>
      </c>
      <c r="K25" s="7">
        <f t="shared" si="2"/>
        <v>0.459702573272127</v>
      </c>
      <c r="L25" s="6">
        <v>1</v>
      </c>
    </row>
    <row r="26" s="1" customFormat="1" spans="1:12">
      <c r="A26" s="4" t="s">
        <v>12</v>
      </c>
      <c r="B26" s="8" t="s">
        <v>37</v>
      </c>
      <c r="C26" s="8">
        <v>6</v>
      </c>
      <c r="D26" s="8">
        <v>7</v>
      </c>
      <c r="E26" s="6">
        <f t="shared" si="5"/>
        <v>19</v>
      </c>
      <c r="F26" s="7">
        <f t="shared" si="7"/>
        <v>0.0242966751918159</v>
      </c>
      <c r="G26" s="2">
        <v>4</v>
      </c>
      <c r="H26" s="7">
        <f t="shared" si="4"/>
        <v>0.0184331797235023</v>
      </c>
      <c r="I26" s="2">
        <v>4</v>
      </c>
      <c r="J26" s="7">
        <f t="shared" si="6"/>
        <v>0.0179372197309417</v>
      </c>
      <c r="K26" s="7">
        <f t="shared" si="2"/>
        <v>0.66803432341316</v>
      </c>
      <c r="L26" s="6">
        <v>1</v>
      </c>
    </row>
    <row r="27" s="1" customFormat="1" ht="15" spans="1:12">
      <c r="A27" s="4" t="s">
        <v>12</v>
      </c>
      <c r="B27" s="5" t="s">
        <v>38</v>
      </c>
      <c r="C27" s="5">
        <v>3</v>
      </c>
      <c r="D27" s="5">
        <v>2</v>
      </c>
      <c r="E27" s="6">
        <f t="shared" si="5"/>
        <v>8</v>
      </c>
      <c r="F27" s="7">
        <f t="shared" si="7"/>
        <v>0.010230179028133</v>
      </c>
      <c r="G27" s="2">
        <v>3</v>
      </c>
      <c r="H27" s="7">
        <f t="shared" si="4"/>
        <v>0.0138248847926267</v>
      </c>
      <c r="I27" s="2">
        <v>5</v>
      </c>
      <c r="J27" s="7">
        <f t="shared" si="6"/>
        <v>0.0224215246636771</v>
      </c>
      <c r="K27" s="7">
        <f t="shared" si="2"/>
        <v>0.282239790963731</v>
      </c>
      <c r="L27" s="6">
        <v>1</v>
      </c>
    </row>
    <row r="28" s="1" customFormat="1" ht="15" spans="1:12">
      <c r="A28" s="4" t="s">
        <v>12</v>
      </c>
      <c r="B28" s="5" t="s">
        <v>39</v>
      </c>
      <c r="C28" s="5">
        <v>3</v>
      </c>
      <c r="D28" s="5">
        <v>2</v>
      </c>
      <c r="E28" s="6">
        <f t="shared" si="5"/>
        <v>8</v>
      </c>
      <c r="F28" s="7">
        <f t="shared" si="7"/>
        <v>0.010230179028133</v>
      </c>
      <c r="G28" s="2">
        <v>3</v>
      </c>
      <c r="H28" s="7">
        <f t="shared" si="4"/>
        <v>0.0138248847926267</v>
      </c>
      <c r="I28" s="2">
        <v>3</v>
      </c>
      <c r="J28" s="7">
        <f t="shared" si="6"/>
        <v>0.0134529147982063</v>
      </c>
      <c r="K28" s="7">
        <f t="shared" si="2"/>
        <v>0.37503681314423</v>
      </c>
      <c r="L28" s="6">
        <v>1</v>
      </c>
    </row>
    <row r="29" s="1" customFormat="1" ht="15" spans="1:12">
      <c r="A29" s="4" t="s">
        <v>12</v>
      </c>
      <c r="B29" s="5" t="s">
        <v>40</v>
      </c>
      <c r="C29" s="5">
        <v>4</v>
      </c>
      <c r="D29" s="5">
        <v>4</v>
      </c>
      <c r="E29" s="6">
        <f t="shared" si="5"/>
        <v>12</v>
      </c>
      <c r="F29" s="7">
        <f t="shared" si="7"/>
        <v>0.0153452685421995</v>
      </c>
      <c r="G29" s="2">
        <v>4</v>
      </c>
      <c r="H29" s="7">
        <f t="shared" si="4"/>
        <v>0.0184331797235023</v>
      </c>
      <c r="I29" s="2">
        <v>3</v>
      </c>
      <c r="J29" s="7">
        <f t="shared" si="6"/>
        <v>0.0134529147982063</v>
      </c>
      <c r="K29" s="7">
        <f t="shared" si="2"/>
        <v>0.481252683101475</v>
      </c>
      <c r="L29" s="6">
        <v>1</v>
      </c>
    </row>
    <row r="30" s="1" customFormat="1" ht="15" spans="1:12">
      <c r="A30" s="4" t="s">
        <v>12</v>
      </c>
      <c r="B30" s="5" t="s">
        <v>41</v>
      </c>
      <c r="C30" s="5">
        <v>4</v>
      </c>
      <c r="D30" s="5">
        <v>4</v>
      </c>
      <c r="E30" s="6">
        <f t="shared" si="5"/>
        <v>12</v>
      </c>
      <c r="F30" s="7">
        <f t="shared" si="7"/>
        <v>0.0153452685421995</v>
      </c>
      <c r="G30" s="2">
        <v>3</v>
      </c>
      <c r="H30" s="7">
        <f t="shared" si="4"/>
        <v>0.0138248847926267</v>
      </c>
      <c r="I30" s="2">
        <v>5</v>
      </c>
      <c r="J30" s="7">
        <f t="shared" si="6"/>
        <v>0.0224215246636771</v>
      </c>
      <c r="K30" s="7">
        <f t="shared" si="2"/>
        <v>0.423359686445596</v>
      </c>
      <c r="L30" s="6">
        <v>1</v>
      </c>
    </row>
    <row r="31" s="1" customFormat="1" ht="15" spans="1:12">
      <c r="A31" s="4" t="s">
        <v>12</v>
      </c>
      <c r="B31" s="5" t="s">
        <v>42</v>
      </c>
      <c r="C31" s="5">
        <v>5</v>
      </c>
      <c r="D31" s="5">
        <v>3</v>
      </c>
      <c r="E31" s="6">
        <f t="shared" si="5"/>
        <v>13</v>
      </c>
      <c r="F31" s="7">
        <f t="shared" si="7"/>
        <v>0.0166240409207161</v>
      </c>
      <c r="G31" s="2">
        <v>4</v>
      </c>
      <c r="H31" s="7">
        <f t="shared" si="4"/>
        <v>0.0184331797235023</v>
      </c>
      <c r="I31" s="2">
        <v>5</v>
      </c>
      <c r="J31" s="7">
        <f t="shared" si="6"/>
        <v>0.0224215246636771</v>
      </c>
      <c r="K31" s="7">
        <f t="shared" si="2"/>
        <v>0.406906405763467</v>
      </c>
      <c r="L31" s="6">
        <v>1</v>
      </c>
    </row>
    <row r="32" s="1" customFormat="1" ht="15" spans="1:12">
      <c r="A32" s="4" t="s">
        <v>12</v>
      </c>
      <c r="B32" s="5" t="s">
        <v>43</v>
      </c>
      <c r="C32" s="5">
        <v>5</v>
      </c>
      <c r="D32" s="5">
        <v>4</v>
      </c>
      <c r="E32" s="6">
        <f t="shared" si="5"/>
        <v>14</v>
      </c>
      <c r="F32" s="7">
        <f t="shared" si="7"/>
        <v>0.0179028132992327</v>
      </c>
      <c r="G32" s="2">
        <v>6</v>
      </c>
      <c r="H32" s="7">
        <f t="shared" si="4"/>
        <v>0.0276497695852535</v>
      </c>
      <c r="I32" s="2">
        <v>5</v>
      </c>
      <c r="J32" s="7">
        <f t="shared" si="6"/>
        <v>0.0224215246636771</v>
      </c>
      <c r="K32" s="7">
        <f t="shared" si="2"/>
        <v>0.357546445878321</v>
      </c>
      <c r="L32" s="6">
        <v>1</v>
      </c>
    </row>
    <row r="33" s="1" customFormat="1" ht="28" spans="1:12">
      <c r="A33" s="4" t="s">
        <v>12</v>
      </c>
      <c r="B33" s="8" t="s">
        <v>44</v>
      </c>
      <c r="C33" s="8">
        <v>5</v>
      </c>
      <c r="D33" s="8">
        <v>6</v>
      </c>
      <c r="E33" s="6">
        <f t="shared" si="5"/>
        <v>16</v>
      </c>
      <c r="F33" s="7">
        <f t="shared" si="7"/>
        <v>0.020460358056266</v>
      </c>
      <c r="G33" s="2">
        <v>7</v>
      </c>
      <c r="H33" s="7">
        <f t="shared" si="4"/>
        <v>0.032258064516129</v>
      </c>
      <c r="I33" s="2">
        <v>6</v>
      </c>
      <c r="J33" s="7">
        <f t="shared" si="6"/>
        <v>0.0269058295964126</v>
      </c>
      <c r="K33" s="7">
        <f t="shared" si="2"/>
        <v>0.345825073943684</v>
      </c>
      <c r="L33" s="6">
        <v>1</v>
      </c>
    </row>
    <row r="34" s="1" customFormat="1" spans="1:12">
      <c r="A34" s="4" t="s">
        <v>12</v>
      </c>
      <c r="B34" s="8" t="s">
        <v>45</v>
      </c>
      <c r="C34" s="8">
        <v>4</v>
      </c>
      <c r="D34" s="8">
        <v>5</v>
      </c>
      <c r="E34" s="6">
        <f t="shared" si="5"/>
        <v>13</v>
      </c>
      <c r="F34" s="7">
        <f t="shared" si="7"/>
        <v>0.0166240409207161</v>
      </c>
      <c r="G34" s="2">
        <v>6</v>
      </c>
      <c r="H34" s="7">
        <f t="shared" si="4"/>
        <v>0.0276497695852535</v>
      </c>
      <c r="I34" s="2">
        <v>5</v>
      </c>
      <c r="J34" s="7">
        <f t="shared" si="6"/>
        <v>0.0224215246636771</v>
      </c>
      <c r="K34" s="7">
        <f t="shared" si="2"/>
        <v>0.332007414029869</v>
      </c>
      <c r="L34" s="6">
        <v>1</v>
      </c>
    </row>
    <row r="35" s="1" customFormat="1" ht="15" spans="1:12">
      <c r="A35" s="4" t="s">
        <v>12</v>
      </c>
      <c r="B35" s="5" t="s">
        <v>46</v>
      </c>
      <c r="C35" s="5">
        <v>5</v>
      </c>
      <c r="D35" s="5">
        <v>3</v>
      </c>
      <c r="E35" s="6">
        <f t="shared" si="5"/>
        <v>13</v>
      </c>
      <c r="F35" s="7">
        <f t="shared" si="7"/>
        <v>0.0166240409207161</v>
      </c>
      <c r="G35" s="2">
        <v>3</v>
      </c>
      <c r="H35" s="7">
        <f t="shared" si="4"/>
        <v>0.0138248847926267</v>
      </c>
      <c r="I35" s="2">
        <v>5</v>
      </c>
      <c r="J35" s="7">
        <f t="shared" si="6"/>
        <v>0.0224215246636771</v>
      </c>
      <c r="K35" s="7">
        <f t="shared" si="2"/>
        <v>0.458639660316062</v>
      </c>
      <c r="L35" s="6">
        <v>1</v>
      </c>
    </row>
    <row r="36" s="1" customFormat="1" ht="15" spans="1:12">
      <c r="A36" s="4" t="s">
        <v>12</v>
      </c>
      <c r="B36" s="5" t="s">
        <v>47</v>
      </c>
      <c r="C36" s="5">
        <v>4</v>
      </c>
      <c r="D36" s="5">
        <v>3</v>
      </c>
      <c r="E36" s="6">
        <f t="shared" si="5"/>
        <v>11</v>
      </c>
      <c r="F36" s="7">
        <f t="shared" si="7"/>
        <v>0.0140664961636829</v>
      </c>
      <c r="G36" s="2">
        <v>3</v>
      </c>
      <c r="H36" s="7">
        <f t="shared" si="4"/>
        <v>0.0138248847926267</v>
      </c>
      <c r="I36" s="2">
        <v>5</v>
      </c>
      <c r="J36" s="7">
        <f t="shared" si="6"/>
        <v>0.0224215246636771</v>
      </c>
      <c r="K36" s="7">
        <f t="shared" si="2"/>
        <v>0.38807971257513</v>
      </c>
      <c r="L36" s="6">
        <v>1</v>
      </c>
    </row>
    <row r="37" s="1" customFormat="1" spans="1:12">
      <c r="A37" s="4" t="s">
        <v>12</v>
      </c>
      <c r="B37" s="8" t="s">
        <v>48</v>
      </c>
      <c r="C37" s="8">
        <v>6</v>
      </c>
      <c r="D37" s="8">
        <v>7</v>
      </c>
      <c r="E37" s="6">
        <f t="shared" si="5"/>
        <v>19</v>
      </c>
      <c r="F37" s="7">
        <f t="shared" si="7"/>
        <v>0.0242966751918159</v>
      </c>
      <c r="G37" s="2">
        <v>7</v>
      </c>
      <c r="H37" s="7">
        <f t="shared" si="4"/>
        <v>0.032258064516129</v>
      </c>
      <c r="I37" s="2">
        <v>4</v>
      </c>
      <c r="J37" s="7">
        <f t="shared" si="6"/>
        <v>0.0179372197309417</v>
      </c>
      <c r="K37" s="7">
        <f t="shared" si="2"/>
        <v>0.484042984440989</v>
      </c>
      <c r="L37" s="6">
        <v>1</v>
      </c>
    </row>
    <row r="38" s="1" customFormat="1" spans="1:12">
      <c r="A38" s="4" t="s">
        <v>12</v>
      </c>
      <c r="B38" s="8" t="s">
        <v>49</v>
      </c>
      <c r="C38" s="8">
        <v>5</v>
      </c>
      <c r="D38" s="8">
        <v>5</v>
      </c>
      <c r="E38" s="6">
        <f t="shared" si="5"/>
        <v>15</v>
      </c>
      <c r="F38" s="7">
        <f t="shared" si="7"/>
        <v>0.0191815856777494</v>
      </c>
      <c r="G38" s="2">
        <v>4</v>
      </c>
      <c r="H38" s="7">
        <f t="shared" si="4"/>
        <v>0.0184331797235023</v>
      </c>
      <c r="I38" s="2">
        <v>4</v>
      </c>
      <c r="J38" s="7">
        <f t="shared" si="6"/>
        <v>0.0179372197309417</v>
      </c>
      <c r="K38" s="7">
        <f t="shared" si="2"/>
        <v>0.527395518484074</v>
      </c>
      <c r="L38" s="6">
        <v>1</v>
      </c>
    </row>
    <row r="39" s="1" customFormat="1" ht="15" spans="1:12">
      <c r="A39" s="4" t="s">
        <v>12</v>
      </c>
      <c r="B39" s="5" t="s">
        <v>50</v>
      </c>
      <c r="C39" s="5">
        <v>6</v>
      </c>
      <c r="D39" s="5">
        <v>5</v>
      </c>
      <c r="E39" s="6">
        <f t="shared" si="5"/>
        <v>17</v>
      </c>
      <c r="F39" s="7">
        <f t="shared" si="7"/>
        <v>0.0217391304347826</v>
      </c>
      <c r="G39" s="2">
        <v>5</v>
      </c>
      <c r="H39" s="7">
        <f t="shared" si="4"/>
        <v>0.0230414746543779</v>
      </c>
      <c r="I39" s="2">
        <v>4</v>
      </c>
      <c r="J39" s="7">
        <f t="shared" si="6"/>
        <v>0.0179372197309417</v>
      </c>
      <c r="K39" s="7">
        <f t="shared" si="2"/>
        <v>0.530498366550462</v>
      </c>
      <c r="L39" s="6">
        <v>1</v>
      </c>
    </row>
    <row r="40" s="1" customFormat="1" ht="15" spans="1:12">
      <c r="A40" s="4" t="s">
        <v>12</v>
      </c>
      <c r="B40" s="5" t="s">
        <v>51</v>
      </c>
      <c r="C40" s="5">
        <v>7</v>
      </c>
      <c r="D40" s="5">
        <v>5</v>
      </c>
      <c r="E40" s="6">
        <f t="shared" si="5"/>
        <v>19</v>
      </c>
      <c r="F40" s="7">
        <f t="shared" si="7"/>
        <v>0.0242966751918159</v>
      </c>
      <c r="G40" s="2">
        <v>6</v>
      </c>
      <c r="H40" s="7">
        <f t="shared" si="4"/>
        <v>0.0276497695852535</v>
      </c>
      <c r="I40" s="2">
        <v>5</v>
      </c>
      <c r="J40" s="7">
        <f t="shared" si="6"/>
        <v>0.0224215246636771</v>
      </c>
      <c r="K40" s="7">
        <f t="shared" si="2"/>
        <v>0.485241605120578</v>
      </c>
      <c r="L40" s="6">
        <v>1</v>
      </c>
    </row>
    <row r="41" s="1" customFormat="1" ht="15" spans="1:12">
      <c r="A41" s="4" t="s">
        <v>12</v>
      </c>
      <c r="B41" s="5" t="s">
        <v>52</v>
      </c>
      <c r="C41" s="5">
        <v>8</v>
      </c>
      <c r="D41" s="5">
        <v>7</v>
      </c>
      <c r="E41" s="6">
        <f t="shared" si="5"/>
        <v>23</v>
      </c>
      <c r="F41" s="7">
        <f t="shared" si="7"/>
        <v>0.0294117647058824</v>
      </c>
      <c r="G41" s="2">
        <v>7</v>
      </c>
      <c r="H41" s="7">
        <f t="shared" si="4"/>
        <v>0.032258064516129</v>
      </c>
      <c r="I41" s="2">
        <v>5</v>
      </c>
      <c r="J41" s="7">
        <f t="shared" si="6"/>
        <v>0.0224215246636771</v>
      </c>
      <c r="K41" s="7">
        <f t="shared" si="2"/>
        <v>0.537892934951758</v>
      </c>
      <c r="L41" s="6">
        <v>1</v>
      </c>
    </row>
    <row r="42" s="1" customFormat="1" ht="15" spans="1:12">
      <c r="A42" s="4" t="s">
        <v>12</v>
      </c>
      <c r="B42" s="5" t="s">
        <v>53</v>
      </c>
      <c r="C42" s="5">
        <v>5</v>
      </c>
      <c r="D42" s="5">
        <v>6</v>
      </c>
      <c r="E42" s="6">
        <f t="shared" si="5"/>
        <v>16</v>
      </c>
      <c r="F42" s="7">
        <f t="shared" si="7"/>
        <v>0.020460358056266</v>
      </c>
      <c r="G42" s="2">
        <v>3</v>
      </c>
      <c r="H42" s="7">
        <f t="shared" si="4"/>
        <v>0.0138248847926267</v>
      </c>
      <c r="I42" s="2">
        <v>4</v>
      </c>
      <c r="J42" s="7">
        <f t="shared" si="6"/>
        <v>0.0179372197309417</v>
      </c>
      <c r="K42" s="7">
        <f t="shared" si="2"/>
        <v>0.644175137736348</v>
      </c>
      <c r="L42" s="6">
        <v>1</v>
      </c>
    </row>
    <row r="43" s="1" customFormat="1" ht="15" spans="1:12">
      <c r="A43" s="4" t="s">
        <v>12</v>
      </c>
      <c r="B43" s="5" t="s">
        <v>54</v>
      </c>
      <c r="C43" s="5">
        <v>6</v>
      </c>
      <c r="D43" s="5">
        <v>7</v>
      </c>
      <c r="E43" s="6">
        <f t="shared" si="5"/>
        <v>19</v>
      </c>
      <c r="F43" s="7">
        <f t="shared" si="7"/>
        <v>0.0242966751918159</v>
      </c>
      <c r="G43" s="2">
        <v>6</v>
      </c>
      <c r="H43" s="7">
        <f t="shared" si="4"/>
        <v>0.0276497695852535</v>
      </c>
      <c r="I43" s="2">
        <v>6</v>
      </c>
      <c r="J43" s="7">
        <f t="shared" si="6"/>
        <v>0.0269058295964126</v>
      </c>
      <c r="K43" s="7">
        <f t="shared" si="2"/>
        <v>0.445356215608773</v>
      </c>
      <c r="L43" s="6">
        <v>1</v>
      </c>
    </row>
    <row r="44" s="1" customFormat="1" spans="1:12">
      <c r="A44" s="4" t="s">
        <v>12</v>
      </c>
      <c r="B44" s="8" t="s">
        <v>55</v>
      </c>
      <c r="C44" s="8">
        <v>6</v>
      </c>
      <c r="D44" s="8">
        <v>7</v>
      </c>
      <c r="E44" s="6">
        <f t="shared" si="5"/>
        <v>19</v>
      </c>
      <c r="F44" s="7">
        <f t="shared" si="7"/>
        <v>0.0242966751918159</v>
      </c>
      <c r="G44" s="2">
        <v>3</v>
      </c>
      <c r="H44" s="7">
        <f t="shared" si="4"/>
        <v>0.0138248847926267</v>
      </c>
      <c r="I44" s="2">
        <v>5</v>
      </c>
      <c r="J44" s="7">
        <f t="shared" si="6"/>
        <v>0.0224215246636771</v>
      </c>
      <c r="K44" s="7">
        <f t="shared" si="2"/>
        <v>0.67031950353886</v>
      </c>
      <c r="L44" s="6">
        <v>1</v>
      </c>
    </row>
    <row r="45" s="1" customFormat="1" spans="1:12">
      <c r="A45" s="4" t="s">
        <v>12</v>
      </c>
      <c r="B45" s="8" t="s">
        <v>56</v>
      </c>
      <c r="C45" s="8">
        <v>6</v>
      </c>
      <c r="D45" s="8">
        <v>7</v>
      </c>
      <c r="E45" s="6">
        <f t="shared" si="5"/>
        <v>19</v>
      </c>
      <c r="F45" s="7">
        <f t="shared" si="7"/>
        <v>0.0242966751918159</v>
      </c>
      <c r="G45" s="2">
        <v>3</v>
      </c>
      <c r="H45" s="7">
        <f t="shared" si="4"/>
        <v>0.0138248847926267</v>
      </c>
      <c r="I45" s="2">
        <v>5</v>
      </c>
      <c r="J45" s="7">
        <f t="shared" si="6"/>
        <v>0.0224215246636771</v>
      </c>
      <c r="K45" s="7">
        <f t="shared" si="2"/>
        <v>0.67031950353886</v>
      </c>
      <c r="L45" s="6">
        <v>1</v>
      </c>
    </row>
    <row r="46" s="1" customFormat="1" spans="1:12">
      <c r="A46" s="4" t="s">
        <v>12</v>
      </c>
      <c r="B46" s="8" t="s">
        <v>57</v>
      </c>
      <c r="C46" s="8">
        <v>6</v>
      </c>
      <c r="D46" s="8">
        <v>7</v>
      </c>
      <c r="E46" s="6">
        <f t="shared" si="5"/>
        <v>19</v>
      </c>
      <c r="F46" s="7">
        <f t="shared" si="7"/>
        <v>0.0242966751918159</v>
      </c>
      <c r="G46" s="6">
        <v>3</v>
      </c>
      <c r="H46" s="7">
        <f t="shared" si="4"/>
        <v>0.0138248847926267</v>
      </c>
      <c r="I46" s="6">
        <v>3</v>
      </c>
      <c r="J46" s="7">
        <f t="shared" si="6"/>
        <v>0.0134529147982063</v>
      </c>
      <c r="K46" s="7">
        <f t="shared" si="2"/>
        <v>0.890712431217546</v>
      </c>
      <c r="L46" s="6">
        <v>1</v>
      </c>
    </row>
    <row r="47" s="1" customFormat="1" spans="1:12">
      <c r="A47" s="4" t="s">
        <v>12</v>
      </c>
      <c r="B47" s="8" t="s">
        <v>58</v>
      </c>
      <c r="C47" s="8">
        <v>6</v>
      </c>
      <c r="D47" s="8">
        <v>5</v>
      </c>
      <c r="E47" s="6">
        <f t="shared" si="5"/>
        <v>17</v>
      </c>
      <c r="F47" s="7">
        <f t="shared" si="7"/>
        <v>0.0217391304347826</v>
      </c>
      <c r="G47" s="6">
        <v>5</v>
      </c>
      <c r="H47" s="7">
        <f t="shared" si="4"/>
        <v>0.0230414746543779</v>
      </c>
      <c r="I47" s="6">
        <v>3</v>
      </c>
      <c r="J47" s="7">
        <f t="shared" si="6"/>
        <v>0.0134529147982063</v>
      </c>
      <c r="K47" s="7">
        <f t="shared" si="2"/>
        <v>0.59568417942784</v>
      </c>
      <c r="L47" s="6">
        <v>1</v>
      </c>
    </row>
    <row r="48" s="1" customFormat="1" ht="15" customHeight="1" spans="1:12">
      <c r="A48" s="4" t="s">
        <v>12</v>
      </c>
      <c r="B48" s="8" t="s">
        <v>59</v>
      </c>
      <c r="C48" s="8">
        <v>5</v>
      </c>
      <c r="D48" s="8">
        <v>6</v>
      </c>
      <c r="E48" s="6">
        <f t="shared" si="5"/>
        <v>16</v>
      </c>
      <c r="F48" s="7">
        <f t="shared" si="7"/>
        <v>0.020460358056266</v>
      </c>
      <c r="G48" s="6">
        <v>5</v>
      </c>
      <c r="H48" s="7">
        <f t="shared" si="4"/>
        <v>0.0230414746543779</v>
      </c>
      <c r="I48" s="6">
        <v>4</v>
      </c>
      <c r="J48" s="7">
        <f t="shared" si="6"/>
        <v>0.0179372197309417</v>
      </c>
      <c r="K48" s="7">
        <f t="shared" si="2"/>
        <v>0.499292580282787</v>
      </c>
      <c r="L48" s="6">
        <v>1</v>
      </c>
    </row>
    <row r="49" s="1" customFormat="1" spans="1:12">
      <c r="A49" s="4" t="s">
        <v>12</v>
      </c>
      <c r="B49" s="8" t="s">
        <v>60</v>
      </c>
      <c r="C49" s="8">
        <v>5</v>
      </c>
      <c r="D49" s="8">
        <v>5</v>
      </c>
      <c r="E49" s="6">
        <f t="shared" si="5"/>
        <v>15</v>
      </c>
      <c r="F49" s="7">
        <f t="shared" si="7"/>
        <v>0.0191815856777494</v>
      </c>
      <c r="G49" s="6">
        <v>5</v>
      </c>
      <c r="H49" s="7">
        <f t="shared" si="4"/>
        <v>0.0230414746543779</v>
      </c>
      <c r="I49" s="6">
        <v>6</v>
      </c>
      <c r="J49" s="7">
        <f t="shared" si="6"/>
        <v>0.0269058295964126</v>
      </c>
      <c r="K49" s="7">
        <f t="shared" si="2"/>
        <v>0.384036455329735</v>
      </c>
      <c r="L49" s="6">
        <v>1</v>
      </c>
    </row>
    <row r="50" s="1" customFormat="1" ht="27" customHeight="1" spans="1:12">
      <c r="A50" s="4" t="s">
        <v>12</v>
      </c>
      <c r="B50" s="8" t="s">
        <v>61</v>
      </c>
      <c r="C50" s="8">
        <v>4</v>
      </c>
      <c r="D50" s="8">
        <v>4</v>
      </c>
      <c r="E50" s="6">
        <f t="shared" si="5"/>
        <v>12</v>
      </c>
      <c r="F50" s="7">
        <f t="shared" si="7"/>
        <v>0.0153452685421995</v>
      </c>
      <c r="G50" s="6">
        <v>3</v>
      </c>
      <c r="H50" s="7">
        <f t="shared" si="4"/>
        <v>0.0138248847926267</v>
      </c>
      <c r="I50" s="6">
        <v>4</v>
      </c>
      <c r="J50" s="7">
        <f t="shared" si="6"/>
        <v>0.0179372197309417</v>
      </c>
      <c r="K50" s="7">
        <f t="shared" si="2"/>
        <v>0.483131353302261</v>
      </c>
      <c r="L50" s="6">
        <v>1</v>
      </c>
    </row>
    <row r="51" s="1" customFormat="1" ht="13" customHeight="1" spans="1:12">
      <c r="A51" s="9" t="s">
        <v>62</v>
      </c>
      <c r="B51" s="8" t="s">
        <v>13</v>
      </c>
      <c r="C51" s="8">
        <v>7</v>
      </c>
      <c r="D51" s="8">
        <v>7</v>
      </c>
      <c r="E51" s="2">
        <f>C51*2+D51</f>
        <v>21</v>
      </c>
      <c r="F51" s="10">
        <f>E51/SUM($E$51:$E$81)</f>
        <v>0.0400763358778626</v>
      </c>
      <c r="G51" s="2">
        <v>5</v>
      </c>
      <c r="H51" s="10">
        <f>G51/SUM($G$51:$G$81)</f>
        <v>0.0357142857142857</v>
      </c>
      <c r="I51" s="2">
        <v>4</v>
      </c>
      <c r="J51" s="10">
        <f>I51/SUM($I$51:$I$81)</f>
        <v>0.0283687943262411</v>
      </c>
      <c r="K51" s="10">
        <f t="shared" si="2"/>
        <v>0.625380925082219</v>
      </c>
      <c r="L51" s="2">
        <v>1</v>
      </c>
    </row>
    <row r="52" s="1" customFormat="1" spans="1:12">
      <c r="A52" s="9" t="s">
        <v>62</v>
      </c>
      <c r="B52" s="8" t="s">
        <v>63</v>
      </c>
      <c r="C52" s="8">
        <v>6</v>
      </c>
      <c r="D52" s="8">
        <v>6</v>
      </c>
      <c r="E52" s="2">
        <f t="shared" ref="E52:E81" si="8">C52*2+D52</f>
        <v>18</v>
      </c>
      <c r="F52" s="10">
        <f t="shared" ref="F52:F81" si="9">E52/SUM($E$51:$E$81)</f>
        <v>0.0343511450381679</v>
      </c>
      <c r="G52" s="2">
        <v>5</v>
      </c>
      <c r="H52" s="10">
        <f t="shared" ref="H52:H81" si="10">G52/SUM($G$51:$G$81)</f>
        <v>0.0357142857142857</v>
      </c>
      <c r="I52" s="2">
        <v>4</v>
      </c>
      <c r="J52" s="10">
        <f t="shared" ref="J52:J81" si="11">I52/SUM($I$51:$I$81)</f>
        <v>0.0283687943262411</v>
      </c>
      <c r="K52" s="10">
        <f t="shared" ref="K52:K81" si="12">(F52/(H52+J52))*1</f>
        <v>0.536040792927617</v>
      </c>
      <c r="L52" s="2">
        <v>1</v>
      </c>
    </row>
    <row r="53" s="1" customFormat="1" spans="1:12">
      <c r="A53" s="9" t="s">
        <v>62</v>
      </c>
      <c r="B53" s="8" t="s">
        <v>64</v>
      </c>
      <c r="C53" s="8">
        <v>6</v>
      </c>
      <c r="D53" s="8">
        <v>6</v>
      </c>
      <c r="E53" s="2">
        <f t="shared" si="8"/>
        <v>18</v>
      </c>
      <c r="F53" s="10">
        <f t="shared" si="9"/>
        <v>0.0343511450381679</v>
      </c>
      <c r="G53" s="2">
        <v>6</v>
      </c>
      <c r="H53" s="10">
        <f t="shared" si="10"/>
        <v>0.0428571428571429</v>
      </c>
      <c r="I53" s="2">
        <v>5</v>
      </c>
      <c r="J53" s="10">
        <f t="shared" si="11"/>
        <v>0.0354609929078014</v>
      </c>
      <c r="K53" s="10">
        <f t="shared" si="12"/>
        <v>0.438610351263541</v>
      </c>
      <c r="L53" s="2">
        <v>1</v>
      </c>
    </row>
    <row r="54" s="1" customFormat="1" spans="1:12">
      <c r="A54" s="9" t="s">
        <v>62</v>
      </c>
      <c r="B54" s="8" t="s">
        <v>65</v>
      </c>
      <c r="C54" s="8">
        <v>5</v>
      </c>
      <c r="D54" s="8">
        <v>6</v>
      </c>
      <c r="E54" s="2">
        <f t="shared" si="8"/>
        <v>16</v>
      </c>
      <c r="F54" s="10">
        <f t="shared" si="9"/>
        <v>0.0305343511450382</v>
      </c>
      <c r="G54" s="2">
        <v>6</v>
      </c>
      <c r="H54" s="10">
        <f t="shared" si="10"/>
        <v>0.0428571428571429</v>
      </c>
      <c r="I54" s="2">
        <v>5</v>
      </c>
      <c r="J54" s="10">
        <f t="shared" si="11"/>
        <v>0.0354609929078014</v>
      </c>
      <c r="K54" s="10">
        <f t="shared" si="12"/>
        <v>0.389875867789815</v>
      </c>
      <c r="L54" s="2">
        <v>1</v>
      </c>
    </row>
    <row r="55" s="1" customFormat="1" ht="28" spans="1:12">
      <c r="A55" s="9" t="s">
        <v>62</v>
      </c>
      <c r="B55" s="8" t="s">
        <v>66</v>
      </c>
      <c r="C55" s="8">
        <v>4</v>
      </c>
      <c r="D55" s="8">
        <v>6</v>
      </c>
      <c r="E55" s="2">
        <f t="shared" si="8"/>
        <v>14</v>
      </c>
      <c r="F55" s="10">
        <f t="shared" si="9"/>
        <v>0.0267175572519084</v>
      </c>
      <c r="G55" s="2">
        <v>6</v>
      </c>
      <c r="H55" s="10">
        <f t="shared" si="10"/>
        <v>0.0428571428571429</v>
      </c>
      <c r="I55" s="2">
        <v>5</v>
      </c>
      <c r="J55" s="10">
        <f t="shared" si="11"/>
        <v>0.0354609929078014</v>
      </c>
      <c r="K55" s="10">
        <f t="shared" si="12"/>
        <v>0.341141384316088</v>
      </c>
      <c r="L55" s="2">
        <v>1</v>
      </c>
    </row>
    <row r="56" s="1" customFormat="1" spans="1:12">
      <c r="A56" s="9" t="s">
        <v>62</v>
      </c>
      <c r="B56" s="8" t="s">
        <v>67</v>
      </c>
      <c r="C56" s="8">
        <v>5</v>
      </c>
      <c r="D56" s="8">
        <v>5</v>
      </c>
      <c r="E56" s="2">
        <f t="shared" si="8"/>
        <v>15</v>
      </c>
      <c r="F56" s="10">
        <f t="shared" si="9"/>
        <v>0.0286259541984733</v>
      </c>
      <c r="G56" s="2">
        <v>5</v>
      </c>
      <c r="H56" s="10">
        <f t="shared" si="10"/>
        <v>0.0357142857142857</v>
      </c>
      <c r="I56" s="2">
        <v>5</v>
      </c>
      <c r="J56" s="10">
        <f t="shared" si="11"/>
        <v>0.0354609929078014</v>
      </c>
      <c r="K56" s="10">
        <f t="shared" si="12"/>
        <v>0.402189562902393</v>
      </c>
      <c r="L56" s="2">
        <v>1</v>
      </c>
    </row>
    <row r="57" s="1" customFormat="1" spans="1:12">
      <c r="A57" s="9" t="s">
        <v>62</v>
      </c>
      <c r="B57" s="8" t="s">
        <v>68</v>
      </c>
      <c r="C57" s="8">
        <v>4</v>
      </c>
      <c r="D57" s="8">
        <v>4</v>
      </c>
      <c r="E57" s="2">
        <f t="shared" si="8"/>
        <v>12</v>
      </c>
      <c r="F57" s="10">
        <f t="shared" si="9"/>
        <v>0.0229007633587786</v>
      </c>
      <c r="G57" s="2">
        <v>6</v>
      </c>
      <c r="H57" s="10">
        <f t="shared" si="10"/>
        <v>0.0428571428571429</v>
      </c>
      <c r="I57" s="2">
        <v>5</v>
      </c>
      <c r="J57" s="10">
        <f t="shared" si="11"/>
        <v>0.0354609929078014</v>
      </c>
      <c r="K57" s="10">
        <f t="shared" si="12"/>
        <v>0.292406900842361</v>
      </c>
      <c r="L57" s="2">
        <v>1</v>
      </c>
    </row>
    <row r="58" s="1" customFormat="1" spans="1:12">
      <c r="A58" s="9" t="s">
        <v>62</v>
      </c>
      <c r="B58" s="8" t="s">
        <v>69</v>
      </c>
      <c r="C58" s="8">
        <v>3</v>
      </c>
      <c r="D58" s="8">
        <v>3</v>
      </c>
      <c r="E58" s="2">
        <f t="shared" si="8"/>
        <v>9</v>
      </c>
      <c r="F58" s="10">
        <f t="shared" si="9"/>
        <v>0.017175572519084</v>
      </c>
      <c r="G58" s="2">
        <v>5</v>
      </c>
      <c r="H58" s="10">
        <f t="shared" si="10"/>
        <v>0.0357142857142857</v>
      </c>
      <c r="I58" s="2">
        <v>5</v>
      </c>
      <c r="J58" s="10">
        <f t="shared" si="11"/>
        <v>0.0354609929078014</v>
      </c>
      <c r="K58" s="10">
        <f t="shared" si="12"/>
        <v>0.241313737741436</v>
      </c>
      <c r="L58" s="2">
        <v>1</v>
      </c>
    </row>
    <row r="59" s="1" customFormat="1" spans="1:12">
      <c r="A59" s="9" t="s">
        <v>62</v>
      </c>
      <c r="B59" s="8" t="s">
        <v>70</v>
      </c>
      <c r="C59" s="8">
        <v>4</v>
      </c>
      <c r="D59" s="8">
        <v>4</v>
      </c>
      <c r="E59" s="2">
        <f t="shared" si="8"/>
        <v>12</v>
      </c>
      <c r="F59" s="10">
        <f t="shared" si="9"/>
        <v>0.0229007633587786</v>
      </c>
      <c r="G59" s="2">
        <v>3</v>
      </c>
      <c r="H59" s="10">
        <f t="shared" si="10"/>
        <v>0.0214285714285714</v>
      </c>
      <c r="I59" s="2">
        <v>4</v>
      </c>
      <c r="J59" s="10">
        <f t="shared" si="11"/>
        <v>0.0283687943262411</v>
      </c>
      <c r="K59" s="10">
        <f t="shared" si="12"/>
        <v>0.459879011904669</v>
      </c>
      <c r="L59" s="2">
        <v>1</v>
      </c>
    </row>
    <row r="60" s="1" customFormat="1" spans="1:12">
      <c r="A60" s="9" t="s">
        <v>62</v>
      </c>
      <c r="B60" s="8" t="s">
        <v>71</v>
      </c>
      <c r="C60" s="8">
        <v>5</v>
      </c>
      <c r="D60" s="8">
        <v>6</v>
      </c>
      <c r="E60" s="2">
        <f t="shared" si="8"/>
        <v>16</v>
      </c>
      <c r="F60" s="10">
        <f t="shared" si="9"/>
        <v>0.0305343511450382</v>
      </c>
      <c r="G60" s="2">
        <v>2</v>
      </c>
      <c r="H60" s="10">
        <f t="shared" si="10"/>
        <v>0.0142857142857143</v>
      </c>
      <c r="I60" s="2">
        <v>3</v>
      </c>
      <c r="J60" s="10">
        <f t="shared" si="11"/>
        <v>0.0212765957446809</v>
      </c>
      <c r="K60" s="10">
        <f t="shared" si="12"/>
        <v>0.858615515104065</v>
      </c>
      <c r="L60" s="2">
        <v>1</v>
      </c>
    </row>
    <row r="61" s="1" customFormat="1" spans="1:12">
      <c r="A61" s="9" t="s">
        <v>62</v>
      </c>
      <c r="B61" s="8" t="s">
        <v>72</v>
      </c>
      <c r="C61" s="8">
        <v>5</v>
      </c>
      <c r="D61" s="8">
        <v>6</v>
      </c>
      <c r="E61" s="2">
        <f t="shared" si="8"/>
        <v>16</v>
      </c>
      <c r="F61" s="10">
        <f t="shared" si="9"/>
        <v>0.0305343511450382</v>
      </c>
      <c r="G61" s="2">
        <v>5</v>
      </c>
      <c r="H61" s="10">
        <f t="shared" si="10"/>
        <v>0.0357142857142857</v>
      </c>
      <c r="I61" s="2">
        <v>3</v>
      </c>
      <c r="J61" s="10">
        <f t="shared" si="11"/>
        <v>0.0212765957446809</v>
      </c>
      <c r="K61" s="10">
        <f t="shared" si="12"/>
        <v>0.535776081424936</v>
      </c>
      <c r="L61" s="2">
        <v>1</v>
      </c>
    </row>
    <row r="62" s="1" customFormat="1" spans="1:12">
      <c r="A62" s="9" t="s">
        <v>62</v>
      </c>
      <c r="B62" s="8" t="s">
        <v>73</v>
      </c>
      <c r="C62" s="8">
        <v>6</v>
      </c>
      <c r="D62" s="8">
        <v>4</v>
      </c>
      <c r="E62" s="2">
        <f t="shared" si="8"/>
        <v>16</v>
      </c>
      <c r="F62" s="10">
        <f t="shared" si="9"/>
        <v>0.0305343511450382</v>
      </c>
      <c r="G62" s="2">
        <v>4</v>
      </c>
      <c r="H62" s="10">
        <f t="shared" si="10"/>
        <v>0.0285714285714286</v>
      </c>
      <c r="I62" s="2">
        <v>5</v>
      </c>
      <c r="J62" s="10">
        <f t="shared" si="11"/>
        <v>0.0354609929078014</v>
      </c>
      <c r="K62" s="10">
        <f t="shared" si="12"/>
        <v>0.476857667407479</v>
      </c>
      <c r="L62" s="2">
        <v>1</v>
      </c>
    </row>
    <row r="63" s="1" customFormat="1" spans="1:12">
      <c r="A63" s="9" t="s">
        <v>62</v>
      </c>
      <c r="B63" s="8" t="s">
        <v>74</v>
      </c>
      <c r="C63" s="8">
        <v>6</v>
      </c>
      <c r="D63" s="8">
        <v>7</v>
      </c>
      <c r="E63" s="2">
        <f t="shared" si="8"/>
        <v>19</v>
      </c>
      <c r="F63" s="10">
        <f t="shared" si="9"/>
        <v>0.0362595419847328</v>
      </c>
      <c r="G63" s="2">
        <v>4</v>
      </c>
      <c r="H63" s="10">
        <f t="shared" si="10"/>
        <v>0.0285714285714286</v>
      </c>
      <c r="I63" s="2">
        <v>5</v>
      </c>
      <c r="J63" s="10">
        <f t="shared" si="11"/>
        <v>0.0354609929078014</v>
      </c>
      <c r="K63" s="10">
        <f t="shared" si="12"/>
        <v>0.566268480046381</v>
      </c>
      <c r="L63" s="2">
        <v>1</v>
      </c>
    </row>
    <row r="64" s="1" customFormat="1" spans="1:12">
      <c r="A64" s="9" t="s">
        <v>62</v>
      </c>
      <c r="B64" s="8" t="s">
        <v>75</v>
      </c>
      <c r="C64" s="8">
        <v>6</v>
      </c>
      <c r="D64" s="8">
        <v>8</v>
      </c>
      <c r="E64" s="2">
        <f t="shared" si="8"/>
        <v>20</v>
      </c>
      <c r="F64" s="10">
        <f t="shared" si="9"/>
        <v>0.0381679389312977</v>
      </c>
      <c r="G64" s="2">
        <v>4</v>
      </c>
      <c r="H64" s="10">
        <f t="shared" si="10"/>
        <v>0.0285714285714286</v>
      </c>
      <c r="I64" s="2">
        <v>5</v>
      </c>
      <c r="J64" s="10">
        <f t="shared" si="11"/>
        <v>0.0354609929078014</v>
      </c>
      <c r="K64" s="10">
        <f t="shared" si="12"/>
        <v>0.596072084259349</v>
      </c>
      <c r="L64" s="2">
        <v>1</v>
      </c>
    </row>
    <row r="65" s="1" customFormat="1" spans="1:12">
      <c r="A65" s="9" t="s">
        <v>62</v>
      </c>
      <c r="B65" s="8" t="s">
        <v>76</v>
      </c>
      <c r="C65" s="8">
        <v>6</v>
      </c>
      <c r="D65" s="8">
        <v>7</v>
      </c>
      <c r="E65" s="2">
        <f t="shared" si="8"/>
        <v>19</v>
      </c>
      <c r="F65" s="10">
        <f t="shared" si="9"/>
        <v>0.0362595419847328</v>
      </c>
      <c r="G65" s="2">
        <v>5</v>
      </c>
      <c r="H65" s="10">
        <f t="shared" si="10"/>
        <v>0.0357142857142857</v>
      </c>
      <c r="I65" s="2">
        <v>5</v>
      </c>
      <c r="J65" s="10">
        <f t="shared" si="11"/>
        <v>0.0354609929078014</v>
      </c>
      <c r="K65" s="10">
        <f t="shared" si="12"/>
        <v>0.509440113009698</v>
      </c>
      <c r="L65" s="2">
        <v>1</v>
      </c>
    </row>
    <row r="66" s="1" customFormat="1" ht="28" spans="1:12">
      <c r="A66" s="9" t="s">
        <v>62</v>
      </c>
      <c r="B66" s="8" t="s">
        <v>77</v>
      </c>
      <c r="C66" s="8">
        <v>5</v>
      </c>
      <c r="D66" s="8">
        <v>6</v>
      </c>
      <c r="E66" s="2">
        <f t="shared" si="8"/>
        <v>16</v>
      </c>
      <c r="F66" s="10">
        <f t="shared" si="9"/>
        <v>0.0305343511450382</v>
      </c>
      <c r="G66" s="2">
        <v>4</v>
      </c>
      <c r="H66" s="10">
        <f t="shared" si="10"/>
        <v>0.0285714285714286</v>
      </c>
      <c r="I66" s="2">
        <v>5</v>
      </c>
      <c r="J66" s="10">
        <f t="shared" si="11"/>
        <v>0.0354609929078014</v>
      </c>
      <c r="K66" s="10">
        <f t="shared" si="12"/>
        <v>0.476857667407479</v>
      </c>
      <c r="L66" s="2">
        <v>1</v>
      </c>
    </row>
    <row r="67" s="1" customFormat="1" ht="28" spans="1:12">
      <c r="A67" s="9" t="s">
        <v>62</v>
      </c>
      <c r="B67" s="8" t="s">
        <v>78</v>
      </c>
      <c r="C67" s="8">
        <v>5</v>
      </c>
      <c r="D67" s="8">
        <v>5</v>
      </c>
      <c r="E67" s="2">
        <f t="shared" si="8"/>
        <v>15</v>
      </c>
      <c r="F67" s="10">
        <f t="shared" si="9"/>
        <v>0.0286259541984733</v>
      </c>
      <c r="G67" s="2">
        <v>2</v>
      </c>
      <c r="H67" s="10">
        <f t="shared" si="10"/>
        <v>0.0142857142857143</v>
      </c>
      <c r="I67" s="2">
        <v>3</v>
      </c>
      <c r="J67" s="10">
        <f t="shared" si="11"/>
        <v>0.0212765957446809</v>
      </c>
      <c r="K67" s="10">
        <f t="shared" si="12"/>
        <v>0.804952045410061</v>
      </c>
      <c r="L67" s="2">
        <v>1</v>
      </c>
    </row>
    <row r="68" s="1" customFormat="1" spans="1:12">
      <c r="A68" s="9" t="s">
        <v>62</v>
      </c>
      <c r="B68" s="8" t="s">
        <v>79</v>
      </c>
      <c r="C68" s="8">
        <v>6</v>
      </c>
      <c r="D68" s="8">
        <v>7</v>
      </c>
      <c r="E68" s="2">
        <f t="shared" si="8"/>
        <v>19</v>
      </c>
      <c r="F68" s="10">
        <f t="shared" si="9"/>
        <v>0.0362595419847328</v>
      </c>
      <c r="G68" s="2">
        <v>5</v>
      </c>
      <c r="H68" s="10">
        <f t="shared" si="10"/>
        <v>0.0357142857142857</v>
      </c>
      <c r="I68" s="2">
        <v>5</v>
      </c>
      <c r="J68" s="10">
        <f t="shared" si="11"/>
        <v>0.0354609929078014</v>
      </c>
      <c r="K68" s="10">
        <f t="shared" si="12"/>
        <v>0.509440113009698</v>
      </c>
      <c r="L68" s="2">
        <v>1</v>
      </c>
    </row>
    <row r="69" s="1" customFormat="1" spans="1:12">
      <c r="A69" s="9" t="s">
        <v>62</v>
      </c>
      <c r="B69" s="8" t="s">
        <v>80</v>
      </c>
      <c r="C69" s="8">
        <v>6</v>
      </c>
      <c r="D69" s="8">
        <v>7</v>
      </c>
      <c r="E69" s="2">
        <f t="shared" si="8"/>
        <v>19</v>
      </c>
      <c r="F69" s="10">
        <f t="shared" si="9"/>
        <v>0.0362595419847328</v>
      </c>
      <c r="G69" s="2">
        <v>5</v>
      </c>
      <c r="H69" s="10">
        <f t="shared" si="10"/>
        <v>0.0357142857142857</v>
      </c>
      <c r="I69" s="2">
        <v>5</v>
      </c>
      <c r="J69" s="10">
        <f t="shared" si="11"/>
        <v>0.0354609929078014</v>
      </c>
      <c r="K69" s="10">
        <f t="shared" si="12"/>
        <v>0.509440113009698</v>
      </c>
      <c r="L69" s="2">
        <v>1</v>
      </c>
    </row>
    <row r="70" s="1" customFormat="1" spans="1:12">
      <c r="A70" s="9" t="s">
        <v>62</v>
      </c>
      <c r="B70" s="8" t="s">
        <v>81</v>
      </c>
      <c r="C70" s="8">
        <v>6</v>
      </c>
      <c r="D70" s="8">
        <v>7</v>
      </c>
      <c r="E70" s="2">
        <f t="shared" si="8"/>
        <v>19</v>
      </c>
      <c r="F70" s="10">
        <f t="shared" si="9"/>
        <v>0.0362595419847328</v>
      </c>
      <c r="G70" s="2">
        <v>5</v>
      </c>
      <c r="H70" s="10">
        <f t="shared" si="10"/>
        <v>0.0357142857142857</v>
      </c>
      <c r="I70" s="2">
        <v>5</v>
      </c>
      <c r="J70" s="10">
        <f t="shared" si="11"/>
        <v>0.0354609929078014</v>
      </c>
      <c r="K70" s="10">
        <f t="shared" si="12"/>
        <v>0.509440113009698</v>
      </c>
      <c r="L70" s="2">
        <v>1</v>
      </c>
    </row>
    <row r="71" s="1" customFormat="1" spans="1:12">
      <c r="A71" s="9" t="s">
        <v>62</v>
      </c>
      <c r="B71" s="8" t="s">
        <v>82</v>
      </c>
      <c r="C71" s="8">
        <v>7</v>
      </c>
      <c r="D71" s="8">
        <v>7</v>
      </c>
      <c r="E71" s="2">
        <f t="shared" si="8"/>
        <v>21</v>
      </c>
      <c r="F71" s="10">
        <f t="shared" si="9"/>
        <v>0.0400763358778626</v>
      </c>
      <c r="G71" s="2">
        <v>5</v>
      </c>
      <c r="H71" s="10">
        <f t="shared" si="10"/>
        <v>0.0357142857142857</v>
      </c>
      <c r="I71" s="2">
        <v>5</v>
      </c>
      <c r="J71" s="10">
        <f t="shared" si="11"/>
        <v>0.0354609929078014</v>
      </c>
      <c r="K71" s="10">
        <f t="shared" si="12"/>
        <v>0.56306538806335</v>
      </c>
      <c r="L71" s="2">
        <v>1</v>
      </c>
    </row>
    <row r="72" s="1" customFormat="1" spans="1:12">
      <c r="A72" s="9" t="s">
        <v>62</v>
      </c>
      <c r="B72" s="8" t="s">
        <v>83</v>
      </c>
      <c r="C72" s="8">
        <v>6</v>
      </c>
      <c r="D72" s="8">
        <v>7</v>
      </c>
      <c r="E72" s="2">
        <f t="shared" si="8"/>
        <v>19</v>
      </c>
      <c r="F72" s="10">
        <f t="shared" si="9"/>
        <v>0.0362595419847328</v>
      </c>
      <c r="G72" s="2">
        <v>3</v>
      </c>
      <c r="H72" s="10">
        <f t="shared" si="10"/>
        <v>0.0214285714285714</v>
      </c>
      <c r="I72" s="2">
        <v>2</v>
      </c>
      <c r="J72" s="10">
        <f t="shared" si="11"/>
        <v>0.0141843971631206</v>
      </c>
      <c r="K72" s="10">
        <f t="shared" si="12"/>
        <v>1.01815556014029</v>
      </c>
      <c r="L72" s="2">
        <v>1</v>
      </c>
    </row>
    <row r="73" s="1" customFormat="1" spans="1:12">
      <c r="A73" s="9" t="s">
        <v>62</v>
      </c>
      <c r="B73" s="8" t="s">
        <v>84</v>
      </c>
      <c r="C73" s="8">
        <v>5</v>
      </c>
      <c r="D73" s="8">
        <v>5</v>
      </c>
      <c r="E73" s="2">
        <f t="shared" si="8"/>
        <v>15</v>
      </c>
      <c r="F73" s="10">
        <f t="shared" si="9"/>
        <v>0.0286259541984733</v>
      </c>
      <c r="G73" s="2">
        <v>3</v>
      </c>
      <c r="H73" s="10">
        <f t="shared" si="10"/>
        <v>0.0214285714285714</v>
      </c>
      <c r="I73" s="2">
        <v>2</v>
      </c>
      <c r="J73" s="10">
        <f t="shared" si="11"/>
        <v>0.0141843971631206</v>
      </c>
      <c r="K73" s="10">
        <f t="shared" si="12"/>
        <v>0.803807021163389</v>
      </c>
      <c r="L73" s="2">
        <v>1</v>
      </c>
    </row>
    <row r="74" s="1" customFormat="1" ht="28" spans="1:12">
      <c r="A74" s="9" t="s">
        <v>62</v>
      </c>
      <c r="B74" s="8" t="s">
        <v>85</v>
      </c>
      <c r="C74" s="8">
        <v>4</v>
      </c>
      <c r="D74" s="8">
        <v>4</v>
      </c>
      <c r="E74" s="2">
        <f t="shared" si="8"/>
        <v>12</v>
      </c>
      <c r="F74" s="10">
        <f t="shared" si="9"/>
        <v>0.0229007633587786</v>
      </c>
      <c r="G74" s="2">
        <v>4</v>
      </c>
      <c r="H74" s="10">
        <f t="shared" si="10"/>
        <v>0.0285714285714286</v>
      </c>
      <c r="I74" s="2">
        <v>5</v>
      </c>
      <c r="J74" s="10">
        <f t="shared" si="11"/>
        <v>0.0354609929078014</v>
      </c>
      <c r="K74" s="10">
        <f t="shared" si="12"/>
        <v>0.357643250555609</v>
      </c>
      <c r="L74" s="2">
        <v>1</v>
      </c>
    </row>
    <row r="75" s="1" customFormat="1" spans="1:12">
      <c r="A75" s="9" t="s">
        <v>62</v>
      </c>
      <c r="B75" s="8" t="s">
        <v>86</v>
      </c>
      <c r="C75" s="8">
        <v>4</v>
      </c>
      <c r="D75" s="8">
        <v>4</v>
      </c>
      <c r="E75" s="2">
        <f t="shared" si="8"/>
        <v>12</v>
      </c>
      <c r="F75" s="10">
        <f t="shared" si="9"/>
        <v>0.0229007633587786</v>
      </c>
      <c r="G75" s="2">
        <v>4</v>
      </c>
      <c r="H75" s="10">
        <f t="shared" si="10"/>
        <v>0.0285714285714286</v>
      </c>
      <c r="I75" s="2">
        <v>5</v>
      </c>
      <c r="J75" s="10">
        <f t="shared" si="11"/>
        <v>0.0354609929078014</v>
      </c>
      <c r="K75" s="10">
        <f t="shared" si="12"/>
        <v>0.357643250555609</v>
      </c>
      <c r="L75" s="2">
        <v>1</v>
      </c>
    </row>
    <row r="76" s="1" customFormat="1" spans="1:12">
      <c r="A76" s="9" t="s">
        <v>62</v>
      </c>
      <c r="B76" s="8" t="s">
        <v>87</v>
      </c>
      <c r="C76" s="8">
        <v>6</v>
      </c>
      <c r="D76" s="8">
        <v>8</v>
      </c>
      <c r="E76" s="2">
        <f t="shared" si="8"/>
        <v>20</v>
      </c>
      <c r="F76" s="10">
        <f t="shared" si="9"/>
        <v>0.0381679389312977</v>
      </c>
      <c r="G76" s="2">
        <v>4</v>
      </c>
      <c r="H76" s="10">
        <f t="shared" si="10"/>
        <v>0.0285714285714286</v>
      </c>
      <c r="I76" s="2">
        <v>5</v>
      </c>
      <c r="J76" s="10">
        <f t="shared" si="11"/>
        <v>0.0354609929078014</v>
      </c>
      <c r="K76" s="10">
        <f t="shared" si="12"/>
        <v>0.596072084259349</v>
      </c>
      <c r="L76" s="2">
        <v>1</v>
      </c>
    </row>
    <row r="77" s="1" customFormat="1" spans="1:12">
      <c r="A77" s="9" t="s">
        <v>62</v>
      </c>
      <c r="B77" s="8" t="s">
        <v>88</v>
      </c>
      <c r="C77" s="8">
        <v>7</v>
      </c>
      <c r="D77" s="8">
        <v>8</v>
      </c>
      <c r="E77" s="2">
        <f t="shared" si="8"/>
        <v>22</v>
      </c>
      <c r="F77" s="10">
        <f t="shared" si="9"/>
        <v>0.0419847328244275</v>
      </c>
      <c r="G77" s="2">
        <v>6</v>
      </c>
      <c r="H77" s="10">
        <f t="shared" si="10"/>
        <v>0.0428571428571429</v>
      </c>
      <c r="I77" s="2">
        <v>5</v>
      </c>
      <c r="J77" s="10">
        <f t="shared" si="11"/>
        <v>0.0354609929078014</v>
      </c>
      <c r="K77" s="10">
        <f t="shared" si="12"/>
        <v>0.536079318210995</v>
      </c>
      <c r="L77" s="2">
        <v>1</v>
      </c>
    </row>
    <row r="78" s="1" customFormat="1" ht="28" spans="1:12">
      <c r="A78" s="9" t="s">
        <v>62</v>
      </c>
      <c r="B78" s="8" t="s">
        <v>89</v>
      </c>
      <c r="C78" s="8">
        <v>8</v>
      </c>
      <c r="D78" s="8">
        <v>8</v>
      </c>
      <c r="E78" s="2">
        <f t="shared" si="8"/>
        <v>24</v>
      </c>
      <c r="F78" s="10">
        <f t="shared" si="9"/>
        <v>0.0458015267175573</v>
      </c>
      <c r="G78" s="2">
        <v>6</v>
      </c>
      <c r="H78" s="10">
        <f t="shared" si="10"/>
        <v>0.0428571428571429</v>
      </c>
      <c r="I78" s="2">
        <v>5</v>
      </c>
      <c r="J78" s="10">
        <f t="shared" si="11"/>
        <v>0.0354609929078014</v>
      </c>
      <c r="K78" s="10">
        <f t="shared" si="12"/>
        <v>0.584813801684722</v>
      </c>
      <c r="L78" s="2">
        <v>1</v>
      </c>
    </row>
    <row r="79" s="1" customFormat="1" ht="28" spans="1:12">
      <c r="A79" s="9" t="s">
        <v>62</v>
      </c>
      <c r="B79" s="8" t="s">
        <v>90</v>
      </c>
      <c r="C79" s="8">
        <v>6</v>
      </c>
      <c r="D79" s="8">
        <v>6</v>
      </c>
      <c r="E79" s="2">
        <f t="shared" si="8"/>
        <v>18</v>
      </c>
      <c r="F79" s="10">
        <f t="shared" si="9"/>
        <v>0.0343511450381679</v>
      </c>
      <c r="G79" s="2">
        <v>5</v>
      </c>
      <c r="H79" s="10">
        <f t="shared" si="10"/>
        <v>0.0357142857142857</v>
      </c>
      <c r="I79" s="2">
        <v>5</v>
      </c>
      <c r="J79" s="10">
        <f t="shared" si="11"/>
        <v>0.0354609929078014</v>
      </c>
      <c r="K79" s="10">
        <f t="shared" si="12"/>
        <v>0.482627475482872</v>
      </c>
      <c r="L79" s="2">
        <v>1</v>
      </c>
    </row>
    <row r="80" s="1" customFormat="1" ht="28" spans="1:12">
      <c r="A80" s="9" t="s">
        <v>62</v>
      </c>
      <c r="B80" s="8" t="s">
        <v>91</v>
      </c>
      <c r="C80" s="8">
        <v>5</v>
      </c>
      <c r="D80" s="8">
        <v>6</v>
      </c>
      <c r="E80" s="2">
        <f t="shared" si="8"/>
        <v>16</v>
      </c>
      <c r="F80" s="10">
        <f t="shared" si="9"/>
        <v>0.0305343511450382</v>
      </c>
      <c r="G80" s="2">
        <v>4</v>
      </c>
      <c r="H80" s="10">
        <f t="shared" si="10"/>
        <v>0.0285714285714286</v>
      </c>
      <c r="I80" s="2">
        <v>5</v>
      </c>
      <c r="J80" s="10">
        <f t="shared" si="11"/>
        <v>0.0354609929078014</v>
      </c>
      <c r="K80" s="10">
        <f t="shared" si="12"/>
        <v>0.476857667407479</v>
      </c>
      <c r="L80" s="2">
        <v>1</v>
      </c>
    </row>
    <row r="81" s="1" customFormat="1" spans="1:12">
      <c r="A81" s="9" t="s">
        <v>62</v>
      </c>
      <c r="B81" s="8" t="s">
        <v>54</v>
      </c>
      <c r="C81" s="8">
        <v>5</v>
      </c>
      <c r="D81" s="8">
        <v>6</v>
      </c>
      <c r="E81" s="2">
        <f t="shared" si="8"/>
        <v>16</v>
      </c>
      <c r="F81" s="10">
        <f t="shared" si="9"/>
        <v>0.0305343511450382</v>
      </c>
      <c r="G81" s="2">
        <v>4</v>
      </c>
      <c r="H81" s="10">
        <f t="shared" si="10"/>
        <v>0.0285714285714286</v>
      </c>
      <c r="I81" s="2">
        <v>6</v>
      </c>
      <c r="J81" s="10">
        <f t="shared" si="11"/>
        <v>0.0425531914893617</v>
      </c>
      <c r="K81" s="10">
        <f t="shared" si="12"/>
        <v>0.429307757552032</v>
      </c>
      <c r="L81" s="2">
        <v>1</v>
      </c>
    </row>
    <row r="82" s="1" customFormat="1" spans="1:12">
      <c r="A82" s="11" t="s">
        <v>92</v>
      </c>
      <c r="B82" s="8" t="s">
        <v>93</v>
      </c>
      <c r="C82" s="8">
        <v>7</v>
      </c>
      <c r="D82" s="8">
        <v>8</v>
      </c>
      <c r="E82" s="2">
        <f t="shared" ref="E82:E90" si="13">C82*2+D82</f>
        <v>22</v>
      </c>
      <c r="F82" s="10">
        <f>E82/SUM($E$82:$E$96)</f>
        <v>0.083969465648855</v>
      </c>
      <c r="G82" s="2">
        <v>5</v>
      </c>
      <c r="H82" s="10">
        <f>G82/SUM($G$82:$G$96)</f>
        <v>0.0694444444444444</v>
      </c>
      <c r="I82" s="2">
        <v>5</v>
      </c>
      <c r="J82" s="10">
        <f>I82/SUM($I$82:$I$96)</f>
        <v>0.0684931506849315</v>
      </c>
      <c r="K82" s="10">
        <f>(F82/(H82+J82))*0.25</f>
        <v>0.152187417741511</v>
      </c>
      <c r="L82" s="2">
        <v>0.25</v>
      </c>
    </row>
    <row r="83" s="1" customFormat="1" spans="1:12">
      <c r="A83" s="11" t="s">
        <v>92</v>
      </c>
      <c r="B83" s="8" t="s">
        <v>94</v>
      </c>
      <c r="C83" s="8">
        <v>6</v>
      </c>
      <c r="D83" s="8">
        <v>5</v>
      </c>
      <c r="E83" s="2">
        <f t="shared" si="13"/>
        <v>17</v>
      </c>
      <c r="F83" s="10">
        <f t="shared" ref="F83:F96" si="14">E83/SUM($E$82:$E$96)</f>
        <v>0.0648854961832061</v>
      </c>
      <c r="G83" s="2">
        <v>5</v>
      </c>
      <c r="H83" s="10">
        <f t="shared" ref="H83:H96" si="15">G83/SUM($G$82:$G$96)</f>
        <v>0.0694444444444444</v>
      </c>
      <c r="I83" s="2">
        <v>5</v>
      </c>
      <c r="J83" s="10">
        <f t="shared" ref="J83:J96" si="16">I83/SUM($I$82:$I$96)</f>
        <v>0.0684931506849315</v>
      </c>
      <c r="K83" s="10">
        <f t="shared" ref="K83:K96" si="17">(F83/(H83+J83))*0.25</f>
        <v>0.117599368254804</v>
      </c>
      <c r="L83" s="2">
        <v>0.25</v>
      </c>
    </row>
    <row r="84" s="1" customFormat="1" spans="1:12">
      <c r="A84" s="11" t="s">
        <v>92</v>
      </c>
      <c r="B84" s="8" t="s">
        <v>95</v>
      </c>
      <c r="C84" s="8">
        <v>8</v>
      </c>
      <c r="D84" s="8">
        <v>8</v>
      </c>
      <c r="E84" s="2">
        <f t="shared" si="13"/>
        <v>24</v>
      </c>
      <c r="F84" s="10">
        <f t="shared" si="14"/>
        <v>0.0916030534351145</v>
      </c>
      <c r="G84" s="2">
        <v>4</v>
      </c>
      <c r="H84" s="10">
        <f t="shared" si="15"/>
        <v>0.0555555555555556</v>
      </c>
      <c r="I84" s="2">
        <v>5</v>
      </c>
      <c r="J84" s="10">
        <f t="shared" si="16"/>
        <v>0.0684931506849315</v>
      </c>
      <c r="K84" s="10">
        <f t="shared" si="17"/>
        <v>0.184611061677516</v>
      </c>
      <c r="L84" s="2">
        <v>0.25</v>
      </c>
    </row>
    <row r="85" s="1" customFormat="1" spans="1:12">
      <c r="A85" s="11" t="s">
        <v>92</v>
      </c>
      <c r="B85" s="8" t="s">
        <v>96</v>
      </c>
      <c r="C85" s="8">
        <v>6</v>
      </c>
      <c r="D85" s="8">
        <v>5</v>
      </c>
      <c r="E85" s="2">
        <f t="shared" si="13"/>
        <v>17</v>
      </c>
      <c r="F85" s="10">
        <f t="shared" si="14"/>
        <v>0.0648854961832061</v>
      </c>
      <c r="G85" s="2">
        <v>4</v>
      </c>
      <c r="H85" s="10">
        <f t="shared" si="15"/>
        <v>0.0555555555555556</v>
      </c>
      <c r="I85" s="2">
        <v>5</v>
      </c>
      <c r="J85" s="10">
        <f t="shared" si="16"/>
        <v>0.0684931506849315</v>
      </c>
      <c r="K85" s="10">
        <f t="shared" si="17"/>
        <v>0.130766168688241</v>
      </c>
      <c r="L85" s="2">
        <v>0.25</v>
      </c>
    </row>
    <row r="86" s="1" customFormat="1" spans="1:12">
      <c r="A86" s="11" t="s">
        <v>92</v>
      </c>
      <c r="B86" s="8" t="s">
        <v>97</v>
      </c>
      <c r="C86" s="8">
        <v>6</v>
      </c>
      <c r="D86" s="8">
        <v>6</v>
      </c>
      <c r="E86" s="2">
        <f t="shared" si="13"/>
        <v>18</v>
      </c>
      <c r="F86" s="10">
        <f t="shared" si="14"/>
        <v>0.0687022900763359</v>
      </c>
      <c r="G86" s="2">
        <v>5</v>
      </c>
      <c r="H86" s="10">
        <f t="shared" si="15"/>
        <v>0.0694444444444444</v>
      </c>
      <c r="I86" s="2">
        <v>5</v>
      </c>
      <c r="J86" s="10">
        <f t="shared" si="16"/>
        <v>0.0684931506849315</v>
      </c>
      <c r="K86" s="10">
        <f t="shared" si="17"/>
        <v>0.124516978152145</v>
      </c>
      <c r="L86" s="2">
        <v>0.25</v>
      </c>
    </row>
    <row r="87" s="1" customFormat="1" spans="1:12">
      <c r="A87" s="11" t="s">
        <v>92</v>
      </c>
      <c r="B87" s="8" t="s">
        <v>68</v>
      </c>
      <c r="C87" s="8">
        <v>5</v>
      </c>
      <c r="D87" s="8">
        <v>4</v>
      </c>
      <c r="E87" s="2">
        <f t="shared" si="13"/>
        <v>14</v>
      </c>
      <c r="F87" s="10">
        <f t="shared" si="14"/>
        <v>0.0534351145038168</v>
      </c>
      <c r="G87" s="2">
        <v>5</v>
      </c>
      <c r="H87" s="10">
        <f t="shared" si="15"/>
        <v>0.0694444444444444</v>
      </c>
      <c r="I87" s="2">
        <v>5</v>
      </c>
      <c r="J87" s="10">
        <f t="shared" si="16"/>
        <v>0.0684931506849315</v>
      </c>
      <c r="K87" s="10">
        <f t="shared" si="17"/>
        <v>0.0968465385627797</v>
      </c>
      <c r="L87" s="2">
        <v>0.25</v>
      </c>
    </row>
    <row r="88" s="1" customFormat="1" spans="1:12">
      <c r="A88" s="11" t="s">
        <v>92</v>
      </c>
      <c r="B88" s="8" t="s">
        <v>75</v>
      </c>
      <c r="C88" s="8">
        <v>5</v>
      </c>
      <c r="D88" s="8">
        <v>4</v>
      </c>
      <c r="E88" s="2">
        <f t="shared" si="13"/>
        <v>14</v>
      </c>
      <c r="F88" s="10">
        <f t="shared" si="14"/>
        <v>0.0534351145038168</v>
      </c>
      <c r="G88" s="2">
        <v>6</v>
      </c>
      <c r="H88" s="10">
        <f t="shared" si="15"/>
        <v>0.0833333333333333</v>
      </c>
      <c r="I88" s="2">
        <v>5</v>
      </c>
      <c r="J88" s="10">
        <f t="shared" si="16"/>
        <v>0.0684931506849315</v>
      </c>
      <c r="K88" s="10">
        <f t="shared" si="17"/>
        <v>0.0879871434310968</v>
      </c>
      <c r="L88" s="2">
        <v>0.25</v>
      </c>
    </row>
    <row r="89" s="1" customFormat="1" spans="1:12">
      <c r="A89" s="11" t="s">
        <v>92</v>
      </c>
      <c r="B89" s="8" t="s">
        <v>98</v>
      </c>
      <c r="C89" s="8">
        <v>7</v>
      </c>
      <c r="D89" s="8">
        <v>7</v>
      </c>
      <c r="E89" s="2">
        <f t="shared" si="13"/>
        <v>21</v>
      </c>
      <c r="F89" s="10">
        <f t="shared" si="14"/>
        <v>0.0801526717557252</v>
      </c>
      <c r="G89" s="2">
        <v>5</v>
      </c>
      <c r="H89" s="10">
        <f t="shared" si="15"/>
        <v>0.0694444444444444</v>
      </c>
      <c r="I89" s="2">
        <v>5</v>
      </c>
      <c r="J89" s="10">
        <f t="shared" si="16"/>
        <v>0.0684931506849315</v>
      </c>
      <c r="K89" s="10">
        <f t="shared" si="17"/>
        <v>0.14526980784417</v>
      </c>
      <c r="L89" s="2">
        <v>0.25</v>
      </c>
    </row>
    <row r="90" s="1" customFormat="1" spans="1:12">
      <c r="A90" s="11" t="s">
        <v>92</v>
      </c>
      <c r="B90" s="8" t="s">
        <v>76</v>
      </c>
      <c r="C90" s="8">
        <v>5</v>
      </c>
      <c r="D90" s="8">
        <v>5</v>
      </c>
      <c r="E90" s="2">
        <f t="shared" si="13"/>
        <v>15</v>
      </c>
      <c r="F90" s="10">
        <f t="shared" si="14"/>
        <v>0.0572519083969466</v>
      </c>
      <c r="G90" s="2">
        <v>4</v>
      </c>
      <c r="H90" s="10">
        <f t="shared" si="15"/>
        <v>0.0555555555555556</v>
      </c>
      <c r="I90" s="2">
        <v>4</v>
      </c>
      <c r="J90" s="10">
        <f t="shared" si="16"/>
        <v>0.0547945205479452</v>
      </c>
      <c r="K90" s="10">
        <f t="shared" si="17"/>
        <v>0.129705185575151</v>
      </c>
      <c r="L90" s="2">
        <v>0.25</v>
      </c>
    </row>
    <row r="91" s="1" customFormat="1" spans="1:12">
      <c r="A91" s="11" t="s">
        <v>92</v>
      </c>
      <c r="B91" s="8" t="s">
        <v>99</v>
      </c>
      <c r="C91" s="8">
        <v>6</v>
      </c>
      <c r="D91" s="8">
        <v>6</v>
      </c>
      <c r="E91" s="2">
        <f t="shared" ref="E91:E96" si="18">C91*2+D91</f>
        <v>18</v>
      </c>
      <c r="F91" s="10">
        <f t="shared" si="14"/>
        <v>0.0687022900763359</v>
      </c>
      <c r="G91" s="2">
        <v>3</v>
      </c>
      <c r="H91" s="10">
        <f t="shared" si="15"/>
        <v>0.0416666666666667</v>
      </c>
      <c r="I91" s="2">
        <v>5</v>
      </c>
      <c r="J91" s="10">
        <f t="shared" si="16"/>
        <v>0.0684931506849315</v>
      </c>
      <c r="K91" s="10">
        <f t="shared" si="17"/>
        <v>0.155915041727643</v>
      </c>
      <c r="L91" s="2">
        <v>0.25</v>
      </c>
    </row>
    <row r="92" s="1" customFormat="1" spans="1:12">
      <c r="A92" s="11" t="s">
        <v>92</v>
      </c>
      <c r="B92" s="8" t="s">
        <v>84</v>
      </c>
      <c r="C92" s="8">
        <v>5</v>
      </c>
      <c r="D92" s="8">
        <v>4</v>
      </c>
      <c r="E92" s="2">
        <f t="shared" si="18"/>
        <v>14</v>
      </c>
      <c r="F92" s="10">
        <f t="shared" si="14"/>
        <v>0.0534351145038168</v>
      </c>
      <c r="G92" s="2">
        <v>3</v>
      </c>
      <c r="H92" s="10">
        <f t="shared" si="15"/>
        <v>0.0416666666666667</v>
      </c>
      <c r="I92" s="2">
        <v>3</v>
      </c>
      <c r="J92" s="10">
        <f t="shared" si="16"/>
        <v>0.0410958904109589</v>
      </c>
      <c r="K92" s="10">
        <f t="shared" si="17"/>
        <v>0.161410897604633</v>
      </c>
      <c r="L92" s="2">
        <v>0.25</v>
      </c>
    </row>
    <row r="93" s="1" customFormat="1" spans="1:12">
      <c r="A93" s="11" t="s">
        <v>92</v>
      </c>
      <c r="B93" s="8" t="s">
        <v>100</v>
      </c>
      <c r="C93" s="8">
        <v>5</v>
      </c>
      <c r="D93" s="8">
        <v>3</v>
      </c>
      <c r="E93" s="2">
        <f t="shared" si="18"/>
        <v>13</v>
      </c>
      <c r="F93" s="10">
        <f t="shared" si="14"/>
        <v>0.049618320610687</v>
      </c>
      <c r="G93" s="2">
        <v>5</v>
      </c>
      <c r="H93" s="10">
        <f t="shared" si="15"/>
        <v>0.0694444444444444</v>
      </c>
      <c r="I93" s="2">
        <v>3</v>
      </c>
      <c r="J93" s="10">
        <f t="shared" si="16"/>
        <v>0.0410958904109589</v>
      </c>
      <c r="K93" s="10">
        <f t="shared" si="17"/>
        <v>0.112217682069609</v>
      </c>
      <c r="L93" s="2">
        <v>0.25</v>
      </c>
    </row>
    <row r="94" s="1" customFormat="1" spans="1:12">
      <c r="A94" s="11" t="s">
        <v>92</v>
      </c>
      <c r="B94" s="8" t="s">
        <v>101</v>
      </c>
      <c r="C94" s="8">
        <v>5</v>
      </c>
      <c r="D94" s="8">
        <v>5</v>
      </c>
      <c r="E94" s="2">
        <f t="shared" si="18"/>
        <v>15</v>
      </c>
      <c r="F94" s="10">
        <f t="shared" si="14"/>
        <v>0.0572519083969466</v>
      </c>
      <c r="G94" s="2">
        <v>5</v>
      </c>
      <c r="H94" s="10">
        <f t="shared" si="15"/>
        <v>0.0694444444444444</v>
      </c>
      <c r="I94" s="2">
        <v>5</v>
      </c>
      <c r="J94" s="10">
        <f t="shared" si="16"/>
        <v>0.0684931506849315</v>
      </c>
      <c r="K94" s="10">
        <f t="shared" si="17"/>
        <v>0.103764148460121</v>
      </c>
      <c r="L94" s="2">
        <v>0.25</v>
      </c>
    </row>
    <row r="95" s="1" customFormat="1" ht="28" spans="1:12">
      <c r="A95" s="11" t="s">
        <v>92</v>
      </c>
      <c r="B95" s="8" t="s">
        <v>91</v>
      </c>
      <c r="C95" s="8">
        <v>7</v>
      </c>
      <c r="D95" s="8">
        <v>5</v>
      </c>
      <c r="E95" s="2">
        <f t="shared" si="18"/>
        <v>19</v>
      </c>
      <c r="F95" s="10">
        <f t="shared" si="14"/>
        <v>0.0725190839694656</v>
      </c>
      <c r="G95" s="2">
        <v>6</v>
      </c>
      <c r="H95" s="10">
        <f t="shared" si="15"/>
        <v>0.0833333333333333</v>
      </c>
      <c r="I95" s="2">
        <v>6</v>
      </c>
      <c r="J95" s="10">
        <f t="shared" si="16"/>
        <v>0.0821917808219178</v>
      </c>
      <c r="K95" s="10">
        <f t="shared" si="17"/>
        <v>0.109528823374572</v>
      </c>
      <c r="L95" s="2">
        <v>0.25</v>
      </c>
    </row>
    <row r="96" s="1" customFormat="1" spans="1:12">
      <c r="A96" s="11" t="s">
        <v>92</v>
      </c>
      <c r="B96" s="8" t="s">
        <v>65</v>
      </c>
      <c r="C96" s="8">
        <v>7</v>
      </c>
      <c r="D96" s="8">
        <v>7</v>
      </c>
      <c r="E96" s="2">
        <f t="shared" si="18"/>
        <v>21</v>
      </c>
      <c r="F96" s="10">
        <f t="shared" si="14"/>
        <v>0.0801526717557252</v>
      </c>
      <c r="G96" s="2">
        <v>7</v>
      </c>
      <c r="H96" s="10">
        <f t="shared" si="15"/>
        <v>0.0972222222222222</v>
      </c>
      <c r="I96" s="2">
        <v>7</v>
      </c>
      <c r="J96" s="10">
        <f t="shared" si="16"/>
        <v>0.0958904109589041</v>
      </c>
      <c r="K96" s="10">
        <f t="shared" si="17"/>
        <v>0.103764148460121</v>
      </c>
      <c r="L96" s="2">
        <v>0.25</v>
      </c>
    </row>
    <row r="97" s="1" customFormat="1" spans="1:12">
      <c r="A97" s="12" t="s">
        <v>102</v>
      </c>
      <c r="B97" s="2" t="s">
        <v>103</v>
      </c>
      <c r="C97" s="2">
        <v>4</v>
      </c>
      <c r="D97" s="2">
        <v>8</v>
      </c>
      <c r="E97" s="2">
        <f t="shared" ref="E97:E123" si="19">C97*2+D97</f>
        <v>16</v>
      </c>
      <c r="F97" s="10">
        <f>E97/SUM($E$97:$E$123)</f>
        <v>0.0399002493765586</v>
      </c>
      <c r="G97" s="2">
        <v>4</v>
      </c>
      <c r="H97" s="10">
        <f>G97/SUM($G$97:$G$123)</f>
        <v>0.0412371134020619</v>
      </c>
      <c r="I97" s="2">
        <v>7</v>
      </c>
      <c r="J97" s="10">
        <f>I97/SUM($I$97:$I$123)</f>
        <v>0.0534351145038168</v>
      </c>
      <c r="K97" s="10">
        <f>(F97/(H97+J97))*1</f>
        <v>0.421456748817897</v>
      </c>
      <c r="L97" s="2">
        <v>1</v>
      </c>
    </row>
    <row r="98" s="1" customFormat="1" spans="1:12">
      <c r="A98" s="12" t="s">
        <v>102</v>
      </c>
      <c r="B98" s="2" t="s">
        <v>104</v>
      </c>
      <c r="C98" s="2">
        <v>5</v>
      </c>
      <c r="D98" s="2">
        <v>5</v>
      </c>
      <c r="E98" s="2">
        <f t="shared" si="19"/>
        <v>15</v>
      </c>
      <c r="F98" s="10">
        <f t="shared" ref="F98:F123" si="20">E98/SUM($E$97:$E$123)</f>
        <v>0.0374064837905237</v>
      </c>
      <c r="G98" s="2">
        <v>3</v>
      </c>
      <c r="H98" s="10">
        <f t="shared" ref="H98:H123" si="21">G98/SUM($G$97:$G$123)</f>
        <v>0.0309278350515464</v>
      </c>
      <c r="I98" s="2">
        <v>5</v>
      </c>
      <c r="J98" s="10">
        <f t="shared" ref="J98:J123" si="22">I98/SUM($I$97:$I$123)</f>
        <v>0.0381679389312977</v>
      </c>
      <c r="K98" s="10">
        <f t="shared" ref="K98:K123" si="23">(F98/(H98+J98))*1</f>
        <v>0.541371514266725</v>
      </c>
      <c r="L98" s="2">
        <v>1</v>
      </c>
    </row>
    <row r="99" s="1" customFormat="1" spans="1:12">
      <c r="A99" s="12" t="s">
        <v>102</v>
      </c>
      <c r="B99" s="2" t="s">
        <v>105</v>
      </c>
      <c r="C99" s="2">
        <v>5</v>
      </c>
      <c r="D99" s="2">
        <v>5</v>
      </c>
      <c r="E99" s="2">
        <f t="shared" si="19"/>
        <v>15</v>
      </c>
      <c r="F99" s="10">
        <f t="shared" si="20"/>
        <v>0.0374064837905237</v>
      </c>
      <c r="G99" s="2">
        <v>3</v>
      </c>
      <c r="H99" s="10">
        <f t="shared" si="21"/>
        <v>0.0309278350515464</v>
      </c>
      <c r="I99" s="2">
        <v>5</v>
      </c>
      <c r="J99" s="10">
        <f t="shared" si="22"/>
        <v>0.0381679389312977</v>
      </c>
      <c r="K99" s="10">
        <f t="shared" si="23"/>
        <v>0.541371514266725</v>
      </c>
      <c r="L99" s="2">
        <v>1</v>
      </c>
    </row>
    <row r="100" s="1" customFormat="1" spans="1:12">
      <c r="A100" s="12" t="s">
        <v>102</v>
      </c>
      <c r="B100" s="2" t="s">
        <v>106</v>
      </c>
      <c r="C100" s="2">
        <v>5</v>
      </c>
      <c r="D100" s="2">
        <v>5</v>
      </c>
      <c r="E100" s="2">
        <f t="shared" si="19"/>
        <v>15</v>
      </c>
      <c r="F100" s="10">
        <f t="shared" si="20"/>
        <v>0.0374064837905237</v>
      </c>
      <c r="G100" s="2">
        <v>3</v>
      </c>
      <c r="H100" s="10">
        <f t="shared" si="21"/>
        <v>0.0309278350515464</v>
      </c>
      <c r="I100" s="2">
        <v>5</v>
      </c>
      <c r="J100" s="10">
        <f t="shared" si="22"/>
        <v>0.0381679389312977</v>
      </c>
      <c r="K100" s="10">
        <f t="shared" si="23"/>
        <v>0.541371514266725</v>
      </c>
      <c r="L100" s="2">
        <v>1</v>
      </c>
    </row>
    <row r="101" s="1" customFormat="1" spans="1:12">
      <c r="A101" s="12" t="s">
        <v>102</v>
      </c>
      <c r="B101" s="2" t="s">
        <v>107</v>
      </c>
      <c r="C101" s="2">
        <v>5</v>
      </c>
      <c r="D101" s="2">
        <v>6</v>
      </c>
      <c r="E101" s="2">
        <f t="shared" si="19"/>
        <v>16</v>
      </c>
      <c r="F101" s="10">
        <f t="shared" si="20"/>
        <v>0.0399002493765586</v>
      </c>
      <c r="G101" s="2">
        <v>3</v>
      </c>
      <c r="H101" s="10">
        <f t="shared" si="21"/>
        <v>0.0309278350515464</v>
      </c>
      <c r="I101" s="2">
        <v>5</v>
      </c>
      <c r="J101" s="10">
        <f t="shared" si="22"/>
        <v>0.0381679389312977</v>
      </c>
      <c r="K101" s="10">
        <f t="shared" si="23"/>
        <v>0.577462948551173</v>
      </c>
      <c r="L101" s="2">
        <v>1</v>
      </c>
    </row>
    <row r="102" s="1" customFormat="1" spans="1:12">
      <c r="A102" s="12" t="s">
        <v>102</v>
      </c>
      <c r="B102" s="2" t="s">
        <v>108</v>
      </c>
      <c r="C102" s="2">
        <v>4</v>
      </c>
      <c r="D102" s="2">
        <v>5</v>
      </c>
      <c r="E102" s="2">
        <f t="shared" si="19"/>
        <v>13</v>
      </c>
      <c r="F102" s="10">
        <f t="shared" si="20"/>
        <v>0.0324189526184539</v>
      </c>
      <c r="G102" s="2">
        <v>4</v>
      </c>
      <c r="H102" s="10">
        <f t="shared" si="21"/>
        <v>0.0412371134020619</v>
      </c>
      <c r="I102" s="2">
        <v>5</v>
      </c>
      <c r="J102" s="10">
        <f t="shared" si="22"/>
        <v>0.0381679389312977</v>
      </c>
      <c r="K102" s="10">
        <f t="shared" si="23"/>
        <v>0.408273172371351</v>
      </c>
      <c r="L102" s="2">
        <v>1</v>
      </c>
    </row>
    <row r="103" s="1" customFormat="1" spans="1:12">
      <c r="A103" s="12" t="s">
        <v>102</v>
      </c>
      <c r="B103" s="2" t="s">
        <v>109</v>
      </c>
      <c r="C103" s="2">
        <v>4</v>
      </c>
      <c r="D103" s="2">
        <v>4</v>
      </c>
      <c r="E103" s="2">
        <f t="shared" si="19"/>
        <v>12</v>
      </c>
      <c r="F103" s="10">
        <f t="shared" si="20"/>
        <v>0.029925187032419</v>
      </c>
      <c r="G103" s="2">
        <v>4</v>
      </c>
      <c r="H103" s="10">
        <f t="shared" si="21"/>
        <v>0.0412371134020619</v>
      </c>
      <c r="I103" s="2">
        <v>4</v>
      </c>
      <c r="J103" s="10">
        <f t="shared" si="22"/>
        <v>0.0305343511450382</v>
      </c>
      <c r="K103" s="10">
        <f t="shared" si="23"/>
        <v>0.416951043444022</v>
      </c>
      <c r="L103" s="2">
        <v>1</v>
      </c>
    </row>
    <row r="104" s="1" customFormat="1" spans="1:12">
      <c r="A104" s="12" t="s">
        <v>102</v>
      </c>
      <c r="B104" s="2" t="s">
        <v>110</v>
      </c>
      <c r="C104" s="2">
        <v>4</v>
      </c>
      <c r="D104" s="2">
        <v>3</v>
      </c>
      <c r="E104" s="2">
        <f t="shared" si="19"/>
        <v>11</v>
      </c>
      <c r="F104" s="10">
        <f t="shared" si="20"/>
        <v>0.027431421446384</v>
      </c>
      <c r="G104" s="2">
        <v>4</v>
      </c>
      <c r="H104" s="10">
        <f t="shared" si="21"/>
        <v>0.0412371134020619</v>
      </c>
      <c r="I104" s="2">
        <v>4</v>
      </c>
      <c r="J104" s="10">
        <f t="shared" si="22"/>
        <v>0.0305343511450382</v>
      </c>
      <c r="K104" s="10">
        <f t="shared" si="23"/>
        <v>0.38220512315702</v>
      </c>
      <c r="L104" s="2">
        <v>1</v>
      </c>
    </row>
    <row r="105" s="1" customFormat="1" spans="1:12">
      <c r="A105" s="12" t="s">
        <v>102</v>
      </c>
      <c r="B105" s="2" t="s">
        <v>111</v>
      </c>
      <c r="C105" s="2">
        <v>4</v>
      </c>
      <c r="D105" s="2">
        <v>3</v>
      </c>
      <c r="E105" s="2">
        <f t="shared" si="19"/>
        <v>11</v>
      </c>
      <c r="F105" s="10">
        <f t="shared" si="20"/>
        <v>0.027431421446384</v>
      </c>
      <c r="G105" s="2">
        <v>4</v>
      </c>
      <c r="H105" s="10">
        <f t="shared" si="21"/>
        <v>0.0412371134020619</v>
      </c>
      <c r="I105" s="2">
        <v>4</v>
      </c>
      <c r="J105" s="10">
        <f t="shared" si="22"/>
        <v>0.0305343511450382</v>
      </c>
      <c r="K105" s="10">
        <f t="shared" si="23"/>
        <v>0.38220512315702</v>
      </c>
      <c r="L105" s="2">
        <v>1</v>
      </c>
    </row>
    <row r="106" s="1" customFormat="1" spans="1:12">
      <c r="A106" s="12" t="s">
        <v>102</v>
      </c>
      <c r="B106" s="2" t="s">
        <v>112</v>
      </c>
      <c r="C106" s="2">
        <v>4</v>
      </c>
      <c r="D106" s="2">
        <v>3</v>
      </c>
      <c r="E106" s="2">
        <f t="shared" si="19"/>
        <v>11</v>
      </c>
      <c r="F106" s="10">
        <f t="shared" si="20"/>
        <v>0.027431421446384</v>
      </c>
      <c r="G106" s="2">
        <v>4</v>
      </c>
      <c r="H106" s="10">
        <f t="shared" si="21"/>
        <v>0.0412371134020619</v>
      </c>
      <c r="I106" s="2">
        <v>4</v>
      </c>
      <c r="J106" s="10">
        <f t="shared" si="22"/>
        <v>0.0305343511450382</v>
      </c>
      <c r="K106" s="10">
        <f t="shared" si="23"/>
        <v>0.38220512315702</v>
      </c>
      <c r="L106" s="2">
        <v>1</v>
      </c>
    </row>
    <row r="107" s="1" customFormat="1" spans="1:12">
      <c r="A107" s="12" t="s">
        <v>102</v>
      </c>
      <c r="B107" s="2" t="s">
        <v>113</v>
      </c>
      <c r="C107" s="2">
        <v>4</v>
      </c>
      <c r="D107" s="2">
        <v>3</v>
      </c>
      <c r="E107" s="2">
        <f t="shared" si="19"/>
        <v>11</v>
      </c>
      <c r="F107" s="10">
        <f t="shared" si="20"/>
        <v>0.027431421446384</v>
      </c>
      <c r="G107" s="2">
        <v>4</v>
      </c>
      <c r="H107" s="10">
        <f t="shared" si="21"/>
        <v>0.0412371134020619</v>
      </c>
      <c r="I107" s="2">
        <v>4</v>
      </c>
      <c r="J107" s="10">
        <f t="shared" si="22"/>
        <v>0.0305343511450382</v>
      </c>
      <c r="K107" s="10">
        <f t="shared" si="23"/>
        <v>0.38220512315702</v>
      </c>
      <c r="L107" s="2">
        <v>1</v>
      </c>
    </row>
    <row r="108" s="1" customFormat="1" spans="1:12">
      <c r="A108" s="12" t="s">
        <v>102</v>
      </c>
      <c r="B108" s="2" t="s">
        <v>114</v>
      </c>
      <c r="C108" s="2">
        <v>5</v>
      </c>
      <c r="D108" s="2">
        <v>5</v>
      </c>
      <c r="E108" s="2">
        <f t="shared" si="19"/>
        <v>15</v>
      </c>
      <c r="F108" s="10">
        <f t="shared" si="20"/>
        <v>0.0374064837905237</v>
      </c>
      <c r="G108" s="2">
        <v>3</v>
      </c>
      <c r="H108" s="10">
        <f t="shared" si="21"/>
        <v>0.0309278350515464</v>
      </c>
      <c r="I108" s="2">
        <v>4</v>
      </c>
      <c r="J108" s="10">
        <f t="shared" si="22"/>
        <v>0.0305343511450382</v>
      </c>
      <c r="K108" s="10">
        <f t="shared" si="23"/>
        <v>0.608609717703181</v>
      </c>
      <c r="L108" s="2">
        <v>1</v>
      </c>
    </row>
    <row r="109" s="1" customFormat="1" spans="1:12">
      <c r="A109" s="12" t="s">
        <v>102</v>
      </c>
      <c r="B109" s="2" t="s">
        <v>115</v>
      </c>
      <c r="C109" s="2">
        <v>5</v>
      </c>
      <c r="D109" s="2">
        <v>5</v>
      </c>
      <c r="E109" s="2">
        <f t="shared" si="19"/>
        <v>15</v>
      </c>
      <c r="F109" s="10">
        <f t="shared" si="20"/>
        <v>0.0374064837905237</v>
      </c>
      <c r="G109" s="2">
        <v>3</v>
      </c>
      <c r="H109" s="10">
        <f t="shared" si="21"/>
        <v>0.0309278350515464</v>
      </c>
      <c r="I109" s="2">
        <v>6</v>
      </c>
      <c r="J109" s="10">
        <f t="shared" si="22"/>
        <v>0.0458015267175573</v>
      </c>
      <c r="K109" s="10">
        <f t="shared" si="23"/>
        <v>0.487511989257625</v>
      </c>
      <c r="L109" s="2">
        <v>1</v>
      </c>
    </row>
    <row r="110" s="1" customFormat="1" spans="1:12">
      <c r="A110" s="12" t="s">
        <v>102</v>
      </c>
      <c r="B110" s="2" t="s">
        <v>116</v>
      </c>
      <c r="C110" s="2">
        <v>5</v>
      </c>
      <c r="D110" s="2">
        <v>5</v>
      </c>
      <c r="E110" s="2">
        <f t="shared" si="19"/>
        <v>15</v>
      </c>
      <c r="F110" s="10">
        <f t="shared" si="20"/>
        <v>0.0374064837905237</v>
      </c>
      <c r="G110" s="2">
        <v>3</v>
      </c>
      <c r="H110" s="10">
        <f t="shared" si="21"/>
        <v>0.0309278350515464</v>
      </c>
      <c r="I110" s="2">
        <v>5</v>
      </c>
      <c r="J110" s="10">
        <f t="shared" si="22"/>
        <v>0.0381679389312977</v>
      </c>
      <c r="K110" s="10">
        <f t="shared" si="23"/>
        <v>0.541371514266725</v>
      </c>
      <c r="L110" s="2">
        <v>1</v>
      </c>
    </row>
    <row r="111" s="1" customFormat="1" spans="1:12">
      <c r="A111" s="12" t="s">
        <v>102</v>
      </c>
      <c r="B111" s="2" t="s">
        <v>117</v>
      </c>
      <c r="C111" s="2">
        <v>5</v>
      </c>
      <c r="D111" s="2">
        <v>5</v>
      </c>
      <c r="E111" s="2">
        <f t="shared" si="19"/>
        <v>15</v>
      </c>
      <c r="F111" s="10">
        <f t="shared" si="20"/>
        <v>0.0374064837905237</v>
      </c>
      <c r="G111" s="2">
        <v>3</v>
      </c>
      <c r="H111" s="10">
        <f t="shared" si="21"/>
        <v>0.0309278350515464</v>
      </c>
      <c r="I111" s="2">
        <v>5</v>
      </c>
      <c r="J111" s="10">
        <f t="shared" si="22"/>
        <v>0.0381679389312977</v>
      </c>
      <c r="K111" s="10">
        <f t="shared" si="23"/>
        <v>0.541371514266725</v>
      </c>
      <c r="L111" s="2">
        <v>1</v>
      </c>
    </row>
    <row r="112" s="1" customFormat="1" spans="1:12">
      <c r="A112" s="12" t="s">
        <v>102</v>
      </c>
      <c r="B112" s="2" t="s">
        <v>118</v>
      </c>
      <c r="C112" s="2">
        <v>5</v>
      </c>
      <c r="D112" s="2">
        <v>5</v>
      </c>
      <c r="E112" s="2">
        <f t="shared" si="19"/>
        <v>15</v>
      </c>
      <c r="F112" s="10">
        <f t="shared" si="20"/>
        <v>0.0374064837905237</v>
      </c>
      <c r="G112" s="2">
        <v>3</v>
      </c>
      <c r="H112" s="10">
        <f t="shared" si="21"/>
        <v>0.0309278350515464</v>
      </c>
      <c r="I112" s="2">
        <v>5</v>
      </c>
      <c r="J112" s="10">
        <f t="shared" si="22"/>
        <v>0.0381679389312977</v>
      </c>
      <c r="K112" s="10">
        <f t="shared" si="23"/>
        <v>0.541371514266725</v>
      </c>
      <c r="L112" s="2">
        <v>1</v>
      </c>
    </row>
    <row r="113" s="1" customFormat="1" spans="1:12">
      <c r="A113" s="12" t="s">
        <v>102</v>
      </c>
      <c r="B113" s="2" t="s">
        <v>119</v>
      </c>
      <c r="C113" s="2">
        <v>5</v>
      </c>
      <c r="D113" s="2">
        <v>5</v>
      </c>
      <c r="E113" s="2">
        <f t="shared" si="19"/>
        <v>15</v>
      </c>
      <c r="F113" s="10">
        <f t="shared" si="20"/>
        <v>0.0374064837905237</v>
      </c>
      <c r="G113" s="2">
        <v>3</v>
      </c>
      <c r="H113" s="10">
        <f t="shared" si="21"/>
        <v>0.0309278350515464</v>
      </c>
      <c r="I113" s="2">
        <v>5</v>
      </c>
      <c r="J113" s="10">
        <f t="shared" si="22"/>
        <v>0.0381679389312977</v>
      </c>
      <c r="K113" s="10">
        <f t="shared" si="23"/>
        <v>0.541371514266725</v>
      </c>
      <c r="L113" s="2">
        <v>1</v>
      </c>
    </row>
    <row r="114" s="1" customFormat="1" spans="1:12">
      <c r="A114" s="12" t="s">
        <v>102</v>
      </c>
      <c r="B114" s="2" t="s">
        <v>120</v>
      </c>
      <c r="C114" s="2">
        <v>5</v>
      </c>
      <c r="D114" s="2">
        <v>5</v>
      </c>
      <c r="E114" s="2">
        <f t="shared" si="19"/>
        <v>15</v>
      </c>
      <c r="F114" s="10">
        <f t="shared" si="20"/>
        <v>0.0374064837905237</v>
      </c>
      <c r="G114" s="2">
        <v>3</v>
      </c>
      <c r="H114" s="10">
        <f t="shared" si="21"/>
        <v>0.0309278350515464</v>
      </c>
      <c r="I114" s="2">
        <v>5</v>
      </c>
      <c r="J114" s="10">
        <f t="shared" si="22"/>
        <v>0.0381679389312977</v>
      </c>
      <c r="K114" s="10">
        <f t="shared" si="23"/>
        <v>0.541371514266725</v>
      </c>
      <c r="L114" s="2">
        <v>1</v>
      </c>
    </row>
    <row r="115" s="1" customFormat="1" spans="1:12">
      <c r="A115" s="12" t="s">
        <v>102</v>
      </c>
      <c r="B115" s="2" t="s">
        <v>121</v>
      </c>
      <c r="C115" s="2">
        <v>4</v>
      </c>
      <c r="D115" s="2">
        <v>8</v>
      </c>
      <c r="E115" s="2">
        <f t="shared" si="19"/>
        <v>16</v>
      </c>
      <c r="F115" s="10">
        <f t="shared" si="20"/>
        <v>0.0399002493765586</v>
      </c>
      <c r="G115" s="2">
        <v>2</v>
      </c>
      <c r="H115" s="10">
        <f t="shared" si="21"/>
        <v>0.0206185567010309</v>
      </c>
      <c r="I115" s="2">
        <v>4</v>
      </c>
      <c r="J115" s="10">
        <f t="shared" si="22"/>
        <v>0.0305343511450382</v>
      </c>
      <c r="K115" s="10">
        <f t="shared" si="23"/>
        <v>0.7800191828122</v>
      </c>
      <c r="L115" s="2">
        <v>1</v>
      </c>
    </row>
    <row r="116" s="1" customFormat="1" spans="1:12">
      <c r="A116" s="12" t="s">
        <v>102</v>
      </c>
      <c r="B116" s="2" t="s">
        <v>122</v>
      </c>
      <c r="C116" s="2">
        <v>6</v>
      </c>
      <c r="D116" s="2">
        <v>8</v>
      </c>
      <c r="E116" s="2">
        <f t="shared" si="19"/>
        <v>20</v>
      </c>
      <c r="F116" s="10">
        <f t="shared" si="20"/>
        <v>0.0498753117206983</v>
      </c>
      <c r="G116" s="2">
        <v>2</v>
      </c>
      <c r="H116" s="10">
        <f t="shared" si="21"/>
        <v>0.0206185567010309</v>
      </c>
      <c r="I116" s="2">
        <v>3</v>
      </c>
      <c r="J116" s="10">
        <f t="shared" si="22"/>
        <v>0.0229007633587786</v>
      </c>
      <c r="K116" s="10">
        <f t="shared" si="23"/>
        <v>1.14604988433076</v>
      </c>
      <c r="L116" s="2">
        <v>1</v>
      </c>
    </row>
    <row r="117" s="1" customFormat="1" spans="1:12">
      <c r="A117" s="12" t="s">
        <v>102</v>
      </c>
      <c r="B117" s="2" t="s">
        <v>123</v>
      </c>
      <c r="C117" s="2">
        <v>6</v>
      </c>
      <c r="D117" s="2">
        <v>5</v>
      </c>
      <c r="E117" s="2">
        <f t="shared" si="19"/>
        <v>17</v>
      </c>
      <c r="F117" s="10">
        <f t="shared" si="20"/>
        <v>0.0423940149625935</v>
      </c>
      <c r="G117" s="2">
        <v>3</v>
      </c>
      <c r="H117" s="10">
        <f t="shared" si="21"/>
        <v>0.0309278350515464</v>
      </c>
      <c r="I117" s="2">
        <v>3</v>
      </c>
      <c r="J117" s="10">
        <f t="shared" si="22"/>
        <v>0.0229007633587786</v>
      </c>
      <c r="K117" s="10">
        <f t="shared" si="23"/>
        <v>0.787574193172041</v>
      </c>
      <c r="L117" s="2">
        <v>1</v>
      </c>
    </row>
    <row r="118" s="1" customFormat="1" spans="1:12">
      <c r="A118" s="12" t="s">
        <v>102</v>
      </c>
      <c r="B118" s="2" t="s">
        <v>124</v>
      </c>
      <c r="C118" s="2">
        <v>4</v>
      </c>
      <c r="D118" s="2">
        <v>4</v>
      </c>
      <c r="E118" s="2">
        <f t="shared" si="19"/>
        <v>12</v>
      </c>
      <c r="F118" s="10">
        <f t="shared" si="20"/>
        <v>0.029925187032419</v>
      </c>
      <c r="G118" s="2">
        <v>4</v>
      </c>
      <c r="H118" s="10">
        <f t="shared" si="21"/>
        <v>0.0412371134020619</v>
      </c>
      <c r="I118" s="2">
        <v>4</v>
      </c>
      <c r="J118" s="10">
        <f t="shared" si="22"/>
        <v>0.0305343511450382</v>
      </c>
      <c r="K118" s="10">
        <f t="shared" si="23"/>
        <v>0.416951043444022</v>
      </c>
      <c r="L118" s="2">
        <v>1</v>
      </c>
    </row>
    <row r="119" s="1" customFormat="1" spans="1:12">
      <c r="A119" s="12" t="s">
        <v>102</v>
      </c>
      <c r="B119" s="2" t="s">
        <v>125</v>
      </c>
      <c r="C119" s="2">
        <v>6</v>
      </c>
      <c r="D119" s="2">
        <v>7</v>
      </c>
      <c r="E119" s="2">
        <f t="shared" si="19"/>
        <v>19</v>
      </c>
      <c r="F119" s="10">
        <f t="shared" si="20"/>
        <v>0.0473815461346633</v>
      </c>
      <c r="G119" s="2">
        <v>4</v>
      </c>
      <c r="H119" s="10">
        <f t="shared" si="21"/>
        <v>0.0412371134020619</v>
      </c>
      <c r="I119" s="2">
        <v>4</v>
      </c>
      <c r="J119" s="10">
        <f t="shared" si="22"/>
        <v>0.0305343511450382</v>
      </c>
      <c r="K119" s="10">
        <f t="shared" si="23"/>
        <v>0.660172485453034</v>
      </c>
      <c r="L119" s="2">
        <v>1</v>
      </c>
    </row>
    <row r="120" s="1" customFormat="1" spans="1:12">
      <c r="A120" s="12" t="s">
        <v>102</v>
      </c>
      <c r="B120" s="2" t="s">
        <v>126</v>
      </c>
      <c r="C120" s="2">
        <v>5</v>
      </c>
      <c r="D120" s="2">
        <v>6</v>
      </c>
      <c r="E120" s="2">
        <f t="shared" si="19"/>
        <v>16</v>
      </c>
      <c r="F120" s="10">
        <f t="shared" si="20"/>
        <v>0.0399002493765586</v>
      </c>
      <c r="G120" s="2">
        <v>5</v>
      </c>
      <c r="H120" s="10">
        <f t="shared" si="21"/>
        <v>0.0515463917525773</v>
      </c>
      <c r="I120" s="2">
        <v>6</v>
      </c>
      <c r="J120" s="10">
        <f t="shared" si="22"/>
        <v>0.0458015267175573</v>
      </c>
      <c r="K120" s="10">
        <f t="shared" si="23"/>
        <v>0.409872650628885</v>
      </c>
      <c r="L120" s="2">
        <v>1</v>
      </c>
    </row>
    <row r="121" s="1" customFormat="1" spans="1:12">
      <c r="A121" s="12" t="s">
        <v>102</v>
      </c>
      <c r="B121" s="2" t="s">
        <v>127</v>
      </c>
      <c r="C121" s="2">
        <v>5</v>
      </c>
      <c r="D121" s="2">
        <v>6</v>
      </c>
      <c r="E121" s="2">
        <f t="shared" si="19"/>
        <v>16</v>
      </c>
      <c r="F121" s="10">
        <f t="shared" si="20"/>
        <v>0.0399002493765586</v>
      </c>
      <c r="G121" s="2">
        <v>5</v>
      </c>
      <c r="H121" s="10">
        <f t="shared" si="21"/>
        <v>0.0515463917525773</v>
      </c>
      <c r="I121" s="2">
        <v>6</v>
      </c>
      <c r="J121" s="10">
        <f t="shared" si="22"/>
        <v>0.0458015267175573</v>
      </c>
      <c r="K121" s="10">
        <f t="shared" si="23"/>
        <v>0.409872650628885</v>
      </c>
      <c r="L121" s="2">
        <v>1</v>
      </c>
    </row>
    <row r="122" s="1" customFormat="1" spans="1:12">
      <c r="A122" s="12" t="s">
        <v>102</v>
      </c>
      <c r="B122" s="2" t="s">
        <v>128</v>
      </c>
      <c r="C122" s="2">
        <v>5</v>
      </c>
      <c r="D122" s="2">
        <v>4</v>
      </c>
      <c r="E122" s="2">
        <f t="shared" si="19"/>
        <v>14</v>
      </c>
      <c r="F122" s="10">
        <f t="shared" si="20"/>
        <v>0.0349127182044888</v>
      </c>
      <c r="G122" s="2">
        <v>5</v>
      </c>
      <c r="H122" s="10">
        <f t="shared" si="21"/>
        <v>0.0515463917525773</v>
      </c>
      <c r="I122" s="2">
        <v>6</v>
      </c>
      <c r="J122" s="10">
        <f t="shared" si="22"/>
        <v>0.0458015267175573</v>
      </c>
      <c r="K122" s="10">
        <f t="shared" si="23"/>
        <v>0.358638569300274</v>
      </c>
      <c r="L122" s="2">
        <v>1</v>
      </c>
    </row>
    <row r="123" s="1" customFormat="1" spans="1:12">
      <c r="A123" s="12" t="s">
        <v>102</v>
      </c>
      <c r="B123" s="2" t="s">
        <v>129</v>
      </c>
      <c r="C123" s="2">
        <v>6</v>
      </c>
      <c r="D123" s="2">
        <v>8</v>
      </c>
      <c r="E123" s="2">
        <f t="shared" si="19"/>
        <v>20</v>
      </c>
      <c r="F123" s="10">
        <f t="shared" si="20"/>
        <v>0.0498753117206983</v>
      </c>
      <c r="G123" s="2">
        <v>6</v>
      </c>
      <c r="H123" s="10">
        <f t="shared" si="21"/>
        <v>0.0618556701030928</v>
      </c>
      <c r="I123" s="2">
        <v>8</v>
      </c>
      <c r="J123" s="10">
        <f t="shared" si="22"/>
        <v>0.0610687022900763</v>
      </c>
      <c r="K123" s="10">
        <f t="shared" si="23"/>
        <v>0.405739811802121</v>
      </c>
      <c r="L123" s="2">
        <v>1</v>
      </c>
    </row>
  </sheetData>
  <autoFilter ref="A1:L123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J20" sqref="J20"/>
    </sheetView>
  </sheetViews>
  <sheetFormatPr defaultColWidth="8.72727272727273" defaultRowHeight="14"/>
  <sheetData>
    <row r="1" spans="1:1">
      <c r="A1" t="s">
        <v>130</v>
      </c>
    </row>
    <row r="2" spans="1:1">
      <c r="A2" t="s">
        <v>131</v>
      </c>
    </row>
    <row r="3" spans="1:1">
      <c r="A3" t="s">
        <v>132</v>
      </c>
    </row>
    <row r="4" spans="1:1">
      <c r="A4" t="s">
        <v>133</v>
      </c>
    </row>
    <row r="5" spans="1:1">
      <c r="A5" t="s">
        <v>134</v>
      </c>
    </row>
    <row r="6" spans="1:1">
      <c r="A6" t="s">
        <v>133</v>
      </c>
    </row>
    <row r="7" spans="1:1">
      <c r="A7" t="s">
        <v>135</v>
      </c>
    </row>
    <row r="9" spans="1:1">
      <c r="A9" t="s">
        <v>136</v>
      </c>
    </row>
    <row r="10" spans="1:1">
      <c r="A10" t="s">
        <v>137</v>
      </c>
    </row>
    <row r="11" spans="1:1">
      <c r="A11" t="s">
        <v>138</v>
      </c>
    </row>
    <row r="12" spans="1:1">
      <c r="A12" t="s">
        <v>139</v>
      </c>
    </row>
    <row r="13" spans="1:1">
      <c r="A13" t="s">
        <v>140</v>
      </c>
    </row>
    <row r="14" spans="1:1">
      <c r="A14" t="s">
        <v>141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软软</cp:lastModifiedBy>
  <dcterms:created xsi:type="dcterms:W3CDTF">2022-05-16T17:19:00Z</dcterms:created>
  <dcterms:modified xsi:type="dcterms:W3CDTF">2022-05-31T05:33:29Z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