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<sst xmlns="http://schemas.openxmlformats.org/spreadsheetml/2006/main" count="235" uniqueCount="84">
  <si>
    <t>用户类型</t>
  </si>
  <si>
    <t>功能需求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</si>
  <si>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</si>
  <si>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</si>
  <si>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</si>
  <si>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</si>
  <si>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</si>
  <si>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</si>
  <si>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</si>
  <si>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</si>
  <si>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</si>
  <si>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一般用户（教师）</t>
  </si>
  <si>
    <t>登录</t>
  </si>
  <si>
    <t>注册</t>
  </si>
  <si>
    <t>密码取回</t>
  </si>
  <si>
    <t>查看课程详细信息</t>
  </si>
  <si>
    <t>修改所授课程的信息</t>
  </si>
  <si>
    <t>创建新课程</t>
  </si>
  <si>
    <t>查看教师介绍</t>
  </si>
  <si>
    <t>修改教师个人介绍</t>
  </si>
  <si>
    <t>查看课程评论</t>
  </si>
  <si>
    <t>查看课程通知</t>
  </si>
  <si>
    <t>发布课程通知</t>
  </si>
  <si>
    <t>修改课程通知</t>
  </si>
  <si>
    <t>查看课件资料</t>
  </si>
  <si>
    <t>下载课件资料</t>
  </si>
  <si>
    <t>上传课件资料</t>
  </si>
  <si>
    <t>筛选课件资料</t>
  </si>
  <si>
    <t>查看博客</t>
  </si>
  <si>
    <t>评论博客</t>
  </si>
  <si>
    <t>收藏博客</t>
  </si>
  <si>
    <t>撰写博客</t>
  </si>
  <si>
    <t>删除自己的博客</t>
  </si>
  <si>
    <t>查看问答</t>
  </si>
  <si>
    <t>发布回答</t>
  </si>
  <si>
    <t>发布问题</t>
  </si>
  <si>
    <t>收藏问答</t>
  </si>
  <si>
    <t>查看社区</t>
  </si>
  <si>
    <t>加入社区</t>
  </si>
  <si>
    <t>退出社区</t>
  </si>
  <si>
    <t>社区跟帖</t>
  </si>
  <si>
    <t>社区发帖</t>
  </si>
  <si>
    <t>社区删帖（自己的帖子）</t>
  </si>
  <si>
    <t>收藏社区帖子</t>
  </si>
  <si>
    <t>查看个人收藏</t>
  </si>
  <si>
    <t>查看浏览历史</t>
  </si>
  <si>
    <t>修改个人信息（密码、头像、用户名等）</t>
  </si>
  <si>
    <t>查看文库</t>
  </si>
  <si>
    <t>下载论文</t>
  </si>
  <si>
    <t>搜索内容</t>
  </si>
  <si>
    <t>私聊</t>
  </si>
  <si>
    <t>举报投诉</t>
  </si>
  <si>
    <t>一般用户（学生）</t>
  </si>
  <si>
    <t>发表课程评论</t>
  </si>
  <si>
    <t>查看资源</t>
  </si>
  <si>
    <t>下载资源</t>
  </si>
  <si>
    <t>游客</t>
  </si>
  <si>
    <t>管理员</t>
  </si>
  <si>
    <t>查看网站总访问量</t>
  </si>
  <si>
    <t>查看网站周访问量</t>
  </si>
  <si>
    <t>查看网站日访问量</t>
  </si>
  <si>
    <t>查看网站总用户数</t>
  </si>
  <si>
    <t>查看教师用户数</t>
  </si>
  <si>
    <t>查看课程总数</t>
  </si>
  <si>
    <t>查看社区总数</t>
  </si>
  <si>
    <t>查看博客总数</t>
  </si>
  <si>
    <t>查看问答总数</t>
  </si>
  <si>
    <t>查看帖子总数</t>
  </si>
  <si>
    <t>查看用户举报信息</t>
  </si>
  <si>
    <t>处理被举报的用户</t>
  </si>
  <si>
    <t>处理被举报的博客</t>
  </si>
  <si>
    <t>处理被举报的问题</t>
  </si>
  <si>
    <t>处理被举报的回答</t>
  </si>
  <si>
    <t>处理被举报的评论</t>
  </si>
  <si>
    <t>处理被举报的帖子</t>
  </si>
  <si>
    <t>查看用户反馈信息</t>
  </si>
  <si>
    <t>查看用户的帮助信息</t>
  </si>
  <si>
    <t>作为系统方私信用户</t>
  </si>
  <si>
    <t>处理社区申请</t>
  </si>
  <si>
    <t>处理新课程创建申请</t>
  </si>
  <si>
    <t>管理用户</t>
  </si>
  <si>
    <t>管理课程</t>
  </si>
  <si>
    <t>管理社区</t>
  </si>
  <si>
    <t>网站更新与维护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</si>
</sst>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tabSelected="1" topLeftCell="A62" workbookViewId="0">
      <selection activeCell="K117" sqref="K117"/>
    </sheetView>
  </sheetViews>
  <sheetFormatPr defaultColWidth="8.72727272727273" defaultRowHeight="14"/>
  <cols>
    <col min="1" max="1" width="19" style="2" customWidth="1"/>
    <col min="2" max="2" width="22.2727272727273" style="2" customWidth="1"/>
    <col min="3" max="3" width="12.1818181818182" style="2" customWidth="1"/>
    <col min="4" max="4" width="11.8181818181818" style="2" customWidth="1"/>
    <col min="5" max="5" width="11.2727272727273" style="2" customWidth="1"/>
    <col min="6" max="6" width="12.5454545454545" style="2" customWidth="1"/>
    <col min="7" max="7" width="10.2727272727273" style="2" customWidth="1"/>
    <col min="8" max="8" width="10.8181818181818" style="2" customWidth="1"/>
    <col min="9" max="9" width="10.2727272727273" style="2" customWidth="1"/>
    <col min="10" max="10" width="9.54545454545454" style="2" customWidth="1"/>
    <col min="11" max="11" width="11.9090909090909" style="2" customWidth="1"/>
    <col min="12" max="16384" width="8.72727272727273" style="2"/>
  </cols>
  <sheetData>
    <row r="1" ht="23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 t="s">
        <v>11</v>
      </c>
      <c r="B2" s="6" t="s">
        <v>12</v>
      </c>
      <c r="C2" s="6">
        <v>8</v>
      </c>
      <c r="D2" s="6">
        <v>6</v>
      </c>
      <c r="E2" s="6">
        <f>C2*2+D2</f>
        <v>22</v>
      </c>
      <c r="F2" s="7">
        <f>E2/$E$42</f>
        <v>0.032258064516129</v>
      </c>
      <c r="G2" s="6">
        <v>5</v>
      </c>
      <c r="H2" s="7">
        <f>G2/$G$42</f>
        <v>0.0253807106598985</v>
      </c>
      <c r="I2" s="6">
        <v>5</v>
      </c>
      <c r="J2" s="7">
        <f>I2/$I$42</f>
        <v>0.0274725274725275</v>
      </c>
      <c r="K2" s="7">
        <f>F2/(H2+J2)</f>
        <v>0.610332794280364</v>
      </c>
    </row>
    <row r="3" spans="1:11">
      <c r="A3" s="5" t="s">
        <v>11</v>
      </c>
      <c r="B3" s="6" t="s">
        <v>13</v>
      </c>
      <c r="C3" s="6">
        <v>6</v>
      </c>
      <c r="D3" s="6">
        <v>5</v>
      </c>
      <c r="E3" s="6">
        <f>C3*2+D3</f>
        <v>17</v>
      </c>
      <c r="F3" s="7">
        <f>E3/$E$42</f>
        <v>0.0249266862170088</v>
      </c>
      <c r="G3" s="6">
        <v>5</v>
      </c>
      <c r="H3" s="7">
        <f>G3/$G$42</f>
        <v>0.0253807106598985</v>
      </c>
      <c r="I3" s="6">
        <v>5</v>
      </c>
      <c r="J3" s="7">
        <f>I3/$I$42</f>
        <v>0.0274725274725275</v>
      </c>
      <c r="K3" s="7">
        <f>F3/(H3+J3)</f>
        <v>0.471620795580281</v>
      </c>
    </row>
    <row r="4" ht="13" customHeight="1" spans="1:11">
      <c r="A4" s="5" t="s">
        <v>11</v>
      </c>
      <c r="B4" s="5" t="s">
        <v>14</v>
      </c>
      <c r="C4" s="6">
        <v>7</v>
      </c>
      <c r="D4" s="6">
        <v>7</v>
      </c>
      <c r="E4" s="6">
        <f>C4*2+D4</f>
        <v>21</v>
      </c>
      <c r="F4" s="7">
        <f>E4/$E$42</f>
        <v>0.030791788856305</v>
      </c>
      <c r="G4" s="6">
        <v>6</v>
      </c>
      <c r="H4" s="7">
        <f>G4/$G$42</f>
        <v>0.0304568527918782</v>
      </c>
      <c r="I4" s="6">
        <v>4</v>
      </c>
      <c r="J4" s="7">
        <f>I4/$I$42</f>
        <v>0.021978021978022</v>
      </c>
      <c r="K4" s="7">
        <f>F4/(H4+J4)</f>
        <v>0.587238722156361</v>
      </c>
    </row>
    <row r="5" spans="1:11">
      <c r="A5" s="5" t="s">
        <v>11</v>
      </c>
      <c r="B5" s="5" t="s">
        <v>15</v>
      </c>
      <c r="C5" s="6">
        <v>7</v>
      </c>
      <c r="D5" s="6">
        <v>7</v>
      </c>
      <c r="E5" s="6">
        <f>C5*2+D5</f>
        <v>21</v>
      </c>
      <c r="F5" s="7">
        <f>E5/$E$42</f>
        <v>0.030791788856305</v>
      </c>
      <c r="G5" s="6">
        <v>5</v>
      </c>
      <c r="H5" s="7">
        <f>G5/$G$42</f>
        <v>0.0253807106598985</v>
      </c>
      <c r="I5" s="6">
        <v>4</v>
      </c>
      <c r="J5" s="7">
        <f>I5/$I$42</f>
        <v>0.021978021978022</v>
      </c>
      <c r="K5" s="7">
        <f>F5/(H5+J5)</f>
        <v>0.650181859631307</v>
      </c>
    </row>
    <row r="6" spans="1:11">
      <c r="A6" s="5" t="s">
        <v>11</v>
      </c>
      <c r="B6" s="5" t="s">
        <v>16</v>
      </c>
      <c r="C6" s="6">
        <v>8</v>
      </c>
      <c r="D6" s="6">
        <v>7</v>
      </c>
      <c r="E6" s="6">
        <f>C6*2+D6</f>
        <v>23</v>
      </c>
      <c r="F6" s="7">
        <f>E6/$E$42</f>
        <v>0.0337243401759531</v>
      </c>
      <c r="G6" s="6">
        <v>4</v>
      </c>
      <c r="H6" s="7">
        <f>G6/$G$42</f>
        <v>0.0203045685279188</v>
      </c>
      <c r="I6" s="6">
        <v>4</v>
      </c>
      <c r="J6" s="7">
        <f>I6/$I$42</f>
        <v>0.021978021978022</v>
      </c>
      <c r="K6" s="7">
        <f>F6/(H6+J6)</f>
        <v>0.797593992525476</v>
      </c>
    </row>
    <row r="7" spans="1:11">
      <c r="A7" s="5" t="s">
        <v>11</v>
      </c>
      <c r="B7" s="5" t="s">
        <v>17</v>
      </c>
      <c r="C7" s="6">
        <v>7</v>
      </c>
      <c r="D7" s="6">
        <v>5</v>
      </c>
      <c r="E7" s="6">
        <f>C7*2+D7</f>
        <v>19</v>
      </c>
      <c r="F7" s="7">
        <f>E7/$E$42</f>
        <v>0.0278592375366569</v>
      </c>
      <c r="G7" s="6">
        <v>6</v>
      </c>
      <c r="H7" s="7">
        <f>G7/$G$42</f>
        <v>0.0304568527918782</v>
      </c>
      <c r="I7" s="6">
        <v>4</v>
      </c>
      <c r="J7" s="7">
        <f>I7/$I$42</f>
        <v>0.021978021978022</v>
      </c>
      <c r="K7" s="7">
        <f>F7/(H7+J7)</f>
        <v>0.531311224808136</v>
      </c>
    </row>
    <row r="8" spans="1:11">
      <c r="A8" s="5" t="s">
        <v>11</v>
      </c>
      <c r="B8" s="5" t="s">
        <v>18</v>
      </c>
      <c r="C8" s="6">
        <v>7</v>
      </c>
      <c r="D8" s="6">
        <v>6</v>
      </c>
      <c r="E8" s="6">
        <f>C8*2+D8</f>
        <v>20</v>
      </c>
      <c r="F8" s="7">
        <f>E8/$E$42</f>
        <v>0.0293255131964809</v>
      </c>
      <c r="G8" s="6">
        <v>6</v>
      </c>
      <c r="H8" s="7">
        <f>G8/$G$42</f>
        <v>0.0304568527918782</v>
      </c>
      <c r="I8" s="6">
        <v>4</v>
      </c>
      <c r="J8" s="7">
        <f>I8/$I$42</f>
        <v>0.021978021978022</v>
      </c>
      <c r="K8" s="7">
        <f>F8/(H8+J8)</f>
        <v>0.559274973482249</v>
      </c>
    </row>
    <row r="9" spans="1:11">
      <c r="A9" s="5" t="s">
        <v>11</v>
      </c>
      <c r="B9" s="5" t="s">
        <v>19</v>
      </c>
      <c r="C9" s="6">
        <v>7</v>
      </c>
      <c r="D9" s="6">
        <v>5</v>
      </c>
      <c r="E9" s="6">
        <f>C9*2+D9</f>
        <v>19</v>
      </c>
      <c r="F9" s="7">
        <f>E9/$E$42</f>
        <v>0.0278592375366569</v>
      </c>
      <c r="G9" s="6">
        <v>4</v>
      </c>
      <c r="H9" s="7">
        <f>G9/$G$42</f>
        <v>0.0203045685279188</v>
      </c>
      <c r="I9" s="6">
        <v>4</v>
      </c>
      <c r="J9" s="7">
        <f>I9/$I$42</f>
        <v>0.021978021978022</v>
      </c>
      <c r="K9" s="7">
        <f>F9/(H9+J9)</f>
        <v>0.658881993825393</v>
      </c>
    </row>
    <row r="10" spans="1:11">
      <c r="A10" s="5" t="s">
        <v>11</v>
      </c>
      <c r="B10" s="5" t="s">
        <v>20</v>
      </c>
      <c r="C10" s="6">
        <v>8</v>
      </c>
      <c r="D10" s="6">
        <v>5</v>
      </c>
      <c r="E10" s="6">
        <f>C10*2+D10</f>
        <v>21</v>
      </c>
      <c r="F10" s="7">
        <f>E10/$E$42</f>
        <v>0.030791788856305</v>
      </c>
      <c r="G10" s="6">
        <v>6</v>
      </c>
      <c r="H10" s="7">
        <f>G10/$G$42</f>
        <v>0.0304568527918782</v>
      </c>
      <c r="I10" s="6">
        <v>4</v>
      </c>
      <c r="J10" s="7">
        <f>I10/$I$42</f>
        <v>0.021978021978022</v>
      </c>
      <c r="K10" s="7">
        <f>F10/(H10+J10)</f>
        <v>0.587238722156361</v>
      </c>
    </row>
    <row r="11" spans="1:11">
      <c r="A11" s="5" t="s">
        <v>11</v>
      </c>
      <c r="B11" s="5" t="s">
        <v>21</v>
      </c>
      <c r="C11" s="6">
        <v>8</v>
      </c>
      <c r="D11" s="6">
        <v>6</v>
      </c>
      <c r="E11" s="6">
        <f>C11*2+D11</f>
        <v>22</v>
      </c>
      <c r="F11" s="7">
        <f>E11/$E$42</f>
        <v>0.032258064516129</v>
      </c>
      <c r="G11" s="6">
        <v>4</v>
      </c>
      <c r="H11" s="7">
        <f>G11/$G$42</f>
        <v>0.0203045685279188</v>
      </c>
      <c r="I11" s="6">
        <v>4</v>
      </c>
      <c r="J11" s="7">
        <f>I11/$I$42</f>
        <v>0.021978021978022</v>
      </c>
      <c r="K11" s="7">
        <f>F11/(H11+J11)</f>
        <v>0.762915992850455</v>
      </c>
    </row>
    <row r="12" spans="1:11">
      <c r="A12" s="5" t="s">
        <v>11</v>
      </c>
      <c r="B12" s="5" t="s">
        <v>22</v>
      </c>
      <c r="C12" s="6">
        <v>8</v>
      </c>
      <c r="D12" s="6">
        <v>8</v>
      </c>
      <c r="E12" s="6">
        <f>C12*2+D12</f>
        <v>24</v>
      </c>
      <c r="F12" s="7">
        <f>E12/$E$42</f>
        <v>0.0351906158357771</v>
      </c>
      <c r="G12" s="6">
        <v>4</v>
      </c>
      <c r="H12" s="7">
        <f>G12/$G$42</f>
        <v>0.0203045685279188</v>
      </c>
      <c r="I12" s="6">
        <v>4</v>
      </c>
      <c r="J12" s="7">
        <f>I12/$I$42</f>
        <v>0.021978021978022</v>
      </c>
      <c r="K12" s="7">
        <f>F12/(H12+J12)</f>
        <v>0.832271992200497</v>
      </c>
    </row>
    <row r="13" spans="1:11">
      <c r="A13" s="5" t="s">
        <v>11</v>
      </c>
      <c r="B13" s="5" t="s">
        <v>23</v>
      </c>
      <c r="C13" s="6">
        <v>8</v>
      </c>
      <c r="D13" s="6">
        <v>7</v>
      </c>
      <c r="E13" s="6">
        <f>C13*2+D13</f>
        <v>23</v>
      </c>
      <c r="F13" s="7">
        <f>E13/$E$42</f>
        <v>0.0337243401759531</v>
      </c>
      <c r="G13" s="6">
        <v>4</v>
      </c>
      <c r="H13" s="7">
        <f>G13/$G$42</f>
        <v>0.0203045685279188</v>
      </c>
      <c r="I13" s="6">
        <v>4</v>
      </c>
      <c r="J13" s="7">
        <f>I13/$I$42</f>
        <v>0.021978021978022</v>
      </c>
      <c r="K13" s="7">
        <f>F13/(H13+J13)</f>
        <v>0.797593992525476</v>
      </c>
    </row>
    <row r="14" spans="1:11">
      <c r="A14" s="5" t="s">
        <v>11</v>
      </c>
      <c r="B14" s="5" t="s">
        <v>24</v>
      </c>
      <c r="C14" s="6">
        <v>7</v>
      </c>
      <c r="D14" s="6">
        <v>7</v>
      </c>
      <c r="E14" s="6">
        <f>C14*2+D14</f>
        <v>21</v>
      </c>
      <c r="F14" s="7">
        <f>E14/$E$42</f>
        <v>0.030791788856305</v>
      </c>
      <c r="G14" s="6">
        <v>3</v>
      </c>
      <c r="H14" s="7">
        <f>G14/$G$42</f>
        <v>0.0152284263959391</v>
      </c>
      <c r="I14" s="6">
        <v>3</v>
      </c>
      <c r="J14" s="7">
        <f>I14/$I$42</f>
        <v>0.0164835164835165</v>
      </c>
      <c r="K14" s="7">
        <f>F14/(H14+J14)</f>
        <v>0.97098399090058</v>
      </c>
    </row>
    <row r="15" spans="1:11">
      <c r="A15" s="5" t="s">
        <v>11</v>
      </c>
      <c r="B15" s="5" t="s">
        <v>25</v>
      </c>
      <c r="C15" s="2">
        <v>4</v>
      </c>
      <c r="D15" s="6">
        <v>5</v>
      </c>
      <c r="E15" s="6">
        <f>C15*2+D15</f>
        <v>13</v>
      </c>
      <c r="F15" s="7">
        <f>E15/$E$42</f>
        <v>0.0190615835777126</v>
      </c>
      <c r="G15" s="6">
        <v>2</v>
      </c>
      <c r="H15" s="7">
        <f>G15/$G$42</f>
        <v>0.0101522842639594</v>
      </c>
      <c r="I15" s="6">
        <v>5</v>
      </c>
      <c r="J15" s="7">
        <f>I15/$I$42</f>
        <v>0.0274725274725275</v>
      </c>
      <c r="K15" s="7">
        <f>F15/(H15+J15)</f>
        <v>0.50662269651246</v>
      </c>
    </row>
    <row r="16" spans="1:11">
      <c r="A16" s="5" t="s">
        <v>11</v>
      </c>
      <c r="B16" s="5" t="s">
        <v>26</v>
      </c>
      <c r="C16" s="6">
        <v>5</v>
      </c>
      <c r="D16" s="6">
        <v>6</v>
      </c>
      <c r="E16" s="6">
        <f>C16*2+D16</f>
        <v>16</v>
      </c>
      <c r="F16" s="7">
        <f>E16/$E$42</f>
        <v>0.0234604105571848</v>
      </c>
      <c r="G16" s="6">
        <v>5</v>
      </c>
      <c r="H16" s="7">
        <f>G16/$G$42</f>
        <v>0.0253807106598985</v>
      </c>
      <c r="I16" s="6">
        <v>5</v>
      </c>
      <c r="J16" s="7">
        <f>I16/$I$42</f>
        <v>0.0274725274725275</v>
      </c>
      <c r="K16" s="7">
        <f>F16/(H16+J16)</f>
        <v>0.443878395840265</v>
      </c>
    </row>
    <row r="17" spans="1:11">
      <c r="A17" s="5" t="s">
        <v>11</v>
      </c>
      <c r="B17" s="5" t="s">
        <v>27</v>
      </c>
      <c r="C17" s="6">
        <v>3</v>
      </c>
      <c r="D17" s="6">
        <v>4</v>
      </c>
      <c r="E17" s="6">
        <f>C17*2+D17</f>
        <v>10</v>
      </c>
      <c r="F17" s="7">
        <f>E17/$E$42</f>
        <v>0.0146627565982405</v>
      </c>
      <c r="G17" s="6">
        <v>2</v>
      </c>
      <c r="H17" s="7">
        <f>G17/$G$42</f>
        <v>0.0101522842639594</v>
      </c>
      <c r="I17" s="6">
        <v>2</v>
      </c>
      <c r="J17" s="7">
        <f>I17/$I$42</f>
        <v>0.010989010989011</v>
      </c>
      <c r="K17" s="7">
        <f>F17/(H17+J17)</f>
        <v>0.693559993500414</v>
      </c>
    </row>
    <row r="18" spans="1:11">
      <c r="A18" s="5" t="s">
        <v>11</v>
      </c>
      <c r="B18" s="6" t="s">
        <v>28</v>
      </c>
      <c r="C18" s="6">
        <v>6</v>
      </c>
      <c r="D18" s="6">
        <v>6</v>
      </c>
      <c r="E18" s="6">
        <f t="shared" ref="E18:E41" si="0">C18*2+D18</f>
        <v>18</v>
      </c>
      <c r="F18" s="7">
        <f t="shared" ref="F18:F41" si="1">E18/$E$42</f>
        <v>0.0263929618768328</v>
      </c>
      <c r="G18" s="6">
        <v>6</v>
      </c>
      <c r="H18" s="7">
        <f t="shared" ref="H18:H41" si="2">G18/$G$42</f>
        <v>0.0304568527918782</v>
      </c>
      <c r="I18" s="6">
        <v>4</v>
      </c>
      <c r="J18" s="7">
        <f t="shared" ref="J18:J41" si="3">I18/$I$42</f>
        <v>0.021978021978022</v>
      </c>
      <c r="K18" s="7">
        <f t="shared" ref="K18:K39" si="4">F18/(H18+J18)</f>
        <v>0.503347476134024</v>
      </c>
    </row>
    <row r="19" spans="1:11">
      <c r="A19" s="5" t="s">
        <v>11</v>
      </c>
      <c r="B19" s="6" t="s">
        <v>29</v>
      </c>
      <c r="C19" s="6">
        <v>5</v>
      </c>
      <c r="D19" s="6">
        <v>5</v>
      </c>
      <c r="E19" s="6">
        <f t="shared" si="0"/>
        <v>15</v>
      </c>
      <c r="F19" s="7">
        <f t="shared" si="1"/>
        <v>0.0219941348973607</v>
      </c>
      <c r="G19" s="6">
        <v>6</v>
      </c>
      <c r="H19" s="7">
        <f t="shared" si="2"/>
        <v>0.0304568527918782</v>
      </c>
      <c r="I19" s="6">
        <v>5</v>
      </c>
      <c r="J19" s="7">
        <f t="shared" si="3"/>
        <v>0.0274725274725275</v>
      </c>
      <c r="K19" s="7">
        <f t="shared" si="4"/>
        <v>0.379671503423192</v>
      </c>
    </row>
    <row r="20" spans="1:11">
      <c r="A20" s="5" t="s">
        <v>11</v>
      </c>
      <c r="B20" s="6" t="s">
        <v>30</v>
      </c>
      <c r="C20" s="6">
        <v>5</v>
      </c>
      <c r="D20" s="6">
        <v>4</v>
      </c>
      <c r="E20" s="6">
        <f t="shared" si="0"/>
        <v>14</v>
      </c>
      <c r="F20" s="7">
        <f t="shared" si="1"/>
        <v>0.0205278592375367</v>
      </c>
      <c r="G20" s="6">
        <v>4</v>
      </c>
      <c r="H20" s="7">
        <f t="shared" si="2"/>
        <v>0.0203045685279188</v>
      </c>
      <c r="I20" s="6">
        <v>5</v>
      </c>
      <c r="J20" s="7">
        <f t="shared" si="3"/>
        <v>0.0274725274725275</v>
      </c>
      <c r="K20" s="7">
        <f t="shared" si="4"/>
        <v>0.429658998892376</v>
      </c>
    </row>
    <row r="21" spans="1:11">
      <c r="A21" s="5" t="s">
        <v>11</v>
      </c>
      <c r="B21" s="6" t="s">
        <v>31</v>
      </c>
      <c r="C21" s="6">
        <v>6</v>
      </c>
      <c r="D21" s="6">
        <v>4</v>
      </c>
      <c r="E21" s="6">
        <f t="shared" si="0"/>
        <v>16</v>
      </c>
      <c r="F21" s="7">
        <f t="shared" si="1"/>
        <v>0.0234604105571848</v>
      </c>
      <c r="G21" s="6">
        <v>5</v>
      </c>
      <c r="H21" s="7">
        <f t="shared" si="2"/>
        <v>0.0253807106598985</v>
      </c>
      <c r="I21" s="6">
        <v>5</v>
      </c>
      <c r="J21" s="7">
        <f t="shared" si="3"/>
        <v>0.0274725274725275</v>
      </c>
      <c r="K21" s="7">
        <f t="shared" si="4"/>
        <v>0.443878395840265</v>
      </c>
    </row>
    <row r="22" spans="1:11">
      <c r="A22" s="5" t="s">
        <v>11</v>
      </c>
      <c r="B22" s="6" t="s">
        <v>32</v>
      </c>
      <c r="C22" s="6">
        <v>5</v>
      </c>
      <c r="D22" s="6">
        <v>4</v>
      </c>
      <c r="E22" s="6">
        <f t="shared" si="0"/>
        <v>14</v>
      </c>
      <c r="F22" s="7">
        <f t="shared" si="1"/>
        <v>0.0205278592375367</v>
      </c>
      <c r="G22" s="6">
        <v>5</v>
      </c>
      <c r="H22" s="7">
        <f t="shared" si="2"/>
        <v>0.0253807106598985</v>
      </c>
      <c r="I22" s="6">
        <v>5</v>
      </c>
      <c r="J22" s="7">
        <f t="shared" si="3"/>
        <v>0.0274725274725275</v>
      </c>
      <c r="K22" s="7">
        <f t="shared" si="4"/>
        <v>0.388393596360232</v>
      </c>
    </row>
    <row r="23" spans="1:11">
      <c r="A23" s="5" t="s">
        <v>11</v>
      </c>
      <c r="B23" s="6" t="s">
        <v>33</v>
      </c>
      <c r="C23" s="6">
        <v>5</v>
      </c>
      <c r="D23" s="6">
        <v>6</v>
      </c>
      <c r="E23" s="6">
        <f t="shared" si="0"/>
        <v>16</v>
      </c>
      <c r="F23" s="7">
        <f t="shared" si="1"/>
        <v>0.0234604105571848</v>
      </c>
      <c r="G23" s="6">
        <v>5</v>
      </c>
      <c r="H23" s="7">
        <f t="shared" si="2"/>
        <v>0.0253807106598985</v>
      </c>
      <c r="I23" s="6">
        <v>5</v>
      </c>
      <c r="J23" s="7">
        <f t="shared" si="3"/>
        <v>0.0274725274725275</v>
      </c>
      <c r="K23" s="7">
        <f t="shared" si="4"/>
        <v>0.443878395840265</v>
      </c>
    </row>
    <row r="24" spans="1:11">
      <c r="A24" s="5" t="s">
        <v>11</v>
      </c>
      <c r="B24" s="6" t="s">
        <v>34</v>
      </c>
      <c r="C24" s="6">
        <v>4</v>
      </c>
      <c r="D24" s="6">
        <v>5</v>
      </c>
      <c r="E24" s="6">
        <f t="shared" si="0"/>
        <v>13</v>
      </c>
      <c r="F24" s="7">
        <f t="shared" si="1"/>
        <v>0.0190615835777126</v>
      </c>
      <c r="G24" s="6">
        <v>6</v>
      </c>
      <c r="H24" s="7">
        <f t="shared" si="2"/>
        <v>0.0304568527918782</v>
      </c>
      <c r="I24" s="6">
        <v>5</v>
      </c>
      <c r="J24" s="7">
        <f t="shared" si="3"/>
        <v>0.0274725274725275</v>
      </c>
      <c r="K24" s="7">
        <f t="shared" si="4"/>
        <v>0.3290486363001</v>
      </c>
    </row>
    <row r="25" spans="1:11">
      <c r="A25" s="5" t="s">
        <v>11</v>
      </c>
      <c r="B25" s="6" t="s">
        <v>35</v>
      </c>
      <c r="C25" s="6">
        <v>3</v>
      </c>
      <c r="D25" s="6">
        <v>5</v>
      </c>
      <c r="E25" s="6">
        <f t="shared" si="0"/>
        <v>11</v>
      </c>
      <c r="F25" s="7">
        <f t="shared" si="1"/>
        <v>0.0161290322580645</v>
      </c>
      <c r="G25" s="6">
        <v>6</v>
      </c>
      <c r="H25" s="7">
        <f t="shared" si="2"/>
        <v>0.0304568527918782</v>
      </c>
      <c r="I25" s="6">
        <v>5</v>
      </c>
      <c r="J25" s="7">
        <f t="shared" si="3"/>
        <v>0.0274725274725275</v>
      </c>
      <c r="K25" s="7">
        <f t="shared" si="4"/>
        <v>0.278425769177008</v>
      </c>
    </row>
    <row r="26" spans="1:11">
      <c r="A26" s="5" t="s">
        <v>11</v>
      </c>
      <c r="B26" s="6" t="s">
        <v>36</v>
      </c>
      <c r="C26" s="6">
        <v>4</v>
      </c>
      <c r="D26" s="6">
        <v>5</v>
      </c>
      <c r="E26" s="6">
        <f t="shared" si="0"/>
        <v>13</v>
      </c>
      <c r="F26" s="7">
        <f t="shared" si="1"/>
        <v>0.0190615835777126</v>
      </c>
      <c r="G26" s="6">
        <v>5</v>
      </c>
      <c r="H26" s="7">
        <f t="shared" si="2"/>
        <v>0.0253807106598985</v>
      </c>
      <c r="I26" s="6">
        <v>5</v>
      </c>
      <c r="J26" s="7">
        <f t="shared" si="3"/>
        <v>0.0274725274725275</v>
      </c>
      <c r="K26" s="7">
        <f t="shared" si="4"/>
        <v>0.360651196620215</v>
      </c>
    </row>
    <row r="27" spans="1:11">
      <c r="A27" s="5" t="s">
        <v>11</v>
      </c>
      <c r="B27" s="6" t="s">
        <v>37</v>
      </c>
      <c r="C27" s="6">
        <v>4</v>
      </c>
      <c r="D27" s="6">
        <v>5</v>
      </c>
      <c r="E27" s="6">
        <f t="shared" si="0"/>
        <v>13</v>
      </c>
      <c r="F27" s="7">
        <f t="shared" si="1"/>
        <v>0.0190615835777126</v>
      </c>
      <c r="G27" s="6">
        <v>4</v>
      </c>
      <c r="H27" s="7">
        <f t="shared" si="2"/>
        <v>0.0203045685279188</v>
      </c>
      <c r="I27" s="6">
        <v>5</v>
      </c>
      <c r="J27" s="7">
        <f t="shared" si="3"/>
        <v>0.0274725274725275</v>
      </c>
      <c r="K27" s="7">
        <f t="shared" si="4"/>
        <v>0.398969070400063</v>
      </c>
    </row>
    <row r="28" spans="1:11">
      <c r="A28" s="5" t="s">
        <v>11</v>
      </c>
      <c r="B28" s="6" t="s">
        <v>38</v>
      </c>
      <c r="C28" s="6">
        <v>4</v>
      </c>
      <c r="D28" s="6">
        <v>4</v>
      </c>
      <c r="E28" s="6">
        <f t="shared" si="0"/>
        <v>12</v>
      </c>
      <c r="F28" s="7">
        <f t="shared" si="1"/>
        <v>0.0175953079178886</v>
      </c>
      <c r="G28" s="6">
        <v>6</v>
      </c>
      <c r="H28" s="7">
        <f t="shared" si="2"/>
        <v>0.0304568527918782</v>
      </c>
      <c r="I28" s="6">
        <v>5</v>
      </c>
      <c r="J28" s="7">
        <f t="shared" si="3"/>
        <v>0.0274725274725275</v>
      </c>
      <c r="K28" s="7">
        <f t="shared" si="4"/>
        <v>0.303737202738554</v>
      </c>
    </row>
    <row r="29" spans="1:11">
      <c r="A29" s="5" t="s">
        <v>11</v>
      </c>
      <c r="B29" s="6" t="s">
        <v>39</v>
      </c>
      <c r="C29" s="6">
        <v>4</v>
      </c>
      <c r="D29" s="6">
        <v>4</v>
      </c>
      <c r="E29" s="6">
        <f t="shared" si="0"/>
        <v>12</v>
      </c>
      <c r="F29" s="7">
        <f t="shared" si="1"/>
        <v>0.0175953079178886</v>
      </c>
      <c r="G29" s="6">
        <v>5</v>
      </c>
      <c r="H29" s="7">
        <f t="shared" si="2"/>
        <v>0.0253807106598985</v>
      </c>
      <c r="I29" s="6">
        <v>5</v>
      </c>
      <c r="J29" s="7">
        <f t="shared" si="3"/>
        <v>0.0274725274725275</v>
      </c>
      <c r="K29" s="7">
        <f t="shared" si="4"/>
        <v>0.332908796880199</v>
      </c>
    </row>
    <row r="30" spans="1:11">
      <c r="A30" s="5" t="s">
        <v>11</v>
      </c>
      <c r="B30" s="6" t="s">
        <v>40</v>
      </c>
      <c r="C30" s="6">
        <v>5</v>
      </c>
      <c r="D30" s="6">
        <v>3</v>
      </c>
      <c r="E30" s="6">
        <f t="shared" si="0"/>
        <v>13</v>
      </c>
      <c r="F30" s="7">
        <f t="shared" si="1"/>
        <v>0.0190615835777126</v>
      </c>
      <c r="G30" s="6">
        <v>6</v>
      </c>
      <c r="H30" s="7">
        <f t="shared" si="2"/>
        <v>0.0304568527918782</v>
      </c>
      <c r="I30" s="6">
        <v>5</v>
      </c>
      <c r="J30" s="7">
        <f t="shared" si="3"/>
        <v>0.0274725274725275</v>
      </c>
      <c r="K30" s="7">
        <f t="shared" si="4"/>
        <v>0.3290486363001</v>
      </c>
    </row>
    <row r="31" spans="1:11">
      <c r="A31" s="5" t="s">
        <v>11</v>
      </c>
      <c r="B31" s="6" t="s">
        <v>41</v>
      </c>
      <c r="C31" s="6">
        <v>5</v>
      </c>
      <c r="D31" s="6">
        <v>4</v>
      </c>
      <c r="E31" s="6">
        <f t="shared" si="0"/>
        <v>14</v>
      </c>
      <c r="F31" s="7">
        <f t="shared" si="1"/>
        <v>0.0205278592375367</v>
      </c>
      <c r="G31" s="6">
        <v>6</v>
      </c>
      <c r="H31" s="7">
        <f t="shared" si="2"/>
        <v>0.0304568527918782</v>
      </c>
      <c r="I31" s="6">
        <v>5</v>
      </c>
      <c r="J31" s="7">
        <f t="shared" si="3"/>
        <v>0.0274725274725275</v>
      </c>
      <c r="K31" s="7">
        <f t="shared" si="4"/>
        <v>0.354360069861646</v>
      </c>
    </row>
    <row r="32" ht="28" spans="1:11">
      <c r="A32" s="5" t="s">
        <v>11</v>
      </c>
      <c r="B32" s="6" t="s">
        <v>42</v>
      </c>
      <c r="C32" s="6">
        <v>5</v>
      </c>
      <c r="D32" s="6">
        <v>3</v>
      </c>
      <c r="E32" s="6">
        <f t="shared" si="0"/>
        <v>13</v>
      </c>
      <c r="F32" s="7">
        <f t="shared" si="1"/>
        <v>0.0190615835777126</v>
      </c>
      <c r="G32" s="6">
        <v>4</v>
      </c>
      <c r="H32" s="7">
        <f t="shared" si="2"/>
        <v>0.0203045685279188</v>
      </c>
      <c r="I32" s="6">
        <v>5</v>
      </c>
      <c r="J32" s="7">
        <f t="shared" si="3"/>
        <v>0.0274725274725275</v>
      </c>
      <c r="K32" s="7">
        <f t="shared" si="4"/>
        <v>0.398969070400063</v>
      </c>
    </row>
    <row r="33" spans="1:11">
      <c r="A33" s="5" t="s">
        <v>11</v>
      </c>
      <c r="B33" s="6" t="s">
        <v>43</v>
      </c>
      <c r="C33" s="6">
        <v>4</v>
      </c>
      <c r="D33" s="6">
        <v>3</v>
      </c>
      <c r="E33" s="6">
        <f t="shared" si="0"/>
        <v>11</v>
      </c>
      <c r="F33" s="7">
        <f t="shared" si="1"/>
        <v>0.0161290322580645</v>
      </c>
      <c r="G33" s="6">
        <v>4</v>
      </c>
      <c r="H33" s="7">
        <f t="shared" si="2"/>
        <v>0.0203045685279188</v>
      </c>
      <c r="I33" s="6">
        <v>5</v>
      </c>
      <c r="J33" s="7">
        <f t="shared" si="3"/>
        <v>0.0274725274725275</v>
      </c>
      <c r="K33" s="7">
        <f t="shared" si="4"/>
        <v>0.337589213415438</v>
      </c>
    </row>
    <row r="34" spans="1:11">
      <c r="A34" s="5" t="s">
        <v>11</v>
      </c>
      <c r="B34" s="6" t="s">
        <v>44</v>
      </c>
      <c r="C34" s="6">
        <v>6</v>
      </c>
      <c r="D34" s="6">
        <v>5</v>
      </c>
      <c r="E34" s="6">
        <f t="shared" si="0"/>
        <v>17</v>
      </c>
      <c r="F34" s="7">
        <f t="shared" si="1"/>
        <v>0.0249266862170088</v>
      </c>
      <c r="G34" s="6">
        <v>4</v>
      </c>
      <c r="H34" s="7">
        <f t="shared" si="2"/>
        <v>0.0203045685279188</v>
      </c>
      <c r="I34" s="6">
        <v>4</v>
      </c>
      <c r="J34" s="7">
        <f t="shared" si="3"/>
        <v>0.021978021978022</v>
      </c>
      <c r="K34" s="7">
        <f t="shared" si="4"/>
        <v>0.589525994475352</v>
      </c>
    </row>
    <row r="35" spans="1:11">
      <c r="A35" s="5" t="s">
        <v>11</v>
      </c>
      <c r="B35" s="6" t="s">
        <v>45</v>
      </c>
      <c r="C35" s="6">
        <v>7</v>
      </c>
      <c r="D35" s="6">
        <v>5</v>
      </c>
      <c r="E35" s="6">
        <f t="shared" si="0"/>
        <v>19</v>
      </c>
      <c r="F35" s="7">
        <f t="shared" si="1"/>
        <v>0.0278592375366569</v>
      </c>
      <c r="G35" s="6">
        <v>4</v>
      </c>
      <c r="H35" s="7">
        <f t="shared" si="2"/>
        <v>0.0203045685279188</v>
      </c>
      <c r="I35" s="6">
        <v>4</v>
      </c>
      <c r="J35" s="7">
        <f t="shared" si="3"/>
        <v>0.021978021978022</v>
      </c>
      <c r="K35" s="7">
        <f t="shared" si="4"/>
        <v>0.658881993825393</v>
      </c>
    </row>
    <row r="36" ht="28" spans="1:11">
      <c r="A36" s="5" t="s">
        <v>11</v>
      </c>
      <c r="B36" s="6" t="s">
        <v>46</v>
      </c>
      <c r="C36" s="6">
        <v>8</v>
      </c>
      <c r="D36" s="6">
        <v>6</v>
      </c>
      <c r="E36" s="6">
        <f t="shared" si="0"/>
        <v>22</v>
      </c>
      <c r="F36" s="7">
        <f t="shared" si="1"/>
        <v>0.032258064516129</v>
      </c>
      <c r="G36" s="6">
        <v>5</v>
      </c>
      <c r="H36" s="7">
        <f t="shared" si="2"/>
        <v>0.0253807106598985</v>
      </c>
      <c r="I36" s="6">
        <v>4</v>
      </c>
      <c r="J36" s="7">
        <f t="shared" si="3"/>
        <v>0.021978021978022</v>
      </c>
      <c r="K36" s="7">
        <f t="shared" si="4"/>
        <v>0.681142900566131</v>
      </c>
    </row>
    <row r="37" spans="1:11">
      <c r="A37" s="5" t="s">
        <v>11</v>
      </c>
      <c r="B37" s="6" t="s">
        <v>47</v>
      </c>
      <c r="C37" s="6">
        <v>7</v>
      </c>
      <c r="D37" s="6">
        <v>5</v>
      </c>
      <c r="E37" s="6">
        <f t="shared" si="0"/>
        <v>19</v>
      </c>
      <c r="F37" s="7">
        <f t="shared" si="1"/>
        <v>0.0278592375366569</v>
      </c>
      <c r="G37" s="6">
        <v>5</v>
      </c>
      <c r="H37" s="7">
        <f t="shared" si="2"/>
        <v>0.0253807106598985</v>
      </c>
      <c r="I37" s="6">
        <v>5</v>
      </c>
      <c r="J37" s="7">
        <f t="shared" si="3"/>
        <v>0.0274725274725275</v>
      </c>
      <c r="K37" s="7">
        <f t="shared" si="4"/>
        <v>0.527105595060315</v>
      </c>
    </row>
    <row r="38" spans="1:11">
      <c r="A38" s="5" t="s">
        <v>11</v>
      </c>
      <c r="B38" s="6" t="s">
        <v>48</v>
      </c>
      <c r="C38" s="6">
        <v>6</v>
      </c>
      <c r="D38" s="6">
        <v>5</v>
      </c>
      <c r="E38" s="6">
        <f t="shared" si="0"/>
        <v>17</v>
      </c>
      <c r="F38" s="7">
        <f t="shared" si="1"/>
        <v>0.0249266862170088</v>
      </c>
      <c r="G38" s="6">
        <v>6</v>
      </c>
      <c r="H38" s="7">
        <f t="shared" si="2"/>
        <v>0.0304568527918782</v>
      </c>
      <c r="I38" s="6">
        <v>5</v>
      </c>
      <c r="J38" s="7">
        <f t="shared" si="3"/>
        <v>0.0274725274725275</v>
      </c>
      <c r="K38" s="7">
        <f t="shared" si="4"/>
        <v>0.430294370546285</v>
      </c>
    </row>
    <row r="39" spans="1:11">
      <c r="A39" s="5" t="s">
        <v>11</v>
      </c>
      <c r="B39" s="6" t="s">
        <v>49</v>
      </c>
      <c r="C39" s="6">
        <v>8</v>
      </c>
      <c r="D39" s="6">
        <v>7</v>
      </c>
      <c r="E39" s="6">
        <f t="shared" si="0"/>
        <v>23</v>
      </c>
      <c r="F39" s="7">
        <f t="shared" si="1"/>
        <v>0.0337243401759531</v>
      </c>
      <c r="G39" s="6">
        <v>6</v>
      </c>
      <c r="H39" s="7">
        <f t="shared" si="2"/>
        <v>0.0304568527918782</v>
      </c>
      <c r="I39" s="6">
        <v>6</v>
      </c>
      <c r="J39" s="7">
        <f t="shared" si="3"/>
        <v>0.032967032967033</v>
      </c>
      <c r="K39" s="7">
        <f t="shared" si="4"/>
        <v>0.531729328350317</v>
      </c>
    </row>
    <row r="40" spans="1:11">
      <c r="A40" s="5" t="s">
        <v>11</v>
      </c>
      <c r="B40" s="6" t="s">
        <v>50</v>
      </c>
      <c r="C40" s="6">
        <v>5</v>
      </c>
      <c r="D40" s="6">
        <v>6</v>
      </c>
      <c r="E40" s="6">
        <f t="shared" si="0"/>
        <v>16</v>
      </c>
      <c r="F40" s="7">
        <f t="shared" si="1"/>
        <v>0.0234604105571848</v>
      </c>
      <c r="G40" s="6">
        <v>7</v>
      </c>
      <c r="H40" s="7">
        <f t="shared" si="2"/>
        <v>0.0355329949238579</v>
      </c>
      <c r="I40" s="6">
        <v>5</v>
      </c>
      <c r="J40" s="7">
        <f t="shared" si="3"/>
        <v>0.0274725274725275</v>
      </c>
      <c r="K40" s="7">
        <f>F40/(H40+J40)</f>
        <v>0.372354829622533</v>
      </c>
    </row>
    <row r="41" spans="1:11">
      <c r="A41" s="5" t="s">
        <v>11</v>
      </c>
      <c r="B41" s="6" t="s">
        <v>51</v>
      </c>
      <c r="C41" s="6">
        <v>6</v>
      </c>
      <c r="D41" s="6">
        <v>7</v>
      </c>
      <c r="E41" s="6">
        <f t="shared" si="0"/>
        <v>19</v>
      </c>
      <c r="F41" s="7">
        <f t="shared" si="1"/>
        <v>0.0278592375366569</v>
      </c>
      <c r="G41" s="6">
        <v>6</v>
      </c>
      <c r="H41" s="7">
        <f t="shared" si="2"/>
        <v>0.0304568527918782</v>
      </c>
      <c r="I41" s="6">
        <v>5</v>
      </c>
      <c r="J41" s="7">
        <f t="shared" si="3"/>
        <v>0.0274725274725275</v>
      </c>
      <c r="K41" s="7">
        <f>F41/(H41+J41)</f>
        <v>0.480917237669377</v>
      </c>
    </row>
    <row r="42" s="1" customFormat="1" ht="24" customHeight="1" spans="1:11">
      <c r="A42" s="8"/>
      <c r="B42" s="9"/>
      <c r="C42" s="9"/>
      <c r="D42" s="9"/>
      <c r="E42" s="9">
        <f>SUM(E2:E41)</f>
        <v>682</v>
      </c>
      <c r="F42" s="9"/>
      <c r="G42" s="9">
        <f>SUM(G2:G41)</f>
        <v>197</v>
      </c>
      <c r="H42" s="9"/>
      <c r="I42" s="9">
        <f>SUM(I2:I41)</f>
        <v>182</v>
      </c>
      <c r="J42" s="9"/>
      <c r="K42" s="13"/>
    </row>
    <row r="43" ht="13" customHeight="1" spans="1:11">
      <c r="A43" s="10" t="s">
        <v>52</v>
      </c>
      <c r="B43" s="11" t="s">
        <v>12</v>
      </c>
      <c r="C43" s="6">
        <v>8</v>
      </c>
      <c r="D43" s="6">
        <v>7</v>
      </c>
      <c r="E43" s="6">
        <f>C43*2+D43</f>
        <v>23</v>
      </c>
      <c r="F43" s="7">
        <f>E43/$E$78</f>
        <v>0.0356037151702786</v>
      </c>
      <c r="G43" s="6">
        <v>5</v>
      </c>
      <c r="H43" s="7">
        <f>G43/$G$78</f>
        <v>0.0297619047619048</v>
      </c>
      <c r="I43" s="6">
        <v>4</v>
      </c>
      <c r="J43" s="7">
        <f>I43/$I$78</f>
        <v>0.0245398773006135</v>
      </c>
      <c r="K43" s="7">
        <f>F43/(H43+J43)</f>
        <v>0.655663844131076</v>
      </c>
    </row>
    <row r="44" ht="13" customHeight="1" spans="1:11">
      <c r="A44" s="10" t="s">
        <v>52</v>
      </c>
      <c r="B44" s="11" t="s">
        <v>13</v>
      </c>
      <c r="C44" s="6">
        <v>7</v>
      </c>
      <c r="D44" s="6">
        <v>6</v>
      </c>
      <c r="E44" s="6">
        <f>C44*2+D44</f>
        <v>20</v>
      </c>
      <c r="F44" s="7">
        <f>E44/$E$78</f>
        <v>0.0309597523219814</v>
      </c>
      <c r="G44" s="6">
        <v>5</v>
      </c>
      <c r="H44" s="7">
        <f>G44/$G$78</f>
        <v>0.0297619047619048</v>
      </c>
      <c r="I44" s="6">
        <v>4</v>
      </c>
      <c r="J44" s="7">
        <f>I44/$I$78</f>
        <v>0.0245398773006135</v>
      </c>
      <c r="K44" s="7">
        <f>F44/(H44+J44)</f>
        <v>0.570142473157457</v>
      </c>
    </row>
    <row r="45" spans="1:11">
      <c r="A45" s="12" t="s">
        <v>52</v>
      </c>
      <c r="B45" s="12" t="s">
        <v>14</v>
      </c>
      <c r="C45" s="6">
        <v>8</v>
      </c>
      <c r="D45" s="6">
        <v>7</v>
      </c>
      <c r="E45" s="6">
        <f>C45*2+D45</f>
        <v>23</v>
      </c>
      <c r="F45" s="7">
        <f>E45/$E$78</f>
        <v>0.0356037151702786</v>
      </c>
      <c r="G45" s="6">
        <v>6</v>
      </c>
      <c r="H45" s="7">
        <f>G45/$G$78</f>
        <v>0.0357142857142857</v>
      </c>
      <c r="I45" s="6">
        <v>5</v>
      </c>
      <c r="J45" s="7">
        <f>I45/$I$78</f>
        <v>0.0306748466257669</v>
      </c>
      <c r="K45" s="7">
        <f>F45/(H45+J45)</f>
        <v>0.536288303752976</v>
      </c>
    </row>
    <row r="46" spans="1:11">
      <c r="A46" s="12" t="s">
        <v>52</v>
      </c>
      <c r="B46" s="12" t="s">
        <v>15</v>
      </c>
      <c r="C46" s="6">
        <v>7</v>
      </c>
      <c r="D46" s="6">
        <v>7</v>
      </c>
      <c r="E46" s="6">
        <f>C46*2+D46</f>
        <v>21</v>
      </c>
      <c r="F46" s="7">
        <f>E46/$E$78</f>
        <v>0.0325077399380805</v>
      </c>
      <c r="G46" s="6">
        <v>6</v>
      </c>
      <c r="H46" s="7">
        <f>G46/$G$78</f>
        <v>0.0357142857142857</v>
      </c>
      <c r="I46" s="6">
        <v>5</v>
      </c>
      <c r="J46" s="7">
        <f>I46/$I$78</f>
        <v>0.0306748466257669</v>
      </c>
      <c r="K46" s="7">
        <f>F46/(H46+J46)</f>
        <v>0.489654538209239</v>
      </c>
    </row>
    <row r="47" spans="1:11">
      <c r="A47" s="12" t="s">
        <v>52</v>
      </c>
      <c r="B47" s="12" t="s">
        <v>18</v>
      </c>
      <c r="C47" s="6">
        <v>6</v>
      </c>
      <c r="D47" s="6">
        <v>6</v>
      </c>
      <c r="E47" s="6">
        <f>C47*2+D47</f>
        <v>18</v>
      </c>
      <c r="F47" s="7">
        <f>E47/$E$78</f>
        <v>0.0278637770897833</v>
      </c>
      <c r="G47" s="6">
        <v>6</v>
      </c>
      <c r="H47" s="7">
        <f>G47/$G$78</f>
        <v>0.0357142857142857</v>
      </c>
      <c r="I47" s="6">
        <v>5</v>
      </c>
      <c r="J47" s="7">
        <f>I47/$I$78</f>
        <v>0.0306748466257669</v>
      </c>
      <c r="K47" s="7">
        <f>F47/(H47+J47)</f>
        <v>0.419703889893633</v>
      </c>
    </row>
    <row r="48" spans="1:11">
      <c r="A48" s="12" t="s">
        <v>52</v>
      </c>
      <c r="B48" s="12" t="s">
        <v>53</v>
      </c>
      <c r="C48" s="6">
        <v>8</v>
      </c>
      <c r="D48" s="6">
        <v>7</v>
      </c>
      <c r="E48" s="6">
        <f>C48*2+D48</f>
        <v>23</v>
      </c>
      <c r="F48" s="7">
        <f>E48/$E$78</f>
        <v>0.0356037151702786</v>
      </c>
      <c r="G48" s="6">
        <v>5</v>
      </c>
      <c r="H48" s="7">
        <f>G48/$G$78</f>
        <v>0.0297619047619048</v>
      </c>
      <c r="I48" s="6">
        <v>5</v>
      </c>
      <c r="J48" s="7">
        <f>I48/$I$78</f>
        <v>0.0306748466257669</v>
      </c>
      <c r="K48" s="7">
        <f>F48/(H48+J48)</f>
        <v>0.589107030950399</v>
      </c>
    </row>
    <row r="49" spans="1:11">
      <c r="A49" s="12" t="s">
        <v>52</v>
      </c>
      <c r="B49" s="12" t="s">
        <v>20</v>
      </c>
      <c r="C49" s="6">
        <v>8</v>
      </c>
      <c r="D49" s="6">
        <v>7</v>
      </c>
      <c r="E49" s="6">
        <f>C49*2+D49</f>
        <v>23</v>
      </c>
      <c r="F49" s="7">
        <f>E49/$E$78</f>
        <v>0.0356037151702786</v>
      </c>
      <c r="G49" s="6">
        <v>6</v>
      </c>
      <c r="H49" s="7">
        <f>G49/$G$78</f>
        <v>0.0357142857142857</v>
      </c>
      <c r="I49" s="6">
        <v>5</v>
      </c>
      <c r="J49" s="7">
        <f>I49/$I$78</f>
        <v>0.0306748466257669</v>
      </c>
      <c r="K49" s="7">
        <f>F49/(H49+J49)</f>
        <v>0.536288303752976</v>
      </c>
    </row>
    <row r="50" spans="1:11">
      <c r="A50" s="12" t="s">
        <v>52</v>
      </c>
      <c r="B50" s="12" t="s">
        <v>21</v>
      </c>
      <c r="C50" s="6">
        <v>8</v>
      </c>
      <c r="D50" s="6">
        <v>7</v>
      </c>
      <c r="E50" s="6">
        <f>C50*2+D50</f>
        <v>23</v>
      </c>
      <c r="F50" s="7">
        <f>E50/$E$78</f>
        <v>0.0356037151702786</v>
      </c>
      <c r="G50" s="6">
        <v>5</v>
      </c>
      <c r="H50" s="7">
        <f>G50/$G$78</f>
        <v>0.0297619047619048</v>
      </c>
      <c r="I50" s="6">
        <v>5</v>
      </c>
      <c r="J50" s="7">
        <f>I50/$I$78</f>
        <v>0.0306748466257669</v>
      </c>
      <c r="K50" s="7">
        <f>F50/(H50+J50)</f>
        <v>0.589107030950399</v>
      </c>
    </row>
    <row r="51" spans="1:11">
      <c r="A51" s="12" t="s">
        <v>52</v>
      </c>
      <c r="B51" s="12" t="s">
        <v>24</v>
      </c>
      <c r="C51" s="6">
        <v>6</v>
      </c>
      <c r="D51" s="6">
        <v>7</v>
      </c>
      <c r="E51" s="6">
        <f>C51*2+D51</f>
        <v>19</v>
      </c>
      <c r="F51" s="7">
        <f>E51/$E$78</f>
        <v>0.0294117647058824</v>
      </c>
      <c r="G51" s="6">
        <v>3</v>
      </c>
      <c r="H51" s="7">
        <f>G51/$G$78</f>
        <v>0.0178571428571429</v>
      </c>
      <c r="I51" s="6">
        <v>4</v>
      </c>
      <c r="J51" s="7">
        <f>I51/$I$78</f>
        <v>0.0245398773006135</v>
      </c>
      <c r="K51" s="7">
        <f>F51/(H51+J51)</f>
        <v>0.693722450220398</v>
      </c>
    </row>
    <row r="52" spans="1:11">
      <c r="A52" s="12" t="s">
        <v>52</v>
      </c>
      <c r="B52" s="12" t="s">
        <v>27</v>
      </c>
      <c r="C52" s="6">
        <v>4</v>
      </c>
      <c r="D52" s="6">
        <v>4</v>
      </c>
      <c r="E52" s="6">
        <f>C52*2+D52</f>
        <v>12</v>
      </c>
      <c r="F52" s="7">
        <f>E52/$E$78</f>
        <v>0.0185758513931889</v>
      </c>
      <c r="G52" s="6">
        <v>2</v>
      </c>
      <c r="H52" s="7">
        <f>G52/$G$78</f>
        <v>0.0119047619047619</v>
      </c>
      <c r="I52" s="6">
        <v>3</v>
      </c>
      <c r="J52" s="7">
        <f>I52/$I$78</f>
        <v>0.0184049079754601</v>
      </c>
      <c r="K52" s="7">
        <f>F52/(H52+J52)</f>
        <v>0.612868812712149</v>
      </c>
    </row>
    <row r="53" spans="1:11">
      <c r="A53" s="12" t="s">
        <v>52</v>
      </c>
      <c r="B53" s="12" t="s">
        <v>25</v>
      </c>
      <c r="C53" s="6">
        <v>6</v>
      </c>
      <c r="D53" s="6">
        <v>5</v>
      </c>
      <c r="E53" s="6">
        <f>C53*2+D53</f>
        <v>17</v>
      </c>
      <c r="F53" s="7">
        <f>E53/$E$78</f>
        <v>0.0263157894736842</v>
      </c>
      <c r="G53" s="6">
        <v>5</v>
      </c>
      <c r="H53" s="7">
        <f>G53/$G$78</f>
        <v>0.0297619047619048</v>
      </c>
      <c r="I53" s="6">
        <v>3</v>
      </c>
      <c r="J53" s="7">
        <f>I53/$I$78</f>
        <v>0.0184049079754601</v>
      </c>
      <c r="K53" s="7">
        <f>F53/(H53+J53)</f>
        <v>0.546346913530984</v>
      </c>
    </row>
    <row r="54" spans="1:11">
      <c r="A54" s="12" t="s">
        <v>52</v>
      </c>
      <c r="B54" s="11" t="s">
        <v>28</v>
      </c>
      <c r="C54" s="6">
        <v>7</v>
      </c>
      <c r="D54" s="6">
        <v>6</v>
      </c>
      <c r="E54" s="6">
        <f t="shared" ref="E54:E88" si="5">C54*2+D54</f>
        <v>20</v>
      </c>
      <c r="F54" s="7">
        <f t="shared" ref="F54:F77" si="6">E54/$E$78</f>
        <v>0.0309597523219814</v>
      </c>
      <c r="G54" s="6">
        <v>4</v>
      </c>
      <c r="H54" s="7">
        <f t="shared" ref="H54:H77" si="7">G54/$G$78</f>
        <v>0.0238095238095238</v>
      </c>
      <c r="I54" s="6">
        <v>5</v>
      </c>
      <c r="J54" s="7">
        <f t="shared" ref="J54:J77" si="8">I54/$I$78</f>
        <v>0.0306748466257669</v>
      </c>
      <c r="K54" s="7">
        <f t="shared" ref="K54:K77" si="9">F54/(H54+J54)</f>
        <v>0.568231808032935</v>
      </c>
    </row>
    <row r="55" spans="1:11">
      <c r="A55" s="12" t="s">
        <v>52</v>
      </c>
      <c r="B55" s="11" t="s">
        <v>29</v>
      </c>
      <c r="C55" s="6">
        <v>7</v>
      </c>
      <c r="D55" s="6">
        <v>5</v>
      </c>
      <c r="E55" s="6">
        <f t="shared" si="5"/>
        <v>19</v>
      </c>
      <c r="F55" s="7">
        <f t="shared" si="6"/>
        <v>0.0294117647058824</v>
      </c>
      <c r="G55" s="6">
        <v>4</v>
      </c>
      <c r="H55" s="7">
        <f t="shared" si="7"/>
        <v>0.0238095238095238</v>
      </c>
      <c r="I55" s="6">
        <v>5</v>
      </c>
      <c r="J55" s="7">
        <f t="shared" si="8"/>
        <v>0.0306748466257669</v>
      </c>
      <c r="K55" s="7">
        <f t="shared" si="9"/>
        <v>0.539820217631288</v>
      </c>
    </row>
    <row r="56" spans="1:11">
      <c r="A56" s="12" t="s">
        <v>52</v>
      </c>
      <c r="B56" s="11" t="s">
        <v>30</v>
      </c>
      <c r="C56" s="6">
        <v>6</v>
      </c>
      <c r="D56" s="6">
        <v>6</v>
      </c>
      <c r="E56" s="6">
        <f t="shared" si="5"/>
        <v>18</v>
      </c>
      <c r="F56" s="7">
        <f t="shared" si="6"/>
        <v>0.0278637770897833</v>
      </c>
      <c r="G56" s="6">
        <v>4</v>
      </c>
      <c r="H56" s="7">
        <f t="shared" si="7"/>
        <v>0.0238095238095238</v>
      </c>
      <c r="I56" s="6">
        <v>5</v>
      </c>
      <c r="J56" s="7">
        <f t="shared" si="8"/>
        <v>0.0306748466257669</v>
      </c>
      <c r="K56" s="7">
        <f t="shared" si="9"/>
        <v>0.511408627229642</v>
      </c>
    </row>
    <row r="57" spans="1:11">
      <c r="A57" s="12" t="s">
        <v>52</v>
      </c>
      <c r="B57" s="11" t="s">
        <v>31</v>
      </c>
      <c r="C57" s="6">
        <v>5</v>
      </c>
      <c r="D57" s="6">
        <v>4</v>
      </c>
      <c r="E57" s="6">
        <f t="shared" si="5"/>
        <v>14</v>
      </c>
      <c r="F57" s="7">
        <f t="shared" si="6"/>
        <v>0.021671826625387</v>
      </c>
      <c r="G57" s="6">
        <v>5</v>
      </c>
      <c r="H57" s="7">
        <f t="shared" si="7"/>
        <v>0.0297619047619048</v>
      </c>
      <c r="I57" s="6">
        <v>5</v>
      </c>
      <c r="J57" s="7">
        <f t="shared" si="8"/>
        <v>0.0306748466257669</v>
      </c>
      <c r="K57" s="7">
        <f t="shared" si="9"/>
        <v>0.358586888404591</v>
      </c>
    </row>
    <row r="58" spans="1:11">
      <c r="A58" s="12" t="s">
        <v>52</v>
      </c>
      <c r="B58" s="11" t="s">
        <v>32</v>
      </c>
      <c r="C58" s="6">
        <v>5</v>
      </c>
      <c r="D58" s="6">
        <v>4</v>
      </c>
      <c r="E58" s="6">
        <f t="shared" si="5"/>
        <v>14</v>
      </c>
      <c r="F58" s="7">
        <f t="shared" si="6"/>
        <v>0.021671826625387</v>
      </c>
      <c r="G58" s="6">
        <v>4</v>
      </c>
      <c r="H58" s="7">
        <f t="shared" si="7"/>
        <v>0.0238095238095238</v>
      </c>
      <c r="I58" s="6">
        <v>5</v>
      </c>
      <c r="J58" s="7">
        <f t="shared" si="8"/>
        <v>0.0306748466257669</v>
      </c>
      <c r="K58" s="7">
        <f t="shared" si="9"/>
        <v>0.397762265623055</v>
      </c>
    </row>
    <row r="59" spans="1:11">
      <c r="A59" s="12" t="s">
        <v>52</v>
      </c>
      <c r="B59" s="11" t="s">
        <v>33</v>
      </c>
      <c r="C59" s="6">
        <v>8</v>
      </c>
      <c r="D59" s="6">
        <v>7</v>
      </c>
      <c r="E59" s="6">
        <f t="shared" si="5"/>
        <v>23</v>
      </c>
      <c r="F59" s="7">
        <f t="shared" si="6"/>
        <v>0.0356037151702786</v>
      </c>
      <c r="G59" s="6">
        <v>5</v>
      </c>
      <c r="H59" s="7">
        <f t="shared" si="7"/>
        <v>0.0297619047619048</v>
      </c>
      <c r="I59" s="6">
        <v>5</v>
      </c>
      <c r="J59" s="7">
        <f t="shared" si="8"/>
        <v>0.0306748466257669</v>
      </c>
      <c r="K59" s="7">
        <f t="shared" si="9"/>
        <v>0.589107030950399</v>
      </c>
    </row>
    <row r="60" spans="1:11">
      <c r="A60" s="12" t="s">
        <v>52</v>
      </c>
      <c r="B60" s="11" t="s">
        <v>34</v>
      </c>
      <c r="C60" s="6">
        <v>6</v>
      </c>
      <c r="D60" s="6">
        <v>5</v>
      </c>
      <c r="E60" s="6">
        <f t="shared" si="5"/>
        <v>17</v>
      </c>
      <c r="F60" s="7">
        <f t="shared" si="6"/>
        <v>0.0263157894736842</v>
      </c>
      <c r="G60" s="6">
        <v>5</v>
      </c>
      <c r="H60" s="7">
        <f t="shared" si="7"/>
        <v>0.0297619047619048</v>
      </c>
      <c r="I60" s="6">
        <v>5</v>
      </c>
      <c r="J60" s="7">
        <f t="shared" si="8"/>
        <v>0.0306748466257669</v>
      </c>
      <c r="K60" s="7">
        <f t="shared" si="9"/>
        <v>0.43542693591986</v>
      </c>
    </row>
    <row r="61" spans="1:11">
      <c r="A61" s="12" t="s">
        <v>52</v>
      </c>
      <c r="B61" s="11" t="s">
        <v>35</v>
      </c>
      <c r="C61" s="6">
        <v>7</v>
      </c>
      <c r="D61" s="6">
        <v>7</v>
      </c>
      <c r="E61" s="6">
        <f t="shared" si="5"/>
        <v>21</v>
      </c>
      <c r="F61" s="7">
        <f t="shared" si="6"/>
        <v>0.0325077399380805</v>
      </c>
      <c r="G61" s="6">
        <v>5</v>
      </c>
      <c r="H61" s="7">
        <f t="shared" si="7"/>
        <v>0.0297619047619048</v>
      </c>
      <c r="I61" s="6">
        <v>5</v>
      </c>
      <c r="J61" s="7">
        <f t="shared" si="8"/>
        <v>0.0306748466257669</v>
      </c>
      <c r="K61" s="7">
        <f t="shared" si="9"/>
        <v>0.537880332606886</v>
      </c>
    </row>
    <row r="62" spans="1:11">
      <c r="A62" s="12" t="s">
        <v>52</v>
      </c>
      <c r="B62" s="11" t="s">
        <v>36</v>
      </c>
      <c r="C62" s="6">
        <v>7</v>
      </c>
      <c r="D62" s="6">
        <v>6</v>
      </c>
      <c r="E62" s="6">
        <f t="shared" si="5"/>
        <v>20</v>
      </c>
      <c r="F62" s="7">
        <f t="shared" si="6"/>
        <v>0.0309597523219814</v>
      </c>
      <c r="G62" s="6">
        <v>5</v>
      </c>
      <c r="H62" s="7">
        <f t="shared" si="7"/>
        <v>0.0297619047619048</v>
      </c>
      <c r="I62" s="6">
        <v>5</v>
      </c>
      <c r="J62" s="7">
        <f t="shared" si="8"/>
        <v>0.0306748466257669</v>
      </c>
      <c r="K62" s="7">
        <f t="shared" si="9"/>
        <v>0.51226698343513</v>
      </c>
    </row>
    <row r="63" spans="1:11">
      <c r="A63" s="12" t="s">
        <v>52</v>
      </c>
      <c r="B63" s="11" t="s">
        <v>37</v>
      </c>
      <c r="C63" s="6">
        <v>6</v>
      </c>
      <c r="D63" s="6">
        <v>6</v>
      </c>
      <c r="E63" s="6">
        <f t="shared" si="5"/>
        <v>18</v>
      </c>
      <c r="F63" s="7">
        <f t="shared" si="6"/>
        <v>0.0278637770897833</v>
      </c>
      <c r="G63" s="6">
        <v>4</v>
      </c>
      <c r="H63" s="7">
        <f t="shared" si="7"/>
        <v>0.0238095238095238</v>
      </c>
      <c r="I63" s="6">
        <v>5</v>
      </c>
      <c r="J63" s="7">
        <f t="shared" si="8"/>
        <v>0.0306748466257669</v>
      </c>
      <c r="K63" s="7">
        <f t="shared" si="9"/>
        <v>0.511408627229642</v>
      </c>
    </row>
    <row r="64" spans="1:11">
      <c r="A64" s="12" t="s">
        <v>52</v>
      </c>
      <c r="B64" s="11" t="s">
        <v>38</v>
      </c>
      <c r="C64" s="6">
        <v>5</v>
      </c>
      <c r="D64" s="6">
        <v>5</v>
      </c>
      <c r="E64" s="6">
        <f t="shared" si="5"/>
        <v>15</v>
      </c>
      <c r="F64" s="7">
        <f t="shared" si="6"/>
        <v>0.0232198142414861</v>
      </c>
      <c r="G64" s="6">
        <v>4</v>
      </c>
      <c r="H64" s="7">
        <f t="shared" si="7"/>
        <v>0.0238095238095238</v>
      </c>
      <c r="I64" s="6">
        <v>5</v>
      </c>
      <c r="J64" s="7">
        <f t="shared" si="8"/>
        <v>0.0306748466257669</v>
      </c>
      <c r="K64" s="7">
        <f t="shared" si="9"/>
        <v>0.426173856024701</v>
      </c>
    </row>
    <row r="65" spans="1:11">
      <c r="A65" s="12" t="s">
        <v>52</v>
      </c>
      <c r="B65" s="11" t="s">
        <v>39</v>
      </c>
      <c r="C65" s="6">
        <v>5</v>
      </c>
      <c r="D65" s="6">
        <v>4</v>
      </c>
      <c r="E65" s="6">
        <f t="shared" si="5"/>
        <v>14</v>
      </c>
      <c r="F65" s="7">
        <f t="shared" si="6"/>
        <v>0.021671826625387</v>
      </c>
      <c r="G65" s="6">
        <v>4</v>
      </c>
      <c r="H65" s="7">
        <f t="shared" si="7"/>
        <v>0.0238095238095238</v>
      </c>
      <c r="I65" s="6">
        <v>5</v>
      </c>
      <c r="J65" s="7">
        <f t="shared" si="8"/>
        <v>0.0306748466257669</v>
      </c>
      <c r="K65" s="7">
        <f t="shared" si="9"/>
        <v>0.397762265623055</v>
      </c>
    </row>
    <row r="66" spans="1:11">
      <c r="A66" s="12" t="s">
        <v>52</v>
      </c>
      <c r="B66" s="11" t="s">
        <v>40</v>
      </c>
      <c r="C66" s="6">
        <v>6</v>
      </c>
      <c r="D66" s="6">
        <v>5</v>
      </c>
      <c r="E66" s="6">
        <f t="shared" si="5"/>
        <v>17</v>
      </c>
      <c r="F66" s="7">
        <f t="shared" si="6"/>
        <v>0.0263157894736842</v>
      </c>
      <c r="G66" s="6">
        <v>6</v>
      </c>
      <c r="H66" s="7">
        <f t="shared" si="7"/>
        <v>0.0357142857142857</v>
      </c>
      <c r="I66" s="6">
        <v>5</v>
      </c>
      <c r="J66" s="7">
        <f t="shared" si="8"/>
        <v>0.0306748466257669</v>
      </c>
      <c r="K66" s="7">
        <f t="shared" si="9"/>
        <v>0.396387007121765</v>
      </c>
    </row>
    <row r="67" spans="1:11">
      <c r="A67" s="12" t="s">
        <v>52</v>
      </c>
      <c r="B67" s="11" t="s">
        <v>41</v>
      </c>
      <c r="C67" s="6">
        <v>5</v>
      </c>
      <c r="D67" s="6">
        <v>4</v>
      </c>
      <c r="E67" s="6">
        <f t="shared" si="5"/>
        <v>14</v>
      </c>
      <c r="F67" s="7">
        <f t="shared" si="6"/>
        <v>0.021671826625387</v>
      </c>
      <c r="G67" s="6">
        <v>6</v>
      </c>
      <c r="H67" s="7">
        <f t="shared" si="7"/>
        <v>0.0357142857142857</v>
      </c>
      <c r="I67" s="6">
        <v>5</v>
      </c>
      <c r="J67" s="7">
        <f t="shared" si="8"/>
        <v>0.0306748466257669</v>
      </c>
      <c r="K67" s="7">
        <f t="shared" si="9"/>
        <v>0.326436358806159</v>
      </c>
    </row>
    <row r="68" ht="28" spans="1:11">
      <c r="A68" s="12" t="s">
        <v>52</v>
      </c>
      <c r="B68" s="11" t="s">
        <v>42</v>
      </c>
      <c r="C68" s="6">
        <v>5</v>
      </c>
      <c r="D68" s="6">
        <v>4</v>
      </c>
      <c r="E68" s="6">
        <f t="shared" si="5"/>
        <v>14</v>
      </c>
      <c r="F68" s="7">
        <f t="shared" si="6"/>
        <v>0.021671826625387</v>
      </c>
      <c r="G68" s="6">
        <v>5</v>
      </c>
      <c r="H68" s="7">
        <f t="shared" si="7"/>
        <v>0.0297619047619048</v>
      </c>
      <c r="I68" s="6">
        <v>5</v>
      </c>
      <c r="J68" s="7">
        <f t="shared" si="8"/>
        <v>0.0306748466257669</v>
      </c>
      <c r="K68" s="7">
        <f t="shared" si="9"/>
        <v>0.358586888404591</v>
      </c>
    </row>
    <row r="69" spans="1:11">
      <c r="A69" s="12" t="s">
        <v>52</v>
      </c>
      <c r="B69" s="11" t="s">
        <v>43</v>
      </c>
      <c r="C69" s="6">
        <v>5</v>
      </c>
      <c r="D69" s="6">
        <v>5</v>
      </c>
      <c r="E69" s="6">
        <f t="shared" si="5"/>
        <v>15</v>
      </c>
      <c r="F69" s="7">
        <f t="shared" si="6"/>
        <v>0.0232198142414861</v>
      </c>
      <c r="G69" s="6">
        <v>4</v>
      </c>
      <c r="H69" s="7">
        <f t="shared" si="7"/>
        <v>0.0238095238095238</v>
      </c>
      <c r="I69" s="6">
        <v>5</v>
      </c>
      <c r="J69" s="7">
        <f t="shared" si="8"/>
        <v>0.0306748466257669</v>
      </c>
      <c r="K69" s="7">
        <f t="shared" si="9"/>
        <v>0.426173856024701</v>
      </c>
    </row>
    <row r="70" spans="1:11">
      <c r="A70" s="12" t="s">
        <v>52</v>
      </c>
      <c r="B70" s="11" t="s">
        <v>44</v>
      </c>
      <c r="C70" s="6">
        <v>6</v>
      </c>
      <c r="D70" s="6">
        <v>7</v>
      </c>
      <c r="E70" s="6">
        <f t="shared" si="5"/>
        <v>19</v>
      </c>
      <c r="F70" s="7">
        <f t="shared" si="6"/>
        <v>0.0294117647058824</v>
      </c>
      <c r="G70" s="6">
        <v>4</v>
      </c>
      <c r="H70" s="7">
        <f t="shared" si="7"/>
        <v>0.0238095238095238</v>
      </c>
      <c r="I70" s="6">
        <v>5</v>
      </c>
      <c r="J70" s="7">
        <f t="shared" si="8"/>
        <v>0.0306748466257669</v>
      </c>
      <c r="K70" s="7">
        <f t="shared" si="9"/>
        <v>0.539820217631288</v>
      </c>
    </row>
    <row r="71" spans="1:11">
      <c r="A71" s="12" t="s">
        <v>52</v>
      </c>
      <c r="B71" s="11" t="s">
        <v>45</v>
      </c>
      <c r="C71" s="6">
        <v>7</v>
      </c>
      <c r="D71" s="6">
        <v>7</v>
      </c>
      <c r="E71" s="6">
        <f t="shared" si="5"/>
        <v>21</v>
      </c>
      <c r="F71" s="7">
        <f t="shared" si="6"/>
        <v>0.0325077399380805</v>
      </c>
      <c r="G71" s="6">
        <v>5</v>
      </c>
      <c r="H71" s="7">
        <f t="shared" si="7"/>
        <v>0.0297619047619048</v>
      </c>
      <c r="I71" s="6">
        <v>4</v>
      </c>
      <c r="J71" s="7">
        <f t="shared" si="8"/>
        <v>0.0245398773006135</v>
      </c>
      <c r="K71" s="7">
        <f t="shared" si="9"/>
        <v>0.59864959681533</v>
      </c>
    </row>
    <row r="72" ht="28" spans="1:11">
      <c r="A72" s="12" t="s">
        <v>52</v>
      </c>
      <c r="B72" s="11" t="s">
        <v>46</v>
      </c>
      <c r="C72" s="6">
        <v>6</v>
      </c>
      <c r="D72" s="6">
        <v>7</v>
      </c>
      <c r="E72" s="6">
        <f t="shared" si="5"/>
        <v>19</v>
      </c>
      <c r="F72" s="7">
        <f t="shared" si="6"/>
        <v>0.0294117647058824</v>
      </c>
      <c r="G72" s="6">
        <v>5</v>
      </c>
      <c r="H72" s="7">
        <f t="shared" si="7"/>
        <v>0.0297619047619048</v>
      </c>
      <c r="I72" s="6">
        <v>4</v>
      </c>
      <c r="J72" s="7">
        <f t="shared" si="8"/>
        <v>0.0245398773006135</v>
      </c>
      <c r="K72" s="7">
        <f t="shared" si="9"/>
        <v>0.541635349499585</v>
      </c>
    </row>
    <row r="73" spans="1:11">
      <c r="A73" s="12" t="s">
        <v>52</v>
      </c>
      <c r="B73" s="11" t="s">
        <v>54</v>
      </c>
      <c r="C73" s="6">
        <v>6</v>
      </c>
      <c r="D73" s="6">
        <v>5</v>
      </c>
      <c r="E73" s="6">
        <f t="shared" si="5"/>
        <v>17</v>
      </c>
      <c r="F73" s="7">
        <f t="shared" si="6"/>
        <v>0.0263157894736842</v>
      </c>
      <c r="G73" s="6">
        <v>5</v>
      </c>
      <c r="H73" s="7">
        <f t="shared" si="7"/>
        <v>0.0297619047619048</v>
      </c>
      <c r="I73" s="6">
        <v>4</v>
      </c>
      <c r="J73" s="7">
        <f t="shared" si="8"/>
        <v>0.0245398773006135</v>
      </c>
      <c r="K73" s="7">
        <f t="shared" si="9"/>
        <v>0.484621102183839</v>
      </c>
    </row>
    <row r="74" spans="1:11">
      <c r="A74" s="12" t="s">
        <v>52</v>
      </c>
      <c r="B74" s="11" t="s">
        <v>55</v>
      </c>
      <c r="C74" s="6">
        <v>5</v>
      </c>
      <c r="D74" s="6">
        <v>5</v>
      </c>
      <c r="E74" s="6">
        <f t="shared" si="5"/>
        <v>15</v>
      </c>
      <c r="F74" s="7">
        <f t="shared" si="6"/>
        <v>0.0232198142414861</v>
      </c>
      <c r="G74" s="6">
        <v>5</v>
      </c>
      <c r="H74" s="7">
        <f t="shared" si="7"/>
        <v>0.0297619047619048</v>
      </c>
      <c r="I74" s="6">
        <v>4</v>
      </c>
      <c r="J74" s="7">
        <f t="shared" si="8"/>
        <v>0.0245398773006135</v>
      </c>
      <c r="K74" s="7">
        <f t="shared" si="9"/>
        <v>0.427606854868093</v>
      </c>
    </row>
    <row r="75" spans="1:11">
      <c r="A75" s="12" t="s">
        <v>52</v>
      </c>
      <c r="B75" s="11" t="s">
        <v>49</v>
      </c>
      <c r="C75" s="6">
        <v>8</v>
      </c>
      <c r="D75" s="6">
        <v>8</v>
      </c>
      <c r="E75" s="6">
        <f t="shared" si="5"/>
        <v>24</v>
      </c>
      <c r="F75" s="7">
        <f t="shared" si="6"/>
        <v>0.0371517027863777</v>
      </c>
      <c r="G75" s="6">
        <v>5</v>
      </c>
      <c r="H75" s="7">
        <f t="shared" si="7"/>
        <v>0.0297619047619048</v>
      </c>
      <c r="I75" s="6">
        <v>4</v>
      </c>
      <c r="J75" s="7">
        <f t="shared" si="8"/>
        <v>0.0245398773006135</v>
      </c>
      <c r="K75" s="7">
        <f t="shared" si="9"/>
        <v>0.684170967788949</v>
      </c>
    </row>
    <row r="76" spans="1:11">
      <c r="A76" s="12" t="s">
        <v>52</v>
      </c>
      <c r="B76" s="11" t="s">
        <v>50</v>
      </c>
      <c r="C76" s="6">
        <v>7</v>
      </c>
      <c r="D76" s="6">
        <v>5</v>
      </c>
      <c r="E76" s="6">
        <f t="shared" si="5"/>
        <v>19</v>
      </c>
      <c r="F76" s="7">
        <f t="shared" si="6"/>
        <v>0.0294117647058824</v>
      </c>
      <c r="G76" s="6">
        <v>6</v>
      </c>
      <c r="H76" s="7">
        <f t="shared" si="7"/>
        <v>0.0357142857142857</v>
      </c>
      <c r="I76" s="6">
        <v>5</v>
      </c>
      <c r="J76" s="7">
        <f t="shared" si="8"/>
        <v>0.0306748466257669</v>
      </c>
      <c r="K76" s="7">
        <f t="shared" si="9"/>
        <v>0.443020772665502</v>
      </c>
    </row>
    <row r="77" spans="1:11">
      <c r="A77" s="12" t="s">
        <v>52</v>
      </c>
      <c r="B77" s="11" t="s">
        <v>51</v>
      </c>
      <c r="C77" s="6">
        <v>6</v>
      </c>
      <c r="D77" s="6">
        <v>5</v>
      </c>
      <c r="E77" s="6">
        <f t="shared" si="5"/>
        <v>17</v>
      </c>
      <c r="F77" s="7">
        <f t="shared" si="6"/>
        <v>0.0263157894736842</v>
      </c>
      <c r="G77" s="6">
        <v>5</v>
      </c>
      <c r="H77" s="7">
        <f t="shared" si="7"/>
        <v>0.0297619047619048</v>
      </c>
      <c r="I77" s="6">
        <v>5</v>
      </c>
      <c r="J77" s="7">
        <f t="shared" si="8"/>
        <v>0.0306748466257669</v>
      </c>
      <c r="K77" s="7">
        <f t="shared" si="9"/>
        <v>0.43542693591986</v>
      </c>
    </row>
    <row r="78" s="1" customFormat="1" ht="25" customHeight="1" spans="1:11">
      <c r="A78" s="14"/>
      <c r="B78" s="15"/>
      <c r="C78" s="3"/>
      <c r="D78" s="3"/>
      <c r="E78" s="9">
        <f>SUM(E43:E77)</f>
        <v>646</v>
      </c>
      <c r="F78" s="3"/>
      <c r="G78" s="3">
        <f>SUM(G43:G77)</f>
        <v>168</v>
      </c>
      <c r="H78" s="3"/>
      <c r="I78" s="3">
        <f>SUM(I43:I77)</f>
        <v>163</v>
      </c>
      <c r="J78" s="3"/>
      <c r="K78" s="13"/>
    </row>
    <row r="79" s="2" customFormat="1" spans="1:11">
      <c r="A79" s="12" t="s">
        <v>56</v>
      </c>
      <c r="B79" s="12" t="s">
        <v>15</v>
      </c>
      <c r="C79" s="6">
        <v>8</v>
      </c>
      <c r="D79" s="6">
        <v>6</v>
      </c>
      <c r="E79" s="6">
        <f t="shared" si="5"/>
        <v>22</v>
      </c>
      <c r="F79" s="7">
        <f>E79/181</f>
        <v>0.121546961325967</v>
      </c>
      <c r="G79" s="6">
        <v>5</v>
      </c>
      <c r="H79" s="7">
        <f>G79/$G$89</f>
        <v>0.106382978723404</v>
      </c>
      <c r="I79" s="6">
        <v>5</v>
      </c>
      <c r="J79" s="7">
        <f>I79/$I$89</f>
        <v>0.104166666666667</v>
      </c>
      <c r="K79" s="7">
        <f t="shared" ref="K79:K88" si="10">F79/(H79+J79)</f>
        <v>0.577284094213434</v>
      </c>
    </row>
    <row r="80" s="2" customFormat="1" spans="1:11">
      <c r="A80" s="12" t="s">
        <v>56</v>
      </c>
      <c r="B80" s="12" t="s">
        <v>18</v>
      </c>
      <c r="C80" s="6">
        <v>7</v>
      </c>
      <c r="D80" s="6">
        <v>5</v>
      </c>
      <c r="E80" s="6">
        <f t="shared" si="5"/>
        <v>19</v>
      </c>
      <c r="F80" s="7">
        <f t="shared" ref="F80:F88" si="11">E80/181</f>
        <v>0.104972375690608</v>
      </c>
      <c r="G80" s="6">
        <v>5</v>
      </c>
      <c r="H80" s="7">
        <f t="shared" ref="H80:H88" si="12">G80/$G$89</f>
        <v>0.106382978723404</v>
      </c>
      <c r="I80" s="6">
        <v>5</v>
      </c>
      <c r="J80" s="7">
        <f t="shared" ref="J80:J88" si="13">I80/$I$89</f>
        <v>0.104166666666667</v>
      </c>
      <c r="K80" s="7">
        <f t="shared" si="10"/>
        <v>0.498563535911602</v>
      </c>
    </row>
    <row r="81" s="2" customFormat="1" spans="1:11">
      <c r="A81" s="12" t="s">
        <v>56</v>
      </c>
      <c r="B81" s="12" t="s">
        <v>20</v>
      </c>
      <c r="C81" s="6">
        <v>8</v>
      </c>
      <c r="D81" s="6">
        <v>7</v>
      </c>
      <c r="E81" s="6">
        <f t="shared" si="5"/>
        <v>23</v>
      </c>
      <c r="F81" s="7">
        <f t="shared" si="11"/>
        <v>0.12707182320442</v>
      </c>
      <c r="G81" s="6">
        <v>4</v>
      </c>
      <c r="H81" s="7">
        <f t="shared" si="12"/>
        <v>0.0851063829787234</v>
      </c>
      <c r="I81" s="6">
        <v>5</v>
      </c>
      <c r="J81" s="7">
        <f t="shared" si="13"/>
        <v>0.104166666666667</v>
      </c>
      <c r="K81" s="7">
        <f t="shared" si="10"/>
        <v>0.671367759131547</v>
      </c>
    </row>
    <row r="82" s="2" customFormat="1" spans="1:11">
      <c r="A82" s="12" t="s">
        <v>56</v>
      </c>
      <c r="B82" s="12" t="s">
        <v>21</v>
      </c>
      <c r="C82" s="6">
        <v>6</v>
      </c>
      <c r="D82" s="6">
        <v>5</v>
      </c>
      <c r="E82" s="6">
        <f t="shared" si="5"/>
        <v>17</v>
      </c>
      <c r="F82" s="7">
        <f t="shared" si="11"/>
        <v>0.0939226519337017</v>
      </c>
      <c r="G82" s="6">
        <v>4</v>
      </c>
      <c r="H82" s="7">
        <f t="shared" si="12"/>
        <v>0.0851063829787234</v>
      </c>
      <c r="I82" s="6">
        <v>5</v>
      </c>
      <c r="J82" s="7">
        <f t="shared" si="13"/>
        <v>0.104166666666667</v>
      </c>
      <c r="K82" s="7">
        <f t="shared" si="10"/>
        <v>0.496228343705926</v>
      </c>
    </row>
    <row r="83" s="2" customFormat="1" spans="1:11">
      <c r="A83" s="12" t="s">
        <v>56</v>
      </c>
      <c r="B83" s="11" t="s">
        <v>28</v>
      </c>
      <c r="C83" s="6">
        <v>6</v>
      </c>
      <c r="D83" s="6">
        <v>5</v>
      </c>
      <c r="E83" s="6">
        <f t="shared" si="5"/>
        <v>17</v>
      </c>
      <c r="F83" s="7">
        <f t="shared" si="11"/>
        <v>0.0939226519337017</v>
      </c>
      <c r="G83" s="6">
        <v>5</v>
      </c>
      <c r="H83" s="7">
        <f t="shared" si="12"/>
        <v>0.106382978723404</v>
      </c>
      <c r="I83" s="6">
        <v>5</v>
      </c>
      <c r="J83" s="7">
        <f t="shared" si="13"/>
        <v>0.104166666666667</v>
      </c>
      <c r="K83" s="7">
        <f t="shared" si="10"/>
        <v>0.446083163710381</v>
      </c>
    </row>
    <row r="84" s="2" customFormat="1" spans="1:11">
      <c r="A84" s="12" t="s">
        <v>56</v>
      </c>
      <c r="B84" s="11" t="s">
        <v>33</v>
      </c>
      <c r="C84" s="6">
        <v>7</v>
      </c>
      <c r="D84" s="6">
        <v>5</v>
      </c>
      <c r="E84" s="6">
        <f t="shared" si="5"/>
        <v>19</v>
      </c>
      <c r="F84" s="7">
        <f t="shared" si="11"/>
        <v>0.104972375690608</v>
      </c>
      <c r="G84" s="6">
        <v>5</v>
      </c>
      <c r="H84" s="7">
        <f t="shared" si="12"/>
        <v>0.106382978723404</v>
      </c>
      <c r="I84" s="6">
        <v>5</v>
      </c>
      <c r="J84" s="7">
        <f t="shared" si="13"/>
        <v>0.104166666666667</v>
      </c>
      <c r="K84" s="7">
        <f t="shared" si="10"/>
        <v>0.498563535911602</v>
      </c>
    </row>
    <row r="85" s="2" customFormat="1" spans="1:11">
      <c r="A85" s="12" t="s">
        <v>56</v>
      </c>
      <c r="B85" s="11" t="s">
        <v>37</v>
      </c>
      <c r="C85" s="6">
        <v>6</v>
      </c>
      <c r="D85" s="6">
        <v>5</v>
      </c>
      <c r="E85" s="6">
        <f t="shared" si="5"/>
        <v>17</v>
      </c>
      <c r="F85" s="7">
        <f t="shared" si="11"/>
        <v>0.0939226519337017</v>
      </c>
      <c r="G85" s="6">
        <v>6</v>
      </c>
      <c r="H85" s="7">
        <f t="shared" si="12"/>
        <v>0.127659574468085</v>
      </c>
      <c r="I85" s="6">
        <v>5</v>
      </c>
      <c r="J85" s="7">
        <f t="shared" si="13"/>
        <v>0.104166666666667</v>
      </c>
      <c r="K85" s="7">
        <f t="shared" si="10"/>
        <v>0.405142452700632</v>
      </c>
    </row>
    <row r="86" s="2" customFormat="1" spans="1:11">
      <c r="A86" s="12" t="s">
        <v>56</v>
      </c>
      <c r="B86" s="11" t="s">
        <v>47</v>
      </c>
      <c r="C86" s="6">
        <v>5</v>
      </c>
      <c r="D86" s="6">
        <v>4</v>
      </c>
      <c r="E86" s="6">
        <f t="shared" si="5"/>
        <v>14</v>
      </c>
      <c r="F86" s="7">
        <f t="shared" si="11"/>
        <v>0.0773480662983425</v>
      </c>
      <c r="G86" s="6">
        <v>5</v>
      </c>
      <c r="H86" s="7">
        <f t="shared" si="12"/>
        <v>0.106382978723404</v>
      </c>
      <c r="I86" s="6">
        <v>5</v>
      </c>
      <c r="J86" s="7">
        <f t="shared" si="13"/>
        <v>0.104166666666667</v>
      </c>
      <c r="K86" s="7">
        <f t="shared" si="10"/>
        <v>0.367362605408549</v>
      </c>
    </row>
    <row r="87" s="2" customFormat="1" spans="1:11">
      <c r="A87" s="12" t="s">
        <v>56</v>
      </c>
      <c r="B87" s="11" t="s">
        <v>49</v>
      </c>
      <c r="C87" s="6">
        <v>6</v>
      </c>
      <c r="D87" s="6">
        <v>7</v>
      </c>
      <c r="E87" s="6">
        <f t="shared" si="5"/>
        <v>19</v>
      </c>
      <c r="F87" s="7">
        <f t="shared" si="11"/>
        <v>0.104972375690608</v>
      </c>
      <c r="G87" s="6">
        <v>4</v>
      </c>
      <c r="H87" s="7">
        <f t="shared" si="12"/>
        <v>0.0851063829787234</v>
      </c>
      <c r="I87" s="6">
        <v>4</v>
      </c>
      <c r="J87" s="7">
        <f>I87/$I$89</f>
        <v>0.0833333333333333</v>
      </c>
      <c r="K87" s="7">
        <f t="shared" si="10"/>
        <v>0.623204419889503</v>
      </c>
    </row>
    <row r="88" s="2" customFormat="1" spans="1:11">
      <c r="A88" s="12" t="s">
        <v>56</v>
      </c>
      <c r="B88" s="11" t="s">
        <v>51</v>
      </c>
      <c r="C88" s="6">
        <v>5</v>
      </c>
      <c r="D88" s="6">
        <v>4</v>
      </c>
      <c r="E88" s="6">
        <f t="shared" si="5"/>
        <v>14</v>
      </c>
      <c r="F88" s="7">
        <f t="shared" si="11"/>
        <v>0.0773480662983425</v>
      </c>
      <c r="G88" s="6">
        <v>4</v>
      </c>
      <c r="H88" s="7">
        <f t="shared" si="12"/>
        <v>0.0851063829787234</v>
      </c>
      <c r="I88" s="6">
        <v>4</v>
      </c>
      <c r="J88" s="7">
        <f t="shared" si="13"/>
        <v>0.0833333333333333</v>
      </c>
      <c r="K88" s="7">
        <f t="shared" si="10"/>
        <v>0.459203256760686</v>
      </c>
    </row>
    <row r="89" s="1" customFormat="1" ht="23" customHeight="1" spans="1:11">
      <c r="A89" s="14"/>
      <c r="B89" s="15"/>
      <c r="C89" s="3"/>
      <c r="D89" s="3"/>
      <c r="E89" s="9">
        <f>SUM(E79:E88)</f>
        <v>181</v>
      </c>
      <c r="F89" s="3"/>
      <c r="G89" s="3">
        <f>SUM(G79:G88)</f>
        <v>47</v>
      </c>
      <c r="H89" s="3"/>
      <c r="I89" s="3">
        <f>SUM(I79:I88)</f>
        <v>48</v>
      </c>
      <c r="J89" s="3"/>
      <c r="K89" s="13"/>
    </row>
    <row r="90" spans="1:11">
      <c r="A90" s="2" t="s">
        <v>57</v>
      </c>
      <c r="B90" s="2" t="s">
        <v>12</v>
      </c>
      <c r="C90" s="2">
        <v>4</v>
      </c>
      <c r="D90" s="2">
        <v>8</v>
      </c>
      <c r="E90" s="2">
        <f>C90*2+D90</f>
        <v>16</v>
      </c>
      <c r="F90" s="16">
        <f>E90/$E$117</f>
        <v>0.0399002493765586</v>
      </c>
      <c r="G90" s="2">
        <v>4</v>
      </c>
      <c r="H90" s="16">
        <f>G90/$G$117</f>
        <v>0.0412371134020619</v>
      </c>
      <c r="I90" s="2">
        <v>7</v>
      </c>
      <c r="J90" s="16">
        <f>I90/$I$117</f>
        <v>0.0534351145038168</v>
      </c>
      <c r="K90" s="16">
        <f>F90/(H90+J90)</f>
        <v>0.421456748817897</v>
      </c>
    </row>
    <row r="91" spans="1:11">
      <c r="A91" s="2" t="s">
        <v>57</v>
      </c>
      <c r="B91" s="2" t="s">
        <v>58</v>
      </c>
      <c r="C91" s="2">
        <v>5</v>
      </c>
      <c r="D91" s="2">
        <v>5</v>
      </c>
      <c r="E91" s="2">
        <f t="shared" ref="E91:E97" si="14">C91*2+D91</f>
        <v>15</v>
      </c>
      <c r="F91" s="16">
        <f t="shared" ref="F91:F102" si="15">E91/$E$117</f>
        <v>0.0374064837905237</v>
      </c>
      <c r="G91" s="2">
        <v>3</v>
      </c>
      <c r="H91" s="16">
        <f t="shared" ref="H91:H116" si="16">G91/$G$117</f>
        <v>0.0309278350515464</v>
      </c>
      <c r="I91" s="2">
        <v>5</v>
      </c>
      <c r="J91" s="16">
        <f t="shared" ref="J91:J116" si="17">I91/$I$117</f>
        <v>0.0381679389312977</v>
      </c>
      <c r="K91" s="16">
        <f t="shared" ref="K91:K116" si="18">F91/(H91+J91)</f>
        <v>0.541371514266725</v>
      </c>
    </row>
    <row r="92" spans="1:11">
      <c r="A92" s="2" t="s">
        <v>57</v>
      </c>
      <c r="B92" s="2" t="s">
        <v>59</v>
      </c>
      <c r="C92" s="2">
        <v>5</v>
      </c>
      <c r="D92" s="2">
        <v>5</v>
      </c>
      <c r="E92" s="2">
        <f t="shared" si="14"/>
        <v>15</v>
      </c>
      <c r="F92" s="16">
        <f>E92/$E$117</f>
        <v>0.0374064837905237</v>
      </c>
      <c r="G92" s="2">
        <v>3</v>
      </c>
      <c r="H92" s="16">
        <f t="shared" si="16"/>
        <v>0.0309278350515464</v>
      </c>
      <c r="I92" s="2">
        <v>5</v>
      </c>
      <c r="J92" s="16">
        <f t="shared" si="17"/>
        <v>0.0381679389312977</v>
      </c>
      <c r="K92" s="16">
        <f t="shared" si="18"/>
        <v>0.541371514266725</v>
      </c>
    </row>
    <row r="93" spans="1:11">
      <c r="A93" s="2" t="s">
        <v>57</v>
      </c>
      <c r="B93" s="2" t="s">
        <v>60</v>
      </c>
      <c r="C93" s="2">
        <v>5</v>
      </c>
      <c r="D93" s="2">
        <v>5</v>
      </c>
      <c r="E93" s="2">
        <f t="shared" si="14"/>
        <v>15</v>
      </c>
      <c r="F93" s="16">
        <f t="shared" si="15"/>
        <v>0.0374064837905237</v>
      </c>
      <c r="G93" s="2">
        <v>3</v>
      </c>
      <c r="H93" s="16">
        <f t="shared" si="16"/>
        <v>0.0309278350515464</v>
      </c>
      <c r="I93" s="2">
        <v>5</v>
      </c>
      <c r="J93" s="16">
        <f t="shared" si="17"/>
        <v>0.0381679389312977</v>
      </c>
      <c r="K93" s="16">
        <f t="shared" si="18"/>
        <v>0.541371514266725</v>
      </c>
    </row>
    <row r="94" spans="1:11">
      <c r="A94" s="2" t="s">
        <v>57</v>
      </c>
      <c r="B94" s="2" t="s">
        <v>61</v>
      </c>
      <c r="C94" s="2">
        <v>5</v>
      </c>
      <c r="D94" s="2">
        <v>6</v>
      </c>
      <c r="E94" s="2">
        <f t="shared" si="14"/>
        <v>16</v>
      </c>
      <c r="F94" s="16">
        <f t="shared" si="15"/>
        <v>0.0399002493765586</v>
      </c>
      <c r="G94" s="2">
        <v>3</v>
      </c>
      <c r="H94" s="16">
        <f t="shared" si="16"/>
        <v>0.0309278350515464</v>
      </c>
      <c r="I94" s="2">
        <v>5</v>
      </c>
      <c r="J94" s="16">
        <f t="shared" si="17"/>
        <v>0.0381679389312977</v>
      </c>
      <c r="K94" s="16">
        <f t="shared" si="18"/>
        <v>0.577462948551173</v>
      </c>
    </row>
    <row r="95" spans="1:11">
      <c r="A95" s="2" t="s">
        <v>57</v>
      </c>
      <c r="B95" s="2" t="s">
        <v>62</v>
      </c>
      <c r="C95" s="2">
        <v>4</v>
      </c>
      <c r="D95" s="2">
        <v>5</v>
      </c>
      <c r="E95" s="2">
        <f t="shared" si="14"/>
        <v>13</v>
      </c>
      <c r="F95" s="16">
        <f t="shared" si="15"/>
        <v>0.0324189526184539</v>
      </c>
      <c r="G95" s="2">
        <v>4</v>
      </c>
      <c r="H95" s="16">
        <f t="shared" si="16"/>
        <v>0.0412371134020619</v>
      </c>
      <c r="I95" s="2">
        <v>5</v>
      </c>
      <c r="J95" s="16">
        <f t="shared" si="17"/>
        <v>0.0381679389312977</v>
      </c>
      <c r="K95" s="16">
        <f t="shared" si="18"/>
        <v>0.408273172371351</v>
      </c>
    </row>
    <row r="96" spans="1:11">
      <c r="A96" s="2" t="s">
        <v>57</v>
      </c>
      <c r="B96" s="2" t="s">
        <v>63</v>
      </c>
      <c r="C96" s="2">
        <v>4</v>
      </c>
      <c r="D96" s="2">
        <v>4</v>
      </c>
      <c r="E96" s="2">
        <f t="shared" si="14"/>
        <v>12</v>
      </c>
      <c r="F96" s="16">
        <f t="shared" si="15"/>
        <v>0.029925187032419</v>
      </c>
      <c r="G96" s="2">
        <v>4</v>
      </c>
      <c r="H96" s="16">
        <f t="shared" si="16"/>
        <v>0.0412371134020619</v>
      </c>
      <c r="I96" s="2">
        <v>4</v>
      </c>
      <c r="J96" s="16">
        <f t="shared" si="17"/>
        <v>0.0305343511450382</v>
      </c>
      <c r="K96" s="16">
        <f t="shared" si="18"/>
        <v>0.416951043444022</v>
      </c>
    </row>
    <row r="97" spans="1:11">
      <c r="A97" s="2" t="s">
        <v>57</v>
      </c>
      <c r="B97" s="2" t="s">
        <v>64</v>
      </c>
      <c r="C97" s="2">
        <v>4</v>
      </c>
      <c r="D97" s="2">
        <v>3</v>
      </c>
      <c r="E97" s="2">
        <f t="shared" si="14"/>
        <v>11</v>
      </c>
      <c r="F97" s="16">
        <f t="shared" si="15"/>
        <v>0.027431421446384</v>
      </c>
      <c r="G97" s="2">
        <v>4</v>
      </c>
      <c r="H97" s="16">
        <f t="shared" si="16"/>
        <v>0.0412371134020619</v>
      </c>
      <c r="I97" s="2">
        <v>4</v>
      </c>
      <c r="J97" s="16">
        <f t="shared" si="17"/>
        <v>0.0305343511450382</v>
      </c>
      <c r="K97" s="16">
        <f t="shared" si="18"/>
        <v>0.38220512315702</v>
      </c>
    </row>
    <row r="98" spans="1:11">
      <c r="A98" s="2" t="s">
        <v>57</v>
      </c>
      <c r="B98" s="2" t="s">
        <v>65</v>
      </c>
      <c r="C98" s="2">
        <v>4</v>
      </c>
      <c r="D98" s="2">
        <v>3</v>
      </c>
      <c r="E98" s="2">
        <f t="shared" ref="E98:E116" si="19">C98*2+D98</f>
        <v>11</v>
      </c>
      <c r="F98" s="16">
        <f t="shared" si="15"/>
        <v>0.027431421446384</v>
      </c>
      <c r="G98" s="2">
        <v>4</v>
      </c>
      <c r="H98" s="16">
        <f t="shared" si="16"/>
        <v>0.0412371134020619</v>
      </c>
      <c r="I98" s="2">
        <v>4</v>
      </c>
      <c r="J98" s="16">
        <f t="shared" si="17"/>
        <v>0.0305343511450382</v>
      </c>
      <c r="K98" s="16">
        <f t="shared" si="18"/>
        <v>0.38220512315702</v>
      </c>
    </row>
    <row r="99" spans="1:11">
      <c r="A99" s="2" t="s">
        <v>57</v>
      </c>
      <c r="B99" s="2" t="s">
        <v>66</v>
      </c>
      <c r="C99" s="2">
        <v>4</v>
      </c>
      <c r="D99" s="2">
        <v>3</v>
      </c>
      <c r="E99" s="2">
        <f t="shared" si="19"/>
        <v>11</v>
      </c>
      <c r="F99" s="16">
        <f t="shared" si="15"/>
        <v>0.027431421446384</v>
      </c>
      <c r="G99" s="2">
        <v>4</v>
      </c>
      <c r="H99" s="16">
        <f t="shared" si="16"/>
        <v>0.0412371134020619</v>
      </c>
      <c r="I99" s="2">
        <v>4</v>
      </c>
      <c r="J99" s="16">
        <f t="shared" si="17"/>
        <v>0.0305343511450382</v>
      </c>
      <c r="K99" s="16">
        <f t="shared" si="18"/>
        <v>0.38220512315702</v>
      </c>
    </row>
    <row r="100" spans="1:11">
      <c r="A100" s="2" t="s">
        <v>57</v>
      </c>
      <c r="B100" s="2" t="s">
        <v>67</v>
      </c>
      <c r="C100" s="2">
        <v>4</v>
      </c>
      <c r="D100" s="2">
        <v>3</v>
      </c>
      <c r="E100" s="2">
        <f t="shared" si="19"/>
        <v>11</v>
      </c>
      <c r="F100" s="16">
        <f t="shared" si="15"/>
        <v>0.027431421446384</v>
      </c>
      <c r="G100" s="2">
        <v>4</v>
      </c>
      <c r="H100" s="16">
        <f t="shared" si="16"/>
        <v>0.0412371134020619</v>
      </c>
      <c r="I100" s="2">
        <v>4</v>
      </c>
      <c r="J100" s="16">
        <f t="shared" si="17"/>
        <v>0.0305343511450382</v>
      </c>
      <c r="K100" s="16">
        <f t="shared" si="18"/>
        <v>0.38220512315702</v>
      </c>
    </row>
    <row r="101" spans="1:11">
      <c r="A101" s="2" t="s">
        <v>57</v>
      </c>
      <c r="B101" s="2" t="s">
        <v>68</v>
      </c>
      <c r="C101" s="2">
        <v>5</v>
      </c>
      <c r="D101" s="2">
        <v>5</v>
      </c>
      <c r="E101" s="2">
        <f t="shared" si="19"/>
        <v>15</v>
      </c>
      <c r="F101" s="16">
        <f t="shared" si="15"/>
        <v>0.0374064837905237</v>
      </c>
      <c r="G101" s="2">
        <v>3</v>
      </c>
      <c r="H101" s="16">
        <f t="shared" si="16"/>
        <v>0.0309278350515464</v>
      </c>
      <c r="I101" s="2">
        <v>4</v>
      </c>
      <c r="J101" s="16">
        <f t="shared" si="17"/>
        <v>0.0305343511450382</v>
      </c>
      <c r="K101" s="16">
        <f t="shared" si="18"/>
        <v>0.608609717703181</v>
      </c>
    </row>
    <row r="102" spans="1:11">
      <c r="A102" s="2" t="s">
        <v>57</v>
      </c>
      <c r="B102" s="2" t="s">
        <v>69</v>
      </c>
      <c r="C102" s="2">
        <v>5</v>
      </c>
      <c r="D102" s="2">
        <v>5</v>
      </c>
      <c r="E102" s="2">
        <f t="shared" si="19"/>
        <v>15</v>
      </c>
      <c r="F102" s="16">
        <f t="shared" si="15"/>
        <v>0.0374064837905237</v>
      </c>
      <c r="G102" s="2">
        <v>3</v>
      </c>
      <c r="H102" s="16">
        <f t="shared" si="16"/>
        <v>0.0309278350515464</v>
      </c>
      <c r="I102" s="2">
        <v>6</v>
      </c>
      <c r="J102" s="16">
        <f t="shared" si="17"/>
        <v>0.0458015267175573</v>
      </c>
      <c r="K102" s="16">
        <f t="shared" si="18"/>
        <v>0.487511989257625</v>
      </c>
    </row>
    <row r="103" spans="1:11">
      <c r="A103" s="2" t="s">
        <v>57</v>
      </c>
      <c r="B103" s="2" t="s">
        <v>70</v>
      </c>
      <c r="C103" s="2">
        <v>5</v>
      </c>
      <c r="D103" s="2">
        <v>5</v>
      </c>
      <c r="E103" s="2">
        <f t="shared" si="19"/>
        <v>15</v>
      </c>
      <c r="F103" s="16">
        <f t="shared" ref="F103:F116" si="20">E103/$E$117</f>
        <v>0.0374064837905237</v>
      </c>
      <c r="G103" s="2">
        <v>3</v>
      </c>
      <c r="H103" s="16">
        <f t="shared" si="16"/>
        <v>0.0309278350515464</v>
      </c>
      <c r="I103" s="2">
        <v>5</v>
      </c>
      <c r="J103" s="16">
        <f t="shared" si="17"/>
        <v>0.0381679389312977</v>
      </c>
      <c r="K103" s="16">
        <f t="shared" si="18"/>
        <v>0.541371514266725</v>
      </c>
    </row>
    <row r="104" spans="1:11">
      <c r="A104" s="2" t="s">
        <v>57</v>
      </c>
      <c r="B104" s="2" t="s">
        <v>71</v>
      </c>
      <c r="C104" s="2">
        <v>5</v>
      </c>
      <c r="D104" s="2">
        <v>5</v>
      </c>
      <c r="E104" s="2">
        <f t="shared" si="19"/>
        <v>15</v>
      </c>
      <c r="F104" s="16">
        <f t="shared" si="20"/>
        <v>0.0374064837905237</v>
      </c>
      <c r="G104" s="2">
        <v>3</v>
      </c>
      <c r="H104" s="16">
        <f t="shared" si="16"/>
        <v>0.0309278350515464</v>
      </c>
      <c r="I104" s="2">
        <v>5</v>
      </c>
      <c r="J104" s="16">
        <f t="shared" si="17"/>
        <v>0.0381679389312977</v>
      </c>
      <c r="K104" s="16">
        <f t="shared" si="18"/>
        <v>0.541371514266725</v>
      </c>
    </row>
    <row r="105" spans="1:11">
      <c r="A105" s="2" t="s">
        <v>57</v>
      </c>
      <c r="B105" s="2" t="s">
        <v>72</v>
      </c>
      <c r="C105" s="2">
        <v>5</v>
      </c>
      <c r="D105" s="2">
        <v>5</v>
      </c>
      <c r="E105" s="2">
        <f t="shared" si="19"/>
        <v>15</v>
      </c>
      <c r="F105" s="16">
        <f t="shared" si="20"/>
        <v>0.0374064837905237</v>
      </c>
      <c r="G105" s="2">
        <v>3</v>
      </c>
      <c r="H105" s="16">
        <f t="shared" si="16"/>
        <v>0.0309278350515464</v>
      </c>
      <c r="I105" s="2">
        <v>5</v>
      </c>
      <c r="J105" s="16">
        <f t="shared" si="17"/>
        <v>0.0381679389312977</v>
      </c>
      <c r="K105" s="16">
        <f t="shared" si="18"/>
        <v>0.541371514266725</v>
      </c>
    </row>
    <row r="106" spans="1:11">
      <c r="A106" s="2" t="s">
        <v>57</v>
      </c>
      <c r="B106" s="2" t="s">
        <v>73</v>
      </c>
      <c r="C106" s="2">
        <v>5</v>
      </c>
      <c r="D106" s="2">
        <v>5</v>
      </c>
      <c r="E106" s="2">
        <f t="shared" si="19"/>
        <v>15</v>
      </c>
      <c r="F106" s="16">
        <f t="shared" si="20"/>
        <v>0.0374064837905237</v>
      </c>
      <c r="G106" s="2">
        <v>3</v>
      </c>
      <c r="H106" s="16">
        <f t="shared" si="16"/>
        <v>0.0309278350515464</v>
      </c>
      <c r="I106" s="2">
        <v>5</v>
      </c>
      <c r="J106" s="16">
        <f t="shared" si="17"/>
        <v>0.0381679389312977</v>
      </c>
      <c r="K106" s="16">
        <f t="shared" si="18"/>
        <v>0.541371514266725</v>
      </c>
    </row>
    <row r="107" spans="1:11">
      <c r="A107" s="2" t="s">
        <v>57</v>
      </c>
      <c r="B107" s="2" t="s">
        <v>74</v>
      </c>
      <c r="C107" s="2">
        <v>5</v>
      </c>
      <c r="D107" s="2">
        <v>5</v>
      </c>
      <c r="E107" s="2">
        <f t="shared" si="19"/>
        <v>15</v>
      </c>
      <c r="F107" s="16">
        <f t="shared" si="20"/>
        <v>0.0374064837905237</v>
      </c>
      <c r="G107" s="2">
        <v>3</v>
      </c>
      <c r="H107" s="16">
        <f t="shared" si="16"/>
        <v>0.0309278350515464</v>
      </c>
      <c r="I107" s="2">
        <v>5</v>
      </c>
      <c r="J107" s="16">
        <f t="shared" si="17"/>
        <v>0.0381679389312977</v>
      </c>
      <c r="K107" s="16">
        <f t="shared" si="18"/>
        <v>0.541371514266725</v>
      </c>
    </row>
    <row r="108" spans="1:11">
      <c r="A108" s="2" t="s">
        <v>57</v>
      </c>
      <c r="B108" s="2" t="s">
        <v>75</v>
      </c>
      <c r="C108" s="2">
        <v>4</v>
      </c>
      <c r="D108" s="2">
        <v>8</v>
      </c>
      <c r="E108" s="2">
        <f t="shared" si="19"/>
        <v>16</v>
      </c>
      <c r="F108" s="16">
        <f t="shared" si="20"/>
        <v>0.0399002493765586</v>
      </c>
      <c r="G108" s="2">
        <v>2</v>
      </c>
      <c r="H108" s="16">
        <f t="shared" si="16"/>
        <v>0.0206185567010309</v>
      </c>
      <c r="I108" s="2">
        <v>4</v>
      </c>
      <c r="J108" s="16">
        <f t="shared" si="17"/>
        <v>0.0305343511450382</v>
      </c>
      <c r="K108" s="16">
        <f t="shared" si="18"/>
        <v>0.7800191828122</v>
      </c>
    </row>
    <row r="109" spans="1:11">
      <c r="A109" s="2" t="s">
        <v>57</v>
      </c>
      <c r="B109" s="2" t="s">
        <v>76</v>
      </c>
      <c r="C109" s="2">
        <v>6</v>
      </c>
      <c r="D109" s="2">
        <v>8</v>
      </c>
      <c r="E109" s="2">
        <f t="shared" si="19"/>
        <v>20</v>
      </c>
      <c r="F109" s="16">
        <f t="shared" si="20"/>
        <v>0.0498753117206983</v>
      </c>
      <c r="G109" s="2">
        <v>2</v>
      </c>
      <c r="H109" s="16">
        <f t="shared" si="16"/>
        <v>0.0206185567010309</v>
      </c>
      <c r="I109" s="2">
        <v>3</v>
      </c>
      <c r="J109" s="16">
        <f t="shared" si="17"/>
        <v>0.0229007633587786</v>
      </c>
      <c r="K109" s="16">
        <f t="shared" si="18"/>
        <v>1.14604988433076</v>
      </c>
    </row>
    <row r="110" spans="1:11">
      <c r="A110" s="2" t="s">
        <v>57</v>
      </c>
      <c r="B110" s="2" t="s">
        <v>77</v>
      </c>
      <c r="C110" s="2">
        <v>6</v>
      </c>
      <c r="D110" s="2">
        <v>5</v>
      </c>
      <c r="E110" s="2">
        <f t="shared" si="19"/>
        <v>17</v>
      </c>
      <c r="F110" s="16">
        <f t="shared" si="20"/>
        <v>0.0423940149625935</v>
      </c>
      <c r="G110" s="2">
        <v>3</v>
      </c>
      <c r="H110" s="16">
        <f t="shared" si="16"/>
        <v>0.0309278350515464</v>
      </c>
      <c r="I110" s="2">
        <v>3</v>
      </c>
      <c r="J110" s="16">
        <f t="shared" si="17"/>
        <v>0.0229007633587786</v>
      </c>
      <c r="K110" s="16">
        <f t="shared" si="18"/>
        <v>0.787574193172041</v>
      </c>
    </row>
    <row r="111" spans="1:11">
      <c r="A111" s="2" t="s">
        <v>57</v>
      </c>
      <c r="B111" s="2" t="s">
        <v>78</v>
      </c>
      <c r="C111" s="2">
        <v>4</v>
      </c>
      <c r="D111" s="2">
        <v>4</v>
      </c>
      <c r="E111" s="2">
        <f t="shared" si="19"/>
        <v>12</v>
      </c>
      <c r="F111" s="16">
        <f t="shared" si="20"/>
        <v>0.029925187032419</v>
      </c>
      <c r="G111" s="2">
        <v>4</v>
      </c>
      <c r="H111" s="16">
        <f t="shared" si="16"/>
        <v>0.0412371134020619</v>
      </c>
      <c r="I111" s="2">
        <v>4</v>
      </c>
      <c r="J111" s="16">
        <f t="shared" si="17"/>
        <v>0.0305343511450382</v>
      </c>
      <c r="K111" s="16">
        <f t="shared" si="18"/>
        <v>0.416951043444022</v>
      </c>
    </row>
    <row r="112" spans="1:11">
      <c r="A112" s="2" t="s">
        <v>57</v>
      </c>
      <c r="B112" s="2" t="s">
        <v>79</v>
      </c>
      <c r="C112" s="2">
        <v>6</v>
      </c>
      <c r="D112" s="2">
        <v>7</v>
      </c>
      <c r="E112" s="2">
        <f t="shared" si="19"/>
        <v>19</v>
      </c>
      <c r="F112" s="16">
        <f t="shared" si="20"/>
        <v>0.0473815461346633</v>
      </c>
      <c r="G112" s="2">
        <v>4</v>
      </c>
      <c r="H112" s="16">
        <f t="shared" si="16"/>
        <v>0.0412371134020619</v>
      </c>
      <c r="I112" s="2">
        <v>4</v>
      </c>
      <c r="J112" s="16">
        <f t="shared" si="17"/>
        <v>0.0305343511450382</v>
      </c>
      <c r="K112" s="16">
        <f t="shared" si="18"/>
        <v>0.660172485453034</v>
      </c>
    </row>
    <row r="113" spans="1:11">
      <c r="A113" s="2" t="s">
        <v>57</v>
      </c>
      <c r="B113" s="2" t="s">
        <v>80</v>
      </c>
      <c r="C113" s="2">
        <v>5</v>
      </c>
      <c r="D113" s="2">
        <v>6</v>
      </c>
      <c r="E113" s="2">
        <f t="shared" si="19"/>
        <v>16</v>
      </c>
      <c r="F113" s="16">
        <f t="shared" si="20"/>
        <v>0.0399002493765586</v>
      </c>
      <c r="G113" s="2">
        <v>5</v>
      </c>
      <c r="H113" s="16">
        <f t="shared" si="16"/>
        <v>0.0515463917525773</v>
      </c>
      <c r="I113" s="2">
        <v>6</v>
      </c>
      <c r="J113" s="16">
        <f t="shared" si="17"/>
        <v>0.0458015267175573</v>
      </c>
      <c r="K113" s="16">
        <f t="shared" si="18"/>
        <v>0.409872650628885</v>
      </c>
    </row>
    <row r="114" spans="1:11">
      <c r="A114" s="2" t="s">
        <v>57</v>
      </c>
      <c r="B114" s="2" t="s">
        <v>81</v>
      </c>
      <c r="C114" s="2">
        <v>5</v>
      </c>
      <c r="D114" s="2">
        <v>6</v>
      </c>
      <c r="E114" s="2">
        <f t="shared" si="19"/>
        <v>16</v>
      </c>
      <c r="F114" s="16">
        <f t="shared" si="20"/>
        <v>0.0399002493765586</v>
      </c>
      <c r="G114" s="2">
        <v>5</v>
      </c>
      <c r="H114" s="16">
        <f t="shared" si="16"/>
        <v>0.0515463917525773</v>
      </c>
      <c r="I114" s="2">
        <v>6</v>
      </c>
      <c r="J114" s="16">
        <f t="shared" si="17"/>
        <v>0.0458015267175573</v>
      </c>
      <c r="K114" s="16">
        <f t="shared" si="18"/>
        <v>0.409872650628885</v>
      </c>
    </row>
    <row r="115" spans="1:11">
      <c r="A115" s="2" t="s">
        <v>57</v>
      </c>
      <c r="B115" s="2" t="s">
        <v>82</v>
      </c>
      <c r="C115" s="2">
        <v>5</v>
      </c>
      <c r="D115" s="2">
        <v>4</v>
      </c>
      <c r="E115" s="2">
        <f t="shared" si="19"/>
        <v>14</v>
      </c>
      <c r="F115" s="16">
        <f t="shared" si="20"/>
        <v>0.0349127182044888</v>
      </c>
      <c r="G115" s="2">
        <v>5</v>
      </c>
      <c r="H115" s="16">
        <f t="shared" si="16"/>
        <v>0.0515463917525773</v>
      </c>
      <c r="I115" s="2">
        <v>6</v>
      </c>
      <c r="J115" s="16">
        <f t="shared" si="17"/>
        <v>0.0458015267175573</v>
      </c>
      <c r="K115" s="16">
        <f t="shared" si="18"/>
        <v>0.358638569300274</v>
      </c>
    </row>
    <row r="116" spans="1:11">
      <c r="A116" s="2" t="s">
        <v>57</v>
      </c>
      <c r="B116" s="2" t="s">
        <v>83</v>
      </c>
      <c r="C116" s="2">
        <v>6</v>
      </c>
      <c r="D116" s="2">
        <v>8</v>
      </c>
      <c r="E116" s="2">
        <f t="shared" si="19"/>
        <v>20</v>
      </c>
      <c r="F116" s="16">
        <f t="shared" si="20"/>
        <v>0.0498753117206983</v>
      </c>
      <c r="G116" s="2">
        <v>6</v>
      </c>
      <c r="H116" s="16">
        <f t="shared" si="16"/>
        <v>0.0618556701030928</v>
      </c>
      <c r="I116" s="2">
        <v>8</v>
      </c>
      <c r="J116" s="16">
        <f t="shared" si="17"/>
        <v>0.0610687022900763</v>
      </c>
      <c r="K116" s="16">
        <f t="shared" si="18"/>
        <v>0.405739811802121</v>
      </c>
    </row>
    <row r="117" s="3" customFormat="1" ht="28" customHeight="1" spans="5:9">
      <c r="E117" s="3">
        <f>SUM(E90:E116)</f>
        <v>401</v>
      </c>
      <c r="G117" s="3">
        <f>SUM(G90:G116)</f>
        <v>97</v>
      </c>
      <c r="I117" s="3">
        <f>SUM(I90:I116)</f>
        <v>131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软软</cp:lastModifiedBy>
  <dcterms:created xsi:type="dcterms:W3CDTF">2022-03-29T14:09:00Z</dcterms:created>
  <dcterms:modified xsi:type="dcterms:W3CDTF">2022-04-26T13:19:15Z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