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<sst xmlns="http://schemas.openxmlformats.org/spreadsheetml/2006/main" count="249" uniqueCount="88">
  <si>
    <t>用户类型</t>
  </si>
  <si>
    <t>功能需求</t>
  </si>
  <si>
    <t>相对收益</t>
  </si>
  <si>
    <t>相对损失</t>
  </si>
  <si>
    <t>总价值</t>
  </si>
  <si>
    <t>价值%</t>
  </si>
  <si>
    <t>相对成本</t>
  </si>
  <si>
    <t>成本%</t>
  </si>
  <si>
    <t>相对风险</t>
  </si>
  <si>
    <t>风险%</t>
  </si>
  <si>
    <t>优先级</t>
  </si>
  <si>
    <t>一般用户（教师）</t>
  </si>
  <si>
    <t>登录</t>
  </si>
  <si>
    <t>注册</t>
  </si>
  <si>
    <t>密码取回</t>
  </si>
  <si>
    <t>查看课程详细信息</t>
  </si>
  <si>
    <t>修改所授课程的信息</t>
  </si>
  <si>
    <t>创建新课程</t>
  </si>
  <si>
    <t>查看教师介绍</t>
  </si>
  <si>
    <t>修改教师个人介绍</t>
  </si>
  <si>
    <t>查看课程评论</t>
  </si>
  <si>
    <t>查看课程通知</t>
  </si>
  <si>
    <t>发布课程通知</t>
  </si>
  <si>
    <t>修改课程通知</t>
  </si>
  <si>
    <t>查看课件资料</t>
  </si>
  <si>
    <t>下载课件资料</t>
  </si>
  <si>
    <t>上传课件资料</t>
  </si>
  <si>
    <t>筛选课件资料</t>
  </si>
  <si>
    <t>查看博客</t>
  </si>
  <si>
    <t>评论博客（含回复）</t>
  </si>
  <si>
    <t>收藏博客</t>
  </si>
  <si>
    <t>撰写博客</t>
  </si>
  <si>
    <t>删除个人博客</t>
  </si>
  <si>
    <t>点赞博客评论</t>
  </si>
  <si>
    <t>查看问答</t>
  </si>
  <si>
    <t>发布回答</t>
  </si>
  <si>
    <t>发布问题</t>
  </si>
  <si>
    <t>收藏问答</t>
  </si>
  <si>
    <t>点赞回答</t>
  </si>
  <si>
    <t>点赞问题</t>
  </si>
  <si>
    <t>查看社区</t>
  </si>
  <si>
    <t>加入社区</t>
  </si>
  <si>
    <t>退出社区</t>
  </si>
  <si>
    <t>社区跟帖</t>
  </si>
  <si>
    <t>社区发帖</t>
  </si>
  <si>
    <t>社区删帖（个人帖）</t>
  </si>
  <si>
    <t>收藏社区帖子</t>
  </si>
  <si>
    <t>查看个人收藏</t>
  </si>
  <si>
    <t>查看浏览历史</t>
  </si>
  <si>
    <t>修改个人信息（密码、头像、用户名等）</t>
  </si>
  <si>
    <t>查看资源</t>
  </si>
  <si>
    <t>下载资源</t>
  </si>
  <si>
    <t>上传资源</t>
  </si>
  <si>
    <t>搜索内容</t>
  </si>
  <si>
    <t>私聊</t>
  </si>
  <si>
    <t>举报投诉</t>
  </si>
  <si>
    <t>一般用户（学生）</t>
  </si>
  <si>
    <t>发表课程评论</t>
  </si>
  <si>
    <t>评论博客</t>
  </si>
  <si>
    <t>社区删帖（自己的帖子）</t>
  </si>
  <si>
    <t>游客</t>
  </si>
  <si>
    <t>管理员</t>
  </si>
  <si>
    <t>查看网站总访问量</t>
  </si>
  <si>
    <t>查看网站周访问量</t>
  </si>
  <si>
    <t>查看网站日访问量</t>
  </si>
  <si>
    <t>查看网站总用户数</t>
  </si>
  <si>
    <t>查看教师用户数</t>
  </si>
  <si>
    <t>查看课程总数</t>
  </si>
  <si>
    <t>查看社区总数</t>
  </si>
  <si>
    <t>查看博客总数</t>
  </si>
  <si>
    <t>查看问答总数</t>
  </si>
  <si>
    <t>查看帖子总数</t>
  </si>
  <si>
    <t>查看用户举报信息</t>
  </si>
  <si>
    <t>处理被举报的用户</t>
  </si>
  <si>
    <t>处理被举报的博客</t>
  </si>
  <si>
    <t>处理被举报的问题</t>
  </si>
  <si>
    <t>处理被举报的回答</t>
  </si>
  <si>
    <t>处理被举报的评论</t>
  </si>
  <si>
    <t>处理被举报的帖子</t>
  </si>
  <si>
    <t>查看用户反馈信息</t>
  </si>
  <si>
    <t>查看用户的帮助信息</t>
  </si>
  <si>
    <t>作为系统方私信用户</t>
  </si>
  <si>
    <t>处理社区申请</t>
  </si>
  <si>
    <t>处理新课程创建申请</t>
  </si>
  <si>
    <t>管理用户</t>
  </si>
  <si>
    <t>管理课程</t>
  </si>
  <si>
    <t>管理社区</t>
  </si>
  <si>
    <t>网站更新与维护</t>
  </si>
</sst>
</file>

<file path=xl/styles.xml><?xml version="1.0" encoding="utf-8"?>
<styleSheet xmlns="http://schemas.openxmlformats.org/spreadsheetml/2006/main">
  <numFmts count="5">
    <numFmt numFmtId="176" formatCode="0.00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2" fillId="2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76" fontId="0" fillId="0" borderId="1" xfId="0" applyNumberForma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76" fontId="0" fillId="2" borderId="1" xfId="0" applyNumberFormat="1" applyFill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176" fontId="0" fillId="0" borderId="0" xfId="0" applyNumberForma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4"/>
  <sheetViews>
    <sheetView tabSelected="1" topLeftCell="A73" workbookViewId="0">
      <selection activeCell="B91" sqref="B91"/>
    </sheetView>
  </sheetViews>
  <sheetFormatPr defaultColWidth="8.72727272727273" defaultRowHeight="14"/>
  <cols>
    <col min="1" max="1" width="19" style="2" customWidth="1"/>
    <col min="2" max="2" width="22.2727272727273" style="2" customWidth="1"/>
    <col min="3" max="3" width="12.1818181818182" style="2" customWidth="1"/>
    <col min="4" max="4" width="11.8181818181818" style="2" customWidth="1"/>
    <col min="5" max="5" width="11.2727272727273" style="2" customWidth="1"/>
    <col min="6" max="6" width="12.5454545454545" style="2" customWidth="1"/>
    <col min="7" max="7" width="10.2727272727273" style="2" customWidth="1"/>
    <col min="8" max="8" width="10.8181818181818" style="2" customWidth="1"/>
    <col min="9" max="9" width="10.2727272727273" style="2" customWidth="1"/>
    <col min="10" max="10" width="9.54545454545454" style="2" customWidth="1"/>
    <col min="11" max="11" width="11.9090909090909" style="2" customWidth="1"/>
    <col min="12" max="16384" width="8.72727272727273" style="2"/>
  </cols>
  <sheetData>
    <row r="1" ht="23" customHeigh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s="4" t="s">
        <v>11</v>
      </c>
      <c r="B2" s="5" t="s">
        <v>12</v>
      </c>
      <c r="C2" s="5">
        <v>8</v>
      </c>
      <c r="D2" s="5">
        <v>6</v>
      </c>
      <c r="E2" s="5">
        <f t="shared" ref="E2:E17" si="0">C2*2+D2</f>
        <v>22</v>
      </c>
      <c r="F2" s="6">
        <f t="shared" ref="F2:F17" si="1">E2/$E$46</f>
        <v>0.0304287690179806</v>
      </c>
      <c r="G2" s="5">
        <v>5</v>
      </c>
      <c r="H2" s="6">
        <f t="shared" ref="H2:H17" si="2">G2/$G$46</f>
        <v>0.0242718446601942</v>
      </c>
      <c r="I2" s="5">
        <v>5</v>
      </c>
      <c r="J2" s="6">
        <f t="shared" ref="J2:J17" si="3">I2/$I$46</f>
        <v>0.0252525252525253</v>
      </c>
      <c r="K2" s="6">
        <f t="shared" ref="K2:K17" si="4">F2/(H2+J2)</f>
        <v>0.614420114210591</v>
      </c>
    </row>
    <row r="3" spans="1:11">
      <c r="A3" s="4" t="s">
        <v>11</v>
      </c>
      <c r="B3" s="5" t="s">
        <v>13</v>
      </c>
      <c r="C3" s="5">
        <v>6</v>
      </c>
      <c r="D3" s="5">
        <v>5</v>
      </c>
      <c r="E3" s="5">
        <f t="shared" si="0"/>
        <v>17</v>
      </c>
      <c r="F3" s="6">
        <f t="shared" si="1"/>
        <v>0.0235131396957123</v>
      </c>
      <c r="G3" s="5">
        <v>5</v>
      </c>
      <c r="H3" s="6">
        <f t="shared" si="2"/>
        <v>0.0242718446601942</v>
      </c>
      <c r="I3" s="5">
        <v>5</v>
      </c>
      <c r="J3" s="6">
        <f t="shared" si="3"/>
        <v>0.0252525252525253</v>
      </c>
      <c r="K3" s="6">
        <f t="shared" si="4"/>
        <v>0.47477917916273</v>
      </c>
    </row>
    <row r="4" ht="13" customHeight="1" spans="1:11">
      <c r="A4" s="4" t="s">
        <v>11</v>
      </c>
      <c r="B4" s="4" t="s">
        <v>14</v>
      </c>
      <c r="C4" s="5">
        <v>7</v>
      </c>
      <c r="D4" s="5">
        <v>7</v>
      </c>
      <c r="E4" s="5">
        <f t="shared" si="0"/>
        <v>21</v>
      </c>
      <c r="F4" s="6">
        <f t="shared" si="1"/>
        <v>0.029045643153527</v>
      </c>
      <c r="G4" s="5">
        <v>6</v>
      </c>
      <c r="H4" s="6">
        <f t="shared" si="2"/>
        <v>0.029126213592233</v>
      </c>
      <c r="I4" s="5">
        <v>4</v>
      </c>
      <c r="J4" s="6">
        <f t="shared" si="3"/>
        <v>0.0202020202020202</v>
      </c>
      <c r="K4" s="6">
        <f t="shared" si="4"/>
        <v>0.588823903054701</v>
      </c>
    </row>
    <row r="5" spans="1:11">
      <c r="A5" s="4" t="s">
        <v>11</v>
      </c>
      <c r="B5" s="4" t="s">
        <v>15</v>
      </c>
      <c r="C5" s="5">
        <v>7</v>
      </c>
      <c r="D5" s="5">
        <v>7</v>
      </c>
      <c r="E5" s="5">
        <f t="shared" si="0"/>
        <v>21</v>
      </c>
      <c r="F5" s="6">
        <f t="shared" si="1"/>
        <v>0.029045643153527</v>
      </c>
      <c r="G5" s="5">
        <v>5</v>
      </c>
      <c r="H5" s="6">
        <f t="shared" si="2"/>
        <v>0.0242718446601942</v>
      </c>
      <c r="I5" s="5">
        <v>4</v>
      </c>
      <c r="J5" s="6">
        <f t="shared" si="3"/>
        <v>0.0202020202020202</v>
      </c>
      <c r="K5" s="6">
        <f t="shared" si="4"/>
        <v>0.653094648812601</v>
      </c>
    </row>
    <row r="6" spans="1:11">
      <c r="A6" s="4" t="s">
        <v>11</v>
      </c>
      <c r="B6" s="4" t="s">
        <v>16</v>
      </c>
      <c r="C6" s="5">
        <v>8</v>
      </c>
      <c r="D6" s="5">
        <v>7</v>
      </c>
      <c r="E6" s="5">
        <f t="shared" si="0"/>
        <v>23</v>
      </c>
      <c r="F6" s="6">
        <f t="shared" si="1"/>
        <v>0.0318118948824343</v>
      </c>
      <c r="G6" s="5">
        <v>4</v>
      </c>
      <c r="H6" s="6">
        <f t="shared" si="2"/>
        <v>0.0194174757281553</v>
      </c>
      <c r="I6" s="5">
        <v>4</v>
      </c>
      <c r="J6" s="6">
        <f t="shared" si="3"/>
        <v>0.0202020202020202</v>
      </c>
      <c r="K6" s="6">
        <f t="shared" si="4"/>
        <v>0.802935376525204</v>
      </c>
    </row>
    <row r="7" spans="1:11">
      <c r="A7" s="4" t="s">
        <v>11</v>
      </c>
      <c r="B7" s="4" t="s">
        <v>17</v>
      </c>
      <c r="C7" s="5">
        <v>7</v>
      </c>
      <c r="D7" s="5">
        <v>5</v>
      </c>
      <c r="E7" s="5">
        <f t="shared" si="0"/>
        <v>19</v>
      </c>
      <c r="F7" s="6">
        <f t="shared" si="1"/>
        <v>0.0262793914246196</v>
      </c>
      <c r="G7" s="5">
        <v>6</v>
      </c>
      <c r="H7" s="6">
        <f t="shared" si="2"/>
        <v>0.029126213592233</v>
      </c>
      <c r="I7" s="5">
        <v>4</v>
      </c>
      <c r="J7" s="6">
        <f t="shared" si="3"/>
        <v>0.0202020202020202</v>
      </c>
      <c r="K7" s="6">
        <f t="shared" si="4"/>
        <v>0.53274543609711</v>
      </c>
    </row>
    <row r="8" spans="1:11">
      <c r="A8" s="4" t="s">
        <v>11</v>
      </c>
      <c r="B8" s="4" t="s">
        <v>18</v>
      </c>
      <c r="C8" s="5">
        <v>7</v>
      </c>
      <c r="D8" s="5">
        <v>6</v>
      </c>
      <c r="E8" s="5">
        <f t="shared" si="0"/>
        <v>20</v>
      </c>
      <c r="F8" s="6">
        <f t="shared" si="1"/>
        <v>0.0276625172890733</v>
      </c>
      <c r="G8" s="5">
        <v>6</v>
      </c>
      <c r="H8" s="6">
        <f t="shared" si="2"/>
        <v>0.029126213592233</v>
      </c>
      <c r="I8" s="5">
        <v>4</v>
      </c>
      <c r="J8" s="6">
        <f t="shared" si="3"/>
        <v>0.0202020202020202</v>
      </c>
      <c r="K8" s="6">
        <f t="shared" si="4"/>
        <v>0.560784669575905</v>
      </c>
    </row>
    <row r="9" spans="1:11">
      <c r="A9" s="4" t="s">
        <v>11</v>
      </c>
      <c r="B9" s="4" t="s">
        <v>19</v>
      </c>
      <c r="C9" s="5">
        <v>7</v>
      </c>
      <c r="D9" s="5">
        <v>5</v>
      </c>
      <c r="E9" s="5">
        <f t="shared" si="0"/>
        <v>19</v>
      </c>
      <c r="F9" s="6">
        <f t="shared" si="1"/>
        <v>0.0262793914246196</v>
      </c>
      <c r="G9" s="5">
        <v>4</v>
      </c>
      <c r="H9" s="6">
        <f t="shared" si="2"/>
        <v>0.0194174757281553</v>
      </c>
      <c r="I9" s="5">
        <v>4</v>
      </c>
      <c r="J9" s="6">
        <f t="shared" si="3"/>
        <v>0.0202020202020202</v>
      </c>
      <c r="K9" s="6">
        <f t="shared" si="4"/>
        <v>0.663294441477343</v>
      </c>
    </row>
    <row r="10" spans="1:11">
      <c r="A10" s="4" t="s">
        <v>11</v>
      </c>
      <c r="B10" s="4" t="s">
        <v>20</v>
      </c>
      <c r="C10" s="5">
        <v>8</v>
      </c>
      <c r="D10" s="5">
        <v>5</v>
      </c>
      <c r="E10" s="5">
        <f t="shared" si="0"/>
        <v>21</v>
      </c>
      <c r="F10" s="6">
        <f t="shared" si="1"/>
        <v>0.029045643153527</v>
      </c>
      <c r="G10" s="5">
        <v>6</v>
      </c>
      <c r="H10" s="6">
        <f t="shared" si="2"/>
        <v>0.029126213592233</v>
      </c>
      <c r="I10" s="5">
        <v>4</v>
      </c>
      <c r="J10" s="6">
        <f t="shared" si="3"/>
        <v>0.0202020202020202</v>
      </c>
      <c r="K10" s="6">
        <f t="shared" si="4"/>
        <v>0.588823903054701</v>
      </c>
    </row>
    <row r="11" spans="1:11">
      <c r="A11" s="4" t="s">
        <v>11</v>
      </c>
      <c r="B11" s="4" t="s">
        <v>21</v>
      </c>
      <c r="C11" s="5">
        <v>8</v>
      </c>
      <c r="D11" s="5">
        <v>6</v>
      </c>
      <c r="E11" s="5">
        <f t="shared" si="0"/>
        <v>22</v>
      </c>
      <c r="F11" s="6">
        <f t="shared" si="1"/>
        <v>0.0304287690179806</v>
      </c>
      <c r="G11" s="5">
        <v>4</v>
      </c>
      <c r="H11" s="6">
        <f t="shared" si="2"/>
        <v>0.0194174757281553</v>
      </c>
      <c r="I11" s="5">
        <v>4</v>
      </c>
      <c r="J11" s="6">
        <f t="shared" si="3"/>
        <v>0.0202020202020202</v>
      </c>
      <c r="K11" s="6">
        <f t="shared" si="4"/>
        <v>0.768025142763239</v>
      </c>
    </row>
    <row r="12" spans="1:11">
      <c r="A12" s="4" t="s">
        <v>11</v>
      </c>
      <c r="B12" s="4" t="s">
        <v>22</v>
      </c>
      <c r="C12" s="5">
        <v>8</v>
      </c>
      <c r="D12" s="5">
        <v>8</v>
      </c>
      <c r="E12" s="5">
        <f t="shared" si="0"/>
        <v>24</v>
      </c>
      <c r="F12" s="6">
        <f t="shared" si="1"/>
        <v>0.033195020746888</v>
      </c>
      <c r="G12" s="5">
        <v>4</v>
      </c>
      <c r="H12" s="6">
        <f t="shared" si="2"/>
        <v>0.0194174757281553</v>
      </c>
      <c r="I12" s="5">
        <v>4</v>
      </c>
      <c r="J12" s="6">
        <f t="shared" si="3"/>
        <v>0.0202020202020202</v>
      </c>
      <c r="K12" s="6">
        <f t="shared" si="4"/>
        <v>0.83784561028717</v>
      </c>
    </row>
    <row r="13" spans="1:11">
      <c r="A13" s="4" t="s">
        <v>11</v>
      </c>
      <c r="B13" s="4" t="s">
        <v>23</v>
      </c>
      <c r="C13" s="5">
        <v>8</v>
      </c>
      <c r="D13" s="5">
        <v>7</v>
      </c>
      <c r="E13" s="5">
        <f t="shared" si="0"/>
        <v>23</v>
      </c>
      <c r="F13" s="6">
        <f t="shared" si="1"/>
        <v>0.0318118948824343</v>
      </c>
      <c r="G13" s="5">
        <v>4</v>
      </c>
      <c r="H13" s="6">
        <f t="shared" si="2"/>
        <v>0.0194174757281553</v>
      </c>
      <c r="I13" s="5">
        <v>4</v>
      </c>
      <c r="J13" s="6">
        <f t="shared" si="3"/>
        <v>0.0202020202020202</v>
      </c>
      <c r="K13" s="6">
        <f t="shared" si="4"/>
        <v>0.802935376525204</v>
      </c>
    </row>
    <row r="14" spans="1:11">
      <c r="A14" s="4" t="s">
        <v>11</v>
      </c>
      <c r="B14" s="4" t="s">
        <v>24</v>
      </c>
      <c r="C14" s="5">
        <v>7</v>
      </c>
      <c r="D14" s="5">
        <v>7</v>
      </c>
      <c r="E14" s="5">
        <f t="shared" si="0"/>
        <v>21</v>
      </c>
      <c r="F14" s="6">
        <f t="shared" si="1"/>
        <v>0.029045643153527</v>
      </c>
      <c r="G14" s="5">
        <v>3</v>
      </c>
      <c r="H14" s="6">
        <f t="shared" si="2"/>
        <v>0.0145631067961165</v>
      </c>
      <c r="I14" s="5">
        <v>3</v>
      </c>
      <c r="J14" s="6">
        <f t="shared" si="3"/>
        <v>0.0151515151515152</v>
      </c>
      <c r="K14" s="6">
        <f t="shared" si="4"/>
        <v>0.977486545335031</v>
      </c>
    </row>
    <row r="15" spans="1:11">
      <c r="A15" s="4" t="s">
        <v>11</v>
      </c>
      <c r="B15" s="4" t="s">
        <v>25</v>
      </c>
      <c r="C15" s="2">
        <v>4</v>
      </c>
      <c r="D15" s="5">
        <v>5</v>
      </c>
      <c r="E15" s="5">
        <f t="shared" si="0"/>
        <v>13</v>
      </c>
      <c r="F15" s="6">
        <f t="shared" si="1"/>
        <v>0.0179806362378976</v>
      </c>
      <c r="G15" s="5">
        <v>2</v>
      </c>
      <c r="H15" s="6">
        <f t="shared" si="2"/>
        <v>0.00970873786407767</v>
      </c>
      <c r="I15" s="5">
        <v>5</v>
      </c>
      <c r="J15" s="6">
        <f t="shared" si="3"/>
        <v>0.0252525252525253</v>
      </c>
      <c r="K15" s="6">
        <f t="shared" si="4"/>
        <v>0.514301676627889</v>
      </c>
    </row>
    <row r="16" spans="1:11">
      <c r="A16" s="4" t="s">
        <v>11</v>
      </c>
      <c r="B16" s="4" t="s">
        <v>26</v>
      </c>
      <c r="C16" s="5">
        <v>5</v>
      </c>
      <c r="D16" s="5">
        <v>6</v>
      </c>
      <c r="E16" s="5">
        <f t="shared" si="0"/>
        <v>16</v>
      </c>
      <c r="F16" s="6">
        <f t="shared" si="1"/>
        <v>0.0221300138312586</v>
      </c>
      <c r="G16" s="5">
        <v>5</v>
      </c>
      <c r="H16" s="6">
        <f t="shared" si="2"/>
        <v>0.0242718446601942</v>
      </c>
      <c r="I16" s="5">
        <v>5</v>
      </c>
      <c r="J16" s="6">
        <f t="shared" si="3"/>
        <v>0.0252525252525253</v>
      </c>
      <c r="K16" s="6">
        <f t="shared" si="4"/>
        <v>0.446850992153157</v>
      </c>
    </row>
    <row r="17" spans="1:11">
      <c r="A17" s="4" t="s">
        <v>11</v>
      </c>
      <c r="B17" s="4" t="s">
        <v>27</v>
      </c>
      <c r="C17" s="5">
        <v>3</v>
      </c>
      <c r="D17" s="5">
        <v>4</v>
      </c>
      <c r="E17" s="5">
        <f t="shared" si="0"/>
        <v>10</v>
      </c>
      <c r="F17" s="6">
        <f t="shared" si="1"/>
        <v>0.0138312586445367</v>
      </c>
      <c r="G17" s="5">
        <v>2</v>
      </c>
      <c r="H17" s="6">
        <f t="shared" si="2"/>
        <v>0.00970873786407767</v>
      </c>
      <c r="I17" s="5">
        <v>2</v>
      </c>
      <c r="J17" s="6">
        <f t="shared" si="3"/>
        <v>0.0101010101010101</v>
      </c>
      <c r="K17" s="6">
        <f t="shared" si="4"/>
        <v>0.698204675239308</v>
      </c>
    </row>
    <row r="18" spans="1:11">
      <c r="A18" s="4" t="s">
        <v>11</v>
      </c>
      <c r="B18" s="5" t="s">
        <v>28</v>
      </c>
      <c r="C18" s="5">
        <v>6</v>
      </c>
      <c r="D18" s="5">
        <v>6</v>
      </c>
      <c r="E18" s="5">
        <f>C18*2+D18</f>
        <v>18</v>
      </c>
      <c r="F18" s="6">
        <f>E18/$E$46</f>
        <v>0.024896265560166</v>
      </c>
      <c r="G18" s="5">
        <v>6</v>
      </c>
      <c r="H18" s="6">
        <f>G18/$G$46</f>
        <v>0.029126213592233</v>
      </c>
      <c r="I18" s="5">
        <v>4</v>
      </c>
      <c r="J18" s="6">
        <f>I18/$I$46</f>
        <v>0.0202020202020202</v>
      </c>
      <c r="K18" s="6">
        <f>F18/(H18+J18)</f>
        <v>0.504706202618315</v>
      </c>
    </row>
    <row r="19" spans="1:11">
      <c r="A19" s="4" t="s">
        <v>11</v>
      </c>
      <c r="B19" s="5" t="s">
        <v>29</v>
      </c>
      <c r="C19" s="5">
        <v>5</v>
      </c>
      <c r="D19" s="5">
        <v>5</v>
      </c>
      <c r="E19" s="5">
        <f>C19*2+D19</f>
        <v>15</v>
      </c>
      <c r="F19" s="6">
        <f>E19/$E$46</f>
        <v>0.020746887966805</v>
      </c>
      <c r="G19" s="5">
        <v>6</v>
      </c>
      <c r="H19" s="6">
        <f>G19/$G$46</f>
        <v>0.029126213592233</v>
      </c>
      <c r="I19" s="5">
        <v>5</v>
      </c>
      <c r="J19" s="6">
        <f>I19/$I$46</f>
        <v>0.0252525252525253</v>
      </c>
      <c r="K19" s="6">
        <f>F19/(H19+J19)</f>
        <v>0.381525728760163</v>
      </c>
    </row>
    <row r="20" spans="1:11">
      <c r="A20" s="4" t="s">
        <v>11</v>
      </c>
      <c r="B20" s="5" t="s">
        <v>30</v>
      </c>
      <c r="C20" s="5">
        <v>5</v>
      </c>
      <c r="D20" s="5">
        <v>4</v>
      </c>
      <c r="E20" s="5">
        <f>C20*2+D20</f>
        <v>14</v>
      </c>
      <c r="F20" s="6">
        <f>E20/$E$46</f>
        <v>0.0193637621023513</v>
      </c>
      <c r="G20" s="5">
        <v>4</v>
      </c>
      <c r="H20" s="6">
        <f>G20/$G$46</f>
        <v>0.0194174757281553</v>
      </c>
      <c r="I20" s="5">
        <v>5</v>
      </c>
      <c r="J20" s="6">
        <f>I20/$I$46</f>
        <v>0.0252525252525253</v>
      </c>
      <c r="K20" s="6">
        <f>F20/(H20+J20)</f>
        <v>0.433484702870859</v>
      </c>
    </row>
    <row r="21" spans="1:11">
      <c r="A21" s="4" t="s">
        <v>11</v>
      </c>
      <c r="B21" s="5" t="s">
        <v>31</v>
      </c>
      <c r="C21" s="5">
        <v>6</v>
      </c>
      <c r="D21" s="5">
        <v>4</v>
      </c>
      <c r="E21" s="5">
        <f>C21*2+D21</f>
        <v>16</v>
      </c>
      <c r="F21" s="6">
        <f>E21/$E$46</f>
        <v>0.0221300138312586</v>
      </c>
      <c r="G21" s="5">
        <v>5</v>
      </c>
      <c r="H21" s="6">
        <f>G21/$G$46</f>
        <v>0.0242718446601942</v>
      </c>
      <c r="I21" s="5">
        <v>5</v>
      </c>
      <c r="J21" s="6">
        <f>I21/$I$46</f>
        <v>0.0252525252525253</v>
      </c>
      <c r="K21" s="6">
        <f>F21/(H21+J21)</f>
        <v>0.446850992153157</v>
      </c>
    </row>
    <row r="22" spans="1:11">
      <c r="A22" s="4" t="s">
        <v>11</v>
      </c>
      <c r="B22" s="5" t="s">
        <v>32</v>
      </c>
      <c r="C22" s="5">
        <v>5</v>
      </c>
      <c r="D22" s="5">
        <v>4</v>
      </c>
      <c r="E22" s="5">
        <f>C22*2+D22</f>
        <v>14</v>
      </c>
      <c r="F22" s="6">
        <f>E22/$E$46</f>
        <v>0.0193637621023513</v>
      </c>
      <c r="G22" s="5">
        <v>5</v>
      </c>
      <c r="H22" s="6">
        <f>G22/$G$46</f>
        <v>0.0242718446601942</v>
      </c>
      <c r="I22" s="5">
        <v>5</v>
      </c>
      <c r="J22" s="6">
        <f>I22/$I$46</f>
        <v>0.0252525252525253</v>
      </c>
      <c r="K22" s="6">
        <f>F22/(H22+J22)</f>
        <v>0.390994618134013</v>
      </c>
    </row>
    <row r="23" spans="1:11">
      <c r="A23" s="4" t="s">
        <v>11</v>
      </c>
      <c r="B23" s="5" t="s">
        <v>33</v>
      </c>
      <c r="C23" s="5">
        <v>3</v>
      </c>
      <c r="D23" s="5">
        <v>3</v>
      </c>
      <c r="E23" s="5">
        <f>C23*2+D23</f>
        <v>9</v>
      </c>
      <c r="F23" s="6">
        <f>E23/$E$46</f>
        <v>0.012448132780083</v>
      </c>
      <c r="G23" s="5">
        <v>2</v>
      </c>
      <c r="H23" s="6">
        <f>G23/$G$46</f>
        <v>0.00970873786407767</v>
      </c>
      <c r="I23" s="5">
        <v>3</v>
      </c>
      <c r="J23" s="6">
        <f>I23/$I$46</f>
        <v>0.0151515151515152</v>
      </c>
      <c r="K23" s="6">
        <f>F23/(H23+J23)</f>
        <v>0.500724299639078</v>
      </c>
    </row>
    <row r="24" spans="1:11">
      <c r="A24" s="4" t="s">
        <v>11</v>
      </c>
      <c r="B24" s="5" t="s">
        <v>34</v>
      </c>
      <c r="C24" s="5">
        <v>5</v>
      </c>
      <c r="D24" s="5">
        <v>6</v>
      </c>
      <c r="E24" s="5">
        <f>C24*2+D24</f>
        <v>16</v>
      </c>
      <c r="F24" s="6">
        <f>E24/$E$46</f>
        <v>0.0221300138312586</v>
      </c>
      <c r="G24" s="5">
        <v>5</v>
      </c>
      <c r="H24" s="6">
        <f>G24/$G$46</f>
        <v>0.0242718446601942</v>
      </c>
      <c r="I24" s="5">
        <v>5</v>
      </c>
      <c r="J24" s="6">
        <f>I24/$I$46</f>
        <v>0.0252525252525253</v>
      </c>
      <c r="K24" s="6">
        <f>F24/(H24+J24)</f>
        <v>0.446850992153157</v>
      </c>
    </row>
    <row r="25" spans="1:11">
      <c r="A25" s="4" t="s">
        <v>11</v>
      </c>
      <c r="B25" s="5" t="s">
        <v>35</v>
      </c>
      <c r="C25" s="5">
        <v>4</v>
      </c>
      <c r="D25" s="5">
        <v>5</v>
      </c>
      <c r="E25" s="5">
        <f>C25*2+D25</f>
        <v>13</v>
      </c>
      <c r="F25" s="6">
        <f>E25/$E$46</f>
        <v>0.0179806362378976</v>
      </c>
      <c r="G25" s="5">
        <v>6</v>
      </c>
      <c r="H25" s="6">
        <f>G25/$G$46</f>
        <v>0.029126213592233</v>
      </c>
      <c r="I25" s="5">
        <v>5</v>
      </c>
      <c r="J25" s="6">
        <f>I25/$I$46</f>
        <v>0.0252525252525253</v>
      </c>
      <c r="K25" s="6">
        <f>F25/(H25+J25)</f>
        <v>0.330655631592141</v>
      </c>
    </row>
    <row r="26" spans="1:11">
      <c r="A26" s="4" t="s">
        <v>11</v>
      </c>
      <c r="B26" s="5" t="s">
        <v>36</v>
      </c>
      <c r="C26" s="5">
        <v>3</v>
      </c>
      <c r="D26" s="5">
        <v>5</v>
      </c>
      <c r="E26" s="5">
        <f>C26*2+D26</f>
        <v>11</v>
      </c>
      <c r="F26" s="6">
        <f>E26/$E$46</f>
        <v>0.0152143845089903</v>
      </c>
      <c r="G26" s="5">
        <v>6</v>
      </c>
      <c r="H26" s="6">
        <f>G26/$G$46</f>
        <v>0.029126213592233</v>
      </c>
      <c r="I26" s="5">
        <v>5</v>
      </c>
      <c r="J26" s="6">
        <f>I26/$I$46</f>
        <v>0.0252525252525253</v>
      </c>
      <c r="K26" s="6">
        <f>F26/(H26+J26)</f>
        <v>0.27978553442412</v>
      </c>
    </row>
    <row r="27" spans="1:11">
      <c r="A27" s="4" t="s">
        <v>11</v>
      </c>
      <c r="B27" s="5" t="s">
        <v>37</v>
      </c>
      <c r="C27" s="5">
        <v>4</v>
      </c>
      <c r="D27" s="5">
        <v>5</v>
      </c>
      <c r="E27" s="5">
        <f>C27*2+D27</f>
        <v>13</v>
      </c>
      <c r="F27" s="6">
        <f>E27/$E$46</f>
        <v>0.0179806362378976</v>
      </c>
      <c r="G27" s="5">
        <v>5</v>
      </c>
      <c r="H27" s="6">
        <f>G27/$G$46</f>
        <v>0.0242718446601942</v>
      </c>
      <c r="I27" s="5">
        <v>5</v>
      </c>
      <c r="J27" s="6">
        <f>I27/$I$46</f>
        <v>0.0252525252525253</v>
      </c>
      <c r="K27" s="6">
        <f>F27/(H27+J27)</f>
        <v>0.36306643112444</v>
      </c>
    </row>
    <row r="28" spans="1:11">
      <c r="A28" s="4" t="s">
        <v>11</v>
      </c>
      <c r="B28" s="5" t="s">
        <v>38</v>
      </c>
      <c r="C28" s="5">
        <v>3</v>
      </c>
      <c r="D28" s="5">
        <v>2</v>
      </c>
      <c r="E28" s="5">
        <f>C28*2+D28</f>
        <v>8</v>
      </c>
      <c r="F28" s="6">
        <f>E28/$E$46</f>
        <v>0.0110650069156293</v>
      </c>
      <c r="G28" s="5">
        <v>2</v>
      </c>
      <c r="H28" s="6">
        <f>G28/$G$46</f>
        <v>0.00970873786407767</v>
      </c>
      <c r="I28" s="5">
        <v>3</v>
      </c>
      <c r="J28" s="6">
        <f>I28/$I$46</f>
        <v>0.0151515151515152</v>
      </c>
      <c r="K28" s="6">
        <f>F28/(H28+J28)</f>
        <v>0.445088266345847</v>
      </c>
    </row>
    <row r="29" spans="1:11">
      <c r="A29" s="4" t="s">
        <v>11</v>
      </c>
      <c r="B29" s="5" t="s">
        <v>39</v>
      </c>
      <c r="C29" s="5">
        <v>3</v>
      </c>
      <c r="D29" s="5">
        <v>2</v>
      </c>
      <c r="E29" s="5">
        <f>C29*2+D29</f>
        <v>8</v>
      </c>
      <c r="F29" s="6">
        <f>E29/$E$46</f>
        <v>0.0110650069156293</v>
      </c>
      <c r="G29" s="5">
        <v>2</v>
      </c>
      <c r="H29" s="6">
        <f>G29/$G$46</f>
        <v>0.00970873786407767</v>
      </c>
      <c r="I29" s="5">
        <v>3</v>
      </c>
      <c r="J29" s="6">
        <f>I29/$I$46</f>
        <v>0.0151515151515152</v>
      </c>
      <c r="K29" s="6">
        <f>F29/(H29+J29)</f>
        <v>0.445088266345847</v>
      </c>
    </row>
    <row r="30" spans="1:11">
      <c r="A30" s="4" t="s">
        <v>11</v>
      </c>
      <c r="B30" s="5" t="s">
        <v>40</v>
      </c>
      <c r="C30" s="5">
        <v>4</v>
      </c>
      <c r="D30" s="5">
        <v>5</v>
      </c>
      <c r="E30" s="5">
        <f t="shared" ref="E30:E44" si="5">C30*2+D30</f>
        <v>13</v>
      </c>
      <c r="F30" s="6">
        <f t="shared" ref="F30:F44" si="6">E30/$E$46</f>
        <v>0.0179806362378976</v>
      </c>
      <c r="G30" s="5">
        <v>4</v>
      </c>
      <c r="H30" s="6">
        <f t="shared" ref="H30:H44" si="7">G30/$G$46</f>
        <v>0.0194174757281553</v>
      </c>
      <c r="I30" s="5">
        <v>5</v>
      </c>
      <c r="J30" s="6">
        <f t="shared" ref="J30:J44" si="8">I30/$I$46</f>
        <v>0.0252525252525253</v>
      </c>
      <c r="K30" s="6">
        <f t="shared" ref="K30:K44" si="9">F30/(H30+J30)</f>
        <v>0.402521509808655</v>
      </c>
    </row>
    <row r="31" spans="1:11">
      <c r="A31" s="4" t="s">
        <v>11</v>
      </c>
      <c r="B31" s="5" t="s">
        <v>41</v>
      </c>
      <c r="C31" s="5">
        <v>4</v>
      </c>
      <c r="D31" s="5">
        <v>4</v>
      </c>
      <c r="E31" s="5">
        <f t="shared" si="5"/>
        <v>12</v>
      </c>
      <c r="F31" s="6">
        <f t="shared" si="6"/>
        <v>0.016597510373444</v>
      </c>
      <c r="G31" s="5">
        <v>6</v>
      </c>
      <c r="H31" s="6">
        <f t="shared" si="7"/>
        <v>0.029126213592233</v>
      </c>
      <c r="I31" s="5">
        <v>5</v>
      </c>
      <c r="J31" s="6">
        <f t="shared" si="8"/>
        <v>0.0252525252525253</v>
      </c>
      <c r="K31" s="6">
        <f t="shared" si="9"/>
        <v>0.30522058300813</v>
      </c>
    </row>
    <row r="32" spans="1:11">
      <c r="A32" s="4" t="s">
        <v>11</v>
      </c>
      <c r="B32" s="5" t="s">
        <v>42</v>
      </c>
      <c r="C32" s="5">
        <v>4</v>
      </c>
      <c r="D32" s="5">
        <v>4</v>
      </c>
      <c r="E32" s="5">
        <f t="shared" si="5"/>
        <v>12</v>
      </c>
      <c r="F32" s="6">
        <f t="shared" si="6"/>
        <v>0.016597510373444</v>
      </c>
      <c r="G32" s="5">
        <v>5</v>
      </c>
      <c r="H32" s="6">
        <f t="shared" si="7"/>
        <v>0.0242718446601942</v>
      </c>
      <c r="I32" s="5">
        <v>5</v>
      </c>
      <c r="J32" s="6">
        <f t="shared" si="8"/>
        <v>0.0252525252525253</v>
      </c>
      <c r="K32" s="6">
        <f t="shared" si="9"/>
        <v>0.335138244114868</v>
      </c>
    </row>
    <row r="33" spans="1:11">
      <c r="A33" s="4" t="s">
        <v>11</v>
      </c>
      <c r="B33" s="5" t="s">
        <v>43</v>
      </c>
      <c r="C33" s="5">
        <v>5</v>
      </c>
      <c r="D33" s="5">
        <v>3</v>
      </c>
      <c r="E33" s="5">
        <f t="shared" si="5"/>
        <v>13</v>
      </c>
      <c r="F33" s="6">
        <f t="shared" si="6"/>
        <v>0.0179806362378976</v>
      </c>
      <c r="G33" s="5">
        <v>6</v>
      </c>
      <c r="H33" s="6">
        <f t="shared" si="7"/>
        <v>0.029126213592233</v>
      </c>
      <c r="I33" s="5">
        <v>5</v>
      </c>
      <c r="J33" s="6">
        <f t="shared" si="8"/>
        <v>0.0252525252525253</v>
      </c>
      <c r="K33" s="6">
        <f t="shared" si="9"/>
        <v>0.330655631592141</v>
      </c>
    </row>
    <row r="34" spans="1:11">
      <c r="A34" s="4" t="s">
        <v>11</v>
      </c>
      <c r="B34" s="5" t="s">
        <v>44</v>
      </c>
      <c r="C34" s="5">
        <v>5</v>
      </c>
      <c r="D34" s="5">
        <v>4</v>
      </c>
      <c r="E34" s="5">
        <f t="shared" si="5"/>
        <v>14</v>
      </c>
      <c r="F34" s="6">
        <f t="shared" si="6"/>
        <v>0.0193637621023513</v>
      </c>
      <c r="G34" s="5">
        <v>6</v>
      </c>
      <c r="H34" s="6">
        <f t="shared" si="7"/>
        <v>0.029126213592233</v>
      </c>
      <c r="I34" s="5">
        <v>5</v>
      </c>
      <c r="J34" s="6">
        <f t="shared" si="8"/>
        <v>0.0252525252525253</v>
      </c>
      <c r="K34" s="6">
        <f t="shared" si="9"/>
        <v>0.356090680176152</v>
      </c>
    </row>
    <row r="35" spans="1:11">
      <c r="A35" s="4" t="s">
        <v>11</v>
      </c>
      <c r="B35" s="5" t="s">
        <v>45</v>
      </c>
      <c r="C35" s="5">
        <v>5</v>
      </c>
      <c r="D35" s="5">
        <v>3</v>
      </c>
      <c r="E35" s="5">
        <f t="shared" si="5"/>
        <v>13</v>
      </c>
      <c r="F35" s="6">
        <f t="shared" si="6"/>
        <v>0.0179806362378976</v>
      </c>
      <c r="G35" s="5">
        <v>4</v>
      </c>
      <c r="H35" s="6">
        <f t="shared" si="7"/>
        <v>0.0194174757281553</v>
      </c>
      <c r="I35" s="5">
        <v>5</v>
      </c>
      <c r="J35" s="6">
        <f t="shared" si="8"/>
        <v>0.0252525252525253</v>
      </c>
      <c r="K35" s="6">
        <f t="shared" si="9"/>
        <v>0.402521509808655</v>
      </c>
    </row>
    <row r="36" spans="1:11">
      <c r="A36" s="4" t="s">
        <v>11</v>
      </c>
      <c r="B36" s="5" t="s">
        <v>46</v>
      </c>
      <c r="C36" s="5">
        <v>4</v>
      </c>
      <c r="D36" s="5">
        <v>3</v>
      </c>
      <c r="E36" s="5">
        <f t="shared" si="5"/>
        <v>11</v>
      </c>
      <c r="F36" s="6">
        <f t="shared" si="6"/>
        <v>0.0152143845089903</v>
      </c>
      <c r="G36" s="5">
        <v>4</v>
      </c>
      <c r="H36" s="6">
        <f t="shared" si="7"/>
        <v>0.0194174757281553</v>
      </c>
      <c r="I36" s="5">
        <v>5</v>
      </c>
      <c r="J36" s="6">
        <f t="shared" si="8"/>
        <v>0.0252525252525253</v>
      </c>
      <c r="K36" s="6">
        <f t="shared" si="9"/>
        <v>0.340595123684246</v>
      </c>
    </row>
    <row r="37" spans="1:11">
      <c r="A37" s="4" t="s">
        <v>11</v>
      </c>
      <c r="B37" s="5" t="s">
        <v>47</v>
      </c>
      <c r="C37" s="5">
        <v>6</v>
      </c>
      <c r="D37" s="5">
        <v>5</v>
      </c>
      <c r="E37" s="5">
        <f t="shared" si="5"/>
        <v>17</v>
      </c>
      <c r="F37" s="6">
        <f t="shared" si="6"/>
        <v>0.0235131396957123</v>
      </c>
      <c r="G37" s="5">
        <v>4</v>
      </c>
      <c r="H37" s="6">
        <f t="shared" si="7"/>
        <v>0.0194174757281553</v>
      </c>
      <c r="I37" s="5">
        <v>4</v>
      </c>
      <c r="J37" s="6">
        <f t="shared" si="8"/>
        <v>0.0202020202020202</v>
      </c>
      <c r="K37" s="6">
        <f t="shared" si="9"/>
        <v>0.593473973953412</v>
      </c>
    </row>
    <row r="38" spans="1:11">
      <c r="A38" s="4" t="s">
        <v>11</v>
      </c>
      <c r="B38" s="5" t="s">
        <v>48</v>
      </c>
      <c r="C38" s="5">
        <v>7</v>
      </c>
      <c r="D38" s="5">
        <v>5</v>
      </c>
      <c r="E38" s="5">
        <f t="shared" si="5"/>
        <v>19</v>
      </c>
      <c r="F38" s="6">
        <f t="shared" si="6"/>
        <v>0.0262793914246196</v>
      </c>
      <c r="G38" s="5">
        <v>4</v>
      </c>
      <c r="H38" s="6">
        <f t="shared" si="7"/>
        <v>0.0194174757281553</v>
      </c>
      <c r="I38" s="5">
        <v>4</v>
      </c>
      <c r="J38" s="6">
        <f t="shared" si="8"/>
        <v>0.0202020202020202</v>
      </c>
      <c r="K38" s="6">
        <f t="shared" si="9"/>
        <v>0.663294441477343</v>
      </c>
    </row>
    <row r="39" ht="28" spans="1:11">
      <c r="A39" s="4" t="s">
        <v>11</v>
      </c>
      <c r="B39" s="5" t="s">
        <v>49</v>
      </c>
      <c r="C39" s="5">
        <v>8</v>
      </c>
      <c r="D39" s="5">
        <v>6</v>
      </c>
      <c r="E39" s="5">
        <f t="shared" si="5"/>
        <v>22</v>
      </c>
      <c r="F39" s="6">
        <f t="shared" si="6"/>
        <v>0.0304287690179806</v>
      </c>
      <c r="G39" s="5">
        <v>5</v>
      </c>
      <c r="H39" s="6">
        <f t="shared" si="7"/>
        <v>0.0242718446601942</v>
      </c>
      <c r="I39" s="5">
        <v>4</v>
      </c>
      <c r="J39" s="6">
        <f t="shared" si="8"/>
        <v>0.0202020202020202</v>
      </c>
      <c r="K39" s="6">
        <f t="shared" si="9"/>
        <v>0.684194393994153</v>
      </c>
    </row>
    <row r="40" spans="1:11">
      <c r="A40" s="4" t="s">
        <v>11</v>
      </c>
      <c r="B40" s="5" t="s">
        <v>50</v>
      </c>
      <c r="C40" s="5">
        <v>7</v>
      </c>
      <c r="D40" s="5">
        <v>5</v>
      </c>
      <c r="E40" s="5">
        <f t="shared" si="5"/>
        <v>19</v>
      </c>
      <c r="F40" s="6">
        <f t="shared" si="6"/>
        <v>0.0262793914246196</v>
      </c>
      <c r="G40" s="5">
        <v>5</v>
      </c>
      <c r="H40" s="6">
        <f t="shared" si="7"/>
        <v>0.0242718446601942</v>
      </c>
      <c r="I40" s="5">
        <v>5</v>
      </c>
      <c r="J40" s="6">
        <f t="shared" si="8"/>
        <v>0.0252525252525253</v>
      </c>
      <c r="K40" s="6">
        <f t="shared" si="9"/>
        <v>0.530635553181874</v>
      </c>
    </row>
    <row r="41" spans="1:11">
      <c r="A41" s="4" t="s">
        <v>11</v>
      </c>
      <c r="B41" s="5" t="s">
        <v>51</v>
      </c>
      <c r="C41" s="5">
        <v>6</v>
      </c>
      <c r="D41" s="5">
        <v>5</v>
      </c>
      <c r="E41" s="5">
        <f t="shared" si="5"/>
        <v>17</v>
      </c>
      <c r="F41" s="6">
        <f t="shared" si="6"/>
        <v>0.0235131396957123</v>
      </c>
      <c r="G41" s="5">
        <v>6</v>
      </c>
      <c r="H41" s="6">
        <f t="shared" si="7"/>
        <v>0.029126213592233</v>
      </c>
      <c r="I41" s="5">
        <v>5</v>
      </c>
      <c r="J41" s="6">
        <f t="shared" si="8"/>
        <v>0.0252525252525253</v>
      </c>
      <c r="K41" s="6">
        <f t="shared" si="9"/>
        <v>0.432395825928185</v>
      </c>
    </row>
    <row r="42" spans="1:11">
      <c r="A42" s="4" t="s">
        <v>11</v>
      </c>
      <c r="B42" s="5" t="s">
        <v>52</v>
      </c>
      <c r="C42" s="5">
        <v>6</v>
      </c>
      <c r="D42" s="5">
        <v>4</v>
      </c>
      <c r="E42" s="5">
        <f>C42*2+D42</f>
        <v>16</v>
      </c>
      <c r="F42" s="6">
        <f>E42/$E$46</f>
        <v>0.0221300138312586</v>
      </c>
      <c r="G42" s="5">
        <v>3</v>
      </c>
      <c r="H42" s="6">
        <f>G42/$G$46</f>
        <v>0.0145631067961165</v>
      </c>
      <c r="I42" s="5">
        <v>7</v>
      </c>
      <c r="J42" s="6">
        <f>I42/$I$46</f>
        <v>0.0353535353535354</v>
      </c>
      <c r="K42" s="6">
        <f>F42/(H42+J42)</f>
        <v>0.443339393000677</v>
      </c>
    </row>
    <row r="43" spans="1:11">
      <c r="A43" s="4" t="s">
        <v>11</v>
      </c>
      <c r="B43" s="5" t="s">
        <v>53</v>
      </c>
      <c r="C43" s="5">
        <v>8</v>
      </c>
      <c r="D43" s="5">
        <v>7</v>
      </c>
      <c r="E43" s="5">
        <f>C43*2+D43</f>
        <v>23</v>
      </c>
      <c r="F43" s="6">
        <f>E43/$E$46</f>
        <v>0.0318118948824343</v>
      </c>
      <c r="G43" s="5">
        <v>6</v>
      </c>
      <c r="H43" s="6">
        <f>G43/$G$46</f>
        <v>0.029126213592233</v>
      </c>
      <c r="I43" s="5">
        <v>6</v>
      </c>
      <c r="J43" s="6">
        <f>I43/$I$46</f>
        <v>0.0303030303030303</v>
      </c>
      <c r="K43" s="6">
        <f>F43/(H43+J43)</f>
        <v>0.535290251016803</v>
      </c>
    </row>
    <row r="44" spans="1:11">
      <c r="A44" s="4" t="s">
        <v>11</v>
      </c>
      <c r="B44" s="5" t="s">
        <v>54</v>
      </c>
      <c r="C44" s="5">
        <v>5</v>
      </c>
      <c r="D44" s="5">
        <v>6</v>
      </c>
      <c r="E44" s="5">
        <f>C44*2+D44</f>
        <v>16</v>
      </c>
      <c r="F44" s="6">
        <f>E44/$E$46</f>
        <v>0.0221300138312586</v>
      </c>
      <c r="G44" s="5">
        <v>7</v>
      </c>
      <c r="H44" s="6">
        <f>G44/$G$46</f>
        <v>0.0339805825242718</v>
      </c>
      <c r="I44" s="5">
        <v>5</v>
      </c>
      <c r="J44" s="6">
        <f>I44/$I$46</f>
        <v>0.0252525252525253</v>
      </c>
      <c r="K44" s="6">
        <f>F44/(H44+J44)</f>
        <v>0.373608859333352</v>
      </c>
    </row>
    <row r="45" spans="1:11">
      <c r="A45" s="4" t="s">
        <v>11</v>
      </c>
      <c r="B45" s="5" t="s">
        <v>55</v>
      </c>
      <c r="C45" s="5">
        <v>6</v>
      </c>
      <c r="D45" s="5">
        <v>7</v>
      </c>
      <c r="E45" s="5">
        <f>C45*2+D45</f>
        <v>19</v>
      </c>
      <c r="F45" s="6">
        <f>E45/$E$46</f>
        <v>0.0262793914246196</v>
      </c>
      <c r="G45" s="5">
        <v>6</v>
      </c>
      <c r="H45" s="6">
        <f>G45/$G$46</f>
        <v>0.029126213592233</v>
      </c>
      <c r="I45" s="5">
        <v>5</v>
      </c>
      <c r="J45" s="6">
        <f>I45/$I$46</f>
        <v>0.0252525252525253</v>
      </c>
      <c r="K45" s="6">
        <f>F45/(H45+J45)</f>
        <v>0.483265923096206</v>
      </c>
    </row>
    <row r="46" s="1" customFormat="1" ht="24" customHeight="1" spans="1:11">
      <c r="A46" s="7"/>
      <c r="B46" s="8"/>
      <c r="C46" s="8"/>
      <c r="D46" s="8"/>
      <c r="E46" s="8">
        <f>SUM(E2:E45)</f>
        <v>723</v>
      </c>
      <c r="F46" s="8"/>
      <c r="G46" s="8">
        <f>SUM(G2:G45)</f>
        <v>206</v>
      </c>
      <c r="H46" s="8"/>
      <c r="I46" s="8">
        <f>SUM(I2:I45)</f>
        <v>198</v>
      </c>
      <c r="J46" s="8"/>
      <c r="K46" s="12"/>
    </row>
    <row r="47" ht="13" customHeight="1" spans="1:11">
      <c r="A47" s="9" t="s">
        <v>56</v>
      </c>
      <c r="B47" s="10" t="s">
        <v>12</v>
      </c>
      <c r="C47" s="5">
        <v>8</v>
      </c>
      <c r="D47" s="5">
        <v>7</v>
      </c>
      <c r="E47" s="5">
        <f t="shared" ref="E47:E57" si="10">C47*2+D47</f>
        <v>23</v>
      </c>
      <c r="F47" s="6">
        <f t="shared" ref="F47:F57" si="11">E47/$E$86</f>
        <v>0.0335276967930029</v>
      </c>
      <c r="G47" s="5">
        <v>5</v>
      </c>
      <c r="H47" s="6">
        <f t="shared" ref="H47:H57" si="12">G47/$G$86</f>
        <v>0.0277777777777778</v>
      </c>
      <c r="I47" s="5">
        <v>4</v>
      </c>
      <c r="J47" s="6">
        <f t="shared" ref="J47:J57" si="13">I47/$I$86</f>
        <v>0.0227272727272727</v>
      </c>
      <c r="K47" s="6">
        <f t="shared" ref="K47:K57" si="14">F47/(H47+J47)</f>
        <v>0.663848396501458</v>
      </c>
    </row>
    <row r="48" ht="13" customHeight="1" spans="1:11">
      <c r="A48" s="9" t="s">
        <v>56</v>
      </c>
      <c r="B48" s="10" t="s">
        <v>13</v>
      </c>
      <c r="C48" s="5">
        <v>7</v>
      </c>
      <c r="D48" s="5">
        <v>6</v>
      </c>
      <c r="E48" s="5">
        <f t="shared" si="10"/>
        <v>20</v>
      </c>
      <c r="F48" s="6">
        <f t="shared" si="11"/>
        <v>0.0291545189504373</v>
      </c>
      <c r="G48" s="5">
        <v>5</v>
      </c>
      <c r="H48" s="6">
        <f t="shared" si="12"/>
        <v>0.0277777777777778</v>
      </c>
      <c r="I48" s="5">
        <v>4</v>
      </c>
      <c r="J48" s="6">
        <f t="shared" si="13"/>
        <v>0.0227272727272727</v>
      </c>
      <c r="K48" s="6">
        <f t="shared" si="14"/>
        <v>0.577259475218659</v>
      </c>
    </row>
    <row r="49" spans="1:11">
      <c r="A49" s="11" t="s">
        <v>56</v>
      </c>
      <c r="B49" s="11" t="s">
        <v>14</v>
      </c>
      <c r="C49" s="5">
        <v>8</v>
      </c>
      <c r="D49" s="5">
        <v>7</v>
      </c>
      <c r="E49" s="5">
        <f t="shared" si="10"/>
        <v>23</v>
      </c>
      <c r="F49" s="6">
        <f t="shared" si="11"/>
        <v>0.0335276967930029</v>
      </c>
      <c r="G49" s="5">
        <v>6</v>
      </c>
      <c r="H49" s="6">
        <f t="shared" si="12"/>
        <v>0.0333333333333333</v>
      </c>
      <c r="I49" s="5">
        <v>5</v>
      </c>
      <c r="J49" s="6">
        <f t="shared" si="13"/>
        <v>0.0284090909090909</v>
      </c>
      <c r="K49" s="6">
        <f t="shared" si="14"/>
        <v>0.543025273211826</v>
      </c>
    </row>
    <row r="50" spans="1:11">
      <c r="A50" s="11" t="s">
        <v>56</v>
      </c>
      <c r="B50" s="11" t="s">
        <v>15</v>
      </c>
      <c r="C50" s="5">
        <v>7</v>
      </c>
      <c r="D50" s="5">
        <v>7</v>
      </c>
      <c r="E50" s="5">
        <f t="shared" si="10"/>
        <v>21</v>
      </c>
      <c r="F50" s="6">
        <f t="shared" si="11"/>
        <v>0.0306122448979592</v>
      </c>
      <c r="G50" s="5">
        <v>6</v>
      </c>
      <c r="H50" s="6">
        <f t="shared" si="12"/>
        <v>0.0333333333333333</v>
      </c>
      <c r="I50" s="5">
        <v>5</v>
      </c>
      <c r="J50" s="6">
        <f t="shared" si="13"/>
        <v>0.0284090909090909</v>
      </c>
      <c r="K50" s="6">
        <f t="shared" si="14"/>
        <v>0.495805684236885</v>
      </c>
    </row>
    <row r="51" spans="1:11">
      <c r="A51" s="11" t="s">
        <v>56</v>
      </c>
      <c r="B51" s="11" t="s">
        <v>18</v>
      </c>
      <c r="C51" s="5">
        <v>6</v>
      </c>
      <c r="D51" s="5">
        <v>6</v>
      </c>
      <c r="E51" s="5">
        <f t="shared" si="10"/>
        <v>18</v>
      </c>
      <c r="F51" s="6">
        <f t="shared" si="11"/>
        <v>0.0262390670553936</v>
      </c>
      <c r="G51" s="5">
        <v>6</v>
      </c>
      <c r="H51" s="6">
        <f t="shared" si="12"/>
        <v>0.0333333333333333</v>
      </c>
      <c r="I51" s="5">
        <v>5</v>
      </c>
      <c r="J51" s="6">
        <f t="shared" si="13"/>
        <v>0.0284090909090909</v>
      </c>
      <c r="K51" s="6">
        <f t="shared" si="14"/>
        <v>0.424976300774473</v>
      </c>
    </row>
    <row r="52" spans="1:11">
      <c r="A52" s="11" t="s">
        <v>56</v>
      </c>
      <c r="B52" s="11" t="s">
        <v>57</v>
      </c>
      <c r="C52" s="5">
        <v>8</v>
      </c>
      <c r="D52" s="5">
        <v>7</v>
      </c>
      <c r="E52" s="5">
        <f t="shared" si="10"/>
        <v>23</v>
      </c>
      <c r="F52" s="6">
        <f t="shared" si="11"/>
        <v>0.0335276967930029</v>
      </c>
      <c r="G52" s="5">
        <v>5</v>
      </c>
      <c r="H52" s="6">
        <f t="shared" si="12"/>
        <v>0.0277777777777778</v>
      </c>
      <c r="I52" s="5">
        <v>5</v>
      </c>
      <c r="J52" s="6">
        <f t="shared" si="13"/>
        <v>0.0284090909090909</v>
      </c>
      <c r="K52" s="6">
        <f t="shared" si="14"/>
        <v>0.596717659776591</v>
      </c>
    </row>
    <row r="53" spans="1:11">
      <c r="A53" s="11" t="s">
        <v>56</v>
      </c>
      <c r="B53" s="11" t="s">
        <v>20</v>
      </c>
      <c r="C53" s="5">
        <v>8</v>
      </c>
      <c r="D53" s="5">
        <v>7</v>
      </c>
      <c r="E53" s="5">
        <f t="shared" si="10"/>
        <v>23</v>
      </c>
      <c r="F53" s="6">
        <f t="shared" si="11"/>
        <v>0.0335276967930029</v>
      </c>
      <c r="G53" s="5">
        <v>6</v>
      </c>
      <c r="H53" s="6">
        <f t="shared" si="12"/>
        <v>0.0333333333333333</v>
      </c>
      <c r="I53" s="5">
        <v>5</v>
      </c>
      <c r="J53" s="6">
        <f t="shared" si="13"/>
        <v>0.0284090909090909</v>
      </c>
      <c r="K53" s="6">
        <f t="shared" si="14"/>
        <v>0.543025273211826</v>
      </c>
    </row>
    <row r="54" spans="1:11">
      <c r="A54" s="11" t="s">
        <v>56</v>
      </c>
      <c r="B54" s="11" t="s">
        <v>21</v>
      </c>
      <c r="C54" s="5">
        <v>8</v>
      </c>
      <c r="D54" s="5">
        <v>7</v>
      </c>
      <c r="E54" s="5">
        <f t="shared" si="10"/>
        <v>23</v>
      </c>
      <c r="F54" s="6">
        <f t="shared" si="11"/>
        <v>0.0335276967930029</v>
      </c>
      <c r="G54" s="5">
        <v>5</v>
      </c>
      <c r="H54" s="6">
        <f t="shared" si="12"/>
        <v>0.0277777777777778</v>
      </c>
      <c r="I54" s="5">
        <v>5</v>
      </c>
      <c r="J54" s="6">
        <f t="shared" si="13"/>
        <v>0.0284090909090909</v>
      </c>
      <c r="K54" s="6">
        <f t="shared" si="14"/>
        <v>0.596717659776591</v>
      </c>
    </row>
    <row r="55" spans="1:11">
      <c r="A55" s="11" t="s">
        <v>56</v>
      </c>
      <c r="B55" s="11" t="s">
        <v>24</v>
      </c>
      <c r="C55" s="5">
        <v>6</v>
      </c>
      <c r="D55" s="5">
        <v>7</v>
      </c>
      <c r="E55" s="5">
        <f t="shared" si="10"/>
        <v>19</v>
      </c>
      <c r="F55" s="6">
        <f t="shared" si="11"/>
        <v>0.0276967930029155</v>
      </c>
      <c r="G55" s="5">
        <v>3</v>
      </c>
      <c r="H55" s="6">
        <f t="shared" si="12"/>
        <v>0.0166666666666667</v>
      </c>
      <c r="I55" s="5">
        <v>4</v>
      </c>
      <c r="J55" s="6">
        <f t="shared" si="13"/>
        <v>0.0227272727272727</v>
      </c>
      <c r="K55" s="6">
        <f t="shared" si="14"/>
        <v>0.703072437766315</v>
      </c>
    </row>
    <row r="56" spans="1:11">
      <c r="A56" s="11" t="s">
        <v>56</v>
      </c>
      <c r="B56" s="11" t="s">
        <v>27</v>
      </c>
      <c r="C56" s="5">
        <v>4</v>
      </c>
      <c r="D56" s="5">
        <v>4</v>
      </c>
      <c r="E56" s="5">
        <f t="shared" si="10"/>
        <v>12</v>
      </c>
      <c r="F56" s="6">
        <f t="shared" si="11"/>
        <v>0.0174927113702624</v>
      </c>
      <c r="G56" s="5">
        <v>2</v>
      </c>
      <c r="H56" s="6">
        <f t="shared" si="12"/>
        <v>0.0111111111111111</v>
      </c>
      <c r="I56" s="5">
        <v>3</v>
      </c>
      <c r="J56" s="6">
        <f t="shared" si="13"/>
        <v>0.0170454545454545</v>
      </c>
      <c r="K56" s="6">
        <f t="shared" si="14"/>
        <v>0.621265802925911</v>
      </c>
    </row>
    <row r="57" spans="1:11">
      <c r="A57" s="11" t="s">
        <v>56</v>
      </c>
      <c r="B57" s="11" t="s">
        <v>25</v>
      </c>
      <c r="C57" s="5">
        <v>6</v>
      </c>
      <c r="D57" s="5">
        <v>5</v>
      </c>
      <c r="E57" s="5">
        <f t="shared" si="10"/>
        <v>17</v>
      </c>
      <c r="F57" s="6">
        <f t="shared" si="11"/>
        <v>0.0247813411078717</v>
      </c>
      <c r="G57" s="5">
        <v>5</v>
      </c>
      <c r="H57" s="6">
        <f t="shared" si="12"/>
        <v>0.0277777777777778</v>
      </c>
      <c r="I57" s="5">
        <v>3</v>
      </c>
      <c r="J57" s="6">
        <f t="shared" si="13"/>
        <v>0.0170454545454545</v>
      </c>
      <c r="K57" s="6">
        <f t="shared" si="14"/>
        <v>0.552868229786885</v>
      </c>
    </row>
    <row r="58" spans="1:11">
      <c r="A58" s="11" t="s">
        <v>56</v>
      </c>
      <c r="B58" s="10" t="s">
        <v>28</v>
      </c>
      <c r="C58" s="5">
        <v>7</v>
      </c>
      <c r="D58" s="5">
        <v>6</v>
      </c>
      <c r="E58" s="5">
        <f>C58*2+D58</f>
        <v>20</v>
      </c>
      <c r="F58" s="6">
        <f>E58/$E$86</f>
        <v>0.0291545189504373</v>
      </c>
      <c r="G58" s="5">
        <v>4</v>
      </c>
      <c r="H58" s="6">
        <f>G58/$G$86</f>
        <v>0.0222222222222222</v>
      </c>
      <c r="I58" s="5">
        <v>5</v>
      </c>
      <c r="J58" s="6">
        <f>I58/$I$86</f>
        <v>0.0284090909090909</v>
      </c>
      <c r="K58" s="6">
        <f>F58/(H58+J58)</f>
        <v>0.575819925405146</v>
      </c>
    </row>
    <row r="59" spans="1:11">
      <c r="A59" s="11" t="s">
        <v>56</v>
      </c>
      <c r="B59" s="10" t="s">
        <v>58</v>
      </c>
      <c r="C59" s="5">
        <v>7</v>
      </c>
      <c r="D59" s="5">
        <v>5</v>
      </c>
      <c r="E59" s="5">
        <f>C59*2+D59</f>
        <v>19</v>
      </c>
      <c r="F59" s="6">
        <f>E59/$E$86</f>
        <v>0.0276967930029155</v>
      </c>
      <c r="G59" s="5">
        <v>4</v>
      </c>
      <c r="H59" s="6">
        <f>G59/$G$86</f>
        <v>0.0222222222222222</v>
      </c>
      <c r="I59" s="5">
        <v>5</v>
      </c>
      <c r="J59" s="6">
        <f>I59/$I$86</f>
        <v>0.0284090909090909</v>
      </c>
      <c r="K59" s="6">
        <f>F59/(H59+J59)</f>
        <v>0.547028929134889</v>
      </c>
    </row>
    <row r="60" spans="1:11">
      <c r="A60" s="11" t="s">
        <v>56</v>
      </c>
      <c r="B60" s="10" t="s">
        <v>30</v>
      </c>
      <c r="C60" s="5">
        <v>6</v>
      </c>
      <c r="D60" s="5">
        <v>6</v>
      </c>
      <c r="E60" s="5">
        <f>C60*2+D60</f>
        <v>18</v>
      </c>
      <c r="F60" s="6">
        <f>E60/$E$86</f>
        <v>0.0262390670553936</v>
      </c>
      <c r="G60" s="5">
        <v>4</v>
      </c>
      <c r="H60" s="6">
        <f>G60/$G$86</f>
        <v>0.0222222222222222</v>
      </c>
      <c r="I60" s="5">
        <v>5</v>
      </c>
      <c r="J60" s="6">
        <f>I60/$I$86</f>
        <v>0.0284090909090909</v>
      </c>
      <c r="K60" s="6">
        <f>F60/(H60+J60)</f>
        <v>0.518237932864631</v>
      </c>
    </row>
    <row r="61" spans="1:11">
      <c r="A61" s="11" t="s">
        <v>56</v>
      </c>
      <c r="B61" s="10" t="s">
        <v>31</v>
      </c>
      <c r="C61" s="5">
        <v>5</v>
      </c>
      <c r="D61" s="5">
        <v>4</v>
      </c>
      <c r="E61" s="5">
        <f>C61*2+D61</f>
        <v>14</v>
      </c>
      <c r="F61" s="6">
        <f>E61/$E$86</f>
        <v>0.0204081632653061</v>
      </c>
      <c r="G61" s="5">
        <v>5</v>
      </c>
      <c r="H61" s="6">
        <f>G61/$G$86</f>
        <v>0.0277777777777778</v>
      </c>
      <c r="I61" s="5">
        <v>5</v>
      </c>
      <c r="J61" s="6">
        <f>I61/$I$86</f>
        <v>0.0284090909090909</v>
      </c>
      <c r="K61" s="6">
        <f>F61/(H61+J61)</f>
        <v>0.363219445081403</v>
      </c>
    </row>
    <row r="62" spans="1:11">
      <c r="A62" s="11" t="s">
        <v>56</v>
      </c>
      <c r="B62" s="10" t="s">
        <v>32</v>
      </c>
      <c r="C62" s="5">
        <v>5</v>
      </c>
      <c r="D62" s="5">
        <v>4</v>
      </c>
      <c r="E62" s="5">
        <f>C62*2+D62</f>
        <v>14</v>
      </c>
      <c r="F62" s="6">
        <f>E62/$E$86</f>
        <v>0.0204081632653061</v>
      </c>
      <c r="G62" s="5">
        <v>4</v>
      </c>
      <c r="H62" s="6">
        <f>G62/$G$86</f>
        <v>0.0222222222222222</v>
      </c>
      <c r="I62" s="5">
        <v>5</v>
      </c>
      <c r="J62" s="6">
        <f>I62/$I$86</f>
        <v>0.0284090909090909</v>
      </c>
      <c r="K62" s="6">
        <f>F62/(H62+J62)</f>
        <v>0.403073947783602</v>
      </c>
    </row>
    <row r="63" spans="1:11">
      <c r="A63" s="11" t="s">
        <v>56</v>
      </c>
      <c r="B63" s="10" t="s">
        <v>33</v>
      </c>
      <c r="C63" s="5">
        <v>3</v>
      </c>
      <c r="D63" s="5">
        <v>2</v>
      </c>
      <c r="E63" s="5">
        <f t="shared" ref="E63:E70" si="15">C63*2+D63</f>
        <v>8</v>
      </c>
      <c r="F63" s="6">
        <f t="shared" ref="F63:F72" si="16">E63/$E$86</f>
        <v>0.0116618075801749</v>
      </c>
      <c r="G63" s="5">
        <v>2</v>
      </c>
      <c r="H63" s="6">
        <f t="shared" ref="H63:H70" si="17">G63/$G$86</f>
        <v>0.0111111111111111</v>
      </c>
      <c r="I63" s="5">
        <v>3</v>
      </c>
      <c r="J63" s="6">
        <f t="shared" ref="J63:J70" si="18">I63/$I$86</f>
        <v>0.0170454545454545</v>
      </c>
      <c r="K63" s="6">
        <f t="shared" ref="K63:K70" si="19">F63/(H63+J63)</f>
        <v>0.414177201950607</v>
      </c>
    </row>
    <row r="64" spans="1:11">
      <c r="A64" s="11" t="s">
        <v>56</v>
      </c>
      <c r="B64" s="10" t="s">
        <v>34</v>
      </c>
      <c r="C64" s="5">
        <v>8</v>
      </c>
      <c r="D64" s="5">
        <v>7</v>
      </c>
      <c r="E64" s="5">
        <f t="shared" si="15"/>
        <v>23</v>
      </c>
      <c r="F64" s="6">
        <f t="shared" si="16"/>
        <v>0.0335276967930029</v>
      </c>
      <c r="G64" s="5">
        <v>5</v>
      </c>
      <c r="H64" s="6">
        <f t="shared" si="17"/>
        <v>0.0277777777777778</v>
      </c>
      <c r="I64" s="5">
        <v>5</v>
      </c>
      <c r="J64" s="6">
        <f t="shared" si="18"/>
        <v>0.0284090909090909</v>
      </c>
      <c r="K64" s="6">
        <f t="shared" si="19"/>
        <v>0.596717659776591</v>
      </c>
    </row>
    <row r="65" spans="1:11">
      <c r="A65" s="11" t="s">
        <v>56</v>
      </c>
      <c r="B65" s="10" t="s">
        <v>35</v>
      </c>
      <c r="C65" s="5">
        <v>6</v>
      </c>
      <c r="D65" s="5">
        <v>5</v>
      </c>
      <c r="E65" s="5">
        <f t="shared" si="15"/>
        <v>17</v>
      </c>
      <c r="F65" s="6">
        <f t="shared" si="16"/>
        <v>0.0247813411078717</v>
      </c>
      <c r="G65" s="5">
        <v>5</v>
      </c>
      <c r="H65" s="6">
        <f t="shared" si="17"/>
        <v>0.0277777777777778</v>
      </c>
      <c r="I65" s="5">
        <v>5</v>
      </c>
      <c r="J65" s="6">
        <f t="shared" si="18"/>
        <v>0.0284090909090909</v>
      </c>
      <c r="K65" s="6">
        <f t="shared" si="19"/>
        <v>0.441052183313133</v>
      </c>
    </row>
    <row r="66" spans="1:11">
      <c r="A66" s="11" t="s">
        <v>56</v>
      </c>
      <c r="B66" s="10" t="s">
        <v>36</v>
      </c>
      <c r="C66" s="5">
        <v>7</v>
      </c>
      <c r="D66" s="5">
        <v>7</v>
      </c>
      <c r="E66" s="5">
        <f t="shared" si="15"/>
        <v>21</v>
      </c>
      <c r="F66" s="6">
        <f t="shared" si="16"/>
        <v>0.0306122448979592</v>
      </c>
      <c r="G66" s="5">
        <v>5</v>
      </c>
      <c r="H66" s="6">
        <f t="shared" si="17"/>
        <v>0.0277777777777778</v>
      </c>
      <c r="I66" s="5">
        <v>5</v>
      </c>
      <c r="J66" s="6">
        <f t="shared" si="18"/>
        <v>0.0284090909090909</v>
      </c>
      <c r="K66" s="6">
        <f t="shared" si="19"/>
        <v>0.544829167622105</v>
      </c>
    </row>
    <row r="67" spans="1:11">
      <c r="A67" s="11" t="s">
        <v>56</v>
      </c>
      <c r="B67" s="10" t="s">
        <v>37</v>
      </c>
      <c r="C67" s="5">
        <v>7</v>
      </c>
      <c r="D67" s="5">
        <v>6</v>
      </c>
      <c r="E67" s="5">
        <f t="shared" si="15"/>
        <v>20</v>
      </c>
      <c r="F67" s="6">
        <f t="shared" si="16"/>
        <v>0.0291545189504373</v>
      </c>
      <c r="G67" s="5">
        <v>5</v>
      </c>
      <c r="H67" s="6">
        <f t="shared" si="17"/>
        <v>0.0277777777777778</v>
      </c>
      <c r="I67" s="5">
        <v>5</v>
      </c>
      <c r="J67" s="6">
        <f t="shared" si="18"/>
        <v>0.0284090909090909</v>
      </c>
      <c r="K67" s="6">
        <f t="shared" si="19"/>
        <v>0.518884921544862</v>
      </c>
    </row>
    <row r="68" spans="1:11">
      <c r="A68" s="11" t="s">
        <v>56</v>
      </c>
      <c r="B68" s="10" t="s">
        <v>39</v>
      </c>
      <c r="C68" s="5">
        <v>3</v>
      </c>
      <c r="D68" s="5">
        <v>3</v>
      </c>
      <c r="E68" s="5">
        <f t="shared" si="15"/>
        <v>9</v>
      </c>
      <c r="F68" s="6">
        <f t="shared" si="16"/>
        <v>0.0131195335276968</v>
      </c>
      <c r="G68" s="5">
        <v>3</v>
      </c>
      <c r="H68" s="6">
        <f t="shared" si="17"/>
        <v>0.0166666666666667</v>
      </c>
      <c r="I68" s="5">
        <v>2</v>
      </c>
      <c r="J68" s="6">
        <f t="shared" si="18"/>
        <v>0.0113636363636364</v>
      </c>
      <c r="K68" s="6">
        <f t="shared" si="19"/>
        <v>0.468048223150264</v>
      </c>
    </row>
    <row r="69" spans="1:11">
      <c r="A69" s="11" t="s">
        <v>56</v>
      </c>
      <c r="B69" s="10" t="s">
        <v>38</v>
      </c>
      <c r="C69" s="5">
        <v>3</v>
      </c>
      <c r="D69" s="5">
        <v>3</v>
      </c>
      <c r="E69" s="5">
        <f t="shared" si="15"/>
        <v>9</v>
      </c>
      <c r="F69" s="6">
        <f t="shared" si="16"/>
        <v>0.0131195335276968</v>
      </c>
      <c r="G69" s="5">
        <v>3</v>
      </c>
      <c r="H69" s="6">
        <f t="shared" si="17"/>
        <v>0.0166666666666667</v>
      </c>
      <c r="I69" s="5">
        <v>2</v>
      </c>
      <c r="J69" s="6">
        <f t="shared" si="18"/>
        <v>0.0113636363636364</v>
      </c>
      <c r="K69" s="6">
        <f t="shared" si="19"/>
        <v>0.468048223150264</v>
      </c>
    </row>
    <row r="70" spans="1:11">
      <c r="A70" s="11" t="s">
        <v>56</v>
      </c>
      <c r="B70" s="10" t="s">
        <v>40</v>
      </c>
      <c r="C70" s="5">
        <v>6</v>
      </c>
      <c r="D70" s="5">
        <v>6</v>
      </c>
      <c r="E70" s="5">
        <f t="shared" si="15"/>
        <v>18</v>
      </c>
      <c r="F70" s="6">
        <f t="shared" si="16"/>
        <v>0.0262390670553936</v>
      </c>
      <c r="G70" s="5">
        <v>4</v>
      </c>
      <c r="H70" s="6">
        <f t="shared" si="17"/>
        <v>0.0222222222222222</v>
      </c>
      <c r="I70" s="5">
        <v>5</v>
      </c>
      <c r="J70" s="6">
        <f t="shared" si="18"/>
        <v>0.0284090909090909</v>
      </c>
      <c r="K70" s="6">
        <f t="shared" si="19"/>
        <v>0.518237932864631</v>
      </c>
    </row>
    <row r="71" spans="1:11">
      <c r="A71" s="11" t="s">
        <v>56</v>
      </c>
      <c r="B71" s="10" t="s">
        <v>41</v>
      </c>
      <c r="C71" s="5">
        <v>5</v>
      </c>
      <c r="D71" s="5">
        <v>5</v>
      </c>
      <c r="E71" s="5">
        <f>C71*2+D71</f>
        <v>15</v>
      </c>
      <c r="F71" s="6">
        <f t="shared" si="16"/>
        <v>0.021865889212828</v>
      </c>
      <c r="G71" s="5">
        <v>4</v>
      </c>
      <c r="H71" s="6">
        <f t="shared" ref="H70:H84" si="20">G71/$G$86</f>
        <v>0.0222222222222222</v>
      </c>
      <c r="I71" s="5">
        <v>5</v>
      </c>
      <c r="J71" s="6">
        <f t="shared" ref="J70:J84" si="21">I71/$I$86</f>
        <v>0.0284090909090909</v>
      </c>
      <c r="K71" s="6">
        <f t="shared" ref="K70:K84" si="22">F71/(H71+J71)</f>
        <v>0.43186494405386</v>
      </c>
    </row>
    <row r="72" spans="1:11">
      <c r="A72" s="11" t="s">
        <v>56</v>
      </c>
      <c r="B72" s="10" t="s">
        <v>42</v>
      </c>
      <c r="C72" s="5">
        <v>5</v>
      </c>
      <c r="D72" s="5">
        <v>4</v>
      </c>
      <c r="E72" s="5">
        <f>C72*2+D72</f>
        <v>14</v>
      </c>
      <c r="F72" s="6">
        <f t="shared" si="16"/>
        <v>0.0204081632653061</v>
      </c>
      <c r="G72" s="5">
        <v>4</v>
      </c>
      <c r="H72" s="6">
        <f t="shared" si="20"/>
        <v>0.0222222222222222</v>
      </c>
      <c r="I72" s="5">
        <v>5</v>
      </c>
      <c r="J72" s="6">
        <f t="shared" si="21"/>
        <v>0.0284090909090909</v>
      </c>
      <c r="K72" s="6">
        <f t="shared" si="22"/>
        <v>0.403073947783602</v>
      </c>
    </row>
    <row r="73" spans="1:11">
      <c r="A73" s="11" t="s">
        <v>56</v>
      </c>
      <c r="B73" s="10" t="s">
        <v>43</v>
      </c>
      <c r="C73" s="5">
        <v>6</v>
      </c>
      <c r="D73" s="5">
        <v>5</v>
      </c>
      <c r="E73" s="5">
        <f>C73*2+D73</f>
        <v>17</v>
      </c>
      <c r="F73" s="6">
        <f t="shared" ref="F70:F84" si="23">E73/$E$86</f>
        <v>0.0247813411078717</v>
      </c>
      <c r="G73" s="5">
        <v>6</v>
      </c>
      <c r="H73" s="6">
        <f t="shared" si="20"/>
        <v>0.0333333333333333</v>
      </c>
      <c r="I73" s="5">
        <v>5</v>
      </c>
      <c r="J73" s="6">
        <f t="shared" si="21"/>
        <v>0.0284090909090909</v>
      </c>
      <c r="K73" s="6">
        <f t="shared" si="22"/>
        <v>0.401366506287002</v>
      </c>
    </row>
    <row r="74" spans="1:11">
      <c r="A74" s="11" t="s">
        <v>56</v>
      </c>
      <c r="B74" s="10" t="s">
        <v>44</v>
      </c>
      <c r="C74" s="5">
        <v>5</v>
      </c>
      <c r="D74" s="5">
        <v>4</v>
      </c>
      <c r="E74" s="5">
        <f>C74*2+D74</f>
        <v>14</v>
      </c>
      <c r="F74" s="6">
        <f t="shared" si="23"/>
        <v>0.0204081632653061</v>
      </c>
      <c r="G74" s="5">
        <v>6</v>
      </c>
      <c r="H74" s="6">
        <f t="shared" si="20"/>
        <v>0.0333333333333333</v>
      </c>
      <c r="I74" s="5">
        <v>5</v>
      </c>
      <c r="J74" s="6">
        <f t="shared" si="21"/>
        <v>0.0284090909090909</v>
      </c>
      <c r="K74" s="6">
        <f t="shared" si="22"/>
        <v>0.33053712282459</v>
      </c>
    </row>
    <row r="75" ht="28" spans="1:11">
      <c r="A75" s="11" t="s">
        <v>56</v>
      </c>
      <c r="B75" s="10" t="s">
        <v>59</v>
      </c>
      <c r="C75" s="5">
        <v>5</v>
      </c>
      <c r="D75" s="5">
        <v>4</v>
      </c>
      <c r="E75" s="5">
        <f>C75*2+D75</f>
        <v>14</v>
      </c>
      <c r="F75" s="6">
        <f t="shared" si="23"/>
        <v>0.0204081632653061</v>
      </c>
      <c r="G75" s="5">
        <v>5</v>
      </c>
      <c r="H75" s="6">
        <f t="shared" si="20"/>
        <v>0.0277777777777778</v>
      </c>
      <c r="I75" s="5">
        <v>5</v>
      </c>
      <c r="J75" s="6">
        <f t="shared" si="21"/>
        <v>0.0284090909090909</v>
      </c>
      <c r="K75" s="6">
        <f t="shared" si="22"/>
        <v>0.363219445081403</v>
      </c>
    </row>
    <row r="76" spans="1:11">
      <c r="A76" s="11" t="s">
        <v>56</v>
      </c>
      <c r="B76" s="10" t="s">
        <v>46</v>
      </c>
      <c r="C76" s="5">
        <v>5</v>
      </c>
      <c r="D76" s="5">
        <v>5</v>
      </c>
      <c r="E76" s="5">
        <f>C76*2+D76</f>
        <v>15</v>
      </c>
      <c r="F76" s="6">
        <f t="shared" si="23"/>
        <v>0.021865889212828</v>
      </c>
      <c r="G76" s="5">
        <v>4</v>
      </c>
      <c r="H76" s="6">
        <f t="shared" si="20"/>
        <v>0.0222222222222222</v>
      </c>
      <c r="I76" s="5">
        <v>5</v>
      </c>
      <c r="J76" s="6">
        <f t="shared" si="21"/>
        <v>0.0284090909090909</v>
      </c>
      <c r="K76" s="6">
        <f t="shared" si="22"/>
        <v>0.43186494405386</v>
      </c>
    </row>
    <row r="77" spans="1:11">
      <c r="A77" s="11" t="s">
        <v>56</v>
      </c>
      <c r="B77" s="10" t="s">
        <v>47</v>
      </c>
      <c r="C77" s="5">
        <v>6</v>
      </c>
      <c r="D77" s="5">
        <v>7</v>
      </c>
      <c r="E77" s="5">
        <f>C77*2+D77</f>
        <v>19</v>
      </c>
      <c r="F77" s="6">
        <f t="shared" si="23"/>
        <v>0.0276967930029155</v>
      </c>
      <c r="G77" s="5">
        <v>4</v>
      </c>
      <c r="H77" s="6">
        <f t="shared" si="20"/>
        <v>0.0222222222222222</v>
      </c>
      <c r="I77" s="5">
        <v>5</v>
      </c>
      <c r="J77" s="6">
        <f t="shared" si="21"/>
        <v>0.0284090909090909</v>
      </c>
      <c r="K77" s="6">
        <f t="shared" si="22"/>
        <v>0.547028929134889</v>
      </c>
    </row>
    <row r="78" spans="1:11">
      <c r="A78" s="11" t="s">
        <v>56</v>
      </c>
      <c r="B78" s="10" t="s">
        <v>48</v>
      </c>
      <c r="C78" s="5">
        <v>7</v>
      </c>
      <c r="D78" s="5">
        <v>7</v>
      </c>
      <c r="E78" s="5">
        <f>C78*2+D78</f>
        <v>21</v>
      </c>
      <c r="F78" s="6">
        <f t="shared" si="23"/>
        <v>0.0306122448979592</v>
      </c>
      <c r="G78" s="5">
        <v>5</v>
      </c>
      <c r="H78" s="6">
        <f t="shared" si="20"/>
        <v>0.0277777777777778</v>
      </c>
      <c r="I78" s="5">
        <v>4</v>
      </c>
      <c r="J78" s="6">
        <f t="shared" si="21"/>
        <v>0.0227272727272727</v>
      </c>
      <c r="K78" s="6">
        <f t="shared" si="22"/>
        <v>0.606122448979592</v>
      </c>
    </row>
    <row r="79" ht="28" spans="1:11">
      <c r="A79" s="11" t="s">
        <v>56</v>
      </c>
      <c r="B79" s="10" t="s">
        <v>49</v>
      </c>
      <c r="C79" s="5">
        <v>6</v>
      </c>
      <c r="D79" s="5">
        <v>7</v>
      </c>
      <c r="E79" s="5">
        <f>C79*2+D79</f>
        <v>19</v>
      </c>
      <c r="F79" s="6">
        <f t="shared" si="23"/>
        <v>0.0276967930029155</v>
      </c>
      <c r="G79" s="5">
        <v>5</v>
      </c>
      <c r="H79" s="6">
        <f t="shared" si="20"/>
        <v>0.0277777777777778</v>
      </c>
      <c r="I79" s="5">
        <v>4</v>
      </c>
      <c r="J79" s="6">
        <f t="shared" si="21"/>
        <v>0.0227272727272727</v>
      </c>
      <c r="K79" s="6">
        <f t="shared" si="22"/>
        <v>0.548396501457726</v>
      </c>
    </row>
    <row r="80" spans="1:11">
      <c r="A80" s="11" t="s">
        <v>56</v>
      </c>
      <c r="B80" s="10" t="s">
        <v>50</v>
      </c>
      <c r="C80" s="5">
        <v>6</v>
      </c>
      <c r="D80" s="5">
        <v>5</v>
      </c>
      <c r="E80" s="5">
        <f>C80*2+D80</f>
        <v>17</v>
      </c>
      <c r="F80" s="6">
        <f t="shared" si="23"/>
        <v>0.0247813411078717</v>
      </c>
      <c r="G80" s="5">
        <v>5</v>
      </c>
      <c r="H80" s="6">
        <f t="shared" si="20"/>
        <v>0.0277777777777778</v>
      </c>
      <c r="I80" s="5">
        <v>4</v>
      </c>
      <c r="J80" s="6">
        <f t="shared" si="21"/>
        <v>0.0227272727272727</v>
      </c>
      <c r="K80" s="6">
        <f t="shared" si="22"/>
        <v>0.49067055393586</v>
      </c>
    </row>
    <row r="81" spans="1:11">
      <c r="A81" s="11" t="s">
        <v>56</v>
      </c>
      <c r="B81" s="10" t="s">
        <v>51</v>
      </c>
      <c r="C81" s="5">
        <v>5</v>
      </c>
      <c r="D81" s="5">
        <v>5</v>
      </c>
      <c r="E81" s="5">
        <f>C81*2+D81</f>
        <v>15</v>
      </c>
      <c r="F81" s="6">
        <f t="shared" si="23"/>
        <v>0.021865889212828</v>
      </c>
      <c r="G81" s="5">
        <v>5</v>
      </c>
      <c r="H81" s="6">
        <f t="shared" si="20"/>
        <v>0.0277777777777778</v>
      </c>
      <c r="I81" s="5">
        <v>4</v>
      </c>
      <c r="J81" s="6">
        <f t="shared" si="21"/>
        <v>0.0227272727272727</v>
      </c>
      <c r="K81" s="6">
        <f t="shared" si="22"/>
        <v>0.432944606413994</v>
      </c>
    </row>
    <row r="82" spans="1:11">
      <c r="A82" s="11" t="s">
        <v>56</v>
      </c>
      <c r="B82" s="10" t="s">
        <v>52</v>
      </c>
      <c r="C82" s="5">
        <v>5</v>
      </c>
      <c r="D82" s="5">
        <v>4</v>
      </c>
      <c r="E82" s="5">
        <f>C82*2+D82</f>
        <v>14</v>
      </c>
      <c r="F82" s="6">
        <f>E82/$E$86</f>
        <v>0.0204081632653061</v>
      </c>
      <c r="G82" s="5">
        <v>4</v>
      </c>
      <c r="H82" s="6">
        <f>G82/$G$86</f>
        <v>0.0222222222222222</v>
      </c>
      <c r="I82" s="5">
        <v>6</v>
      </c>
      <c r="J82" s="6">
        <f>I82/$I$86</f>
        <v>0.0340909090909091</v>
      </c>
      <c r="K82" s="6">
        <f>F82/(H82+J82)</f>
        <v>0.362405051706781</v>
      </c>
    </row>
    <row r="83" spans="1:11">
      <c r="A83" s="11" t="s">
        <v>56</v>
      </c>
      <c r="B83" s="10" t="s">
        <v>53</v>
      </c>
      <c r="C83" s="5">
        <v>8</v>
      </c>
      <c r="D83" s="5">
        <v>8</v>
      </c>
      <c r="E83" s="5">
        <f>C83*2+D83</f>
        <v>24</v>
      </c>
      <c r="F83" s="6">
        <f>E83/$E$86</f>
        <v>0.0349854227405248</v>
      </c>
      <c r="G83" s="5">
        <v>5</v>
      </c>
      <c r="H83" s="6">
        <f>G83/$G$86</f>
        <v>0.0277777777777778</v>
      </c>
      <c r="I83" s="5">
        <v>4</v>
      </c>
      <c r="J83" s="6">
        <f>I83/$I$86</f>
        <v>0.0227272727272727</v>
      </c>
      <c r="K83" s="6">
        <f>F83/(H83+J83)</f>
        <v>0.692711370262391</v>
      </c>
    </row>
    <row r="84" spans="1:11">
      <c r="A84" s="11" t="s">
        <v>56</v>
      </c>
      <c r="B84" s="10" t="s">
        <v>54</v>
      </c>
      <c r="C84" s="5">
        <v>7</v>
      </c>
      <c r="D84" s="5">
        <v>5</v>
      </c>
      <c r="E84" s="5">
        <f>C84*2+D84</f>
        <v>19</v>
      </c>
      <c r="F84" s="6">
        <f>E84/$E$86</f>
        <v>0.0276967930029155</v>
      </c>
      <c r="G84" s="5">
        <v>6</v>
      </c>
      <c r="H84" s="6">
        <f>G84/$G$86</f>
        <v>0.0333333333333333</v>
      </c>
      <c r="I84" s="5">
        <v>5</v>
      </c>
      <c r="J84" s="6">
        <f>I84/$I$86</f>
        <v>0.0284090909090909</v>
      </c>
      <c r="K84" s="6">
        <f>F84/(H84+J84)</f>
        <v>0.448586095261944</v>
      </c>
    </row>
    <row r="85" spans="1:11">
      <c r="A85" s="11" t="s">
        <v>56</v>
      </c>
      <c r="B85" s="10" t="s">
        <v>55</v>
      </c>
      <c r="C85" s="5">
        <v>6</v>
      </c>
      <c r="D85" s="5">
        <v>5</v>
      </c>
      <c r="E85" s="5">
        <f t="shared" ref="E83:E96" si="24">C85*2+D85</f>
        <v>17</v>
      </c>
      <c r="F85" s="6">
        <f>E85/$E$86</f>
        <v>0.0247813411078717</v>
      </c>
      <c r="G85" s="5">
        <v>5</v>
      </c>
      <c r="H85" s="6">
        <f>G85/$G$86</f>
        <v>0.0277777777777778</v>
      </c>
      <c r="I85" s="5">
        <v>5</v>
      </c>
      <c r="J85" s="6">
        <f>I85/$I$86</f>
        <v>0.0284090909090909</v>
      </c>
      <c r="K85" s="6">
        <f>F85/(H85+J85)</f>
        <v>0.441052183313133</v>
      </c>
    </row>
    <row r="86" s="1" customFormat="1" ht="25" customHeight="1" spans="1:11">
      <c r="A86" s="13"/>
      <c r="B86" s="14"/>
      <c r="E86" s="8">
        <f>SUM(E47:E85)</f>
        <v>686</v>
      </c>
      <c r="G86" s="1">
        <f>SUM(G47:G85)</f>
        <v>180</v>
      </c>
      <c r="I86" s="1">
        <f>SUM(I47:I85)</f>
        <v>176</v>
      </c>
      <c r="K86" s="12"/>
    </row>
    <row r="87" s="2" customFormat="1" spans="1:11">
      <c r="A87" s="11" t="s">
        <v>60</v>
      </c>
      <c r="B87" s="11" t="s">
        <v>15</v>
      </c>
      <c r="C87" s="5">
        <v>8</v>
      </c>
      <c r="D87" s="5">
        <v>6</v>
      </c>
      <c r="E87" s="5">
        <f t="shared" si="24"/>
        <v>22</v>
      </c>
      <c r="F87" s="6">
        <f>E87/181</f>
        <v>0.121546961325967</v>
      </c>
      <c r="G87" s="5">
        <v>5</v>
      </c>
      <c r="H87" s="6">
        <f>G87/$G$96</f>
        <v>0.116279069767442</v>
      </c>
      <c r="I87" s="5">
        <v>5</v>
      </c>
      <c r="J87" s="6">
        <f>I87/$I$96</f>
        <v>0.113636363636364</v>
      </c>
      <c r="K87" s="6">
        <f t="shared" ref="K87:K96" si="25">F87/(H87+J87)</f>
        <v>0.528659427192481</v>
      </c>
    </row>
    <row r="88" s="2" customFormat="1" spans="1:11">
      <c r="A88" s="11" t="s">
        <v>60</v>
      </c>
      <c r="B88" s="11" t="s">
        <v>18</v>
      </c>
      <c r="C88" s="5">
        <v>7</v>
      </c>
      <c r="D88" s="5">
        <v>5</v>
      </c>
      <c r="E88" s="5">
        <f t="shared" si="24"/>
        <v>19</v>
      </c>
      <c r="F88" s="6">
        <f t="shared" ref="F88:F96" si="26">E88/181</f>
        <v>0.104972375690608</v>
      </c>
      <c r="G88" s="5">
        <v>5</v>
      </c>
      <c r="H88" s="6">
        <f t="shared" ref="H88:H96" si="27">G88/$G$96</f>
        <v>0.116279069767442</v>
      </c>
      <c r="I88" s="5">
        <v>5</v>
      </c>
      <c r="J88" s="6">
        <f t="shared" ref="J88:J96" si="28">I88/$I$96</f>
        <v>0.113636363636364</v>
      </c>
      <c r="K88" s="6">
        <f t="shared" si="25"/>
        <v>0.456569505302597</v>
      </c>
    </row>
    <row r="89" s="2" customFormat="1" spans="1:11">
      <c r="A89" s="11" t="s">
        <v>60</v>
      </c>
      <c r="B89" s="11" t="s">
        <v>20</v>
      </c>
      <c r="C89" s="5">
        <v>8</v>
      </c>
      <c r="D89" s="5">
        <v>7</v>
      </c>
      <c r="E89" s="5">
        <f t="shared" si="24"/>
        <v>23</v>
      </c>
      <c r="F89" s="6">
        <f t="shared" si="26"/>
        <v>0.12707182320442</v>
      </c>
      <c r="G89" s="5">
        <v>4</v>
      </c>
      <c r="H89" s="6">
        <f t="shared" si="27"/>
        <v>0.0930232558139535</v>
      </c>
      <c r="I89" s="5">
        <v>5</v>
      </c>
      <c r="J89" s="6">
        <f t="shared" si="28"/>
        <v>0.113636363636364</v>
      </c>
      <c r="K89" s="6">
        <f t="shared" si="25"/>
        <v>0.614884627884303</v>
      </c>
    </row>
    <row r="90" s="2" customFormat="1" spans="1:11">
      <c r="A90" s="11" t="s">
        <v>60</v>
      </c>
      <c r="B90" s="11" t="s">
        <v>21</v>
      </c>
      <c r="C90" s="5">
        <v>6</v>
      </c>
      <c r="D90" s="5">
        <v>5</v>
      </c>
      <c r="E90" s="5">
        <f t="shared" si="24"/>
        <v>17</v>
      </c>
      <c r="F90" s="6">
        <f t="shared" si="26"/>
        <v>0.0939226519337017</v>
      </c>
      <c r="G90" s="5">
        <v>4</v>
      </c>
      <c r="H90" s="6">
        <f t="shared" si="27"/>
        <v>0.0930232558139535</v>
      </c>
      <c r="I90" s="5">
        <v>5</v>
      </c>
      <c r="J90" s="6">
        <f t="shared" si="28"/>
        <v>0.113636363636364</v>
      </c>
      <c r="K90" s="6">
        <f t="shared" si="25"/>
        <v>0.454479942349267</v>
      </c>
    </row>
    <row r="91" s="2" customFormat="1" spans="1:11">
      <c r="A91" s="11" t="s">
        <v>60</v>
      </c>
      <c r="B91" s="10" t="s">
        <v>28</v>
      </c>
      <c r="C91" s="5">
        <v>6</v>
      </c>
      <c r="D91" s="5">
        <v>5</v>
      </c>
      <c r="E91" s="5">
        <f t="shared" si="24"/>
        <v>17</v>
      </c>
      <c r="F91" s="6">
        <f t="shared" si="26"/>
        <v>0.0939226519337017</v>
      </c>
      <c r="G91" s="5">
        <v>5</v>
      </c>
      <c r="H91" s="6">
        <f t="shared" si="27"/>
        <v>0.116279069767442</v>
      </c>
      <c r="I91" s="5">
        <v>5</v>
      </c>
      <c r="J91" s="6">
        <f t="shared" si="28"/>
        <v>0.113636363636364</v>
      </c>
      <c r="K91" s="6">
        <f t="shared" si="25"/>
        <v>0.408509557376008</v>
      </c>
    </row>
    <row r="92" s="2" customFormat="1" spans="1:11">
      <c r="A92" s="11" t="s">
        <v>60</v>
      </c>
      <c r="B92" s="10" t="s">
        <v>34</v>
      </c>
      <c r="C92" s="5">
        <v>7</v>
      </c>
      <c r="D92" s="5">
        <v>5</v>
      </c>
      <c r="E92" s="5">
        <f t="shared" si="24"/>
        <v>19</v>
      </c>
      <c r="F92" s="6">
        <f t="shared" si="26"/>
        <v>0.104972375690608</v>
      </c>
      <c r="G92" s="5">
        <v>5</v>
      </c>
      <c r="H92" s="6">
        <f t="shared" si="27"/>
        <v>0.116279069767442</v>
      </c>
      <c r="I92" s="5">
        <v>5</v>
      </c>
      <c r="J92" s="6">
        <f t="shared" si="28"/>
        <v>0.113636363636364</v>
      </c>
      <c r="K92" s="6">
        <f t="shared" si="25"/>
        <v>0.456569505302597</v>
      </c>
    </row>
    <row r="93" s="2" customFormat="1" spans="1:11">
      <c r="A93" s="11" t="s">
        <v>60</v>
      </c>
      <c r="B93" s="10" t="s">
        <v>40</v>
      </c>
      <c r="C93" s="5">
        <v>6</v>
      </c>
      <c r="D93" s="5">
        <v>5</v>
      </c>
      <c r="E93" s="5">
        <f t="shared" si="24"/>
        <v>17</v>
      </c>
      <c r="F93" s="6">
        <f t="shared" si="26"/>
        <v>0.0939226519337017</v>
      </c>
      <c r="G93" s="5">
        <v>6</v>
      </c>
      <c r="H93" s="6">
        <f t="shared" si="27"/>
        <v>0.13953488372093</v>
      </c>
      <c r="I93" s="5">
        <v>5</v>
      </c>
      <c r="J93" s="6">
        <f t="shared" si="28"/>
        <v>0.113636363636364</v>
      </c>
      <c r="K93" s="6">
        <f t="shared" si="25"/>
        <v>0.370984671103473</v>
      </c>
    </row>
    <row r="94" s="2" customFormat="1" spans="1:11">
      <c r="A94" s="11" t="s">
        <v>60</v>
      </c>
      <c r="B94" s="10" t="s">
        <v>50</v>
      </c>
      <c r="C94" s="5">
        <v>5</v>
      </c>
      <c r="D94" s="5">
        <v>4</v>
      </c>
      <c r="E94" s="5">
        <f t="shared" si="24"/>
        <v>14</v>
      </c>
      <c r="F94" s="6">
        <f t="shared" si="26"/>
        <v>0.0773480662983425</v>
      </c>
      <c r="G94" s="5">
        <v>5</v>
      </c>
      <c r="H94" s="6">
        <f t="shared" si="27"/>
        <v>0.116279069767442</v>
      </c>
      <c r="I94" s="5">
        <v>5</v>
      </c>
      <c r="J94" s="6">
        <f t="shared" si="28"/>
        <v>0.113636363636364</v>
      </c>
      <c r="K94" s="6">
        <f t="shared" si="25"/>
        <v>0.336419635486124</v>
      </c>
    </row>
    <row r="95" s="2" customFormat="1" spans="1:11">
      <c r="A95" s="11" t="s">
        <v>60</v>
      </c>
      <c r="B95" s="10" t="s">
        <v>53</v>
      </c>
      <c r="C95" s="5">
        <v>6</v>
      </c>
      <c r="D95" s="5">
        <v>7</v>
      </c>
      <c r="E95" s="5">
        <f t="shared" si="24"/>
        <v>19</v>
      </c>
      <c r="F95" s="6">
        <f t="shared" si="26"/>
        <v>0.104972375690608</v>
      </c>
      <c r="G95" s="5">
        <v>4</v>
      </c>
      <c r="H95" s="6">
        <f t="shared" si="27"/>
        <v>0.0930232558139535</v>
      </c>
      <c r="I95" s="5">
        <v>4</v>
      </c>
      <c r="J95" s="6">
        <f t="shared" si="28"/>
        <v>0.0909090909090909</v>
      </c>
      <c r="K95" s="6">
        <f t="shared" si="25"/>
        <v>0.570711881628247</v>
      </c>
    </row>
    <row r="96" s="1" customFormat="1" ht="23" customHeight="1" spans="1:11">
      <c r="A96" s="13"/>
      <c r="B96" s="14"/>
      <c r="E96" s="8">
        <f>SUM(E87:E95)</f>
        <v>167</v>
      </c>
      <c r="G96" s="1">
        <f>SUM(G87:G95)</f>
        <v>43</v>
      </c>
      <c r="I96" s="1">
        <f>SUM(I87:I95)</f>
        <v>44</v>
      </c>
      <c r="K96" s="12"/>
    </row>
    <row r="97" spans="1:11">
      <c r="A97" s="2" t="s">
        <v>61</v>
      </c>
      <c r="B97" s="2" t="s">
        <v>12</v>
      </c>
      <c r="C97" s="2">
        <v>4</v>
      </c>
      <c r="D97" s="2">
        <v>8</v>
      </c>
      <c r="E97" s="2">
        <f>C97*2+D97</f>
        <v>16</v>
      </c>
      <c r="F97" s="15">
        <f>E97/$E$124</f>
        <v>0.0399002493765586</v>
      </c>
      <c r="G97" s="2">
        <v>4</v>
      </c>
      <c r="H97" s="15">
        <f>G97/$G$124</f>
        <v>0.0412371134020619</v>
      </c>
      <c r="I97" s="2">
        <v>7</v>
      </c>
      <c r="J97" s="15">
        <f>I97/$I$124</f>
        <v>0.0534351145038168</v>
      </c>
      <c r="K97" s="15">
        <f>F97/(H97+J97)</f>
        <v>0.421456748817897</v>
      </c>
    </row>
    <row r="98" spans="1:11">
      <c r="A98" s="2" t="s">
        <v>61</v>
      </c>
      <c r="B98" s="2" t="s">
        <v>62</v>
      </c>
      <c r="C98" s="2">
        <v>5</v>
      </c>
      <c r="D98" s="2">
        <v>5</v>
      </c>
      <c r="E98" s="2">
        <f t="shared" ref="E98:E104" si="29">C98*2+D98</f>
        <v>15</v>
      </c>
      <c r="F98" s="15">
        <f t="shared" ref="F98:F109" si="30">E98/$E$124</f>
        <v>0.0374064837905237</v>
      </c>
      <c r="G98" s="2">
        <v>3</v>
      </c>
      <c r="H98" s="15">
        <f t="shared" ref="H98:H123" si="31">G98/$G$124</f>
        <v>0.0309278350515464</v>
      </c>
      <c r="I98" s="2">
        <v>5</v>
      </c>
      <c r="J98" s="15">
        <f t="shared" ref="J98:J123" si="32">I98/$I$124</f>
        <v>0.0381679389312977</v>
      </c>
      <c r="K98" s="15">
        <f t="shared" ref="K98:K123" si="33">F98/(H98+J98)</f>
        <v>0.541371514266725</v>
      </c>
    </row>
    <row r="99" spans="1:11">
      <c r="A99" s="2" t="s">
        <v>61</v>
      </c>
      <c r="B99" s="2" t="s">
        <v>63</v>
      </c>
      <c r="C99" s="2">
        <v>5</v>
      </c>
      <c r="D99" s="2">
        <v>5</v>
      </c>
      <c r="E99" s="2">
        <f t="shared" si="29"/>
        <v>15</v>
      </c>
      <c r="F99" s="15">
        <f t="shared" si="30"/>
        <v>0.0374064837905237</v>
      </c>
      <c r="G99" s="2">
        <v>3</v>
      </c>
      <c r="H99" s="15">
        <f t="shared" si="31"/>
        <v>0.0309278350515464</v>
      </c>
      <c r="I99" s="2">
        <v>5</v>
      </c>
      <c r="J99" s="15">
        <f t="shared" si="32"/>
        <v>0.0381679389312977</v>
      </c>
      <c r="K99" s="15">
        <f t="shared" si="33"/>
        <v>0.541371514266725</v>
      </c>
    </row>
    <row r="100" spans="1:11">
      <c r="A100" s="2" t="s">
        <v>61</v>
      </c>
      <c r="B100" s="2" t="s">
        <v>64</v>
      </c>
      <c r="C100" s="2">
        <v>5</v>
      </c>
      <c r="D100" s="2">
        <v>5</v>
      </c>
      <c r="E100" s="2">
        <f t="shared" si="29"/>
        <v>15</v>
      </c>
      <c r="F100" s="15">
        <f t="shared" si="30"/>
        <v>0.0374064837905237</v>
      </c>
      <c r="G100" s="2">
        <v>3</v>
      </c>
      <c r="H100" s="15">
        <f t="shared" si="31"/>
        <v>0.0309278350515464</v>
      </c>
      <c r="I100" s="2">
        <v>5</v>
      </c>
      <c r="J100" s="15">
        <f t="shared" si="32"/>
        <v>0.0381679389312977</v>
      </c>
      <c r="K100" s="15">
        <f t="shared" si="33"/>
        <v>0.541371514266725</v>
      </c>
    </row>
    <row r="101" spans="1:11">
      <c r="A101" s="2" t="s">
        <v>61</v>
      </c>
      <c r="B101" s="2" t="s">
        <v>65</v>
      </c>
      <c r="C101" s="2">
        <v>5</v>
      </c>
      <c r="D101" s="2">
        <v>6</v>
      </c>
      <c r="E101" s="2">
        <f t="shared" si="29"/>
        <v>16</v>
      </c>
      <c r="F101" s="15">
        <f t="shared" si="30"/>
        <v>0.0399002493765586</v>
      </c>
      <c r="G101" s="2">
        <v>3</v>
      </c>
      <c r="H101" s="15">
        <f t="shared" si="31"/>
        <v>0.0309278350515464</v>
      </c>
      <c r="I101" s="2">
        <v>5</v>
      </c>
      <c r="J101" s="15">
        <f t="shared" si="32"/>
        <v>0.0381679389312977</v>
      </c>
      <c r="K101" s="15">
        <f t="shared" si="33"/>
        <v>0.577462948551173</v>
      </c>
    </row>
    <row r="102" spans="1:11">
      <c r="A102" s="2" t="s">
        <v>61</v>
      </c>
      <c r="B102" s="2" t="s">
        <v>66</v>
      </c>
      <c r="C102" s="2">
        <v>4</v>
      </c>
      <c r="D102" s="2">
        <v>5</v>
      </c>
      <c r="E102" s="2">
        <f t="shared" si="29"/>
        <v>13</v>
      </c>
      <c r="F102" s="15">
        <f t="shared" si="30"/>
        <v>0.0324189526184539</v>
      </c>
      <c r="G102" s="2">
        <v>4</v>
      </c>
      <c r="H102" s="15">
        <f t="shared" si="31"/>
        <v>0.0412371134020619</v>
      </c>
      <c r="I102" s="2">
        <v>5</v>
      </c>
      <c r="J102" s="15">
        <f t="shared" si="32"/>
        <v>0.0381679389312977</v>
      </c>
      <c r="K102" s="15">
        <f t="shared" si="33"/>
        <v>0.408273172371351</v>
      </c>
    </row>
    <row r="103" spans="1:11">
      <c r="A103" s="2" t="s">
        <v>61</v>
      </c>
      <c r="B103" s="2" t="s">
        <v>67</v>
      </c>
      <c r="C103" s="2">
        <v>4</v>
      </c>
      <c r="D103" s="2">
        <v>4</v>
      </c>
      <c r="E103" s="2">
        <f t="shared" si="29"/>
        <v>12</v>
      </c>
      <c r="F103" s="15">
        <f t="shared" si="30"/>
        <v>0.029925187032419</v>
      </c>
      <c r="G103" s="2">
        <v>4</v>
      </c>
      <c r="H103" s="15">
        <f t="shared" si="31"/>
        <v>0.0412371134020619</v>
      </c>
      <c r="I103" s="2">
        <v>4</v>
      </c>
      <c r="J103" s="15">
        <f t="shared" si="32"/>
        <v>0.0305343511450382</v>
      </c>
      <c r="K103" s="15">
        <f t="shared" si="33"/>
        <v>0.416951043444022</v>
      </c>
    </row>
    <row r="104" spans="1:11">
      <c r="A104" s="2" t="s">
        <v>61</v>
      </c>
      <c r="B104" s="2" t="s">
        <v>68</v>
      </c>
      <c r="C104" s="2">
        <v>4</v>
      </c>
      <c r="D104" s="2">
        <v>3</v>
      </c>
      <c r="E104" s="2">
        <f t="shared" si="29"/>
        <v>11</v>
      </c>
      <c r="F104" s="15">
        <f t="shared" si="30"/>
        <v>0.027431421446384</v>
      </c>
      <c r="G104" s="2">
        <v>4</v>
      </c>
      <c r="H104" s="15">
        <f t="shared" si="31"/>
        <v>0.0412371134020619</v>
      </c>
      <c r="I104" s="2">
        <v>4</v>
      </c>
      <c r="J104" s="15">
        <f t="shared" si="32"/>
        <v>0.0305343511450382</v>
      </c>
      <c r="K104" s="15">
        <f t="shared" si="33"/>
        <v>0.38220512315702</v>
      </c>
    </row>
    <row r="105" spans="1:11">
      <c r="A105" s="2" t="s">
        <v>61</v>
      </c>
      <c r="B105" s="2" t="s">
        <v>69</v>
      </c>
      <c r="C105" s="2">
        <v>4</v>
      </c>
      <c r="D105" s="2">
        <v>3</v>
      </c>
      <c r="E105" s="2">
        <f t="shared" ref="E105:E123" si="34">C105*2+D105</f>
        <v>11</v>
      </c>
      <c r="F105" s="15">
        <f t="shared" si="30"/>
        <v>0.027431421446384</v>
      </c>
      <c r="G105" s="2">
        <v>4</v>
      </c>
      <c r="H105" s="15">
        <f t="shared" si="31"/>
        <v>0.0412371134020619</v>
      </c>
      <c r="I105" s="2">
        <v>4</v>
      </c>
      <c r="J105" s="15">
        <f t="shared" si="32"/>
        <v>0.0305343511450382</v>
      </c>
      <c r="K105" s="15">
        <f t="shared" si="33"/>
        <v>0.38220512315702</v>
      </c>
    </row>
    <row r="106" spans="1:11">
      <c r="A106" s="2" t="s">
        <v>61</v>
      </c>
      <c r="B106" s="2" t="s">
        <v>70</v>
      </c>
      <c r="C106" s="2">
        <v>4</v>
      </c>
      <c r="D106" s="2">
        <v>3</v>
      </c>
      <c r="E106" s="2">
        <f t="shared" si="34"/>
        <v>11</v>
      </c>
      <c r="F106" s="15">
        <f t="shared" si="30"/>
        <v>0.027431421446384</v>
      </c>
      <c r="G106" s="2">
        <v>4</v>
      </c>
      <c r="H106" s="15">
        <f t="shared" si="31"/>
        <v>0.0412371134020619</v>
      </c>
      <c r="I106" s="2">
        <v>4</v>
      </c>
      <c r="J106" s="15">
        <f t="shared" si="32"/>
        <v>0.0305343511450382</v>
      </c>
      <c r="K106" s="15">
        <f t="shared" si="33"/>
        <v>0.38220512315702</v>
      </c>
    </row>
    <row r="107" spans="1:11">
      <c r="A107" s="2" t="s">
        <v>61</v>
      </c>
      <c r="B107" s="2" t="s">
        <v>71</v>
      </c>
      <c r="C107" s="2">
        <v>4</v>
      </c>
      <c r="D107" s="2">
        <v>3</v>
      </c>
      <c r="E107" s="2">
        <f t="shared" si="34"/>
        <v>11</v>
      </c>
      <c r="F107" s="15">
        <f t="shared" si="30"/>
        <v>0.027431421446384</v>
      </c>
      <c r="G107" s="2">
        <v>4</v>
      </c>
      <c r="H107" s="15">
        <f t="shared" si="31"/>
        <v>0.0412371134020619</v>
      </c>
      <c r="I107" s="2">
        <v>4</v>
      </c>
      <c r="J107" s="15">
        <f t="shared" si="32"/>
        <v>0.0305343511450382</v>
      </c>
      <c r="K107" s="15">
        <f t="shared" si="33"/>
        <v>0.38220512315702</v>
      </c>
    </row>
    <row r="108" spans="1:11">
      <c r="A108" s="2" t="s">
        <v>61</v>
      </c>
      <c r="B108" s="2" t="s">
        <v>72</v>
      </c>
      <c r="C108" s="2">
        <v>5</v>
      </c>
      <c r="D108" s="2">
        <v>5</v>
      </c>
      <c r="E108" s="2">
        <f t="shared" si="34"/>
        <v>15</v>
      </c>
      <c r="F108" s="15">
        <f t="shared" si="30"/>
        <v>0.0374064837905237</v>
      </c>
      <c r="G108" s="2">
        <v>3</v>
      </c>
      <c r="H108" s="15">
        <f t="shared" si="31"/>
        <v>0.0309278350515464</v>
      </c>
      <c r="I108" s="2">
        <v>4</v>
      </c>
      <c r="J108" s="15">
        <f t="shared" si="32"/>
        <v>0.0305343511450382</v>
      </c>
      <c r="K108" s="15">
        <f t="shared" si="33"/>
        <v>0.608609717703181</v>
      </c>
    </row>
    <row r="109" spans="1:11">
      <c r="A109" s="2" t="s">
        <v>61</v>
      </c>
      <c r="B109" s="2" t="s">
        <v>73</v>
      </c>
      <c r="C109" s="2">
        <v>5</v>
      </c>
      <c r="D109" s="2">
        <v>5</v>
      </c>
      <c r="E109" s="2">
        <f t="shared" si="34"/>
        <v>15</v>
      </c>
      <c r="F109" s="15">
        <f t="shared" si="30"/>
        <v>0.0374064837905237</v>
      </c>
      <c r="G109" s="2">
        <v>3</v>
      </c>
      <c r="H109" s="15">
        <f t="shared" si="31"/>
        <v>0.0309278350515464</v>
      </c>
      <c r="I109" s="2">
        <v>6</v>
      </c>
      <c r="J109" s="15">
        <f t="shared" si="32"/>
        <v>0.0458015267175573</v>
      </c>
      <c r="K109" s="15">
        <f t="shared" si="33"/>
        <v>0.487511989257625</v>
      </c>
    </row>
    <row r="110" spans="1:11">
      <c r="A110" s="2" t="s">
        <v>61</v>
      </c>
      <c r="B110" s="2" t="s">
        <v>74</v>
      </c>
      <c r="C110" s="2">
        <v>5</v>
      </c>
      <c r="D110" s="2">
        <v>5</v>
      </c>
      <c r="E110" s="2">
        <f t="shared" si="34"/>
        <v>15</v>
      </c>
      <c r="F110" s="15">
        <f t="shared" ref="F110:F123" si="35">E110/$E$124</f>
        <v>0.0374064837905237</v>
      </c>
      <c r="G110" s="2">
        <v>3</v>
      </c>
      <c r="H110" s="15">
        <f t="shared" si="31"/>
        <v>0.0309278350515464</v>
      </c>
      <c r="I110" s="2">
        <v>5</v>
      </c>
      <c r="J110" s="15">
        <f t="shared" si="32"/>
        <v>0.0381679389312977</v>
      </c>
      <c r="K110" s="15">
        <f t="shared" si="33"/>
        <v>0.541371514266725</v>
      </c>
    </row>
    <row r="111" spans="1:11">
      <c r="A111" s="2" t="s">
        <v>61</v>
      </c>
      <c r="B111" s="2" t="s">
        <v>75</v>
      </c>
      <c r="C111" s="2">
        <v>5</v>
      </c>
      <c r="D111" s="2">
        <v>5</v>
      </c>
      <c r="E111" s="2">
        <f t="shared" si="34"/>
        <v>15</v>
      </c>
      <c r="F111" s="15">
        <f t="shared" si="35"/>
        <v>0.0374064837905237</v>
      </c>
      <c r="G111" s="2">
        <v>3</v>
      </c>
      <c r="H111" s="15">
        <f t="shared" si="31"/>
        <v>0.0309278350515464</v>
      </c>
      <c r="I111" s="2">
        <v>5</v>
      </c>
      <c r="J111" s="15">
        <f t="shared" si="32"/>
        <v>0.0381679389312977</v>
      </c>
      <c r="K111" s="15">
        <f t="shared" si="33"/>
        <v>0.541371514266725</v>
      </c>
    </row>
    <row r="112" spans="1:11">
      <c r="A112" s="2" t="s">
        <v>61</v>
      </c>
      <c r="B112" s="2" t="s">
        <v>76</v>
      </c>
      <c r="C112" s="2">
        <v>5</v>
      </c>
      <c r="D112" s="2">
        <v>5</v>
      </c>
      <c r="E112" s="2">
        <f t="shared" si="34"/>
        <v>15</v>
      </c>
      <c r="F112" s="15">
        <f t="shared" si="35"/>
        <v>0.0374064837905237</v>
      </c>
      <c r="G112" s="2">
        <v>3</v>
      </c>
      <c r="H112" s="15">
        <f t="shared" si="31"/>
        <v>0.0309278350515464</v>
      </c>
      <c r="I112" s="2">
        <v>5</v>
      </c>
      <c r="J112" s="15">
        <f t="shared" si="32"/>
        <v>0.0381679389312977</v>
      </c>
      <c r="K112" s="15">
        <f t="shared" si="33"/>
        <v>0.541371514266725</v>
      </c>
    </row>
    <row r="113" spans="1:11">
      <c r="A113" s="2" t="s">
        <v>61</v>
      </c>
      <c r="B113" s="2" t="s">
        <v>77</v>
      </c>
      <c r="C113" s="2">
        <v>5</v>
      </c>
      <c r="D113" s="2">
        <v>5</v>
      </c>
      <c r="E113" s="2">
        <f t="shared" si="34"/>
        <v>15</v>
      </c>
      <c r="F113" s="15">
        <f t="shared" si="35"/>
        <v>0.0374064837905237</v>
      </c>
      <c r="G113" s="2">
        <v>3</v>
      </c>
      <c r="H113" s="15">
        <f t="shared" si="31"/>
        <v>0.0309278350515464</v>
      </c>
      <c r="I113" s="2">
        <v>5</v>
      </c>
      <c r="J113" s="15">
        <f t="shared" si="32"/>
        <v>0.0381679389312977</v>
      </c>
      <c r="K113" s="15">
        <f t="shared" si="33"/>
        <v>0.541371514266725</v>
      </c>
    </row>
    <row r="114" spans="1:11">
      <c r="A114" s="2" t="s">
        <v>61</v>
      </c>
      <c r="B114" s="2" t="s">
        <v>78</v>
      </c>
      <c r="C114" s="2">
        <v>5</v>
      </c>
      <c r="D114" s="2">
        <v>5</v>
      </c>
      <c r="E114" s="2">
        <f t="shared" si="34"/>
        <v>15</v>
      </c>
      <c r="F114" s="15">
        <f t="shared" si="35"/>
        <v>0.0374064837905237</v>
      </c>
      <c r="G114" s="2">
        <v>3</v>
      </c>
      <c r="H114" s="15">
        <f t="shared" si="31"/>
        <v>0.0309278350515464</v>
      </c>
      <c r="I114" s="2">
        <v>5</v>
      </c>
      <c r="J114" s="15">
        <f t="shared" si="32"/>
        <v>0.0381679389312977</v>
      </c>
      <c r="K114" s="15">
        <f t="shared" si="33"/>
        <v>0.541371514266725</v>
      </c>
    </row>
    <row r="115" spans="1:11">
      <c r="A115" s="2" t="s">
        <v>61</v>
      </c>
      <c r="B115" s="2" t="s">
        <v>79</v>
      </c>
      <c r="C115" s="2">
        <v>4</v>
      </c>
      <c r="D115" s="2">
        <v>8</v>
      </c>
      <c r="E115" s="2">
        <f t="shared" si="34"/>
        <v>16</v>
      </c>
      <c r="F115" s="15">
        <f t="shared" si="35"/>
        <v>0.0399002493765586</v>
      </c>
      <c r="G115" s="2">
        <v>2</v>
      </c>
      <c r="H115" s="15">
        <f t="shared" si="31"/>
        <v>0.0206185567010309</v>
      </c>
      <c r="I115" s="2">
        <v>4</v>
      </c>
      <c r="J115" s="15">
        <f t="shared" si="32"/>
        <v>0.0305343511450382</v>
      </c>
      <c r="K115" s="15">
        <f t="shared" si="33"/>
        <v>0.7800191828122</v>
      </c>
    </row>
    <row r="116" spans="1:11">
      <c r="A116" s="2" t="s">
        <v>61</v>
      </c>
      <c r="B116" s="2" t="s">
        <v>80</v>
      </c>
      <c r="C116" s="2">
        <v>6</v>
      </c>
      <c r="D116" s="2">
        <v>8</v>
      </c>
      <c r="E116" s="2">
        <f t="shared" si="34"/>
        <v>20</v>
      </c>
      <c r="F116" s="15">
        <f t="shared" si="35"/>
        <v>0.0498753117206983</v>
      </c>
      <c r="G116" s="2">
        <v>2</v>
      </c>
      <c r="H116" s="15">
        <f t="shared" si="31"/>
        <v>0.0206185567010309</v>
      </c>
      <c r="I116" s="2">
        <v>3</v>
      </c>
      <c r="J116" s="15">
        <f t="shared" si="32"/>
        <v>0.0229007633587786</v>
      </c>
      <c r="K116" s="15">
        <f t="shared" si="33"/>
        <v>1.14604988433076</v>
      </c>
    </row>
    <row r="117" spans="1:11">
      <c r="A117" s="2" t="s">
        <v>61</v>
      </c>
      <c r="B117" s="2" t="s">
        <v>81</v>
      </c>
      <c r="C117" s="2">
        <v>6</v>
      </c>
      <c r="D117" s="2">
        <v>5</v>
      </c>
      <c r="E117" s="2">
        <f t="shared" si="34"/>
        <v>17</v>
      </c>
      <c r="F117" s="15">
        <f t="shared" si="35"/>
        <v>0.0423940149625935</v>
      </c>
      <c r="G117" s="2">
        <v>3</v>
      </c>
      <c r="H117" s="15">
        <f t="shared" si="31"/>
        <v>0.0309278350515464</v>
      </c>
      <c r="I117" s="2">
        <v>3</v>
      </c>
      <c r="J117" s="15">
        <f t="shared" si="32"/>
        <v>0.0229007633587786</v>
      </c>
      <c r="K117" s="15">
        <f t="shared" si="33"/>
        <v>0.787574193172041</v>
      </c>
    </row>
    <row r="118" spans="1:11">
      <c r="A118" s="2" t="s">
        <v>61</v>
      </c>
      <c r="B118" s="2" t="s">
        <v>82</v>
      </c>
      <c r="C118" s="2">
        <v>4</v>
      </c>
      <c r="D118" s="2">
        <v>4</v>
      </c>
      <c r="E118" s="2">
        <f t="shared" si="34"/>
        <v>12</v>
      </c>
      <c r="F118" s="15">
        <f t="shared" si="35"/>
        <v>0.029925187032419</v>
      </c>
      <c r="G118" s="2">
        <v>4</v>
      </c>
      <c r="H118" s="15">
        <f t="shared" si="31"/>
        <v>0.0412371134020619</v>
      </c>
      <c r="I118" s="2">
        <v>4</v>
      </c>
      <c r="J118" s="15">
        <f t="shared" si="32"/>
        <v>0.0305343511450382</v>
      </c>
      <c r="K118" s="15">
        <f t="shared" si="33"/>
        <v>0.416951043444022</v>
      </c>
    </row>
    <row r="119" spans="1:11">
      <c r="A119" s="2" t="s">
        <v>61</v>
      </c>
      <c r="B119" s="2" t="s">
        <v>83</v>
      </c>
      <c r="C119" s="2">
        <v>6</v>
      </c>
      <c r="D119" s="2">
        <v>7</v>
      </c>
      <c r="E119" s="2">
        <f t="shared" si="34"/>
        <v>19</v>
      </c>
      <c r="F119" s="15">
        <f t="shared" si="35"/>
        <v>0.0473815461346633</v>
      </c>
      <c r="G119" s="2">
        <v>4</v>
      </c>
      <c r="H119" s="15">
        <f t="shared" si="31"/>
        <v>0.0412371134020619</v>
      </c>
      <c r="I119" s="2">
        <v>4</v>
      </c>
      <c r="J119" s="15">
        <f t="shared" si="32"/>
        <v>0.0305343511450382</v>
      </c>
      <c r="K119" s="15">
        <f t="shared" si="33"/>
        <v>0.660172485453034</v>
      </c>
    </row>
    <row r="120" spans="1:11">
      <c r="A120" s="2" t="s">
        <v>61</v>
      </c>
      <c r="B120" s="2" t="s">
        <v>84</v>
      </c>
      <c r="C120" s="2">
        <v>5</v>
      </c>
      <c r="D120" s="2">
        <v>6</v>
      </c>
      <c r="E120" s="2">
        <f t="shared" si="34"/>
        <v>16</v>
      </c>
      <c r="F120" s="15">
        <f t="shared" si="35"/>
        <v>0.0399002493765586</v>
      </c>
      <c r="G120" s="2">
        <v>5</v>
      </c>
      <c r="H120" s="15">
        <f t="shared" si="31"/>
        <v>0.0515463917525773</v>
      </c>
      <c r="I120" s="2">
        <v>6</v>
      </c>
      <c r="J120" s="15">
        <f t="shared" si="32"/>
        <v>0.0458015267175573</v>
      </c>
      <c r="K120" s="15">
        <f t="shared" si="33"/>
        <v>0.409872650628885</v>
      </c>
    </row>
    <row r="121" spans="1:11">
      <c r="A121" s="2" t="s">
        <v>61</v>
      </c>
      <c r="B121" s="2" t="s">
        <v>85</v>
      </c>
      <c r="C121" s="2">
        <v>5</v>
      </c>
      <c r="D121" s="2">
        <v>6</v>
      </c>
      <c r="E121" s="2">
        <f t="shared" si="34"/>
        <v>16</v>
      </c>
      <c r="F121" s="15">
        <f t="shared" si="35"/>
        <v>0.0399002493765586</v>
      </c>
      <c r="G121" s="2">
        <v>5</v>
      </c>
      <c r="H121" s="15">
        <f t="shared" si="31"/>
        <v>0.0515463917525773</v>
      </c>
      <c r="I121" s="2">
        <v>6</v>
      </c>
      <c r="J121" s="15">
        <f t="shared" si="32"/>
        <v>0.0458015267175573</v>
      </c>
      <c r="K121" s="15">
        <f t="shared" si="33"/>
        <v>0.409872650628885</v>
      </c>
    </row>
    <row r="122" spans="1:11">
      <c r="A122" s="2" t="s">
        <v>61</v>
      </c>
      <c r="B122" s="2" t="s">
        <v>86</v>
      </c>
      <c r="C122" s="2">
        <v>5</v>
      </c>
      <c r="D122" s="2">
        <v>4</v>
      </c>
      <c r="E122" s="2">
        <f t="shared" si="34"/>
        <v>14</v>
      </c>
      <c r="F122" s="15">
        <f t="shared" si="35"/>
        <v>0.0349127182044888</v>
      </c>
      <c r="G122" s="2">
        <v>5</v>
      </c>
      <c r="H122" s="15">
        <f t="shared" si="31"/>
        <v>0.0515463917525773</v>
      </c>
      <c r="I122" s="2">
        <v>6</v>
      </c>
      <c r="J122" s="15">
        <f t="shared" si="32"/>
        <v>0.0458015267175573</v>
      </c>
      <c r="K122" s="15">
        <f t="shared" si="33"/>
        <v>0.358638569300274</v>
      </c>
    </row>
    <row r="123" spans="1:11">
      <c r="A123" s="2" t="s">
        <v>61</v>
      </c>
      <c r="B123" s="2" t="s">
        <v>87</v>
      </c>
      <c r="C123" s="2">
        <v>6</v>
      </c>
      <c r="D123" s="2">
        <v>8</v>
      </c>
      <c r="E123" s="2">
        <f t="shared" si="34"/>
        <v>20</v>
      </c>
      <c r="F123" s="15">
        <f t="shared" si="35"/>
        <v>0.0498753117206983</v>
      </c>
      <c r="G123" s="2">
        <v>6</v>
      </c>
      <c r="H123" s="15">
        <f t="shared" si="31"/>
        <v>0.0618556701030928</v>
      </c>
      <c r="I123" s="2">
        <v>8</v>
      </c>
      <c r="J123" s="15">
        <f t="shared" si="32"/>
        <v>0.0610687022900763</v>
      </c>
      <c r="K123" s="15">
        <f t="shared" si="33"/>
        <v>0.405739811802121</v>
      </c>
    </row>
    <row r="124" s="1" customFormat="1" ht="28" customHeight="1" spans="5:9">
      <c r="E124" s="1">
        <f>SUM(E97:E123)</f>
        <v>401</v>
      </c>
      <c r="G124" s="1">
        <f>SUM(G97:G123)</f>
        <v>97</v>
      </c>
      <c r="I124" s="1">
        <f>SUM(I97:I123)</f>
        <v>131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软软</cp:lastModifiedBy>
  <dcterms:created xsi:type="dcterms:W3CDTF">2022-03-29T14:09:00Z</dcterms:created>
  <dcterms:modified xsi:type="dcterms:W3CDTF">2022-04-26T13:31:20Z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