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仓库\受控文件\需求优先级\"/>
    </mc:Choice>
  </mc:AlternateContent>
  <xr:revisionPtr revIDLastSave="0" documentId="13_ncr:1_{86BF5A1A-4A25-4800-A71D-E43714060C51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Sheet1!$A$1:$W$119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V18" i="1"/>
  <c r="T18" i="1"/>
  <c r="V105" i="1"/>
  <c r="V104" i="1"/>
  <c r="T105" i="1"/>
  <c r="T104" i="1"/>
  <c r="P104" i="1"/>
  <c r="P105" i="1"/>
  <c r="M105" i="1"/>
  <c r="M104" i="1"/>
  <c r="J103" i="1"/>
  <c r="J104" i="1"/>
  <c r="J105" i="1"/>
  <c r="J117" i="1"/>
  <c r="G104" i="1"/>
  <c r="G105" i="1"/>
  <c r="G117" i="1"/>
  <c r="D104" i="1"/>
  <c r="D105" i="1"/>
  <c r="Q105" i="1" s="1"/>
  <c r="V66" i="1"/>
  <c r="T66" i="1"/>
  <c r="P66" i="1"/>
  <c r="M66" i="1"/>
  <c r="J66" i="1"/>
  <c r="G66" i="1"/>
  <c r="D66" i="1"/>
  <c r="T101" i="1"/>
  <c r="T91" i="1"/>
  <c r="T76" i="1"/>
  <c r="V76" i="1"/>
  <c r="V91" i="1"/>
  <c r="V101" i="1"/>
  <c r="P101" i="1"/>
  <c r="P91" i="1"/>
  <c r="P76" i="1"/>
  <c r="P60" i="1"/>
  <c r="M101" i="1"/>
  <c r="M91" i="1"/>
  <c r="M76" i="1"/>
  <c r="J101" i="1"/>
  <c r="J91" i="1"/>
  <c r="J76" i="1"/>
  <c r="G101" i="1"/>
  <c r="G91" i="1"/>
  <c r="G76" i="1"/>
  <c r="D101" i="1"/>
  <c r="D91" i="1"/>
  <c r="Q91" i="1" s="1"/>
  <c r="D76" i="1"/>
  <c r="G18" i="1"/>
  <c r="T74" i="1"/>
  <c r="T75" i="1"/>
  <c r="T60" i="1"/>
  <c r="T61" i="1"/>
  <c r="T13" i="1"/>
  <c r="T62" i="1"/>
  <c r="T106" i="1"/>
  <c r="T53" i="1"/>
  <c r="T54" i="1"/>
  <c r="T3" i="1"/>
  <c r="T6" i="1"/>
  <c r="T48" i="1"/>
  <c r="T7" i="1"/>
  <c r="T98" i="1"/>
  <c r="T99" i="1"/>
  <c r="T100" i="1"/>
  <c r="T14" i="1"/>
  <c r="T63" i="1"/>
  <c r="T64" i="1"/>
  <c r="T55" i="1"/>
  <c r="T56" i="1"/>
  <c r="T8" i="1"/>
  <c r="T4" i="1"/>
  <c r="T49" i="1"/>
  <c r="T9" i="1"/>
  <c r="T45" i="1"/>
  <c r="T46" i="1"/>
  <c r="T47" i="1"/>
  <c r="T15" i="1"/>
  <c r="T65" i="1"/>
  <c r="T50" i="1"/>
  <c r="T51" i="1"/>
  <c r="T57" i="1"/>
  <c r="T58" i="1"/>
  <c r="T10" i="1"/>
  <c r="T59" i="1"/>
  <c r="T11" i="1"/>
  <c r="T5" i="1"/>
  <c r="T12" i="1"/>
  <c r="T19" i="1"/>
  <c r="T20" i="1"/>
  <c r="T21" i="1"/>
  <c r="T41" i="1"/>
  <c r="T42" i="1"/>
  <c r="T43" i="1"/>
  <c r="T44" i="1"/>
  <c r="T52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16" i="1"/>
  <c r="T17" i="1"/>
  <c r="T22" i="1"/>
  <c r="T23" i="1"/>
  <c r="T24" i="1"/>
  <c r="T25" i="1"/>
  <c r="T26" i="1"/>
  <c r="T27" i="1"/>
  <c r="T72" i="1"/>
  <c r="T67" i="1"/>
  <c r="T77" i="1"/>
  <c r="T78" i="1"/>
  <c r="T92" i="1"/>
  <c r="T93" i="1"/>
  <c r="T107" i="1"/>
  <c r="T102" i="1"/>
  <c r="T68" i="1"/>
  <c r="T69" i="1"/>
  <c r="T94" i="1"/>
  <c r="T113" i="1"/>
  <c r="T108" i="1"/>
  <c r="T80" i="1"/>
  <c r="T81" i="1"/>
  <c r="T95" i="1"/>
  <c r="T114" i="1"/>
  <c r="T109" i="1"/>
  <c r="T82" i="1"/>
  <c r="T83" i="1"/>
  <c r="T96" i="1"/>
  <c r="T115" i="1"/>
  <c r="T110" i="1"/>
  <c r="T84" i="1"/>
  <c r="T85" i="1"/>
  <c r="T97" i="1"/>
  <c r="T116" i="1"/>
  <c r="T111" i="1"/>
  <c r="T86" i="1"/>
  <c r="T87" i="1"/>
  <c r="T112" i="1"/>
  <c r="T79" i="1"/>
  <c r="T88" i="1"/>
  <c r="T89" i="1"/>
  <c r="T90" i="1"/>
  <c r="T70" i="1"/>
  <c r="T71" i="1"/>
  <c r="T103" i="1"/>
  <c r="T117" i="1"/>
  <c r="T118" i="1"/>
  <c r="T119" i="1"/>
  <c r="J112" i="1"/>
  <c r="J79" i="1"/>
  <c r="J88" i="1"/>
  <c r="J89" i="1"/>
  <c r="J90" i="1"/>
  <c r="J70" i="1"/>
  <c r="J71" i="1"/>
  <c r="J118" i="1"/>
  <c r="J119" i="1"/>
  <c r="J113" i="1"/>
  <c r="J108" i="1"/>
  <c r="J80" i="1"/>
  <c r="J81" i="1"/>
  <c r="J95" i="1"/>
  <c r="J114" i="1"/>
  <c r="J109" i="1"/>
  <c r="J82" i="1"/>
  <c r="J83" i="1"/>
  <c r="J96" i="1"/>
  <c r="J115" i="1"/>
  <c r="J110" i="1"/>
  <c r="J84" i="1"/>
  <c r="J85" i="1"/>
  <c r="J97" i="1"/>
  <c r="J116" i="1"/>
  <c r="J111" i="1"/>
  <c r="J86" i="1"/>
  <c r="J87" i="1"/>
  <c r="J16" i="1"/>
  <c r="J17" i="1"/>
  <c r="J22" i="1"/>
  <c r="J23" i="1"/>
  <c r="J24" i="1"/>
  <c r="J25" i="1"/>
  <c r="J26" i="1"/>
  <c r="J27" i="1"/>
  <c r="J72" i="1"/>
  <c r="J67" i="1"/>
  <c r="J77" i="1"/>
  <c r="J78" i="1"/>
  <c r="J92" i="1"/>
  <c r="J93" i="1"/>
  <c r="J107" i="1"/>
  <c r="J102" i="1"/>
  <c r="J68" i="1"/>
  <c r="J69" i="1"/>
  <c r="J94" i="1"/>
  <c r="J50" i="1"/>
  <c r="J51" i="1"/>
  <c r="J57" i="1"/>
  <c r="J58" i="1"/>
  <c r="J10" i="1"/>
  <c r="J59" i="1"/>
  <c r="J11" i="1"/>
  <c r="J5" i="1"/>
  <c r="J12" i="1"/>
  <c r="J19" i="1"/>
  <c r="J20" i="1"/>
  <c r="J21" i="1"/>
  <c r="J41" i="1"/>
  <c r="J42" i="1"/>
  <c r="J43" i="1"/>
  <c r="J44" i="1"/>
  <c r="J52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73" i="1"/>
  <c r="J74" i="1"/>
  <c r="J75" i="1"/>
  <c r="J60" i="1"/>
  <c r="J61" i="1"/>
  <c r="J13" i="1"/>
  <c r="J62" i="1"/>
  <c r="J106" i="1"/>
  <c r="J53" i="1"/>
  <c r="J54" i="1"/>
  <c r="J3" i="1"/>
  <c r="J6" i="1"/>
  <c r="J48" i="1"/>
  <c r="J7" i="1"/>
  <c r="J98" i="1"/>
  <c r="J99" i="1"/>
  <c r="J100" i="1"/>
  <c r="J14" i="1"/>
  <c r="J63" i="1"/>
  <c r="J64" i="1"/>
  <c r="J55" i="1"/>
  <c r="J56" i="1"/>
  <c r="J8" i="1"/>
  <c r="J4" i="1"/>
  <c r="J49" i="1"/>
  <c r="J9" i="1"/>
  <c r="J45" i="1"/>
  <c r="J46" i="1"/>
  <c r="J47" i="1"/>
  <c r="J15" i="1"/>
  <c r="J65" i="1"/>
  <c r="V61" i="1"/>
  <c r="V13" i="1"/>
  <c r="V62" i="1"/>
  <c r="V106" i="1"/>
  <c r="V53" i="1"/>
  <c r="V54" i="1"/>
  <c r="V3" i="1"/>
  <c r="V6" i="1"/>
  <c r="V48" i="1"/>
  <c r="V7" i="1"/>
  <c r="V98" i="1"/>
  <c r="V99" i="1"/>
  <c r="V100" i="1"/>
  <c r="V14" i="1"/>
  <c r="V63" i="1"/>
  <c r="V64" i="1"/>
  <c r="V55" i="1"/>
  <c r="V56" i="1"/>
  <c r="V8" i="1"/>
  <c r="V4" i="1"/>
  <c r="V49" i="1"/>
  <c r="V9" i="1"/>
  <c r="V45" i="1"/>
  <c r="V46" i="1"/>
  <c r="V47" i="1"/>
  <c r="V15" i="1"/>
  <c r="V65" i="1"/>
  <c r="V50" i="1"/>
  <c r="V51" i="1"/>
  <c r="V57" i="1"/>
  <c r="V58" i="1"/>
  <c r="V10" i="1"/>
  <c r="V59" i="1"/>
  <c r="V11" i="1"/>
  <c r="V5" i="1"/>
  <c r="V12" i="1"/>
  <c r="V19" i="1"/>
  <c r="V20" i="1"/>
  <c r="V21" i="1"/>
  <c r="V41" i="1"/>
  <c r="V42" i="1"/>
  <c r="V43" i="1"/>
  <c r="V44" i="1"/>
  <c r="V52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16" i="1"/>
  <c r="V17" i="1"/>
  <c r="V22" i="1"/>
  <c r="V23" i="1"/>
  <c r="V24" i="1"/>
  <c r="V25" i="1"/>
  <c r="V26" i="1"/>
  <c r="V27" i="1"/>
  <c r="V72" i="1"/>
  <c r="V67" i="1"/>
  <c r="V77" i="1"/>
  <c r="V78" i="1"/>
  <c r="V92" i="1"/>
  <c r="V93" i="1"/>
  <c r="V107" i="1"/>
  <c r="V102" i="1"/>
  <c r="V68" i="1"/>
  <c r="V69" i="1"/>
  <c r="V94" i="1"/>
  <c r="V113" i="1"/>
  <c r="V108" i="1"/>
  <c r="V80" i="1"/>
  <c r="V81" i="1"/>
  <c r="V95" i="1"/>
  <c r="V114" i="1"/>
  <c r="V109" i="1"/>
  <c r="V82" i="1"/>
  <c r="V83" i="1"/>
  <c r="V96" i="1"/>
  <c r="V115" i="1"/>
  <c r="V110" i="1"/>
  <c r="V84" i="1"/>
  <c r="V85" i="1"/>
  <c r="V97" i="1"/>
  <c r="V116" i="1"/>
  <c r="V111" i="1"/>
  <c r="V86" i="1"/>
  <c r="V87" i="1"/>
  <c r="V112" i="1"/>
  <c r="V79" i="1"/>
  <c r="V88" i="1"/>
  <c r="V89" i="1"/>
  <c r="V90" i="1"/>
  <c r="V70" i="1"/>
  <c r="V71" i="1"/>
  <c r="V103" i="1"/>
  <c r="V117" i="1"/>
  <c r="V118" i="1"/>
  <c r="V119" i="1"/>
  <c r="V73" i="1"/>
  <c r="V74" i="1"/>
  <c r="V75" i="1"/>
  <c r="V60" i="1"/>
  <c r="T73" i="1"/>
  <c r="Q104" i="1" l="1"/>
  <c r="Q18" i="1"/>
  <c r="Q101" i="1"/>
  <c r="Q66" i="1"/>
  <c r="Q76" i="1"/>
  <c r="P62" i="1"/>
  <c r="P106" i="1"/>
  <c r="P53" i="1"/>
  <c r="P54" i="1"/>
  <c r="P3" i="1"/>
  <c r="P6" i="1"/>
  <c r="P48" i="1"/>
  <c r="P7" i="1"/>
  <c r="P98" i="1"/>
  <c r="P99" i="1"/>
  <c r="P100" i="1"/>
  <c r="M106" i="1"/>
  <c r="M53" i="1"/>
  <c r="M54" i="1"/>
  <c r="M3" i="1"/>
  <c r="M6" i="1"/>
  <c r="M48" i="1"/>
  <c r="M7" i="1"/>
  <c r="M98" i="1"/>
  <c r="M99" i="1"/>
  <c r="M100" i="1"/>
  <c r="G106" i="1"/>
  <c r="G53" i="1"/>
  <c r="G54" i="1"/>
  <c r="G3" i="1"/>
  <c r="G6" i="1"/>
  <c r="G48" i="1"/>
  <c r="G7" i="1"/>
  <c r="G98" i="1"/>
  <c r="G99" i="1"/>
  <c r="G100" i="1"/>
  <c r="D106" i="1"/>
  <c r="D53" i="1"/>
  <c r="D54" i="1"/>
  <c r="D3" i="1"/>
  <c r="D6" i="1"/>
  <c r="D48" i="1"/>
  <c r="D7" i="1"/>
  <c r="D98" i="1"/>
  <c r="D99" i="1"/>
  <c r="D100" i="1"/>
  <c r="D14" i="1"/>
  <c r="G14" i="1"/>
  <c r="M14" i="1"/>
  <c r="P14" i="1"/>
  <c r="M73" i="1"/>
  <c r="M74" i="1"/>
  <c r="M75" i="1"/>
  <c r="M60" i="1"/>
  <c r="M61" i="1"/>
  <c r="M13" i="1"/>
  <c r="M62" i="1"/>
  <c r="M63" i="1"/>
  <c r="M64" i="1"/>
  <c r="M55" i="1"/>
  <c r="M56" i="1"/>
  <c r="M8" i="1"/>
  <c r="M4" i="1"/>
  <c r="M49" i="1"/>
  <c r="M9" i="1"/>
  <c r="M45" i="1"/>
  <c r="M46" i="1"/>
  <c r="M47" i="1"/>
  <c r="M15" i="1"/>
  <c r="M65" i="1"/>
  <c r="M50" i="1"/>
  <c r="M51" i="1"/>
  <c r="M57" i="1"/>
  <c r="M58" i="1"/>
  <c r="M10" i="1"/>
  <c r="M59" i="1"/>
  <c r="M11" i="1"/>
  <c r="M5" i="1"/>
  <c r="M12" i="1"/>
  <c r="M19" i="1"/>
  <c r="M20" i="1"/>
  <c r="M21" i="1"/>
  <c r="M41" i="1"/>
  <c r="M42" i="1"/>
  <c r="M43" i="1"/>
  <c r="M44" i="1"/>
  <c r="M5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16" i="1"/>
  <c r="M17" i="1"/>
  <c r="M22" i="1"/>
  <c r="M23" i="1"/>
  <c r="M24" i="1"/>
  <c r="M25" i="1"/>
  <c r="M26" i="1"/>
  <c r="M27" i="1"/>
  <c r="M117" i="1"/>
  <c r="M118" i="1"/>
  <c r="M119" i="1"/>
  <c r="G72" i="1"/>
  <c r="G67" i="1"/>
  <c r="G77" i="1"/>
  <c r="G78" i="1"/>
  <c r="G92" i="1"/>
  <c r="G93" i="1"/>
  <c r="G107" i="1"/>
  <c r="G102" i="1"/>
  <c r="G68" i="1"/>
  <c r="G69" i="1"/>
  <c r="G94" i="1"/>
  <c r="G113" i="1"/>
  <c r="G108" i="1"/>
  <c r="G80" i="1"/>
  <c r="G81" i="1"/>
  <c r="G95" i="1"/>
  <c r="G114" i="1"/>
  <c r="G109" i="1"/>
  <c r="G82" i="1"/>
  <c r="G83" i="1"/>
  <c r="G96" i="1"/>
  <c r="G115" i="1"/>
  <c r="G110" i="1"/>
  <c r="G84" i="1"/>
  <c r="G85" i="1"/>
  <c r="G97" i="1"/>
  <c r="G116" i="1"/>
  <c r="G111" i="1"/>
  <c r="G86" i="1"/>
  <c r="G87" i="1"/>
  <c r="G112" i="1"/>
  <c r="G79" i="1"/>
  <c r="G88" i="1"/>
  <c r="G89" i="1"/>
  <c r="G90" i="1"/>
  <c r="G70" i="1"/>
  <c r="G71" i="1"/>
  <c r="G103" i="1"/>
  <c r="G118" i="1"/>
  <c r="G119" i="1"/>
  <c r="G73" i="1"/>
  <c r="G74" i="1"/>
  <c r="G75" i="1"/>
  <c r="D60" i="1"/>
  <c r="D61" i="1"/>
  <c r="D13" i="1"/>
  <c r="D62" i="1"/>
  <c r="D63" i="1"/>
  <c r="D64" i="1"/>
  <c r="D55" i="1"/>
  <c r="D56" i="1"/>
  <c r="D8" i="1"/>
  <c r="D4" i="1"/>
  <c r="D49" i="1"/>
  <c r="D9" i="1"/>
  <c r="D45" i="1"/>
  <c r="D46" i="1"/>
  <c r="D47" i="1"/>
  <c r="D15" i="1"/>
  <c r="D65" i="1"/>
  <c r="D50" i="1"/>
  <c r="D51" i="1"/>
  <c r="D57" i="1"/>
  <c r="D58" i="1"/>
  <c r="D10" i="1"/>
  <c r="D59" i="1"/>
  <c r="D11" i="1"/>
  <c r="D5" i="1"/>
  <c r="D12" i="1"/>
  <c r="D19" i="1"/>
  <c r="D20" i="1"/>
  <c r="D21" i="1"/>
  <c r="D41" i="1"/>
  <c r="D42" i="1"/>
  <c r="D43" i="1"/>
  <c r="D44" i="1"/>
  <c r="D5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6" i="1"/>
  <c r="D17" i="1"/>
  <c r="D22" i="1"/>
  <c r="D23" i="1"/>
  <c r="D24" i="1"/>
  <c r="D25" i="1"/>
  <c r="D26" i="1"/>
  <c r="D27" i="1"/>
  <c r="D72" i="1"/>
  <c r="D67" i="1"/>
  <c r="D77" i="1"/>
  <c r="D78" i="1"/>
  <c r="D92" i="1"/>
  <c r="D93" i="1"/>
  <c r="D107" i="1"/>
  <c r="D102" i="1"/>
  <c r="D68" i="1"/>
  <c r="D69" i="1"/>
  <c r="D94" i="1"/>
  <c r="D113" i="1"/>
  <c r="D108" i="1"/>
  <c r="D80" i="1"/>
  <c r="D81" i="1"/>
  <c r="D95" i="1"/>
  <c r="D114" i="1"/>
  <c r="D109" i="1"/>
  <c r="D82" i="1"/>
  <c r="D83" i="1"/>
  <c r="D96" i="1"/>
  <c r="D115" i="1"/>
  <c r="D110" i="1"/>
  <c r="D84" i="1"/>
  <c r="D85" i="1"/>
  <c r="D97" i="1"/>
  <c r="D116" i="1"/>
  <c r="D111" i="1"/>
  <c r="D86" i="1"/>
  <c r="D87" i="1"/>
  <c r="D112" i="1"/>
  <c r="D79" i="1"/>
  <c r="D88" i="1"/>
  <c r="D89" i="1"/>
  <c r="D90" i="1"/>
  <c r="D70" i="1"/>
  <c r="D71" i="1"/>
  <c r="D103" i="1"/>
  <c r="D117" i="1"/>
  <c r="D118" i="1"/>
  <c r="D119" i="1"/>
  <c r="P65" i="1"/>
  <c r="P50" i="1"/>
  <c r="P51" i="1"/>
  <c r="P57" i="1"/>
  <c r="P58" i="1"/>
  <c r="P10" i="1"/>
  <c r="P59" i="1"/>
  <c r="P11" i="1"/>
  <c r="P5" i="1"/>
  <c r="P12" i="1"/>
  <c r="P19" i="1"/>
  <c r="P20" i="1"/>
  <c r="P21" i="1"/>
  <c r="P41" i="1"/>
  <c r="P42" i="1"/>
  <c r="P43" i="1"/>
  <c r="P44" i="1"/>
  <c r="P52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16" i="1"/>
  <c r="P17" i="1"/>
  <c r="P22" i="1"/>
  <c r="P23" i="1"/>
  <c r="P24" i="1"/>
  <c r="P25" i="1"/>
  <c r="P26" i="1"/>
  <c r="P27" i="1"/>
  <c r="P72" i="1"/>
  <c r="P67" i="1"/>
  <c r="P77" i="1"/>
  <c r="P78" i="1"/>
  <c r="P92" i="1"/>
  <c r="P93" i="1"/>
  <c r="P107" i="1"/>
  <c r="P102" i="1"/>
  <c r="P68" i="1"/>
  <c r="P69" i="1"/>
  <c r="P94" i="1"/>
  <c r="P113" i="1"/>
  <c r="P108" i="1"/>
  <c r="P80" i="1"/>
  <c r="P81" i="1"/>
  <c r="P95" i="1"/>
  <c r="P114" i="1"/>
  <c r="P109" i="1"/>
  <c r="P82" i="1"/>
  <c r="P83" i="1"/>
  <c r="P96" i="1"/>
  <c r="P115" i="1"/>
  <c r="P110" i="1"/>
  <c r="P84" i="1"/>
  <c r="P85" i="1"/>
  <c r="P97" i="1"/>
  <c r="P116" i="1"/>
  <c r="P111" i="1"/>
  <c r="P86" i="1"/>
  <c r="P87" i="1"/>
  <c r="P112" i="1"/>
  <c r="P79" i="1"/>
  <c r="P88" i="1"/>
  <c r="P89" i="1"/>
  <c r="P90" i="1"/>
  <c r="P70" i="1"/>
  <c r="P71" i="1"/>
  <c r="P103" i="1"/>
  <c r="P117" i="1"/>
  <c r="P118" i="1"/>
  <c r="P119" i="1"/>
  <c r="P73" i="1"/>
  <c r="P74" i="1"/>
  <c r="P75" i="1"/>
  <c r="P61" i="1"/>
  <c r="P13" i="1"/>
  <c r="P63" i="1"/>
  <c r="P64" i="1"/>
  <c r="P55" i="1"/>
  <c r="P56" i="1"/>
  <c r="P8" i="1"/>
  <c r="P4" i="1"/>
  <c r="P49" i="1"/>
  <c r="P9" i="1"/>
  <c r="P45" i="1"/>
  <c r="P46" i="1"/>
  <c r="P47" i="1"/>
  <c r="P15" i="1"/>
  <c r="M67" i="1"/>
  <c r="M77" i="1"/>
  <c r="M78" i="1"/>
  <c r="M92" i="1"/>
  <c r="M93" i="1"/>
  <c r="M107" i="1"/>
  <c r="M102" i="1"/>
  <c r="M68" i="1"/>
  <c r="M69" i="1"/>
  <c r="M94" i="1"/>
  <c r="M113" i="1"/>
  <c r="M108" i="1"/>
  <c r="M80" i="1"/>
  <c r="M81" i="1"/>
  <c r="M95" i="1"/>
  <c r="M114" i="1"/>
  <c r="M109" i="1"/>
  <c r="M82" i="1"/>
  <c r="M83" i="1"/>
  <c r="M96" i="1"/>
  <c r="M115" i="1"/>
  <c r="M110" i="1"/>
  <c r="M84" i="1"/>
  <c r="M85" i="1"/>
  <c r="M97" i="1"/>
  <c r="M116" i="1"/>
  <c r="M111" i="1"/>
  <c r="M86" i="1"/>
  <c r="M87" i="1"/>
  <c r="M112" i="1"/>
  <c r="M79" i="1"/>
  <c r="M88" i="1"/>
  <c r="M89" i="1"/>
  <c r="M90" i="1"/>
  <c r="M70" i="1"/>
  <c r="M71" i="1"/>
  <c r="M103" i="1"/>
  <c r="M72" i="1"/>
  <c r="G35" i="1"/>
  <c r="G36" i="1"/>
  <c r="G37" i="1"/>
  <c r="G38" i="1"/>
  <c r="G39" i="1"/>
  <c r="G40" i="1"/>
  <c r="G16" i="1"/>
  <c r="G17" i="1"/>
  <c r="G22" i="1"/>
  <c r="G23" i="1"/>
  <c r="G24" i="1"/>
  <c r="G25" i="1"/>
  <c r="G26" i="1"/>
  <c r="G27" i="1"/>
  <c r="G12" i="1"/>
  <c r="G19" i="1"/>
  <c r="G20" i="1"/>
  <c r="G21" i="1"/>
  <c r="G41" i="1"/>
  <c r="G42" i="1"/>
  <c r="G43" i="1"/>
  <c r="G44" i="1"/>
  <c r="G52" i="1"/>
  <c r="G28" i="1"/>
  <c r="G29" i="1"/>
  <c r="G30" i="1"/>
  <c r="G31" i="1"/>
  <c r="G32" i="1"/>
  <c r="G33" i="1"/>
  <c r="G34" i="1"/>
  <c r="G61" i="1"/>
  <c r="G13" i="1"/>
  <c r="G62" i="1"/>
  <c r="G63" i="1"/>
  <c r="G64" i="1"/>
  <c r="G55" i="1"/>
  <c r="G56" i="1"/>
  <c r="G8" i="1"/>
  <c r="G4" i="1"/>
  <c r="G49" i="1"/>
  <c r="G9" i="1"/>
  <c r="G45" i="1"/>
  <c r="G46" i="1"/>
  <c r="G47" i="1"/>
  <c r="G15" i="1"/>
  <c r="G65" i="1"/>
  <c r="G50" i="1"/>
  <c r="G51" i="1"/>
  <c r="G57" i="1"/>
  <c r="G58" i="1"/>
  <c r="G10" i="1"/>
  <c r="G59" i="1"/>
  <c r="G11" i="1"/>
  <c r="G5" i="1"/>
  <c r="G60" i="1"/>
  <c r="D73" i="1"/>
  <c r="D74" i="1"/>
  <c r="D75" i="1"/>
  <c r="Q99" i="1" l="1"/>
  <c r="Q6" i="1"/>
  <c r="Q106" i="1"/>
  <c r="Q9" i="1"/>
  <c r="Q56" i="1"/>
  <c r="Q15" i="1"/>
  <c r="Q62" i="1"/>
  <c r="Q98" i="1"/>
  <c r="Q3" i="1"/>
  <c r="Q71" i="1"/>
  <c r="Q88" i="1"/>
  <c r="Q85" i="1"/>
  <c r="Q114" i="1"/>
  <c r="Q68" i="1"/>
  <c r="Q72" i="1"/>
  <c r="Q16" i="1"/>
  <c r="Q33" i="1"/>
  <c r="Q29" i="1"/>
  <c r="Q20" i="1"/>
  <c r="Q57" i="1"/>
  <c r="Q75" i="1"/>
  <c r="Q118" i="1"/>
  <c r="Q70" i="1"/>
  <c r="Q111" i="1"/>
  <c r="Q83" i="1"/>
  <c r="Q113" i="1"/>
  <c r="Q78" i="1"/>
  <c r="Q23" i="1"/>
  <c r="Q40" i="1"/>
  <c r="Q36" i="1"/>
  <c r="Q28" i="1"/>
  <c r="Q42" i="1"/>
  <c r="Q19" i="1"/>
  <c r="Q51" i="1"/>
  <c r="Q47" i="1"/>
  <c r="Q55" i="1"/>
  <c r="Q74" i="1"/>
  <c r="Q117" i="1"/>
  <c r="Q90" i="1"/>
  <c r="Q112" i="1"/>
  <c r="Q116" i="1"/>
  <c r="Q110" i="1"/>
  <c r="Q82" i="1"/>
  <c r="Q81" i="1"/>
  <c r="Q94" i="1"/>
  <c r="Q107" i="1"/>
  <c r="Q77" i="1"/>
  <c r="Q26" i="1"/>
  <c r="Q22" i="1"/>
  <c r="Q39" i="1"/>
  <c r="Q35" i="1"/>
  <c r="Q31" i="1"/>
  <c r="Q52" i="1"/>
  <c r="Q41" i="1"/>
  <c r="Q12" i="1"/>
  <c r="Q10" i="1"/>
  <c r="Q50" i="1"/>
  <c r="Q46" i="1"/>
  <c r="Q4" i="1"/>
  <c r="Q64" i="1"/>
  <c r="Q61" i="1"/>
  <c r="Q14" i="1"/>
  <c r="Q7" i="1"/>
  <c r="Q54" i="1"/>
  <c r="Q119" i="1"/>
  <c r="Q86" i="1"/>
  <c r="Q96" i="1"/>
  <c r="Q108" i="1"/>
  <c r="Q92" i="1"/>
  <c r="Q24" i="1"/>
  <c r="Q37" i="1"/>
  <c r="Q43" i="1"/>
  <c r="Q11" i="1"/>
  <c r="Q79" i="1"/>
  <c r="Q84" i="1"/>
  <c r="Q95" i="1"/>
  <c r="Q102" i="1"/>
  <c r="Q27" i="1"/>
  <c r="Q32" i="1"/>
  <c r="Q59" i="1"/>
  <c r="Q49" i="1"/>
  <c r="Q13" i="1"/>
  <c r="Q73" i="1"/>
  <c r="Q103" i="1"/>
  <c r="Q89" i="1"/>
  <c r="Q87" i="1"/>
  <c r="Q97" i="1"/>
  <c r="Q115" i="1"/>
  <c r="Q109" i="1"/>
  <c r="Q80" i="1"/>
  <c r="Q69" i="1"/>
  <c r="Q93" i="1"/>
  <c r="Q67" i="1"/>
  <c r="Q25" i="1"/>
  <c r="Q17" i="1"/>
  <c r="Q38" i="1"/>
  <c r="Q34" i="1"/>
  <c r="Q30" i="1"/>
  <c r="Q44" i="1"/>
  <c r="Q21" i="1"/>
  <c r="Q5" i="1"/>
  <c r="R5" i="1" s="1"/>
  <c r="Q58" i="1"/>
  <c r="Q65" i="1"/>
  <c r="Q45" i="1"/>
  <c r="Q8" i="1"/>
  <c r="R8" i="1" s="1"/>
  <c r="Q63" i="1"/>
  <c r="Q60" i="1"/>
  <c r="Q100" i="1"/>
  <c r="Q48" i="1"/>
  <c r="R48" i="1" s="1"/>
  <c r="Q53" i="1"/>
  <c r="R34" i="1" l="1"/>
  <c r="R67" i="1"/>
  <c r="W67" i="1" s="1"/>
  <c r="R109" i="1"/>
  <c r="R89" i="1"/>
  <c r="R49" i="1"/>
  <c r="R102" i="1"/>
  <c r="W102" i="1" s="1"/>
  <c r="R11" i="1"/>
  <c r="R92" i="1"/>
  <c r="R105" i="1"/>
  <c r="W105" i="1" s="1"/>
  <c r="R104" i="1"/>
  <c r="W104" i="1" s="1"/>
  <c r="R18" i="1"/>
  <c r="W18" i="1" s="1"/>
  <c r="R119" i="1"/>
  <c r="R66" i="1"/>
  <c r="W66" i="1" s="1"/>
  <c r="R76" i="1"/>
  <c r="W76" i="1" s="1"/>
  <c r="R91" i="1"/>
  <c r="W91" i="1" s="1"/>
  <c r="R101" i="1"/>
  <c r="W101" i="1" s="1"/>
  <c r="R60" i="1"/>
  <c r="W60" i="1" s="1"/>
  <c r="R44" i="1"/>
  <c r="W44" i="1" s="1"/>
  <c r="R17" i="1"/>
  <c r="W17" i="1" s="1"/>
  <c r="R69" i="1"/>
  <c r="W69" i="1" s="1"/>
  <c r="R97" i="1"/>
  <c r="W97" i="1" s="1"/>
  <c r="R73" i="1"/>
  <c r="W73" i="1" s="1"/>
  <c r="R32" i="1"/>
  <c r="W32" i="1" s="1"/>
  <c r="R84" i="1"/>
  <c r="W84" i="1" s="1"/>
  <c r="R37" i="1"/>
  <c r="W37" i="1" s="1"/>
  <c r="R96" i="1"/>
  <c r="W96" i="1" s="1"/>
  <c r="R7" i="1"/>
  <c r="W7" i="1" s="1"/>
  <c r="R4" i="1"/>
  <c r="W4" i="1" s="1"/>
  <c r="R12" i="1"/>
  <c r="W12" i="1" s="1"/>
  <c r="R35" i="1"/>
  <c r="W35" i="1" s="1"/>
  <c r="R77" i="1"/>
  <c r="W77" i="1" s="1"/>
  <c r="R82" i="1"/>
  <c r="W82" i="1" s="1"/>
  <c r="R90" i="1"/>
  <c r="W90" i="1" s="1"/>
  <c r="R47" i="1"/>
  <c r="W47" i="1" s="1"/>
  <c r="R28" i="1"/>
  <c r="W28" i="1" s="1"/>
  <c r="R78" i="1"/>
  <c r="W78" i="1" s="1"/>
  <c r="R70" i="1"/>
  <c r="W70" i="1" s="1"/>
  <c r="R20" i="1"/>
  <c r="W20" i="1" s="1"/>
  <c r="R72" i="1"/>
  <c r="W72" i="1" s="1"/>
  <c r="R88" i="1"/>
  <c r="W88" i="1" s="1"/>
  <c r="R62" i="1"/>
  <c r="W62" i="1" s="1"/>
  <c r="R65" i="1"/>
  <c r="W65" i="1" s="1"/>
  <c r="R53" i="1"/>
  <c r="W53" i="1" s="1"/>
  <c r="R63" i="1"/>
  <c r="W63" i="1" s="1"/>
  <c r="R58" i="1"/>
  <c r="W58" i="1" s="1"/>
  <c r="R30" i="1"/>
  <c r="W30" i="1" s="1"/>
  <c r="R25" i="1"/>
  <c r="R80" i="1"/>
  <c r="W80" i="1" s="1"/>
  <c r="R87" i="1"/>
  <c r="R13" i="1"/>
  <c r="W13" i="1" s="1"/>
  <c r="R27" i="1"/>
  <c r="W27" i="1" s="1"/>
  <c r="R79" i="1"/>
  <c r="W79" i="1" s="1"/>
  <c r="R24" i="1"/>
  <c r="W24" i="1" s="1"/>
  <c r="R86" i="1"/>
  <c r="W86" i="1" s="1"/>
  <c r="R14" i="1"/>
  <c r="W14" i="1" s="1"/>
  <c r="R46" i="1"/>
  <c r="W46" i="1" s="1"/>
  <c r="R41" i="1"/>
  <c r="W41" i="1" s="1"/>
  <c r="R39" i="1"/>
  <c r="W39" i="1" s="1"/>
  <c r="R107" i="1"/>
  <c r="W107" i="1" s="1"/>
  <c r="R110" i="1"/>
  <c r="W110" i="1" s="1"/>
  <c r="R117" i="1"/>
  <c r="W117" i="1" s="1"/>
  <c r="R51" i="1"/>
  <c r="W51" i="1" s="1"/>
  <c r="R36" i="1"/>
  <c r="W36" i="1" s="1"/>
  <c r="R113" i="1"/>
  <c r="W113" i="1" s="1"/>
  <c r="R118" i="1"/>
  <c r="W118" i="1" s="1"/>
  <c r="R29" i="1"/>
  <c r="W29" i="1" s="1"/>
  <c r="R68" i="1"/>
  <c r="W68" i="1" s="1"/>
  <c r="R71" i="1"/>
  <c r="W71" i="1" s="1"/>
  <c r="R15" i="1"/>
  <c r="W15" i="1" s="1"/>
  <c r="R106" i="1"/>
  <c r="W106" i="1" s="1"/>
  <c r="R61" i="1"/>
  <c r="W61" i="1" s="1"/>
  <c r="R50" i="1"/>
  <c r="W50" i="1" s="1"/>
  <c r="R52" i="1"/>
  <c r="W52" i="1" s="1"/>
  <c r="R22" i="1"/>
  <c r="W22" i="1" s="1"/>
  <c r="R94" i="1"/>
  <c r="W94" i="1" s="1"/>
  <c r="R116" i="1"/>
  <c r="W116" i="1" s="1"/>
  <c r="R74" i="1"/>
  <c r="W74" i="1" s="1"/>
  <c r="R19" i="1"/>
  <c r="W19" i="1" s="1"/>
  <c r="R40" i="1"/>
  <c r="W40" i="1" s="1"/>
  <c r="R83" i="1"/>
  <c r="W83" i="1" s="1"/>
  <c r="R75" i="1"/>
  <c r="W75" i="1" s="1"/>
  <c r="R33" i="1"/>
  <c r="W33" i="1" s="1"/>
  <c r="R114" i="1"/>
  <c r="W114" i="1" s="1"/>
  <c r="R3" i="1"/>
  <c r="W3" i="1" s="1"/>
  <c r="R56" i="1"/>
  <c r="W56" i="1" s="1"/>
  <c r="R6" i="1"/>
  <c r="W6" i="1" s="1"/>
  <c r="R100" i="1"/>
  <c r="W100" i="1" s="1"/>
  <c r="R45" i="1"/>
  <c r="W45" i="1" s="1"/>
  <c r="R21" i="1"/>
  <c r="W21" i="1" s="1"/>
  <c r="R38" i="1"/>
  <c r="W38" i="1" s="1"/>
  <c r="R93" i="1"/>
  <c r="W93" i="1" s="1"/>
  <c r="R115" i="1"/>
  <c r="W115" i="1" s="1"/>
  <c r="R103" i="1"/>
  <c r="W103" i="1" s="1"/>
  <c r="R59" i="1"/>
  <c r="W59" i="1" s="1"/>
  <c r="R95" i="1"/>
  <c r="W95" i="1" s="1"/>
  <c r="R43" i="1"/>
  <c r="W43" i="1" s="1"/>
  <c r="R108" i="1"/>
  <c r="W108" i="1" s="1"/>
  <c r="R54" i="1"/>
  <c r="W54" i="1" s="1"/>
  <c r="R64" i="1"/>
  <c r="W64" i="1" s="1"/>
  <c r="R10" i="1"/>
  <c r="W10" i="1" s="1"/>
  <c r="R31" i="1"/>
  <c r="W31" i="1" s="1"/>
  <c r="R26" i="1"/>
  <c r="W26" i="1" s="1"/>
  <c r="R81" i="1"/>
  <c r="W81" i="1" s="1"/>
  <c r="R112" i="1"/>
  <c r="W112" i="1" s="1"/>
  <c r="R55" i="1"/>
  <c r="W55" i="1" s="1"/>
  <c r="R42" i="1"/>
  <c r="W42" i="1" s="1"/>
  <c r="R23" i="1"/>
  <c r="W23" i="1" s="1"/>
  <c r="R111" i="1"/>
  <c r="W111" i="1" s="1"/>
  <c r="R57" i="1"/>
  <c r="W57" i="1" s="1"/>
  <c r="R16" i="1"/>
  <c r="W16" i="1" s="1"/>
  <c r="R85" i="1"/>
  <c r="W85" i="1" s="1"/>
  <c r="R98" i="1"/>
  <c r="W98" i="1" s="1"/>
  <c r="R9" i="1"/>
  <c r="W9" i="1" s="1"/>
  <c r="R99" i="1"/>
  <c r="W99" i="1" s="1"/>
  <c r="W25" i="1"/>
  <c r="W119" i="1"/>
  <c r="W5" i="1"/>
  <c r="W109" i="1"/>
  <c r="W48" i="1"/>
  <c r="W34" i="1"/>
  <c r="W87" i="1"/>
  <c r="W8" i="1"/>
  <c r="W89" i="1"/>
  <c r="W49" i="1"/>
  <c r="W11" i="1"/>
  <c r="W92" i="1"/>
</calcChain>
</file>

<file path=xl/sharedStrings.xml><?xml version="1.0" encoding="utf-8"?>
<sst xmlns="http://schemas.openxmlformats.org/spreadsheetml/2006/main" count="145" uniqueCount="133">
  <si>
    <t>功能</t>
    <phoneticPr fontId="2" type="noConversion"/>
  </si>
  <si>
    <t>相对收益</t>
    <phoneticPr fontId="2" type="noConversion"/>
  </si>
  <si>
    <t>相对损失</t>
    <phoneticPr fontId="2" type="noConversion"/>
  </si>
  <si>
    <t>博客交流</t>
    <phoneticPr fontId="2" type="noConversion"/>
  </si>
  <si>
    <t>论坛交流</t>
    <phoneticPr fontId="2" type="noConversion"/>
  </si>
  <si>
    <t>问答交流</t>
    <phoneticPr fontId="2" type="noConversion"/>
  </si>
  <si>
    <t>客户（1.5）</t>
    <phoneticPr fontId="2" type="noConversion"/>
  </si>
  <si>
    <t>管理员（0.5）</t>
    <phoneticPr fontId="2" type="noConversion"/>
  </si>
  <si>
    <t>手机号密码登陆</t>
  </si>
  <si>
    <t>短信验证码登陆</t>
  </si>
  <si>
    <t>查看博客首页</t>
  </si>
  <si>
    <t>查看博客详情信息</t>
  </si>
  <si>
    <t>点赞博客</t>
  </si>
  <si>
    <t>收藏博客</t>
  </si>
  <si>
    <t>举报博客</t>
  </si>
  <si>
    <t>评论博客</t>
  </si>
  <si>
    <t>回复已有博客评论</t>
  </si>
  <si>
    <t>举报博客评论</t>
  </si>
  <si>
    <t>查看论坛首页</t>
  </si>
  <si>
    <t>查看论坛详情信息</t>
  </si>
  <si>
    <t>发表帖子</t>
  </si>
  <si>
    <t>点赞帖子</t>
  </si>
  <si>
    <t>收藏帖子</t>
  </si>
  <si>
    <t>举报帖子</t>
  </si>
  <si>
    <t>评论帖子</t>
  </si>
  <si>
    <t>回复已有帖子评论</t>
  </si>
  <si>
    <t>举报帖子评论</t>
  </si>
  <si>
    <t>删除自己的帖子</t>
  </si>
  <si>
    <t>删除自己的帖子的评论</t>
  </si>
  <si>
    <t>删除自己的评论</t>
  </si>
  <si>
    <t>查看问答首页</t>
  </si>
  <si>
    <t>查看问题详情信息</t>
  </si>
  <si>
    <t>发表回答</t>
  </si>
  <si>
    <t>发表问题</t>
  </si>
  <si>
    <t>收藏问题</t>
  </si>
  <si>
    <t>举报问题</t>
  </si>
  <si>
    <t>邀请回答问题</t>
  </si>
  <si>
    <t>点赞回答</t>
  </si>
  <si>
    <t>举报回答</t>
  </si>
  <si>
    <t>评论回答</t>
  </si>
  <si>
    <t>举报回答评论</t>
  </si>
  <si>
    <t>删除自己的回答</t>
  </si>
  <si>
    <t>删除自己的回答的评论</t>
  </si>
  <si>
    <t>删除自己的回答评论</t>
  </si>
  <si>
    <t>搜索博客</t>
  </si>
  <si>
    <t>搜索帖子</t>
  </si>
  <si>
    <t>搜索问答</t>
  </si>
  <si>
    <t>搜索用户</t>
  </si>
  <si>
    <t>查看个人创作</t>
  </si>
  <si>
    <t>查看关注用户列表</t>
  </si>
  <si>
    <t>查看关注的问题</t>
  </si>
  <si>
    <t>查看粉丝用户列表</t>
  </si>
  <si>
    <t>查看邀请回答问题</t>
  </si>
  <si>
    <t>查看回复我的</t>
  </si>
  <si>
    <t>查看@我的</t>
  </si>
  <si>
    <t>查看收到的赞</t>
  </si>
  <si>
    <t>查看系统通知</t>
  </si>
  <si>
    <t>查看我的收藏</t>
  </si>
  <si>
    <t>查看浏览记录</t>
  </si>
  <si>
    <t>意见反馈</t>
  </si>
  <si>
    <t>联系客服</t>
  </si>
  <si>
    <t>清楚缓存</t>
  </si>
  <si>
    <t>查看用户协议</t>
  </si>
  <si>
    <t>查看隐私协议</t>
  </si>
  <si>
    <t>查看自己的个人主页页面</t>
  </si>
  <si>
    <t>修改个人资料</t>
  </si>
  <si>
    <t>查看其他用户个人主页</t>
  </si>
  <si>
    <t>关注其他用户</t>
  </si>
  <si>
    <t>取消关注其他用户</t>
  </si>
  <si>
    <t>退出登陆</t>
  </si>
  <si>
    <t>管理员登陆</t>
    <phoneticPr fontId="2" type="noConversion"/>
  </si>
  <si>
    <t>管理员退出登陆</t>
    <phoneticPr fontId="2" type="noConversion"/>
  </si>
  <si>
    <t>管理员查看统计数据</t>
    <phoneticPr fontId="2" type="noConversion"/>
  </si>
  <si>
    <t>管理员查看全部用户列表</t>
    <phoneticPr fontId="2" type="noConversion"/>
  </si>
  <si>
    <t>管理员查看教师用户列表</t>
    <phoneticPr fontId="2" type="noConversion"/>
  </si>
  <si>
    <t>管理员查看学生用户列表</t>
    <phoneticPr fontId="2" type="noConversion"/>
  </si>
  <si>
    <t>管理员搜索用户</t>
    <phoneticPr fontId="2" type="noConversion"/>
  </si>
  <si>
    <t>管理员查看用户详情</t>
    <phoneticPr fontId="2" type="noConversion"/>
  </si>
  <si>
    <t>管理员封禁用户</t>
    <phoneticPr fontId="2" type="noConversion"/>
  </si>
  <si>
    <t>管理员解封用户</t>
    <phoneticPr fontId="2" type="noConversion"/>
  </si>
  <si>
    <t>管理员查看博客列表</t>
    <phoneticPr fontId="2" type="noConversion"/>
  </si>
  <si>
    <t>管理员搜索博客</t>
    <phoneticPr fontId="2" type="noConversion"/>
  </si>
  <si>
    <t>管理员查看博客详情</t>
    <phoneticPr fontId="2" type="noConversion"/>
  </si>
  <si>
    <t>管理员封禁博客</t>
    <phoneticPr fontId="2" type="noConversion"/>
  </si>
  <si>
    <t>管理员解封博客</t>
    <phoneticPr fontId="2" type="noConversion"/>
  </si>
  <si>
    <t>管理员查看帖子列表</t>
    <phoneticPr fontId="2" type="noConversion"/>
  </si>
  <si>
    <t>管理员搜索帖子</t>
    <phoneticPr fontId="2" type="noConversion"/>
  </si>
  <si>
    <t>管理员查看帖子详情</t>
    <phoneticPr fontId="2" type="noConversion"/>
  </si>
  <si>
    <t>管理员封禁帖子</t>
    <phoneticPr fontId="2" type="noConversion"/>
  </si>
  <si>
    <t>管理员解封帖子</t>
    <phoneticPr fontId="2" type="noConversion"/>
  </si>
  <si>
    <t>管理员查看问题列表</t>
    <phoneticPr fontId="2" type="noConversion"/>
  </si>
  <si>
    <t>管理员搜索问题</t>
  </si>
  <si>
    <t>管理员查看问题详情</t>
  </si>
  <si>
    <t>管理员封禁问题</t>
  </si>
  <si>
    <t>管理员解封问题</t>
  </si>
  <si>
    <t>管理员查看回答列表</t>
  </si>
  <si>
    <t>管理员搜索回答</t>
  </si>
  <si>
    <t>管理员查看回答详情</t>
  </si>
  <si>
    <t>管理员封禁回答</t>
  </si>
  <si>
    <t>管理员解封回答</t>
  </si>
  <si>
    <t>管理员查看系统通知列表</t>
    <phoneticPr fontId="2" type="noConversion"/>
  </si>
  <si>
    <t>管理员添加通知</t>
    <phoneticPr fontId="2" type="noConversion"/>
  </si>
  <si>
    <t>管理员查看反馈列表</t>
    <phoneticPr fontId="2" type="noConversion"/>
  </si>
  <si>
    <t>管理员查看举报列表</t>
    <phoneticPr fontId="2" type="noConversion"/>
  </si>
  <si>
    <t>管理员查看申请加精贴列表</t>
    <phoneticPr fontId="2" type="noConversion"/>
  </si>
  <si>
    <t>管理员帖子加精</t>
    <phoneticPr fontId="2" type="noConversion"/>
  </si>
  <si>
    <t>管理员取消帖子加精</t>
    <phoneticPr fontId="2" type="noConversion"/>
  </si>
  <si>
    <t>管理员查看操作日志</t>
    <phoneticPr fontId="2" type="noConversion"/>
  </si>
  <si>
    <t>价值总和</t>
    <phoneticPr fontId="2" type="noConversion"/>
  </si>
  <si>
    <t>查看部分博客详情</t>
    <phoneticPr fontId="2" type="noConversion"/>
  </si>
  <si>
    <t>查看部分帖子详情</t>
    <phoneticPr fontId="2" type="noConversion"/>
  </si>
  <si>
    <t>查看部分论坛详情</t>
    <phoneticPr fontId="2" type="noConversion"/>
  </si>
  <si>
    <t>总价值</t>
    <phoneticPr fontId="2" type="noConversion"/>
  </si>
  <si>
    <t>相对成本</t>
    <phoneticPr fontId="2" type="noConversion"/>
  </si>
  <si>
    <t>相对风险</t>
    <phoneticPr fontId="2" type="noConversion"/>
  </si>
  <si>
    <t>风险%</t>
    <phoneticPr fontId="2" type="noConversion"/>
  </si>
  <si>
    <t>优先级</t>
    <phoneticPr fontId="2" type="noConversion"/>
  </si>
  <si>
    <t>发表博客</t>
    <phoneticPr fontId="2" type="noConversion"/>
  </si>
  <si>
    <t>删除自己的博客</t>
    <phoneticPr fontId="2" type="noConversion"/>
  </si>
  <si>
    <t>删除自己博客下的评论</t>
    <phoneticPr fontId="2" type="noConversion"/>
  </si>
  <si>
    <t>删除自己的博客评论</t>
    <phoneticPr fontId="2" type="noConversion"/>
  </si>
  <si>
    <t>成本%</t>
    <phoneticPr fontId="2" type="noConversion"/>
  </si>
  <si>
    <t>价值%</t>
    <phoneticPr fontId="2" type="noConversion"/>
  </si>
  <si>
    <t>游客(0.5)</t>
    <phoneticPr fontId="2" type="noConversion"/>
  </si>
  <si>
    <t>修改密码</t>
    <phoneticPr fontId="2" type="noConversion"/>
  </si>
  <si>
    <t>学生（1.1）</t>
    <phoneticPr fontId="2" type="noConversion"/>
  </si>
  <si>
    <t>教师（1.2）</t>
    <phoneticPr fontId="2" type="noConversion"/>
  </si>
  <si>
    <t>实名注册</t>
    <phoneticPr fontId="2" type="noConversion"/>
  </si>
  <si>
    <t>响应及时</t>
  </si>
  <si>
    <t>操作方便</t>
  </si>
  <si>
    <t>界面美观</t>
  </si>
  <si>
    <t>管理员查看管理员登陆日志</t>
    <phoneticPr fontId="2" type="noConversion"/>
  </si>
  <si>
    <t>管理员查看用户登录日志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</si>
</sst>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1" applyAlignment="1"/>
    <xf numFmtId="0" fontId="1" fillId="3" borderId="0" xfId="2" applyAlignment="1"/>
    <xf numFmtId="0" fontId="1" fillId="4" borderId="0" xfId="3" applyAlignment="1"/>
    <xf numFmtId="0" fontId="1" fillId="5" borderId="0" xfId="4" applyAlignment="1"/>
    <xf numFmtId="0" fontId="1" fillId="6" borderId="0" xfId="5" applyAlignment="1"/>
    <xf numFmtId="0" fontId="1" fillId="6" borderId="0" xfId="5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7" borderId="0" xfId="6" applyAlignment="1"/>
    <xf numFmtId="0" fontId="0" fillId="0" borderId="0" xfId="0"/>
  </cellXfs>
  <cellStyles count="7">
    <cellStyle name="20% - 着色 2" xfId="1" builtinId="34"/>
    <cellStyle name="20% - 着色 3" xfId="2" builtinId="38"/>
    <cellStyle name="20% - 着色 4" xfId="3" builtinId="42"/>
    <cellStyle name="20% - 着色 5" xfId="4" builtinId="46"/>
    <cellStyle name="20% - 着色 6" xfId="5" builtinId="50"/>
    <cellStyle name="60% - 着色 1" xfId="6" builtinId="3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945;&#24072;&#26597;&#30475;@&#25105;&#303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"/>
  <sheetViews>
    <sheetView tabSelected="1" topLeftCell="A55" zoomScaleNormal="100" workbookViewId="0">
      <selection activeCell="O72" sqref="O72"/>
    </sheetView>
  </sheetViews>
  <sheetFormatPr defaultRowHeight="13.9" x14ac:dyDescent="0.4"/>
  <cols>
    <col min="1" max="1" width="23.06640625" bestFit="1" customWidth="1"/>
    <col min="2" max="4" width="9.06640625" style="1"/>
    <col min="5" max="7" width="9.06640625" style="2"/>
    <col min="8" max="10" width="9.06640625" style="3"/>
    <col min="11" max="13" width="9.06640625" style="4"/>
    <col min="14" max="16" width="9.06640625" style="5"/>
  </cols>
  <sheetData>
    <row r="1" spans="1:23" x14ac:dyDescent="0.4">
      <c r="A1" s="12" t="s">
        <v>0</v>
      </c>
      <c r="B1" s="7" t="s">
        <v>6</v>
      </c>
      <c r="C1" s="7"/>
      <c r="D1" s="7"/>
      <c r="E1" s="8" t="s">
        <v>125</v>
      </c>
      <c r="F1" s="8"/>
      <c r="G1" s="8"/>
      <c r="H1" s="9" t="s">
        <v>126</v>
      </c>
      <c r="I1" s="9"/>
      <c r="J1" s="9"/>
      <c r="K1" s="10" t="s">
        <v>7</v>
      </c>
      <c r="L1" s="10"/>
      <c r="M1" s="10"/>
      <c r="N1" s="6" t="s">
        <v>123</v>
      </c>
      <c r="O1" s="6"/>
      <c r="P1" s="6"/>
      <c r="Q1" s="12" t="s">
        <v>112</v>
      </c>
      <c r="R1" s="12" t="s">
        <v>122</v>
      </c>
      <c r="S1" s="12" t="s">
        <v>113</v>
      </c>
      <c r="T1" s="12" t="s">
        <v>121</v>
      </c>
      <c r="U1" s="12" t="s">
        <v>114</v>
      </c>
      <c r="V1" s="12" t="s">
        <v>115</v>
      </c>
      <c r="W1" s="12" t="s">
        <v>116</v>
      </c>
    </row>
    <row r="2" spans="1:23" x14ac:dyDescent="0.4">
      <c r="A2" s="12"/>
      <c r="B2" s="1" t="s">
        <v>1</v>
      </c>
      <c r="C2" s="1" t="s">
        <v>2</v>
      </c>
      <c r="D2" s="1" t="s">
        <v>108</v>
      </c>
      <c r="E2" s="2" t="s">
        <v>1</v>
      </c>
      <c r="F2" s="2" t="s">
        <v>2</v>
      </c>
      <c r="G2" s="2" t="s">
        <v>108</v>
      </c>
      <c r="H2" s="3" t="s">
        <v>1</v>
      </c>
      <c r="I2" s="3" t="s">
        <v>2</v>
      </c>
      <c r="J2" s="3" t="s">
        <v>108</v>
      </c>
      <c r="K2" s="4" t="s">
        <v>1</v>
      </c>
      <c r="L2" s="4" t="s">
        <v>2</v>
      </c>
      <c r="M2" s="4" t="s">
        <v>108</v>
      </c>
      <c r="N2" s="5" t="s">
        <v>1</v>
      </c>
      <c r="O2" s="5" t="s">
        <v>2</v>
      </c>
      <c r="P2" s="5" t="s">
        <v>108</v>
      </c>
      <c r="Q2" s="12"/>
      <c r="R2" s="12"/>
      <c r="S2" s="12"/>
      <c r="T2" s="12"/>
      <c r="U2" s="12"/>
      <c r="V2" s="12"/>
      <c r="W2" s="12"/>
    </row>
    <row r="3" spans="1:23" x14ac:dyDescent="0.4">
      <c r="A3" t="s">
        <v>14</v>
      </c>
      <c r="D3" s="1">
        <f>(B3+C3)*1.5</f>
        <v>0</v>
      </c>
      <c r="E3" s="2">
        <v>6</v>
      </c>
      <c r="F3" s="2">
        <v>6</v>
      </c>
      <c r="G3" s="2">
        <f>(E3+F3)*1.1</f>
        <v>13.200000000000001</v>
      </c>
      <c r="H3" s="3">
        <v>7</v>
      </c>
      <c r="I3" s="3">
        <v>7</v>
      </c>
      <c r="J3" s="3">
        <f>(H3+I3)*1.2</f>
        <v>16.8</v>
      </c>
      <c r="M3" s="4">
        <f>K3+L3</f>
        <v>0</v>
      </c>
      <c r="P3" s="5">
        <f>(N3+O3)*0.5</f>
        <v>0</v>
      </c>
      <c r="Q3">
        <f>D3+G3+J3+M3+P3</f>
        <v>30</v>
      </c>
      <c r="R3">
        <f>Q3/Q$119</f>
        <v>3.75</v>
      </c>
      <c r="S3">
        <v>4</v>
      </c>
      <c r="T3">
        <f>S3/S$119</f>
        <v>0.66666666666666663</v>
      </c>
      <c r="U3">
        <v>3</v>
      </c>
      <c r="V3">
        <f>U3/U$119</f>
        <v>0.6</v>
      </c>
      <c r="W3">
        <f>R3/(T3+V3)</f>
        <v>2.9605263157894739</v>
      </c>
    </row>
    <row r="4" spans="1:23" x14ac:dyDescent="0.4">
      <c r="A4" t="s">
        <v>24</v>
      </c>
      <c r="D4" s="1">
        <f>(B4+C4)*1.5</f>
        <v>0</v>
      </c>
      <c r="E4" s="2">
        <v>6</v>
      </c>
      <c r="F4" s="2">
        <v>6</v>
      </c>
      <c r="G4" s="2">
        <f>(E4+F4)*1.1</f>
        <v>13.200000000000001</v>
      </c>
      <c r="H4" s="3">
        <v>7</v>
      </c>
      <c r="I4" s="3">
        <v>7</v>
      </c>
      <c r="J4" s="3">
        <f>(H4+I4)*1.2</f>
        <v>16.8</v>
      </c>
      <c r="M4" s="4">
        <f>K4+L4</f>
        <v>0</v>
      </c>
      <c r="P4" s="5">
        <f>(N4+O4)*0.5</f>
        <v>0</v>
      </c>
      <c r="Q4">
        <f>D4+G4+J4+M4+P4</f>
        <v>30</v>
      </c>
      <c r="R4">
        <f>Q4/Q$119</f>
        <v>3.75</v>
      </c>
      <c r="S4">
        <v>4</v>
      </c>
      <c r="T4">
        <f>S4/S$119</f>
        <v>0.66666666666666663</v>
      </c>
      <c r="U4">
        <v>3</v>
      </c>
      <c r="V4">
        <f>U4/U$119</f>
        <v>0.6</v>
      </c>
      <c r="W4">
        <f>R4/(T4+V4)</f>
        <v>2.9605263157894739</v>
      </c>
    </row>
    <row r="5" spans="1:23" x14ac:dyDescent="0.4">
      <c r="A5" t="s">
        <v>39</v>
      </c>
      <c r="D5" s="1">
        <f>(B5+C5)*1.5</f>
        <v>0</v>
      </c>
      <c r="E5" s="2">
        <v>6</v>
      </c>
      <c r="F5" s="2">
        <v>6</v>
      </c>
      <c r="G5" s="2">
        <f>(E5+F5)*1.1</f>
        <v>13.200000000000001</v>
      </c>
      <c r="H5" s="3">
        <v>7</v>
      </c>
      <c r="I5" s="3">
        <v>7</v>
      </c>
      <c r="J5" s="3">
        <f>(H5+I5)*1.2</f>
        <v>16.8</v>
      </c>
      <c r="M5" s="4">
        <f>K5+L5</f>
        <v>0</v>
      </c>
      <c r="P5" s="5">
        <f>(N5+O5)*0.5</f>
        <v>0</v>
      </c>
      <c r="Q5">
        <f>D5+G5+J5+M5+P5</f>
        <v>30</v>
      </c>
      <c r="R5">
        <f>Q5/Q$119</f>
        <v>3.75</v>
      </c>
      <c r="S5">
        <v>4</v>
      </c>
      <c r="T5">
        <f>S5/S$119</f>
        <v>0.66666666666666663</v>
      </c>
      <c r="U5">
        <v>3</v>
      </c>
      <c r="V5">
        <f>U5/U$119</f>
        <v>0.6</v>
      </c>
      <c r="W5">
        <f>R5/(T5+V5)</f>
        <v>2.9605263157894739</v>
      </c>
    </row>
    <row r="6" spans="1:23" x14ac:dyDescent="0.4">
      <c r="A6" t="s">
        <v>15</v>
      </c>
      <c r="D6" s="1">
        <f>(B6+C6)*1.5</f>
        <v>0</v>
      </c>
      <c r="E6" s="2">
        <v>6</v>
      </c>
      <c r="F6" s="2">
        <v>6</v>
      </c>
      <c r="G6" s="2">
        <f>(E6+F6)*1.1</f>
        <v>13.200000000000001</v>
      </c>
      <c r="H6" s="3">
        <v>6</v>
      </c>
      <c r="I6" s="3">
        <v>7</v>
      </c>
      <c r="J6" s="3">
        <f>(H6+I6)*1.2</f>
        <v>15.6</v>
      </c>
      <c r="M6" s="4">
        <f>K6+L6</f>
        <v>0</v>
      </c>
      <c r="P6" s="5">
        <f>(N6+O6)*0.5</f>
        <v>0</v>
      </c>
      <c r="Q6">
        <f>D6+G6+J6+M6+P6</f>
        <v>28.8</v>
      </c>
      <c r="R6">
        <f>Q6/Q$119</f>
        <v>3.6</v>
      </c>
      <c r="S6">
        <v>4</v>
      </c>
      <c r="T6">
        <f>S6/S$119</f>
        <v>0.66666666666666663</v>
      </c>
      <c r="U6">
        <v>3</v>
      </c>
      <c r="V6">
        <f>U6/U$119</f>
        <v>0.6</v>
      </c>
      <c r="W6">
        <f>R6/(T6+V6)</f>
        <v>2.8421052631578951</v>
      </c>
    </row>
    <row r="7" spans="1:23" x14ac:dyDescent="0.4">
      <c r="A7" t="s">
        <v>17</v>
      </c>
      <c r="D7" s="1">
        <f>(B7+C7)*1.5</f>
        <v>0</v>
      </c>
      <c r="E7" s="2">
        <v>6</v>
      </c>
      <c r="F7" s="2">
        <v>6</v>
      </c>
      <c r="G7" s="2">
        <f>(E7+F7)*1.1</f>
        <v>13.200000000000001</v>
      </c>
      <c r="H7" s="3">
        <v>6</v>
      </c>
      <c r="I7" s="3">
        <v>7</v>
      </c>
      <c r="J7" s="3">
        <f>(H7+I7)*1.2</f>
        <v>15.6</v>
      </c>
      <c r="M7" s="4">
        <f>K7+L7</f>
        <v>0</v>
      </c>
      <c r="P7" s="5">
        <f>(N7+O7)*0.5</f>
        <v>0</v>
      </c>
      <c r="Q7">
        <f>D7+G7+J7+M7+P7</f>
        <v>28.8</v>
      </c>
      <c r="R7">
        <f>Q7/Q$119</f>
        <v>3.6</v>
      </c>
      <c r="S7">
        <v>4</v>
      </c>
      <c r="T7">
        <f>S7/S$119</f>
        <v>0.66666666666666663</v>
      </c>
      <c r="U7">
        <v>3</v>
      </c>
      <c r="V7">
        <f>U7/U$119</f>
        <v>0.6</v>
      </c>
      <c r="W7">
        <f>R7/(T7+V7)</f>
        <v>2.8421052631578951</v>
      </c>
    </row>
    <row r="8" spans="1:23" x14ac:dyDescent="0.4">
      <c r="A8" t="s">
        <v>23</v>
      </c>
      <c r="D8" s="1">
        <f>(B8+C8)*1.5</f>
        <v>0</v>
      </c>
      <c r="E8" s="2">
        <v>6</v>
      </c>
      <c r="F8" s="2">
        <v>6</v>
      </c>
      <c r="G8" s="2">
        <f>(E8+F8)*1.1</f>
        <v>13.200000000000001</v>
      </c>
      <c r="H8" s="3">
        <v>6</v>
      </c>
      <c r="I8" s="3">
        <v>7</v>
      </c>
      <c r="J8" s="3">
        <f>(H8+I8)*1.2</f>
        <v>15.6</v>
      </c>
      <c r="M8" s="4">
        <f>K8+L8</f>
        <v>0</v>
      </c>
      <c r="P8" s="5">
        <f>(N8+O8)*0.5</f>
        <v>0</v>
      </c>
      <c r="Q8">
        <f>D8+G8+J8+M8+P8</f>
        <v>28.8</v>
      </c>
      <c r="R8">
        <f>Q8/Q$119</f>
        <v>3.6</v>
      </c>
      <c r="S8">
        <v>4</v>
      </c>
      <c r="T8">
        <f>S8/S$119</f>
        <v>0.66666666666666663</v>
      </c>
      <c r="U8">
        <v>3</v>
      </c>
      <c r="V8">
        <f>U8/U$119</f>
        <v>0.6</v>
      </c>
      <c r="W8">
        <f>R8/(T8+V8)</f>
        <v>2.8421052631578951</v>
      </c>
    </row>
    <row r="9" spans="1:23" x14ac:dyDescent="0.4">
      <c r="A9" t="s">
        <v>26</v>
      </c>
      <c r="D9" s="1">
        <f>(B9+C9)*1.5</f>
        <v>0</v>
      </c>
      <c r="E9" s="2">
        <v>6</v>
      </c>
      <c r="F9" s="2">
        <v>6</v>
      </c>
      <c r="G9" s="2">
        <f>(E9+F9)*1.1</f>
        <v>13.200000000000001</v>
      </c>
      <c r="H9" s="3">
        <v>6</v>
      </c>
      <c r="I9" s="3">
        <v>7</v>
      </c>
      <c r="J9" s="3">
        <f>(H9+I9)*1.2</f>
        <v>15.6</v>
      </c>
      <c r="M9" s="4">
        <f>K9+L9</f>
        <v>0</v>
      </c>
      <c r="P9" s="5">
        <f>(N9+O9)*0.5</f>
        <v>0</v>
      </c>
      <c r="Q9">
        <f>D9+G9+J9+M9+P9</f>
        <v>28.8</v>
      </c>
      <c r="R9">
        <f>Q9/Q$119</f>
        <v>3.6</v>
      </c>
      <c r="S9">
        <v>4</v>
      </c>
      <c r="T9">
        <f>S9/S$119</f>
        <v>0.66666666666666663</v>
      </c>
      <c r="U9">
        <v>3</v>
      </c>
      <c r="V9">
        <f>U9/U$119</f>
        <v>0.6</v>
      </c>
      <c r="W9">
        <f>R9/(T9+V9)</f>
        <v>2.8421052631578951</v>
      </c>
    </row>
    <row r="10" spans="1:23" x14ac:dyDescent="0.4">
      <c r="A10" t="s">
        <v>36</v>
      </c>
      <c r="D10" s="1">
        <f>(B10+C10)*1.5</f>
        <v>0</v>
      </c>
      <c r="E10" s="2">
        <v>6</v>
      </c>
      <c r="F10" s="2">
        <v>6</v>
      </c>
      <c r="G10" s="2">
        <f>(E10+F10)*1.1</f>
        <v>13.200000000000001</v>
      </c>
      <c r="H10" s="3">
        <v>6</v>
      </c>
      <c r="I10" s="3">
        <v>7</v>
      </c>
      <c r="J10" s="3">
        <f>(H10+I10)*1.2</f>
        <v>15.6</v>
      </c>
      <c r="M10" s="4">
        <f>K10+L10</f>
        <v>0</v>
      </c>
      <c r="P10" s="5">
        <f>(N10+O10)*0.5</f>
        <v>0</v>
      </c>
      <c r="Q10">
        <f>D10+G10+J10+M10+P10</f>
        <v>28.8</v>
      </c>
      <c r="R10">
        <f>Q10/Q$119</f>
        <v>3.6</v>
      </c>
      <c r="S10">
        <v>4</v>
      </c>
      <c r="T10">
        <f>S10/S$119</f>
        <v>0.66666666666666663</v>
      </c>
      <c r="U10">
        <v>3</v>
      </c>
      <c r="V10">
        <f>U10/U$119</f>
        <v>0.6</v>
      </c>
      <c r="W10">
        <f>R10/(T10+V10)</f>
        <v>2.8421052631578951</v>
      </c>
    </row>
    <row r="11" spans="1:23" x14ac:dyDescent="0.4">
      <c r="A11" t="s">
        <v>38</v>
      </c>
      <c r="D11" s="1">
        <f>(B11+C11)*1.5</f>
        <v>0</v>
      </c>
      <c r="E11" s="2">
        <v>6</v>
      </c>
      <c r="F11" s="2">
        <v>6</v>
      </c>
      <c r="G11" s="2">
        <f>(E11+F11)*1.1</f>
        <v>13.200000000000001</v>
      </c>
      <c r="H11" s="3">
        <v>6</v>
      </c>
      <c r="I11" s="3">
        <v>7</v>
      </c>
      <c r="J11" s="3">
        <f>(H11+I11)*1.2</f>
        <v>15.6</v>
      </c>
      <c r="M11" s="4">
        <f>K11+L11</f>
        <v>0</v>
      </c>
      <c r="P11" s="5">
        <f>(N11+O11)*0.5</f>
        <v>0</v>
      </c>
      <c r="Q11">
        <f>D11+G11+J11+M11+P11</f>
        <v>28.8</v>
      </c>
      <c r="R11">
        <f>Q11/Q$119</f>
        <v>3.6</v>
      </c>
      <c r="S11">
        <v>4</v>
      </c>
      <c r="T11">
        <f>S11/S$119</f>
        <v>0.66666666666666663</v>
      </c>
      <c r="U11">
        <v>3</v>
      </c>
      <c r="V11">
        <f>U11/U$119</f>
        <v>0.6</v>
      </c>
      <c r="W11">
        <f>R11/(T11+V11)</f>
        <v>2.8421052631578951</v>
      </c>
    </row>
    <row r="12" spans="1:23" x14ac:dyDescent="0.4">
      <c r="A12" t="s">
        <v>40</v>
      </c>
      <c r="D12" s="1">
        <f>(B12+C12)*1.5</f>
        <v>0</v>
      </c>
      <c r="E12" s="2">
        <v>6</v>
      </c>
      <c r="F12" s="2">
        <v>6</v>
      </c>
      <c r="G12" s="2">
        <f>(E12+F12)*1.1</f>
        <v>13.200000000000001</v>
      </c>
      <c r="H12" s="3">
        <v>6</v>
      </c>
      <c r="I12" s="3">
        <v>7</v>
      </c>
      <c r="J12" s="3">
        <f>(H12+I12)*1.2</f>
        <v>15.6</v>
      </c>
      <c r="M12" s="4">
        <f>K12+L12</f>
        <v>0</v>
      </c>
      <c r="P12" s="5">
        <f>(N12+O12)*0.5</f>
        <v>0</v>
      </c>
      <c r="Q12">
        <f>D12+G12+J12+M12+P12</f>
        <v>28.8</v>
      </c>
      <c r="R12">
        <f>Q12/Q$119</f>
        <v>3.6</v>
      </c>
      <c r="S12">
        <v>4</v>
      </c>
      <c r="T12">
        <f>S12/S$119</f>
        <v>0.66666666666666663</v>
      </c>
      <c r="U12">
        <v>3</v>
      </c>
      <c r="V12">
        <f>U12/U$119</f>
        <v>0.6</v>
      </c>
      <c r="W12">
        <f>R12/(T12+V12)</f>
        <v>2.8421052631578951</v>
      </c>
    </row>
    <row r="13" spans="1:23" x14ac:dyDescent="0.4">
      <c r="A13" t="s">
        <v>10</v>
      </c>
      <c r="D13" s="1">
        <f>(B13+C13)*1.5</f>
        <v>0</v>
      </c>
      <c r="E13" s="2">
        <v>7</v>
      </c>
      <c r="F13" s="2">
        <v>7</v>
      </c>
      <c r="G13" s="2">
        <f>(E13+F13)*1.1</f>
        <v>15.400000000000002</v>
      </c>
      <c r="H13" s="3">
        <v>6</v>
      </c>
      <c r="I13" s="3">
        <v>6</v>
      </c>
      <c r="J13" s="3">
        <f>(H13+I13)*1.2</f>
        <v>14.399999999999999</v>
      </c>
      <c r="M13" s="4">
        <f>K13+L13</f>
        <v>0</v>
      </c>
      <c r="N13" s="5">
        <v>7</v>
      </c>
      <c r="O13" s="5">
        <v>7</v>
      </c>
      <c r="P13" s="5">
        <f>(N13+O13)*0.5</f>
        <v>7</v>
      </c>
      <c r="Q13">
        <f>D13+G13+J13+M13+P13</f>
        <v>36.799999999999997</v>
      </c>
      <c r="R13">
        <f>Q13/Q$119</f>
        <v>4.5999999999999996</v>
      </c>
      <c r="S13">
        <v>5</v>
      </c>
      <c r="T13">
        <f>S13/S$119</f>
        <v>0.83333333333333337</v>
      </c>
      <c r="U13">
        <v>4</v>
      </c>
      <c r="V13">
        <f>U13/U$119</f>
        <v>0.8</v>
      </c>
      <c r="W13">
        <f>R13/(T13+V13)</f>
        <v>2.8163265306122449</v>
      </c>
    </row>
    <row r="14" spans="1:23" x14ac:dyDescent="0.4">
      <c r="A14" t="s">
        <v>18</v>
      </c>
      <c r="D14" s="1">
        <f>(B14+C14)*1.5</f>
        <v>0</v>
      </c>
      <c r="E14" s="2">
        <v>7</v>
      </c>
      <c r="F14" s="2">
        <v>7</v>
      </c>
      <c r="G14" s="2">
        <f>(E14+F14)*1.1</f>
        <v>15.400000000000002</v>
      </c>
      <c r="H14" s="3">
        <v>6</v>
      </c>
      <c r="I14" s="3">
        <v>6</v>
      </c>
      <c r="J14" s="3">
        <f>(H14+I14)*1.2</f>
        <v>14.399999999999999</v>
      </c>
      <c r="M14" s="4">
        <f>K14+L14</f>
        <v>0</v>
      </c>
      <c r="N14" s="5">
        <v>7</v>
      </c>
      <c r="O14" s="5">
        <v>7</v>
      </c>
      <c r="P14" s="5">
        <f>(N14+O14)*0.5</f>
        <v>7</v>
      </c>
      <c r="Q14">
        <f>D14+G14+J14+M14+P14</f>
        <v>36.799999999999997</v>
      </c>
      <c r="R14">
        <f>Q14/Q$119</f>
        <v>4.5999999999999996</v>
      </c>
      <c r="S14">
        <v>5</v>
      </c>
      <c r="T14">
        <f>S14/S$119</f>
        <v>0.83333333333333337</v>
      </c>
      <c r="U14">
        <v>4</v>
      </c>
      <c r="V14">
        <f>U14/U$119</f>
        <v>0.8</v>
      </c>
      <c r="W14">
        <f>R14/(T14+V14)</f>
        <v>2.8163265306122449</v>
      </c>
    </row>
    <row r="15" spans="1:23" x14ac:dyDescent="0.4">
      <c r="A15" t="s">
        <v>30</v>
      </c>
      <c r="D15" s="1">
        <f>(B15+C15)*1.5</f>
        <v>0</v>
      </c>
      <c r="E15" s="2">
        <v>7</v>
      </c>
      <c r="F15" s="2">
        <v>7</v>
      </c>
      <c r="G15" s="2">
        <f>(E15+F15)*1.1</f>
        <v>15.400000000000002</v>
      </c>
      <c r="H15" s="3">
        <v>6</v>
      </c>
      <c r="I15" s="3">
        <v>6</v>
      </c>
      <c r="J15" s="3">
        <f>(H15+I15)*1.2</f>
        <v>14.399999999999999</v>
      </c>
      <c r="M15" s="4">
        <f>K15+L15</f>
        <v>0</v>
      </c>
      <c r="N15" s="5">
        <v>7</v>
      </c>
      <c r="O15" s="5">
        <v>7</v>
      </c>
      <c r="P15" s="5">
        <f>(N15+O15)*0.5</f>
        <v>7</v>
      </c>
      <c r="Q15">
        <f>D15+G15+J15+M15+P15</f>
        <v>36.799999999999997</v>
      </c>
      <c r="R15">
        <f>Q15/Q$119</f>
        <v>4.5999999999999996</v>
      </c>
      <c r="S15">
        <v>5</v>
      </c>
      <c r="T15">
        <f>S15/S$119</f>
        <v>0.83333333333333337</v>
      </c>
      <c r="U15">
        <v>4</v>
      </c>
      <c r="V15">
        <f>U15/U$119</f>
        <v>0.8</v>
      </c>
      <c r="W15">
        <f>R15/(T15+V15)</f>
        <v>2.8163265306122449</v>
      </c>
    </row>
    <row r="16" spans="1:23" x14ac:dyDescent="0.4">
      <c r="A16" t="s">
        <v>62</v>
      </c>
      <c r="D16" s="1">
        <f>(B16+C16)*1.5</f>
        <v>0</v>
      </c>
      <c r="E16" s="2">
        <v>5</v>
      </c>
      <c r="F16" s="2">
        <v>5</v>
      </c>
      <c r="G16" s="2">
        <f>(E16+F16)*1.1</f>
        <v>11</v>
      </c>
      <c r="H16" s="3">
        <v>5</v>
      </c>
      <c r="I16" s="3">
        <v>6</v>
      </c>
      <c r="J16" s="3">
        <f>(H16+I16)*1.2</f>
        <v>13.2</v>
      </c>
      <c r="M16" s="4">
        <f>K16+L16</f>
        <v>0</v>
      </c>
      <c r="P16" s="5">
        <f>(N16+O16)*0.5</f>
        <v>0</v>
      </c>
      <c r="Q16">
        <f>D16+G16+J16+M16+P16</f>
        <v>24.2</v>
      </c>
      <c r="R16">
        <f>Q16/Q$119</f>
        <v>3.0249999999999999</v>
      </c>
      <c r="S16">
        <v>3</v>
      </c>
      <c r="T16">
        <f>S16/S$119</f>
        <v>0.5</v>
      </c>
      <c r="U16">
        <v>3</v>
      </c>
      <c r="V16">
        <f>U16/U$119</f>
        <v>0.6</v>
      </c>
      <c r="W16">
        <f>R16/(T16+V16)</f>
        <v>2.7499999999999996</v>
      </c>
    </row>
    <row r="17" spans="1:23" x14ac:dyDescent="0.4">
      <c r="A17" t="s">
        <v>63</v>
      </c>
      <c r="D17" s="1">
        <f>(B17+C17)*1.5</f>
        <v>0</v>
      </c>
      <c r="E17" s="2">
        <v>5</v>
      </c>
      <c r="F17" s="2">
        <v>5</v>
      </c>
      <c r="G17" s="2">
        <f>(E17+F17)*1.1</f>
        <v>11</v>
      </c>
      <c r="H17" s="3">
        <v>5</v>
      </c>
      <c r="I17" s="3">
        <v>6</v>
      </c>
      <c r="J17" s="3">
        <f>(H17+I17)*1.2</f>
        <v>13.2</v>
      </c>
      <c r="M17" s="4">
        <f>K17+L17</f>
        <v>0</v>
      </c>
      <c r="P17" s="5">
        <f>(N17+O17)*0.5</f>
        <v>0</v>
      </c>
      <c r="Q17">
        <f>D17+G17+J17+M17+P17</f>
        <v>24.2</v>
      </c>
      <c r="R17">
        <f>Q17/Q$119</f>
        <v>3.0249999999999999</v>
      </c>
      <c r="S17">
        <v>3</v>
      </c>
      <c r="T17">
        <f>S17/S$119</f>
        <v>0.5</v>
      </c>
      <c r="U17">
        <v>3</v>
      </c>
      <c r="V17">
        <f>U17/U$119</f>
        <v>0.6</v>
      </c>
      <c r="W17">
        <f>R17/(T17+V17)</f>
        <v>2.7499999999999996</v>
      </c>
    </row>
    <row r="18" spans="1:23" x14ac:dyDescent="0.4">
      <c r="A18" t="s">
        <v>124</v>
      </c>
      <c r="D18" s="1">
        <v>0</v>
      </c>
      <c r="E18" s="2">
        <v>7</v>
      </c>
      <c r="F18" s="2">
        <v>7</v>
      </c>
      <c r="G18" s="2">
        <f>(E18+F18)*1.1</f>
        <v>15.400000000000002</v>
      </c>
      <c r="H18" s="3">
        <v>6</v>
      </c>
      <c r="I18" s="3">
        <v>7</v>
      </c>
      <c r="J18" s="3">
        <f>(H18+I18)*1.2</f>
        <v>15.6</v>
      </c>
      <c r="M18" s="4">
        <v>0</v>
      </c>
      <c r="P18" s="5">
        <v>0</v>
      </c>
      <c r="Q18">
        <f>D18+G18+J18+M18+P18</f>
        <v>31</v>
      </c>
      <c r="R18">
        <f>Q18/Q$119</f>
        <v>3.875</v>
      </c>
      <c r="S18">
        <v>5</v>
      </c>
      <c r="T18">
        <f>S18/S$119</f>
        <v>0.83333333333333337</v>
      </c>
      <c r="U18">
        <v>3</v>
      </c>
      <c r="V18">
        <f>U18/U$119</f>
        <v>0.6</v>
      </c>
      <c r="W18">
        <f>R18/(T18+V18)</f>
        <v>2.7034883720930232</v>
      </c>
    </row>
    <row r="19" spans="1:23" x14ac:dyDescent="0.4">
      <c r="A19" t="s">
        <v>41</v>
      </c>
      <c r="D19" s="1">
        <f>(B19+C19)*1.5</f>
        <v>0</v>
      </c>
      <c r="E19" s="2">
        <v>6</v>
      </c>
      <c r="F19" s="2">
        <v>6</v>
      </c>
      <c r="G19" s="2">
        <f>(E19+F19)*1.1</f>
        <v>13.200000000000001</v>
      </c>
      <c r="H19" s="3">
        <v>5</v>
      </c>
      <c r="I19" s="3">
        <v>5</v>
      </c>
      <c r="J19" s="3">
        <f>(H19+I19)*1.2</f>
        <v>12</v>
      </c>
      <c r="M19" s="4">
        <f>K19+L19</f>
        <v>0</v>
      </c>
      <c r="P19" s="5">
        <f>(N19+O19)*0.5</f>
        <v>0</v>
      </c>
      <c r="Q19">
        <f>D19+G19+J19+M19+P19</f>
        <v>25.200000000000003</v>
      </c>
      <c r="R19">
        <f>Q19/Q$119</f>
        <v>3.1500000000000004</v>
      </c>
      <c r="S19">
        <v>4</v>
      </c>
      <c r="T19">
        <f>S19/S$119</f>
        <v>0.66666666666666663</v>
      </c>
      <c r="U19">
        <v>3</v>
      </c>
      <c r="V19">
        <f>U19/U$119</f>
        <v>0.6</v>
      </c>
      <c r="W19">
        <f>R19/(T19+V19)</f>
        <v>2.4868421052631584</v>
      </c>
    </row>
    <row r="20" spans="1:23" x14ac:dyDescent="0.4">
      <c r="A20" t="s">
        <v>42</v>
      </c>
      <c r="D20" s="1">
        <f>(B20+C20)*1.5</f>
        <v>0</v>
      </c>
      <c r="E20" s="2">
        <v>6</v>
      </c>
      <c r="F20" s="2">
        <v>6</v>
      </c>
      <c r="G20" s="2">
        <f>(E20+F20)*1.1</f>
        <v>13.200000000000001</v>
      </c>
      <c r="H20" s="3">
        <v>5</v>
      </c>
      <c r="I20" s="3">
        <v>5</v>
      </c>
      <c r="J20" s="3">
        <f>(H20+I20)*1.2</f>
        <v>12</v>
      </c>
      <c r="M20" s="4">
        <f>K20+L20</f>
        <v>0</v>
      </c>
      <c r="P20" s="5">
        <f>(N20+O20)*0.5</f>
        <v>0</v>
      </c>
      <c r="Q20">
        <f>D20+G20+J20+M20+P20</f>
        <v>25.200000000000003</v>
      </c>
      <c r="R20">
        <f>Q20/Q$119</f>
        <v>3.1500000000000004</v>
      </c>
      <c r="S20">
        <v>4</v>
      </c>
      <c r="T20">
        <f>S20/S$119</f>
        <v>0.66666666666666663</v>
      </c>
      <c r="U20">
        <v>3</v>
      </c>
      <c r="V20">
        <f>U20/U$119</f>
        <v>0.6</v>
      </c>
      <c r="W20">
        <f>R20/(T20+V20)</f>
        <v>2.4868421052631584</v>
      </c>
    </row>
    <row r="21" spans="1:23" x14ac:dyDescent="0.4">
      <c r="A21" t="s">
        <v>43</v>
      </c>
      <c r="D21" s="1">
        <f>(B21+C21)*1.5</f>
        <v>0</v>
      </c>
      <c r="E21" s="2">
        <v>6</v>
      </c>
      <c r="F21" s="2">
        <v>6</v>
      </c>
      <c r="G21" s="2">
        <f>(E21+F21)*1.1</f>
        <v>13.200000000000001</v>
      </c>
      <c r="H21" s="3">
        <v>5</v>
      </c>
      <c r="I21" s="3">
        <v>5</v>
      </c>
      <c r="J21" s="3">
        <f>(H21+I21)*1.2</f>
        <v>12</v>
      </c>
      <c r="M21" s="4">
        <f>K21+L21</f>
        <v>0</v>
      </c>
      <c r="P21" s="5">
        <f>(N21+O21)*0.5</f>
        <v>0</v>
      </c>
      <c r="Q21">
        <f>D21+G21+J21+M21+P21</f>
        <v>25.200000000000003</v>
      </c>
      <c r="R21">
        <f>Q21/Q$119</f>
        <v>3.1500000000000004</v>
      </c>
      <c r="S21">
        <v>4</v>
      </c>
      <c r="T21">
        <f>S21/S$119</f>
        <v>0.66666666666666663</v>
      </c>
      <c r="U21">
        <v>3</v>
      </c>
      <c r="V21">
        <f>U21/U$119</f>
        <v>0.6</v>
      </c>
      <c r="W21">
        <f>R21/(T21+V21)</f>
        <v>2.4868421052631584</v>
      </c>
    </row>
    <row r="22" spans="1:23" x14ac:dyDescent="0.4">
      <c r="A22" t="s">
        <v>64</v>
      </c>
      <c r="D22" s="1">
        <f>(B22+C22)*1.5</f>
        <v>0</v>
      </c>
      <c r="E22" s="2">
        <v>6</v>
      </c>
      <c r="F22" s="2">
        <v>6</v>
      </c>
      <c r="G22" s="2">
        <f>(E22+F22)*1.1</f>
        <v>13.200000000000001</v>
      </c>
      <c r="H22" s="3">
        <v>5</v>
      </c>
      <c r="I22" s="3">
        <v>5</v>
      </c>
      <c r="J22" s="3">
        <f>(H22+I22)*1.2</f>
        <v>12</v>
      </c>
      <c r="M22" s="4">
        <f>K22+L22</f>
        <v>0</v>
      </c>
      <c r="P22" s="5">
        <f>(N22+O22)*0.5</f>
        <v>0</v>
      </c>
      <c r="Q22">
        <f>D22+G22+J22+M22+P22</f>
        <v>25.200000000000003</v>
      </c>
      <c r="R22">
        <f>Q22/Q$119</f>
        <v>3.1500000000000004</v>
      </c>
      <c r="S22">
        <v>4</v>
      </c>
      <c r="T22">
        <f>S22/S$119</f>
        <v>0.66666666666666663</v>
      </c>
      <c r="U22">
        <v>3</v>
      </c>
      <c r="V22">
        <f>U22/U$119</f>
        <v>0.6</v>
      </c>
      <c r="W22">
        <f>R22/(T22+V22)</f>
        <v>2.4868421052631584</v>
      </c>
    </row>
    <row r="23" spans="1:23" x14ac:dyDescent="0.4">
      <c r="A23" t="s">
        <v>65</v>
      </c>
      <c r="D23" s="1">
        <f>(B23+C23)*1.5</f>
        <v>0</v>
      </c>
      <c r="E23" s="2">
        <v>6</v>
      </c>
      <c r="F23" s="2">
        <v>6</v>
      </c>
      <c r="G23" s="2">
        <f>(E23+F23)*1.1</f>
        <v>13.200000000000001</v>
      </c>
      <c r="H23" s="3">
        <v>5</v>
      </c>
      <c r="I23" s="3">
        <v>5</v>
      </c>
      <c r="J23" s="3">
        <f>(H23+I23)*1.2</f>
        <v>12</v>
      </c>
      <c r="M23" s="4">
        <f>K23+L23</f>
        <v>0</v>
      </c>
      <c r="P23" s="5">
        <f>(N23+O23)*0.5</f>
        <v>0</v>
      </c>
      <c r="Q23">
        <f>D23+G23+J23+M23+P23</f>
        <v>25.200000000000003</v>
      </c>
      <c r="R23">
        <f>Q23/Q$119</f>
        <v>3.1500000000000004</v>
      </c>
      <c r="S23">
        <v>4</v>
      </c>
      <c r="T23">
        <f>S23/S$119</f>
        <v>0.66666666666666663</v>
      </c>
      <c r="U23">
        <v>3</v>
      </c>
      <c r="V23">
        <f>U23/U$119</f>
        <v>0.6</v>
      </c>
      <c r="W23">
        <f>R23/(T23+V23)</f>
        <v>2.4868421052631584</v>
      </c>
    </row>
    <row r="24" spans="1:23" x14ac:dyDescent="0.4">
      <c r="A24" t="s">
        <v>66</v>
      </c>
      <c r="D24" s="1">
        <f>(B24+C24)*1.5</f>
        <v>0</v>
      </c>
      <c r="E24" s="2">
        <v>6</v>
      </c>
      <c r="F24" s="2">
        <v>6</v>
      </c>
      <c r="G24" s="2">
        <f>(E24+F24)*1.1</f>
        <v>13.200000000000001</v>
      </c>
      <c r="H24" s="3">
        <v>5</v>
      </c>
      <c r="I24" s="3">
        <v>5</v>
      </c>
      <c r="J24" s="3">
        <f>(H24+I24)*1.2</f>
        <v>12</v>
      </c>
      <c r="M24" s="4">
        <f>K24+L24</f>
        <v>0</v>
      </c>
      <c r="P24" s="5">
        <f>(N24+O24)*0.5</f>
        <v>0</v>
      </c>
      <c r="Q24">
        <f>D24+G24+J24+M24+P24</f>
        <v>25.200000000000003</v>
      </c>
      <c r="R24">
        <f>Q24/Q$119</f>
        <v>3.1500000000000004</v>
      </c>
      <c r="S24">
        <v>4</v>
      </c>
      <c r="T24">
        <f>S24/S$119</f>
        <v>0.66666666666666663</v>
      </c>
      <c r="U24">
        <v>3</v>
      </c>
      <c r="V24">
        <f>U24/U$119</f>
        <v>0.6</v>
      </c>
      <c r="W24">
        <f>R24/(T24+V24)</f>
        <v>2.4868421052631584</v>
      </c>
    </row>
    <row r="25" spans="1:23" x14ac:dyDescent="0.4">
      <c r="A25" t="s">
        <v>67</v>
      </c>
      <c r="D25" s="1">
        <f>(B25+C25)*1.5</f>
        <v>0</v>
      </c>
      <c r="E25" s="2">
        <v>6</v>
      </c>
      <c r="F25" s="2">
        <v>6</v>
      </c>
      <c r="G25" s="2">
        <f>(E25+F25)*1.1</f>
        <v>13.200000000000001</v>
      </c>
      <c r="H25" s="3">
        <v>5</v>
      </c>
      <c r="I25" s="3">
        <v>5</v>
      </c>
      <c r="J25" s="3">
        <f>(H25+I25)*1.2</f>
        <v>12</v>
      </c>
      <c r="M25" s="4">
        <f>K25+L25</f>
        <v>0</v>
      </c>
      <c r="P25" s="5">
        <f>(N25+O25)*0.5</f>
        <v>0</v>
      </c>
      <c r="Q25">
        <f>D25+G25+J25+M25+P25</f>
        <v>25.200000000000003</v>
      </c>
      <c r="R25">
        <f>Q25/Q$119</f>
        <v>3.1500000000000004</v>
      </c>
      <c r="S25">
        <v>4</v>
      </c>
      <c r="T25">
        <f>S25/S$119</f>
        <v>0.66666666666666663</v>
      </c>
      <c r="U25">
        <v>3</v>
      </c>
      <c r="V25">
        <f>U25/U$119</f>
        <v>0.6</v>
      </c>
      <c r="W25">
        <f>R25/(T25+V25)</f>
        <v>2.4868421052631584</v>
      </c>
    </row>
    <row r="26" spans="1:23" x14ac:dyDescent="0.4">
      <c r="A26" t="s">
        <v>68</v>
      </c>
      <c r="D26" s="1">
        <f>(B26+C26)*1.5</f>
        <v>0</v>
      </c>
      <c r="E26" s="2">
        <v>6</v>
      </c>
      <c r="F26" s="2">
        <v>6</v>
      </c>
      <c r="G26" s="2">
        <f>(E26+F26)*1.1</f>
        <v>13.200000000000001</v>
      </c>
      <c r="H26" s="3">
        <v>5</v>
      </c>
      <c r="I26" s="3">
        <v>5</v>
      </c>
      <c r="J26" s="3">
        <f>(H26+I26)*1.2</f>
        <v>12</v>
      </c>
      <c r="M26" s="4">
        <f>K26+L26</f>
        <v>0</v>
      </c>
      <c r="P26" s="5">
        <f>(N26+O26)*0.5</f>
        <v>0</v>
      </c>
      <c r="Q26">
        <f>D26+G26+J26+M26+P26</f>
        <v>25.200000000000003</v>
      </c>
      <c r="R26">
        <f>Q26/Q$119</f>
        <v>3.1500000000000004</v>
      </c>
      <c r="S26">
        <v>4</v>
      </c>
      <c r="T26">
        <f>S26/S$119</f>
        <v>0.66666666666666663</v>
      </c>
      <c r="U26">
        <v>3</v>
      </c>
      <c r="V26">
        <f>U26/U$119</f>
        <v>0.6</v>
      </c>
      <c r="W26">
        <f>R26/(T26+V26)</f>
        <v>2.4868421052631584</v>
      </c>
    </row>
    <row r="27" spans="1:23" x14ac:dyDescent="0.4">
      <c r="A27" t="s">
        <v>69</v>
      </c>
      <c r="D27" s="1">
        <f>(B27+C27)*1.5</f>
        <v>0</v>
      </c>
      <c r="E27" s="2">
        <v>6</v>
      </c>
      <c r="F27" s="2">
        <v>6</v>
      </c>
      <c r="G27" s="2">
        <f>(E27+F27)*1.1</f>
        <v>13.200000000000001</v>
      </c>
      <c r="H27" s="3">
        <v>5</v>
      </c>
      <c r="I27" s="3">
        <v>5</v>
      </c>
      <c r="J27" s="3">
        <f>(H27+I27)*1.2</f>
        <v>12</v>
      </c>
      <c r="M27" s="4">
        <f>K27+L27</f>
        <v>0</v>
      </c>
      <c r="P27" s="5">
        <f>(N27+O27)*0.5</f>
        <v>0</v>
      </c>
      <c r="Q27">
        <f>D27+G27+J27+M27+P27</f>
        <v>25.200000000000003</v>
      </c>
      <c r="R27">
        <f>Q27/Q$119</f>
        <v>3.1500000000000004</v>
      </c>
      <c r="S27">
        <v>4</v>
      </c>
      <c r="T27">
        <f>S27/S$119</f>
        <v>0.66666666666666663</v>
      </c>
      <c r="U27">
        <v>3</v>
      </c>
      <c r="V27">
        <f>U27/U$119</f>
        <v>0.6</v>
      </c>
      <c r="W27">
        <f>R27/(T27+V27)</f>
        <v>2.4868421052631584</v>
      </c>
    </row>
    <row r="28" spans="1:23" x14ac:dyDescent="0.4">
      <c r="A28" t="s">
        <v>49</v>
      </c>
      <c r="D28" s="1">
        <f>(B28+C28)*1.5</f>
        <v>0</v>
      </c>
      <c r="E28" s="2">
        <v>5</v>
      </c>
      <c r="F28" s="2">
        <v>5</v>
      </c>
      <c r="G28" s="2">
        <f>(E28+F28)*1.1</f>
        <v>11</v>
      </c>
      <c r="H28" s="3">
        <v>5</v>
      </c>
      <c r="I28" s="3">
        <v>6</v>
      </c>
      <c r="J28" s="3">
        <f>(H28+I28)*1.2</f>
        <v>13.2</v>
      </c>
      <c r="M28" s="4">
        <f>K28+L28</f>
        <v>0</v>
      </c>
      <c r="P28" s="5">
        <f>(N28+O28)*0.5</f>
        <v>0</v>
      </c>
      <c r="Q28">
        <f>D28+G28+J28+M28+P28</f>
        <v>24.2</v>
      </c>
      <c r="R28">
        <f>Q28/Q$119</f>
        <v>3.0249999999999999</v>
      </c>
      <c r="S28">
        <v>4</v>
      </c>
      <c r="T28">
        <f>S28/S$119</f>
        <v>0.66666666666666663</v>
      </c>
      <c r="U28">
        <v>3</v>
      </c>
      <c r="V28">
        <f>U28/U$119</f>
        <v>0.6</v>
      </c>
      <c r="W28">
        <f>R28/(T28+V28)</f>
        <v>2.388157894736842</v>
      </c>
    </row>
    <row r="29" spans="1:23" x14ac:dyDescent="0.4">
      <c r="A29" t="s">
        <v>50</v>
      </c>
      <c r="D29" s="1">
        <f>(B29+C29)*1.5</f>
        <v>0</v>
      </c>
      <c r="E29" s="2">
        <v>5</v>
      </c>
      <c r="F29" s="2">
        <v>5</v>
      </c>
      <c r="G29" s="2">
        <f>(E29+F29)*1.1</f>
        <v>11</v>
      </c>
      <c r="H29" s="3">
        <v>5</v>
      </c>
      <c r="I29" s="3">
        <v>6</v>
      </c>
      <c r="J29" s="3">
        <f>(H29+I29)*1.2</f>
        <v>13.2</v>
      </c>
      <c r="M29" s="4">
        <f>K29+L29</f>
        <v>0</v>
      </c>
      <c r="P29" s="5">
        <f>(N29+O29)*0.5</f>
        <v>0</v>
      </c>
      <c r="Q29">
        <f>D29+G29+J29+M29+P29</f>
        <v>24.2</v>
      </c>
      <c r="R29">
        <f>Q29/Q$119</f>
        <v>3.0249999999999999</v>
      </c>
      <c r="S29">
        <v>4</v>
      </c>
      <c r="T29">
        <f>S29/S$119</f>
        <v>0.66666666666666663</v>
      </c>
      <c r="U29">
        <v>3</v>
      </c>
      <c r="V29">
        <f>U29/U$119</f>
        <v>0.6</v>
      </c>
      <c r="W29">
        <f>R29/(T29+V29)</f>
        <v>2.388157894736842</v>
      </c>
    </row>
    <row r="30" spans="1:23" x14ac:dyDescent="0.4">
      <c r="A30" t="s">
        <v>51</v>
      </c>
      <c r="D30" s="1">
        <f>(B30+C30)*1.5</f>
        <v>0</v>
      </c>
      <c r="E30" s="2">
        <v>5</v>
      </c>
      <c r="F30" s="2">
        <v>5</v>
      </c>
      <c r="G30" s="2">
        <f>(E30+F30)*1.1</f>
        <v>11</v>
      </c>
      <c r="H30" s="3">
        <v>5</v>
      </c>
      <c r="I30" s="3">
        <v>6</v>
      </c>
      <c r="J30" s="3">
        <f>(H30+I30)*1.2</f>
        <v>13.2</v>
      </c>
      <c r="M30" s="4">
        <f>K30+L30</f>
        <v>0</v>
      </c>
      <c r="P30" s="5">
        <f>(N30+O30)*0.5</f>
        <v>0</v>
      </c>
      <c r="Q30">
        <f>D30+G30+J30+M30+P30</f>
        <v>24.2</v>
      </c>
      <c r="R30">
        <f>Q30/Q$119</f>
        <v>3.0249999999999999</v>
      </c>
      <c r="S30">
        <v>4</v>
      </c>
      <c r="T30">
        <f>S30/S$119</f>
        <v>0.66666666666666663</v>
      </c>
      <c r="U30">
        <v>3</v>
      </c>
      <c r="V30">
        <f>U30/U$119</f>
        <v>0.6</v>
      </c>
      <c r="W30">
        <f>R30/(T30+V30)</f>
        <v>2.388157894736842</v>
      </c>
    </row>
    <row r="31" spans="1:23" x14ac:dyDescent="0.4">
      <c r="A31" t="s">
        <v>52</v>
      </c>
      <c r="D31" s="1">
        <f>(B31+C31)*1.5</f>
        <v>0</v>
      </c>
      <c r="E31" s="2">
        <v>5</v>
      </c>
      <c r="F31" s="2">
        <v>5</v>
      </c>
      <c r="G31" s="2">
        <f>(E31+F31)*1.1</f>
        <v>11</v>
      </c>
      <c r="H31" s="3">
        <v>5</v>
      </c>
      <c r="I31" s="3">
        <v>6</v>
      </c>
      <c r="J31" s="3">
        <f>(H31+I31)*1.2</f>
        <v>13.2</v>
      </c>
      <c r="M31" s="4">
        <f>K31+L31</f>
        <v>0</v>
      </c>
      <c r="P31" s="5">
        <f>(N31+O31)*0.5</f>
        <v>0</v>
      </c>
      <c r="Q31">
        <f>D31+G31+J31+M31+P31</f>
        <v>24.2</v>
      </c>
      <c r="R31">
        <f>Q31/Q$119</f>
        <v>3.0249999999999999</v>
      </c>
      <c r="S31">
        <v>4</v>
      </c>
      <c r="T31">
        <f>S31/S$119</f>
        <v>0.66666666666666663</v>
      </c>
      <c r="U31">
        <v>3</v>
      </c>
      <c r="V31">
        <f>U31/U$119</f>
        <v>0.6</v>
      </c>
      <c r="W31">
        <f>R31/(T31+V31)</f>
        <v>2.388157894736842</v>
      </c>
    </row>
    <row r="32" spans="1:23" x14ac:dyDescent="0.4">
      <c r="A32" t="s">
        <v>53</v>
      </c>
      <c r="D32" s="1">
        <f>(B32+C32)*1.5</f>
        <v>0</v>
      </c>
      <c r="E32" s="2">
        <v>5</v>
      </c>
      <c r="F32" s="2">
        <v>5</v>
      </c>
      <c r="G32" s="2">
        <f>(E32+F32)*1.1</f>
        <v>11</v>
      </c>
      <c r="H32" s="3">
        <v>5</v>
      </c>
      <c r="I32" s="3">
        <v>6</v>
      </c>
      <c r="J32" s="3">
        <f>(H32+I32)*1.2</f>
        <v>13.2</v>
      </c>
      <c r="M32" s="4">
        <f>K32+L32</f>
        <v>0</v>
      </c>
      <c r="P32" s="5">
        <f>(N32+O32)*0.5</f>
        <v>0</v>
      </c>
      <c r="Q32">
        <f>D32+G32+J32+M32+P32</f>
        <v>24.2</v>
      </c>
      <c r="R32">
        <f>Q32/Q$119</f>
        <v>3.0249999999999999</v>
      </c>
      <c r="S32">
        <v>4</v>
      </c>
      <c r="T32">
        <f>S32/S$119</f>
        <v>0.66666666666666663</v>
      </c>
      <c r="U32">
        <v>3</v>
      </c>
      <c r="V32">
        <f>U32/U$119</f>
        <v>0.6</v>
      </c>
      <c r="W32">
        <f>R32/(T32+V32)</f>
        <v>2.388157894736842</v>
      </c>
    </row>
    <row r="33" spans="1:23" x14ac:dyDescent="0.4">
      <c r="A33" t="s">
        <v>54</v>
      </c>
      <c r="D33" s="1">
        <f>(B33+C33)*1.5</f>
        <v>0</v>
      </c>
      <c r="E33" s="2">
        <v>5</v>
      </c>
      <c r="F33" s="2">
        <v>5</v>
      </c>
      <c r="G33" s="2">
        <f>(E33+F33)*1.1</f>
        <v>11</v>
      </c>
      <c r="H33" s="3">
        <v>5</v>
      </c>
      <c r="I33" s="3">
        <v>6</v>
      </c>
      <c r="J33" s="3">
        <f>(H33+I33)*1.2</f>
        <v>13.2</v>
      </c>
      <c r="M33" s="4">
        <f>K33+L33</f>
        <v>0</v>
      </c>
      <c r="P33" s="5">
        <f>(N33+O33)*0.5</f>
        <v>0</v>
      </c>
      <c r="Q33">
        <f>D33+G33+J33+M33+P33</f>
        <v>24.2</v>
      </c>
      <c r="R33">
        <f>Q33/Q$119</f>
        <v>3.0249999999999999</v>
      </c>
      <c r="S33">
        <v>4</v>
      </c>
      <c r="T33">
        <f>S33/S$119</f>
        <v>0.66666666666666663</v>
      </c>
      <c r="U33">
        <v>3</v>
      </c>
      <c r="V33">
        <f>U33/U$119</f>
        <v>0.6</v>
      </c>
      <c r="W33">
        <f>R33/(T33+V33)</f>
        <v>2.388157894736842</v>
      </c>
    </row>
    <row r="34" spans="1:23" x14ac:dyDescent="0.4">
      <c r="A34" t="s">
        <v>55</v>
      </c>
      <c r="D34" s="1">
        <f>(B34+C34)*1.5</f>
        <v>0</v>
      </c>
      <c r="E34" s="2">
        <v>5</v>
      </c>
      <c r="F34" s="2">
        <v>5</v>
      </c>
      <c r="G34" s="2">
        <f>(E34+F34)*1.1</f>
        <v>11</v>
      </c>
      <c r="H34" s="3">
        <v>5</v>
      </c>
      <c r="I34" s="3">
        <v>6</v>
      </c>
      <c r="J34" s="3">
        <f>(H34+I34)*1.2</f>
        <v>13.2</v>
      </c>
      <c r="M34" s="4">
        <f>K34+L34</f>
        <v>0</v>
      </c>
      <c r="P34" s="5">
        <f>(N34+O34)*0.5</f>
        <v>0</v>
      </c>
      <c r="Q34">
        <f>D34+G34+J34+M34+P34</f>
        <v>24.2</v>
      </c>
      <c r="R34">
        <f>Q34/Q$119</f>
        <v>3.0249999999999999</v>
      </c>
      <c r="S34">
        <v>4</v>
      </c>
      <c r="T34">
        <f>S34/S$119</f>
        <v>0.66666666666666663</v>
      </c>
      <c r="U34">
        <v>3</v>
      </c>
      <c r="V34">
        <f>U34/U$119</f>
        <v>0.6</v>
      </c>
      <c r="W34">
        <f>R34/(T34+V34)</f>
        <v>2.388157894736842</v>
      </c>
    </row>
    <row r="35" spans="1:23" x14ac:dyDescent="0.4">
      <c r="A35" t="s">
        <v>56</v>
      </c>
      <c r="D35" s="1">
        <f>(B35+C35)*1.5</f>
        <v>0</v>
      </c>
      <c r="E35" s="2">
        <v>5</v>
      </c>
      <c r="F35" s="2">
        <v>5</v>
      </c>
      <c r="G35" s="2">
        <f>(E35+F35)*1.1</f>
        <v>11</v>
      </c>
      <c r="H35" s="3">
        <v>5</v>
      </c>
      <c r="I35" s="3">
        <v>6</v>
      </c>
      <c r="J35" s="3">
        <f>(H35+I35)*1.2</f>
        <v>13.2</v>
      </c>
      <c r="M35" s="4">
        <f>K35+L35</f>
        <v>0</v>
      </c>
      <c r="P35" s="5">
        <f>(N35+O35)*0.5</f>
        <v>0</v>
      </c>
      <c r="Q35">
        <f>D35+G35+J35+M35+P35</f>
        <v>24.2</v>
      </c>
      <c r="R35">
        <f>Q35/Q$119</f>
        <v>3.0249999999999999</v>
      </c>
      <c r="S35">
        <v>4</v>
      </c>
      <c r="T35">
        <f>S35/S$119</f>
        <v>0.66666666666666663</v>
      </c>
      <c r="U35">
        <v>3</v>
      </c>
      <c r="V35">
        <f>U35/U$119</f>
        <v>0.6</v>
      </c>
      <c r="W35">
        <f>R35/(T35+V35)</f>
        <v>2.388157894736842</v>
      </c>
    </row>
    <row r="36" spans="1:23" x14ac:dyDescent="0.4">
      <c r="A36" t="s">
        <v>57</v>
      </c>
      <c r="D36" s="1">
        <f>(B36+C36)*1.5</f>
        <v>0</v>
      </c>
      <c r="E36" s="2">
        <v>5</v>
      </c>
      <c r="F36" s="2">
        <v>5</v>
      </c>
      <c r="G36" s="2">
        <f>(E36+F36)*1.1</f>
        <v>11</v>
      </c>
      <c r="H36" s="3">
        <v>5</v>
      </c>
      <c r="I36" s="3">
        <v>6</v>
      </c>
      <c r="J36" s="3">
        <f>(H36+I36)*1.2</f>
        <v>13.2</v>
      </c>
      <c r="M36" s="4">
        <f>K36+L36</f>
        <v>0</v>
      </c>
      <c r="P36" s="5">
        <f>(N36+O36)*0.5</f>
        <v>0</v>
      </c>
      <c r="Q36">
        <f>D36+G36+J36+M36+P36</f>
        <v>24.2</v>
      </c>
      <c r="R36">
        <f>Q36/Q$119</f>
        <v>3.0249999999999999</v>
      </c>
      <c r="S36">
        <v>4</v>
      </c>
      <c r="T36">
        <f>S36/S$119</f>
        <v>0.66666666666666663</v>
      </c>
      <c r="U36">
        <v>3</v>
      </c>
      <c r="V36">
        <f>U36/U$119</f>
        <v>0.6</v>
      </c>
      <c r="W36">
        <f>R36/(T36+V36)</f>
        <v>2.388157894736842</v>
      </c>
    </row>
    <row r="37" spans="1:23" x14ac:dyDescent="0.4">
      <c r="A37" t="s">
        <v>58</v>
      </c>
      <c r="D37" s="1">
        <f>(B37+C37)*1.5</f>
        <v>0</v>
      </c>
      <c r="E37" s="2">
        <v>5</v>
      </c>
      <c r="F37" s="2">
        <v>5</v>
      </c>
      <c r="G37" s="2">
        <f>(E37+F37)*1.1</f>
        <v>11</v>
      </c>
      <c r="H37" s="3">
        <v>5</v>
      </c>
      <c r="I37" s="3">
        <v>6</v>
      </c>
      <c r="J37" s="3">
        <f>(H37+I37)*1.2</f>
        <v>13.2</v>
      </c>
      <c r="M37" s="4">
        <f>K37+L37</f>
        <v>0</v>
      </c>
      <c r="P37" s="5">
        <f>(N37+O37)*0.5</f>
        <v>0</v>
      </c>
      <c r="Q37">
        <f>D37+G37+J37+M37+P37</f>
        <v>24.2</v>
      </c>
      <c r="R37">
        <f>Q37/Q$119</f>
        <v>3.0249999999999999</v>
      </c>
      <c r="S37">
        <v>4</v>
      </c>
      <c r="T37">
        <f>S37/S$119</f>
        <v>0.66666666666666663</v>
      </c>
      <c r="U37">
        <v>3</v>
      </c>
      <c r="V37">
        <f>U37/U$119</f>
        <v>0.6</v>
      </c>
      <c r="W37">
        <f>R37/(T37+V37)</f>
        <v>2.388157894736842</v>
      </c>
    </row>
    <row r="38" spans="1:23" x14ac:dyDescent="0.4">
      <c r="A38" t="s">
        <v>59</v>
      </c>
      <c r="D38" s="1">
        <f>(B38+C38)*1.5</f>
        <v>0</v>
      </c>
      <c r="E38" s="2">
        <v>5</v>
      </c>
      <c r="F38" s="2">
        <v>5</v>
      </c>
      <c r="G38" s="2">
        <f>(E38+F38)*1.1</f>
        <v>11</v>
      </c>
      <c r="H38" s="3">
        <v>5</v>
      </c>
      <c r="I38" s="3">
        <v>6</v>
      </c>
      <c r="J38" s="3">
        <f>(H38+I38)*1.2</f>
        <v>13.2</v>
      </c>
      <c r="M38" s="4">
        <f>K38+L38</f>
        <v>0</v>
      </c>
      <c r="P38" s="5">
        <f>(N38+O38)*0.5</f>
        <v>0</v>
      </c>
      <c r="Q38">
        <f>D38+G38+J38+M38+P38</f>
        <v>24.2</v>
      </c>
      <c r="R38">
        <f>Q38/Q$119</f>
        <v>3.0249999999999999</v>
      </c>
      <c r="S38">
        <v>4</v>
      </c>
      <c r="T38">
        <f>S38/S$119</f>
        <v>0.66666666666666663</v>
      </c>
      <c r="U38">
        <v>3</v>
      </c>
      <c r="V38">
        <f>U38/U$119</f>
        <v>0.6</v>
      </c>
      <c r="W38">
        <f>R38/(T38+V38)</f>
        <v>2.388157894736842</v>
      </c>
    </row>
    <row r="39" spans="1:23" x14ac:dyDescent="0.4">
      <c r="A39" t="s">
        <v>60</v>
      </c>
      <c r="D39" s="1">
        <f>(B39+C39)*1.5</f>
        <v>0</v>
      </c>
      <c r="E39" s="2">
        <v>5</v>
      </c>
      <c r="F39" s="2">
        <v>5</v>
      </c>
      <c r="G39" s="2">
        <f>(E39+F39)*1.1</f>
        <v>11</v>
      </c>
      <c r="H39" s="3">
        <v>5</v>
      </c>
      <c r="I39" s="3">
        <v>6</v>
      </c>
      <c r="J39" s="3">
        <f>(H39+I39)*1.2</f>
        <v>13.2</v>
      </c>
      <c r="M39" s="4">
        <f>K39+L39</f>
        <v>0</v>
      </c>
      <c r="P39" s="5">
        <f>(N39+O39)*0.5</f>
        <v>0</v>
      </c>
      <c r="Q39">
        <f>D39+G39+J39+M39+P39</f>
        <v>24.2</v>
      </c>
      <c r="R39">
        <f>Q39/Q$119</f>
        <v>3.0249999999999999</v>
      </c>
      <c r="S39">
        <v>4</v>
      </c>
      <c r="T39">
        <f>S39/S$119</f>
        <v>0.66666666666666663</v>
      </c>
      <c r="U39">
        <v>3</v>
      </c>
      <c r="V39">
        <f>U39/U$119</f>
        <v>0.6</v>
      </c>
      <c r="W39">
        <f>R39/(T39+V39)</f>
        <v>2.388157894736842</v>
      </c>
    </row>
    <row r="40" spans="1:23" x14ac:dyDescent="0.4">
      <c r="A40" t="s">
        <v>61</v>
      </c>
      <c r="D40" s="1">
        <f>(B40+C40)*1.5</f>
        <v>0</v>
      </c>
      <c r="E40" s="2">
        <v>5</v>
      </c>
      <c r="F40" s="2">
        <v>5</v>
      </c>
      <c r="G40" s="2">
        <f>(E40+F40)*1.1</f>
        <v>11</v>
      </c>
      <c r="H40" s="3">
        <v>5</v>
      </c>
      <c r="I40" s="3">
        <v>6</v>
      </c>
      <c r="J40" s="3">
        <f>(H40+I40)*1.2</f>
        <v>13.2</v>
      </c>
      <c r="M40" s="4">
        <f>K40+L40</f>
        <v>0</v>
      </c>
      <c r="P40" s="5">
        <f>(N40+O40)*0.5</f>
        <v>0</v>
      </c>
      <c r="Q40">
        <f>D40+G40+J40+M40+P40</f>
        <v>24.2</v>
      </c>
      <c r="R40">
        <f>Q40/Q$119</f>
        <v>3.0249999999999999</v>
      </c>
      <c r="S40">
        <v>4</v>
      </c>
      <c r="T40">
        <f>S40/S$119</f>
        <v>0.66666666666666663</v>
      </c>
      <c r="U40">
        <v>3</v>
      </c>
      <c r="V40">
        <f>U40/U$119</f>
        <v>0.6</v>
      </c>
      <c r="W40">
        <f>R40/(T40+V40)</f>
        <v>2.388157894736842</v>
      </c>
    </row>
    <row r="41" spans="1:23" x14ac:dyDescent="0.4">
      <c r="A41" t="s">
        <v>44</v>
      </c>
      <c r="D41" s="1">
        <f>(B41+C41)*1.5</f>
        <v>0</v>
      </c>
      <c r="E41" s="2">
        <v>6</v>
      </c>
      <c r="F41" s="2">
        <v>6</v>
      </c>
      <c r="G41" s="2">
        <f>(E41+F41)*1.1</f>
        <v>13.200000000000001</v>
      </c>
      <c r="H41" s="3">
        <v>4</v>
      </c>
      <c r="I41" s="3">
        <v>5</v>
      </c>
      <c r="J41" s="3">
        <f>(H41+I41)*1.2</f>
        <v>10.799999999999999</v>
      </c>
      <c r="M41" s="4">
        <f>K41+L41</f>
        <v>0</v>
      </c>
      <c r="P41" s="5">
        <f>(N41+O41)*0.5</f>
        <v>0</v>
      </c>
      <c r="Q41">
        <f>D41+G41+J41+M41+P41</f>
        <v>24</v>
      </c>
      <c r="R41">
        <f>Q41/Q$119</f>
        <v>3</v>
      </c>
      <c r="S41">
        <v>4</v>
      </c>
      <c r="T41">
        <f>S41/S$119</f>
        <v>0.66666666666666663</v>
      </c>
      <c r="U41">
        <v>3</v>
      </c>
      <c r="V41">
        <f>U41/U$119</f>
        <v>0.6</v>
      </c>
      <c r="W41">
        <f>R41/(T41+V41)</f>
        <v>2.3684210526315792</v>
      </c>
    </row>
    <row r="42" spans="1:23" x14ac:dyDescent="0.4">
      <c r="A42" t="s">
        <v>45</v>
      </c>
      <c r="D42" s="1">
        <f>(B42+C42)*1.5</f>
        <v>0</v>
      </c>
      <c r="E42" s="2">
        <v>6</v>
      </c>
      <c r="F42" s="2">
        <v>6</v>
      </c>
      <c r="G42" s="2">
        <f>(E42+F42)*1.1</f>
        <v>13.200000000000001</v>
      </c>
      <c r="H42" s="3">
        <v>4</v>
      </c>
      <c r="I42" s="3">
        <v>5</v>
      </c>
      <c r="J42" s="3">
        <f>(H42+I42)*1.2</f>
        <v>10.799999999999999</v>
      </c>
      <c r="M42" s="4">
        <f>K42+L42</f>
        <v>0</v>
      </c>
      <c r="P42" s="5">
        <f>(N42+O42)*0.5</f>
        <v>0</v>
      </c>
      <c r="Q42">
        <f>D42+G42+J42+M42+P42</f>
        <v>24</v>
      </c>
      <c r="R42">
        <f>Q42/Q$119</f>
        <v>3</v>
      </c>
      <c r="S42">
        <v>4</v>
      </c>
      <c r="T42">
        <f>S42/S$119</f>
        <v>0.66666666666666663</v>
      </c>
      <c r="U42">
        <v>3</v>
      </c>
      <c r="V42">
        <f>U42/U$119</f>
        <v>0.6</v>
      </c>
      <c r="W42">
        <f>R42/(T42+V42)</f>
        <v>2.3684210526315792</v>
      </c>
    </row>
    <row r="43" spans="1:23" x14ac:dyDescent="0.4">
      <c r="A43" t="s">
        <v>46</v>
      </c>
      <c r="D43" s="1">
        <f>(B43+C43)*1.5</f>
        <v>0</v>
      </c>
      <c r="E43" s="2">
        <v>6</v>
      </c>
      <c r="F43" s="2">
        <v>6</v>
      </c>
      <c r="G43" s="2">
        <f>(E43+F43)*1.1</f>
        <v>13.200000000000001</v>
      </c>
      <c r="H43" s="3">
        <v>4</v>
      </c>
      <c r="I43" s="3">
        <v>5</v>
      </c>
      <c r="J43" s="3">
        <f>(H43+I43)*1.2</f>
        <v>10.799999999999999</v>
      </c>
      <c r="M43" s="4">
        <f>K43+L43</f>
        <v>0</v>
      </c>
      <c r="P43" s="5">
        <f>(N43+O43)*0.5</f>
        <v>0</v>
      </c>
      <c r="Q43">
        <f>D43+G43+J43+M43+P43</f>
        <v>24</v>
      </c>
      <c r="R43">
        <f>Q43/Q$119</f>
        <v>3</v>
      </c>
      <c r="S43">
        <v>4</v>
      </c>
      <c r="T43">
        <f>S43/S$119</f>
        <v>0.66666666666666663</v>
      </c>
      <c r="U43">
        <v>3</v>
      </c>
      <c r="V43">
        <f>U43/U$119</f>
        <v>0.6</v>
      </c>
      <c r="W43">
        <f>R43/(T43+V43)</f>
        <v>2.3684210526315792</v>
      </c>
    </row>
    <row r="44" spans="1:23" x14ac:dyDescent="0.4">
      <c r="A44" t="s">
        <v>47</v>
      </c>
      <c r="D44" s="1">
        <f>(B44+C44)*1.5</f>
        <v>0</v>
      </c>
      <c r="E44" s="2">
        <v>6</v>
      </c>
      <c r="F44" s="2">
        <v>6</v>
      </c>
      <c r="G44" s="2">
        <f>(E44+F44)*1.1</f>
        <v>13.200000000000001</v>
      </c>
      <c r="H44" s="3">
        <v>4</v>
      </c>
      <c r="I44" s="3">
        <v>5</v>
      </c>
      <c r="J44" s="3">
        <f>(H44+I44)*1.2</f>
        <v>10.799999999999999</v>
      </c>
      <c r="M44" s="4">
        <f>K44+L44</f>
        <v>0</v>
      </c>
      <c r="P44" s="5">
        <f>(N44+O44)*0.5</f>
        <v>0</v>
      </c>
      <c r="Q44">
        <f>D44+G44+J44+M44+P44</f>
        <v>24</v>
      </c>
      <c r="R44">
        <f>Q44/Q$119</f>
        <v>3</v>
      </c>
      <c r="S44">
        <v>4</v>
      </c>
      <c r="T44">
        <f>S44/S$119</f>
        <v>0.66666666666666663</v>
      </c>
      <c r="U44">
        <v>3</v>
      </c>
      <c r="V44">
        <f>U44/U$119</f>
        <v>0.6</v>
      </c>
      <c r="W44">
        <f>R44/(T44+V44)</f>
        <v>2.3684210526315792</v>
      </c>
    </row>
    <row r="45" spans="1:23" x14ac:dyDescent="0.4">
      <c r="A45" t="s">
        <v>27</v>
      </c>
      <c r="D45" s="1">
        <f>(B45+C45)*1.5</f>
        <v>0</v>
      </c>
      <c r="E45" s="2">
        <v>6</v>
      </c>
      <c r="F45" s="2">
        <v>6</v>
      </c>
      <c r="G45" s="2">
        <f>(E45+F45)*1.1</f>
        <v>13.200000000000001</v>
      </c>
      <c r="H45" s="3">
        <v>5</v>
      </c>
      <c r="I45" s="3">
        <v>4</v>
      </c>
      <c r="J45" s="3">
        <f>(H45+I45)*1.2</f>
        <v>10.799999999999999</v>
      </c>
      <c r="M45" s="4">
        <f>K45+L45</f>
        <v>0</v>
      </c>
      <c r="P45" s="5">
        <f>(N45+O45)*0.5</f>
        <v>0</v>
      </c>
      <c r="Q45">
        <f>D45+G45+J45+M45+P45</f>
        <v>24</v>
      </c>
      <c r="R45">
        <f>Q45/Q$119</f>
        <v>3</v>
      </c>
      <c r="S45">
        <v>4</v>
      </c>
      <c r="T45">
        <f>S45/S$119</f>
        <v>0.66666666666666663</v>
      </c>
      <c r="U45">
        <v>3</v>
      </c>
      <c r="V45">
        <f>U45/U$119</f>
        <v>0.6</v>
      </c>
      <c r="W45">
        <f>R45/(T45+V45)</f>
        <v>2.3684210526315792</v>
      </c>
    </row>
    <row r="46" spans="1:23" x14ac:dyDescent="0.4">
      <c r="A46" t="s">
        <v>28</v>
      </c>
      <c r="D46" s="1">
        <f>(B46+C46)*1.5</f>
        <v>0</v>
      </c>
      <c r="E46" s="2">
        <v>6</v>
      </c>
      <c r="F46" s="2">
        <v>6</v>
      </c>
      <c r="G46" s="2">
        <f>(E46+F46)*1.1</f>
        <v>13.200000000000001</v>
      </c>
      <c r="H46" s="3">
        <v>5</v>
      </c>
      <c r="I46" s="3">
        <v>4</v>
      </c>
      <c r="J46" s="3">
        <f>(H46+I46)*1.2</f>
        <v>10.799999999999999</v>
      </c>
      <c r="M46" s="4">
        <f>K46+L46</f>
        <v>0</v>
      </c>
      <c r="P46" s="5">
        <f>(N46+O46)*0.5</f>
        <v>0</v>
      </c>
      <c r="Q46">
        <f>D46+G46+J46+M46+P46</f>
        <v>24</v>
      </c>
      <c r="R46">
        <f>Q46/Q$119</f>
        <v>3</v>
      </c>
      <c r="S46">
        <v>4</v>
      </c>
      <c r="T46">
        <f>S46/S$119</f>
        <v>0.66666666666666663</v>
      </c>
      <c r="U46">
        <v>3</v>
      </c>
      <c r="V46">
        <f>U46/U$119</f>
        <v>0.6</v>
      </c>
      <c r="W46">
        <f>R46/(T46+V46)</f>
        <v>2.3684210526315792</v>
      </c>
    </row>
    <row r="47" spans="1:23" x14ac:dyDescent="0.4">
      <c r="A47" t="s">
        <v>29</v>
      </c>
      <c r="D47" s="1">
        <f>(B47+C47)*1.5</f>
        <v>0</v>
      </c>
      <c r="E47" s="2">
        <v>6</v>
      </c>
      <c r="F47" s="2">
        <v>6</v>
      </c>
      <c r="G47" s="2">
        <f>(E47+F47)*1.1</f>
        <v>13.200000000000001</v>
      </c>
      <c r="H47" s="3">
        <v>5</v>
      </c>
      <c r="I47" s="3">
        <v>4</v>
      </c>
      <c r="J47" s="3">
        <f>(H47+I47)*1.2</f>
        <v>10.799999999999999</v>
      </c>
      <c r="M47" s="4">
        <f>K47+L47</f>
        <v>0</v>
      </c>
      <c r="P47" s="5">
        <f>(N47+O47)*0.5</f>
        <v>0</v>
      </c>
      <c r="Q47">
        <f>D47+G47+J47+M47+P47</f>
        <v>24</v>
      </c>
      <c r="R47">
        <f>Q47/Q$119</f>
        <v>3</v>
      </c>
      <c r="S47">
        <v>4</v>
      </c>
      <c r="T47">
        <f>S47/S$119</f>
        <v>0.66666666666666663</v>
      </c>
      <c r="U47">
        <v>3</v>
      </c>
      <c r="V47">
        <f>U47/U$119</f>
        <v>0.6</v>
      </c>
      <c r="W47">
        <f>R47/(T47+V47)</f>
        <v>2.3684210526315792</v>
      </c>
    </row>
    <row r="48" spans="1:23" x14ac:dyDescent="0.4">
      <c r="A48" t="s">
        <v>16</v>
      </c>
      <c r="D48" s="1">
        <f>(B48+C48)*1.5</f>
        <v>0</v>
      </c>
      <c r="E48" s="2">
        <v>6</v>
      </c>
      <c r="F48" s="2">
        <v>6</v>
      </c>
      <c r="G48" s="2">
        <f>(E48+F48)*1.1</f>
        <v>13.200000000000001</v>
      </c>
      <c r="H48" s="3">
        <v>7</v>
      </c>
      <c r="I48" s="3">
        <v>7</v>
      </c>
      <c r="J48" s="3">
        <f>(H48+I48)*1.2</f>
        <v>16.8</v>
      </c>
      <c r="M48" s="4">
        <f>K48+L48</f>
        <v>0</v>
      </c>
      <c r="P48" s="5">
        <f>(N48+O48)*0.5</f>
        <v>0</v>
      </c>
      <c r="Q48">
        <f>D48+G48+J48+M48+P48</f>
        <v>30</v>
      </c>
      <c r="R48">
        <f>Q48/Q$119</f>
        <v>3.75</v>
      </c>
      <c r="S48">
        <v>5</v>
      </c>
      <c r="T48">
        <f>S48/S$119</f>
        <v>0.83333333333333337</v>
      </c>
      <c r="U48">
        <v>4</v>
      </c>
      <c r="V48">
        <f>U48/U$119</f>
        <v>0.8</v>
      </c>
      <c r="W48">
        <f>R48/(T48+V48)</f>
        <v>2.295918367346939</v>
      </c>
    </row>
    <row r="49" spans="1:23" x14ac:dyDescent="0.4">
      <c r="A49" t="s">
        <v>25</v>
      </c>
      <c r="D49" s="1">
        <f>(B49+C49)*1.5</f>
        <v>0</v>
      </c>
      <c r="E49" s="2">
        <v>6</v>
      </c>
      <c r="F49" s="2">
        <v>6</v>
      </c>
      <c r="G49" s="2">
        <f>(E49+F49)*1.1</f>
        <v>13.200000000000001</v>
      </c>
      <c r="H49" s="3">
        <v>7</v>
      </c>
      <c r="I49" s="3">
        <v>7</v>
      </c>
      <c r="J49" s="3">
        <f>(H49+I49)*1.2</f>
        <v>16.8</v>
      </c>
      <c r="M49" s="4">
        <f>K49+L49</f>
        <v>0</v>
      </c>
      <c r="P49" s="5">
        <f>(N49+O49)*0.5</f>
        <v>0</v>
      </c>
      <c r="Q49">
        <f>D49+G49+J49+M49+P49</f>
        <v>30</v>
      </c>
      <c r="R49">
        <f>Q49/Q$119</f>
        <v>3.75</v>
      </c>
      <c r="S49">
        <v>5</v>
      </c>
      <c r="T49">
        <f>S49/S$119</f>
        <v>0.83333333333333337</v>
      </c>
      <c r="U49">
        <v>4</v>
      </c>
      <c r="V49">
        <f>U49/U$119</f>
        <v>0.8</v>
      </c>
      <c r="W49">
        <f>R49/(T49+V49)</f>
        <v>2.295918367346939</v>
      </c>
    </row>
    <row r="50" spans="1:23" x14ac:dyDescent="0.4">
      <c r="A50" t="s">
        <v>32</v>
      </c>
      <c r="D50" s="1">
        <f>(B50+C50)*1.5</f>
        <v>0</v>
      </c>
      <c r="E50" s="2">
        <v>7</v>
      </c>
      <c r="F50" s="2">
        <v>7</v>
      </c>
      <c r="G50" s="2">
        <f>(E50+F50)*1.1</f>
        <v>15.400000000000002</v>
      </c>
      <c r="H50" s="3">
        <v>6</v>
      </c>
      <c r="I50" s="3">
        <v>6</v>
      </c>
      <c r="J50" s="3">
        <f>(H50+I50)*1.2</f>
        <v>14.399999999999999</v>
      </c>
      <c r="M50" s="4">
        <f>K50+L50</f>
        <v>0</v>
      </c>
      <c r="P50" s="5">
        <f>(N50+O50)*0.5</f>
        <v>0</v>
      </c>
      <c r="Q50">
        <f>D50+G50+J50+M50+P50</f>
        <v>29.8</v>
      </c>
      <c r="R50">
        <f>Q50/Q$119</f>
        <v>3.7250000000000001</v>
      </c>
      <c r="S50">
        <v>5</v>
      </c>
      <c r="T50">
        <f>S50/S$119</f>
        <v>0.83333333333333337</v>
      </c>
      <c r="U50">
        <v>4</v>
      </c>
      <c r="V50">
        <f>U50/U$119</f>
        <v>0.8</v>
      </c>
      <c r="W50">
        <f>R50/(T50+V50)</f>
        <v>2.2806122448979593</v>
      </c>
    </row>
    <row r="51" spans="1:23" x14ac:dyDescent="0.4">
      <c r="A51" t="s">
        <v>33</v>
      </c>
      <c r="D51" s="1">
        <f>(B51+C51)*1.5</f>
        <v>0</v>
      </c>
      <c r="E51" s="2">
        <v>7</v>
      </c>
      <c r="F51" s="2">
        <v>7</v>
      </c>
      <c r="G51" s="2">
        <f>(E51+F51)*1.1</f>
        <v>15.400000000000002</v>
      </c>
      <c r="H51" s="3">
        <v>6</v>
      </c>
      <c r="I51" s="3">
        <v>6</v>
      </c>
      <c r="J51" s="3">
        <f>(H51+I51)*1.2</f>
        <v>14.399999999999999</v>
      </c>
      <c r="M51" s="4">
        <f>K51+L51</f>
        <v>0</v>
      </c>
      <c r="P51" s="5">
        <f>(N51+O51)*0.5</f>
        <v>0</v>
      </c>
      <c r="Q51">
        <f>D51+G51+J51+M51+P51</f>
        <v>29.8</v>
      </c>
      <c r="R51">
        <f>Q51/Q$119</f>
        <v>3.7250000000000001</v>
      </c>
      <c r="S51">
        <v>5</v>
      </c>
      <c r="T51">
        <f>S51/S$119</f>
        <v>0.83333333333333337</v>
      </c>
      <c r="U51">
        <v>4</v>
      </c>
      <c r="V51">
        <f>U51/U$119</f>
        <v>0.8</v>
      </c>
      <c r="W51">
        <f>R51/(T51+V51)</f>
        <v>2.2806122448979593</v>
      </c>
    </row>
    <row r="52" spans="1:23" x14ac:dyDescent="0.4">
      <c r="A52" t="s">
        <v>48</v>
      </c>
      <c r="D52" s="1">
        <f>(B52+C52)*1.5</f>
        <v>0</v>
      </c>
      <c r="E52" s="2">
        <v>7</v>
      </c>
      <c r="F52" s="2">
        <v>7</v>
      </c>
      <c r="G52" s="2">
        <f>(E52+F52)*1.1</f>
        <v>15.400000000000002</v>
      </c>
      <c r="H52" s="3">
        <v>5</v>
      </c>
      <c r="I52" s="3">
        <v>6</v>
      </c>
      <c r="J52" s="3">
        <f>(H52+I52)*1.2</f>
        <v>13.2</v>
      </c>
      <c r="M52" s="4">
        <f>K52+L52</f>
        <v>0</v>
      </c>
      <c r="P52" s="5">
        <f>(N52+O52)*0.5</f>
        <v>0</v>
      </c>
      <c r="Q52">
        <f>D52+G52+J52+M52+P52</f>
        <v>28.6</v>
      </c>
      <c r="R52">
        <f>Q52/Q$119</f>
        <v>3.5750000000000002</v>
      </c>
      <c r="S52">
        <v>5</v>
      </c>
      <c r="T52">
        <f>S52/S$119</f>
        <v>0.83333333333333337</v>
      </c>
      <c r="U52">
        <v>4</v>
      </c>
      <c r="V52">
        <f>U52/U$119</f>
        <v>0.8</v>
      </c>
      <c r="W52">
        <f>R52/(T52+V52)</f>
        <v>2.1887755102040818</v>
      </c>
    </row>
    <row r="53" spans="1:23" x14ac:dyDescent="0.4">
      <c r="A53" t="s">
        <v>12</v>
      </c>
      <c r="D53" s="1">
        <f>(B53+C53)*1.5</f>
        <v>0</v>
      </c>
      <c r="E53" s="2">
        <v>5</v>
      </c>
      <c r="F53" s="2">
        <v>5</v>
      </c>
      <c r="G53" s="2">
        <f>(E53+F53)*1.1</f>
        <v>11</v>
      </c>
      <c r="H53" s="3">
        <v>5</v>
      </c>
      <c r="I53" s="3">
        <v>4</v>
      </c>
      <c r="J53" s="3">
        <f>(H53+I53)*1.2</f>
        <v>10.799999999999999</v>
      </c>
      <c r="M53" s="4">
        <f>K53+L53</f>
        <v>0</v>
      </c>
      <c r="P53" s="5">
        <f>(N53+O53)*0.5</f>
        <v>0</v>
      </c>
      <c r="Q53">
        <f>D53+G53+J53+M53+P53</f>
        <v>21.799999999999997</v>
      </c>
      <c r="R53">
        <f>Q53/Q$119</f>
        <v>2.7249999999999996</v>
      </c>
      <c r="S53">
        <v>4</v>
      </c>
      <c r="T53">
        <f>S53/S$119</f>
        <v>0.66666666666666663</v>
      </c>
      <c r="U53">
        <v>3</v>
      </c>
      <c r="V53">
        <f>U53/U$119</f>
        <v>0.6</v>
      </c>
      <c r="W53">
        <f>R53/(T53+V53)</f>
        <v>2.1513157894736841</v>
      </c>
    </row>
    <row r="54" spans="1:23" x14ac:dyDescent="0.4">
      <c r="A54" t="s">
        <v>13</v>
      </c>
      <c r="D54" s="1">
        <f>(B54+C54)*1.5</f>
        <v>0</v>
      </c>
      <c r="E54" s="2">
        <v>5</v>
      </c>
      <c r="F54" s="2">
        <v>5</v>
      </c>
      <c r="G54" s="2">
        <f>(E54+F54)*1.1</f>
        <v>11</v>
      </c>
      <c r="H54" s="3">
        <v>5</v>
      </c>
      <c r="I54" s="3">
        <v>4</v>
      </c>
      <c r="J54" s="3">
        <f>(H54+I54)*1.2</f>
        <v>10.799999999999999</v>
      </c>
      <c r="M54" s="4">
        <f>K54+L54</f>
        <v>0</v>
      </c>
      <c r="P54" s="5">
        <f>(N54+O54)*0.5</f>
        <v>0</v>
      </c>
      <c r="Q54">
        <f>D54+G54+J54+M54+P54</f>
        <v>21.799999999999997</v>
      </c>
      <c r="R54">
        <f>Q54/Q$119</f>
        <v>2.7249999999999996</v>
      </c>
      <c r="S54">
        <v>4</v>
      </c>
      <c r="T54">
        <f>S54/S$119</f>
        <v>0.66666666666666663</v>
      </c>
      <c r="U54">
        <v>3</v>
      </c>
      <c r="V54">
        <f>U54/U$119</f>
        <v>0.6</v>
      </c>
      <c r="W54">
        <f>R54/(T54+V54)</f>
        <v>2.1513157894736841</v>
      </c>
    </row>
    <row r="55" spans="1:23" x14ac:dyDescent="0.4">
      <c r="A55" t="s">
        <v>21</v>
      </c>
      <c r="D55" s="1">
        <f>(B55+C55)*1.5</f>
        <v>0</v>
      </c>
      <c r="E55" s="2">
        <v>5</v>
      </c>
      <c r="F55" s="2">
        <v>5</v>
      </c>
      <c r="G55" s="2">
        <f>(E55+F55)*1.1</f>
        <v>11</v>
      </c>
      <c r="H55" s="3">
        <v>5</v>
      </c>
      <c r="I55" s="3">
        <v>4</v>
      </c>
      <c r="J55" s="3">
        <f>(H55+I55)*1.2</f>
        <v>10.799999999999999</v>
      </c>
      <c r="M55" s="4">
        <f>K55+L55</f>
        <v>0</v>
      </c>
      <c r="P55" s="5">
        <f>(N55+O55)*0.5</f>
        <v>0</v>
      </c>
      <c r="Q55">
        <f>D55+G55+J55+M55+P55</f>
        <v>21.799999999999997</v>
      </c>
      <c r="R55">
        <f>Q55/Q$119</f>
        <v>2.7249999999999996</v>
      </c>
      <c r="S55">
        <v>4</v>
      </c>
      <c r="T55">
        <f>S55/S$119</f>
        <v>0.66666666666666663</v>
      </c>
      <c r="U55">
        <v>3</v>
      </c>
      <c r="V55">
        <f>U55/U$119</f>
        <v>0.6</v>
      </c>
      <c r="W55">
        <f>R55/(T55+V55)</f>
        <v>2.1513157894736841</v>
      </c>
    </row>
    <row r="56" spans="1:23" x14ac:dyDescent="0.4">
      <c r="A56" t="s">
        <v>22</v>
      </c>
      <c r="D56" s="1">
        <f>(B56+C56)*1.5</f>
        <v>0</v>
      </c>
      <c r="E56" s="2">
        <v>5</v>
      </c>
      <c r="F56" s="2">
        <v>5</v>
      </c>
      <c r="G56" s="2">
        <f>(E56+F56)*1.1</f>
        <v>11</v>
      </c>
      <c r="H56" s="3">
        <v>5</v>
      </c>
      <c r="I56" s="3">
        <v>4</v>
      </c>
      <c r="J56" s="3">
        <f>(H56+I56)*1.2</f>
        <v>10.799999999999999</v>
      </c>
      <c r="M56" s="4">
        <f>K56+L56</f>
        <v>0</v>
      </c>
      <c r="P56" s="5">
        <f>(N56+O56)*0.5</f>
        <v>0</v>
      </c>
      <c r="Q56">
        <f>D56+G56+J56+M56+P56</f>
        <v>21.799999999999997</v>
      </c>
      <c r="R56">
        <f>Q56/Q$119</f>
        <v>2.7249999999999996</v>
      </c>
      <c r="S56">
        <v>4</v>
      </c>
      <c r="T56">
        <f>S56/S$119</f>
        <v>0.66666666666666663</v>
      </c>
      <c r="U56">
        <v>3</v>
      </c>
      <c r="V56">
        <f>U56/U$119</f>
        <v>0.6</v>
      </c>
      <c r="W56">
        <f>R56/(T56+V56)</f>
        <v>2.1513157894736841</v>
      </c>
    </row>
    <row r="57" spans="1:23" x14ac:dyDescent="0.4">
      <c r="A57" t="s">
        <v>34</v>
      </c>
      <c r="D57" s="1">
        <f>(B57+C57)*1.5</f>
        <v>0</v>
      </c>
      <c r="E57" s="2">
        <v>5</v>
      </c>
      <c r="F57" s="2">
        <v>5</v>
      </c>
      <c r="G57" s="2">
        <f>(E57+F57)*1.1</f>
        <v>11</v>
      </c>
      <c r="H57" s="3">
        <v>5</v>
      </c>
      <c r="I57" s="3">
        <v>4</v>
      </c>
      <c r="J57" s="3">
        <f>(H57+I57)*1.2</f>
        <v>10.799999999999999</v>
      </c>
      <c r="M57" s="4">
        <f>K57+L57</f>
        <v>0</v>
      </c>
      <c r="P57" s="5">
        <f>(N57+O57)*0.5</f>
        <v>0</v>
      </c>
      <c r="Q57">
        <f>D57+G57+J57+M57+P57</f>
        <v>21.799999999999997</v>
      </c>
      <c r="R57">
        <f>Q57/Q$119</f>
        <v>2.7249999999999996</v>
      </c>
      <c r="S57">
        <v>4</v>
      </c>
      <c r="T57">
        <f>S57/S$119</f>
        <v>0.66666666666666663</v>
      </c>
      <c r="U57">
        <v>3</v>
      </c>
      <c r="V57">
        <f>U57/U$119</f>
        <v>0.6</v>
      </c>
      <c r="W57">
        <f>R57/(T57+V57)</f>
        <v>2.1513157894736841</v>
      </c>
    </row>
    <row r="58" spans="1:23" x14ac:dyDescent="0.4">
      <c r="A58" t="s">
        <v>35</v>
      </c>
      <c r="D58" s="1">
        <f>(B58+C58)*1.5</f>
        <v>0</v>
      </c>
      <c r="E58" s="2">
        <v>5</v>
      </c>
      <c r="F58" s="2">
        <v>5</v>
      </c>
      <c r="G58" s="2">
        <f>(E58+F58)*1.1</f>
        <v>11</v>
      </c>
      <c r="H58" s="3">
        <v>5</v>
      </c>
      <c r="I58" s="3">
        <v>4</v>
      </c>
      <c r="J58" s="3">
        <f>(H58+I58)*1.2</f>
        <v>10.799999999999999</v>
      </c>
      <c r="M58" s="4">
        <f>K58+L58</f>
        <v>0</v>
      </c>
      <c r="P58" s="5">
        <f>(N58+O58)*0.5</f>
        <v>0</v>
      </c>
      <c r="Q58">
        <f>D58+G58+J58+M58+P58</f>
        <v>21.799999999999997</v>
      </c>
      <c r="R58">
        <f>Q58/Q$119</f>
        <v>2.7249999999999996</v>
      </c>
      <c r="S58">
        <v>4</v>
      </c>
      <c r="T58">
        <f>S58/S$119</f>
        <v>0.66666666666666663</v>
      </c>
      <c r="U58">
        <v>3</v>
      </c>
      <c r="V58">
        <f>U58/U$119</f>
        <v>0.6</v>
      </c>
      <c r="W58">
        <f>R58/(T58+V58)</f>
        <v>2.1513157894736841</v>
      </c>
    </row>
    <row r="59" spans="1:23" x14ac:dyDescent="0.4">
      <c r="A59" t="s">
        <v>37</v>
      </c>
      <c r="D59" s="1">
        <f>(B59+C59)*1.5</f>
        <v>0</v>
      </c>
      <c r="E59" s="2">
        <v>5</v>
      </c>
      <c r="F59" s="2">
        <v>5</v>
      </c>
      <c r="G59" s="2">
        <f>(E59+F59)*1.1</f>
        <v>11</v>
      </c>
      <c r="H59" s="3">
        <v>5</v>
      </c>
      <c r="I59" s="3">
        <v>4</v>
      </c>
      <c r="J59" s="3">
        <f>(H59+I59)*1.2</f>
        <v>10.799999999999999</v>
      </c>
      <c r="M59" s="4">
        <f>K59+L59</f>
        <v>0</v>
      </c>
      <c r="P59" s="5">
        <f>(N59+O59)*0.5</f>
        <v>0</v>
      </c>
      <c r="Q59">
        <f>D59+G59+J59+M59+P59</f>
        <v>21.799999999999997</v>
      </c>
      <c r="R59">
        <f>Q59/Q$119</f>
        <v>2.7249999999999996</v>
      </c>
      <c r="S59">
        <v>4</v>
      </c>
      <c r="T59">
        <f>S59/S$119</f>
        <v>0.66666666666666663</v>
      </c>
      <c r="U59">
        <v>3</v>
      </c>
      <c r="V59">
        <f>U59/U$119</f>
        <v>0.6</v>
      </c>
      <c r="W59">
        <f>R59/(T59+V59)</f>
        <v>2.1513157894736841</v>
      </c>
    </row>
    <row r="60" spans="1:23" x14ac:dyDescent="0.4">
      <c r="A60" t="s">
        <v>8</v>
      </c>
      <c r="D60" s="1">
        <f>(B60+C60)*1.5</f>
        <v>0</v>
      </c>
      <c r="E60" s="2">
        <v>8</v>
      </c>
      <c r="F60" s="2">
        <v>8</v>
      </c>
      <c r="G60" s="2">
        <f>(E60+F60)*1.1</f>
        <v>17.600000000000001</v>
      </c>
      <c r="H60" s="3">
        <v>5</v>
      </c>
      <c r="I60" s="3">
        <v>6</v>
      </c>
      <c r="J60" s="3">
        <f>(H60+I60)*1.2</f>
        <v>13.2</v>
      </c>
      <c r="M60" s="4">
        <f>K60+L60</f>
        <v>0</v>
      </c>
      <c r="P60" s="5">
        <f>(N60+O60)*0.5</f>
        <v>0</v>
      </c>
      <c r="Q60">
        <f>D60+G60+J60+M60+P60</f>
        <v>30.8</v>
      </c>
      <c r="R60">
        <f>Q60/Q$119</f>
        <v>3.85</v>
      </c>
      <c r="S60">
        <v>6</v>
      </c>
      <c r="T60">
        <f>S60/S$119</f>
        <v>1</v>
      </c>
      <c r="U60">
        <v>5</v>
      </c>
      <c r="V60">
        <f>U60/U$119</f>
        <v>1</v>
      </c>
      <c r="W60">
        <f>R60/(T60+V60)</f>
        <v>1.925</v>
      </c>
    </row>
    <row r="61" spans="1:23" x14ac:dyDescent="0.4">
      <c r="A61" t="s">
        <v>9</v>
      </c>
      <c r="D61" s="1">
        <f>(B61+C61)*1.5</f>
        <v>0</v>
      </c>
      <c r="E61" s="2">
        <v>8</v>
      </c>
      <c r="F61" s="2">
        <v>8</v>
      </c>
      <c r="G61" s="2">
        <f>(E61+F61)*1.1</f>
        <v>17.600000000000001</v>
      </c>
      <c r="H61" s="3">
        <v>5</v>
      </c>
      <c r="I61" s="3">
        <v>6</v>
      </c>
      <c r="J61" s="3">
        <f>(H61+I61)*1.2</f>
        <v>13.2</v>
      </c>
      <c r="M61" s="4">
        <f>K61+L61</f>
        <v>0</v>
      </c>
      <c r="P61" s="5">
        <f>(N61+O61)*0.5</f>
        <v>0</v>
      </c>
      <c r="Q61">
        <f>D61+G61+J61+M61+P61</f>
        <v>30.8</v>
      </c>
      <c r="R61">
        <f>Q61/Q$119</f>
        <v>3.85</v>
      </c>
      <c r="S61">
        <v>6</v>
      </c>
      <c r="T61">
        <f>S61/S$119</f>
        <v>1</v>
      </c>
      <c r="U61">
        <v>5</v>
      </c>
      <c r="V61">
        <f>U61/U$119</f>
        <v>1</v>
      </c>
      <c r="W61">
        <f>R61/(T61+V61)</f>
        <v>1.925</v>
      </c>
    </row>
    <row r="62" spans="1:23" x14ac:dyDescent="0.4">
      <c r="A62" t="s">
        <v>11</v>
      </c>
      <c r="D62" s="1">
        <f>(B62+C62)*1.5</f>
        <v>0</v>
      </c>
      <c r="E62" s="2">
        <v>7</v>
      </c>
      <c r="F62" s="2">
        <v>7</v>
      </c>
      <c r="G62" s="2">
        <f>(E62+F62)*1.1</f>
        <v>15.400000000000002</v>
      </c>
      <c r="H62" s="3">
        <v>6</v>
      </c>
      <c r="I62" s="3">
        <v>6</v>
      </c>
      <c r="J62" s="3">
        <f>(H62+I62)*1.2</f>
        <v>14.399999999999999</v>
      </c>
      <c r="M62" s="4">
        <f>K62+L62</f>
        <v>0</v>
      </c>
      <c r="P62" s="5">
        <f>(N62+O62)*0.5</f>
        <v>0</v>
      </c>
      <c r="Q62">
        <f>D62+G62+J62+M62+P62</f>
        <v>29.8</v>
      </c>
      <c r="R62">
        <f>Q62/Q$119</f>
        <v>3.7250000000000001</v>
      </c>
      <c r="S62">
        <v>6</v>
      </c>
      <c r="T62">
        <f>S62/S$119</f>
        <v>1</v>
      </c>
      <c r="U62">
        <v>5</v>
      </c>
      <c r="V62">
        <f>U62/U$119</f>
        <v>1</v>
      </c>
      <c r="W62">
        <f>R62/(T62+V62)</f>
        <v>1.8625</v>
      </c>
    </row>
    <row r="63" spans="1:23" x14ac:dyDescent="0.4">
      <c r="A63" t="s">
        <v>19</v>
      </c>
      <c r="D63" s="1">
        <f>(B63+C63)*1.5</f>
        <v>0</v>
      </c>
      <c r="E63" s="2">
        <v>7</v>
      </c>
      <c r="F63" s="2">
        <v>7</v>
      </c>
      <c r="G63" s="2">
        <f>(E63+F63)*1.1</f>
        <v>15.400000000000002</v>
      </c>
      <c r="H63" s="3">
        <v>6</v>
      </c>
      <c r="I63" s="3">
        <v>6</v>
      </c>
      <c r="J63" s="3">
        <f>(H63+I63)*1.2</f>
        <v>14.399999999999999</v>
      </c>
      <c r="M63" s="4">
        <f>K63+L63</f>
        <v>0</v>
      </c>
      <c r="P63" s="5">
        <f>(N63+O63)*0.5</f>
        <v>0</v>
      </c>
      <c r="Q63">
        <f>D63+G63+J63+M63+P63</f>
        <v>29.8</v>
      </c>
      <c r="R63">
        <f>Q63/Q$119</f>
        <v>3.7250000000000001</v>
      </c>
      <c r="S63">
        <v>6</v>
      </c>
      <c r="T63">
        <f>S63/S$119</f>
        <v>1</v>
      </c>
      <c r="U63">
        <v>5</v>
      </c>
      <c r="V63">
        <f>U63/U$119</f>
        <v>1</v>
      </c>
      <c r="W63">
        <f>R63/(T63+V63)</f>
        <v>1.8625</v>
      </c>
    </row>
    <row r="64" spans="1:23" x14ac:dyDescent="0.4">
      <c r="A64" t="s">
        <v>20</v>
      </c>
      <c r="D64" s="1">
        <f>(B64+C64)*1.5</f>
        <v>0</v>
      </c>
      <c r="E64" s="2">
        <v>7</v>
      </c>
      <c r="F64" s="2">
        <v>7</v>
      </c>
      <c r="G64" s="2">
        <f>(E64+F64)*1.1</f>
        <v>15.400000000000002</v>
      </c>
      <c r="H64" s="3">
        <v>6</v>
      </c>
      <c r="I64" s="3">
        <v>6</v>
      </c>
      <c r="J64" s="3">
        <f>(H64+I64)*1.2</f>
        <v>14.399999999999999</v>
      </c>
      <c r="M64" s="4">
        <f>K64+L64</f>
        <v>0</v>
      </c>
      <c r="P64" s="5">
        <f>(N64+O64)*0.5</f>
        <v>0</v>
      </c>
      <c r="Q64">
        <f>D64+G64+J64+M64+P64</f>
        <v>29.8</v>
      </c>
      <c r="R64">
        <f>Q64/Q$119</f>
        <v>3.7250000000000001</v>
      </c>
      <c r="S64">
        <v>6</v>
      </c>
      <c r="T64">
        <f>S64/S$119</f>
        <v>1</v>
      </c>
      <c r="U64">
        <v>5</v>
      </c>
      <c r="V64">
        <f>U64/U$119</f>
        <v>1</v>
      </c>
      <c r="W64">
        <f>R64/(T64+V64)</f>
        <v>1.8625</v>
      </c>
    </row>
    <row r="65" spans="1:23" x14ac:dyDescent="0.4">
      <c r="A65" t="s">
        <v>31</v>
      </c>
      <c r="D65" s="1">
        <f>(B65+C65)*1.5</f>
        <v>0</v>
      </c>
      <c r="E65" s="2">
        <v>7</v>
      </c>
      <c r="F65" s="2">
        <v>7</v>
      </c>
      <c r="G65" s="2">
        <f>(E65+F65)*1.1</f>
        <v>15.400000000000002</v>
      </c>
      <c r="H65" s="3">
        <v>6</v>
      </c>
      <c r="I65" s="3">
        <v>6</v>
      </c>
      <c r="J65" s="3">
        <f>(H65+I65)*1.2</f>
        <v>14.399999999999999</v>
      </c>
      <c r="M65" s="4">
        <f>K65+L65</f>
        <v>0</v>
      </c>
      <c r="P65" s="5">
        <f>(N65+O65)*0.5</f>
        <v>0</v>
      </c>
      <c r="Q65">
        <f>D65+G65+J65+M65+P65</f>
        <v>29.8</v>
      </c>
      <c r="R65">
        <f>Q65/Q$119</f>
        <v>3.7250000000000001</v>
      </c>
      <c r="S65">
        <v>6</v>
      </c>
      <c r="T65">
        <f>S65/S$119</f>
        <v>1</v>
      </c>
      <c r="U65">
        <v>5</v>
      </c>
      <c r="V65">
        <f>U65/U$119</f>
        <v>1</v>
      </c>
      <c r="W65">
        <f>R65/(T65+V65)</f>
        <v>1.8625</v>
      </c>
    </row>
    <row r="66" spans="1:23" x14ac:dyDescent="0.4">
      <c r="A66" t="s">
        <v>127</v>
      </c>
      <c r="B66" s="1">
        <v>9</v>
      </c>
      <c r="C66" s="1">
        <v>9</v>
      </c>
      <c r="D66" s="1">
        <f>(B66+C66)*1.5</f>
        <v>27</v>
      </c>
      <c r="G66" s="2">
        <f>(E66+F66)*1.1</f>
        <v>0</v>
      </c>
      <c r="J66" s="3">
        <f>(H66+I66)*1.2</f>
        <v>0</v>
      </c>
      <c r="M66" s="4">
        <f>K66+L66</f>
        <v>0</v>
      </c>
      <c r="N66" s="5">
        <v>9</v>
      </c>
      <c r="O66" s="5">
        <v>9</v>
      </c>
      <c r="P66" s="5">
        <f>(N66+O66)*0.5</f>
        <v>9</v>
      </c>
      <c r="Q66">
        <f>D66+G66+J66+M66+P66</f>
        <v>36</v>
      </c>
      <c r="R66">
        <f>Q66/Q$119</f>
        <v>4.5</v>
      </c>
      <c r="S66">
        <v>6</v>
      </c>
      <c r="T66">
        <f>S66/S$119</f>
        <v>1</v>
      </c>
      <c r="U66">
        <v>7</v>
      </c>
      <c r="V66">
        <f>U66/U$119</f>
        <v>1.4</v>
      </c>
      <c r="W66">
        <f>R66/(T66+V66)</f>
        <v>1.875</v>
      </c>
    </row>
    <row r="67" spans="1:23" x14ac:dyDescent="0.4">
      <c r="A67" t="s">
        <v>71</v>
      </c>
      <c r="D67" s="1">
        <f>(B67+C67)*1.5</f>
        <v>0</v>
      </c>
      <c r="G67" s="2">
        <f>(E67+F67)*1.1</f>
        <v>0</v>
      </c>
      <c r="J67" s="3">
        <f>(H67+I67)*1.2</f>
        <v>0</v>
      </c>
      <c r="K67" s="4">
        <v>7</v>
      </c>
      <c r="L67" s="4">
        <v>7</v>
      </c>
      <c r="M67" s="4">
        <f>K67+L67</f>
        <v>14</v>
      </c>
      <c r="P67" s="5">
        <f>(N67+O67)*0.5</f>
        <v>0</v>
      </c>
      <c r="Q67">
        <f>D67+G67+J67+M67+P67</f>
        <v>14</v>
      </c>
      <c r="R67">
        <f>Q67/Q$119</f>
        <v>1.75</v>
      </c>
      <c r="S67">
        <v>4</v>
      </c>
      <c r="T67">
        <f>S67/S$119</f>
        <v>0.66666666666666663</v>
      </c>
      <c r="U67">
        <v>3</v>
      </c>
      <c r="V67">
        <f>U67/U$119</f>
        <v>0.6</v>
      </c>
      <c r="W67">
        <f>R67/(T67+V67)</f>
        <v>1.381578947368421</v>
      </c>
    </row>
    <row r="68" spans="1:23" x14ac:dyDescent="0.4">
      <c r="A68" t="s">
        <v>78</v>
      </c>
      <c r="D68" s="1">
        <f>(B68+C68)*1.5</f>
        <v>0</v>
      </c>
      <c r="G68" s="2">
        <f>(E68+F68)*1.1</f>
        <v>0</v>
      </c>
      <c r="J68" s="3">
        <f>(H68+I68)*1.2</f>
        <v>0</v>
      </c>
      <c r="K68" s="4">
        <v>7</v>
      </c>
      <c r="L68" s="4">
        <v>7</v>
      </c>
      <c r="M68" s="4">
        <f>K68+L68</f>
        <v>14</v>
      </c>
      <c r="P68" s="5">
        <f>(N68+O68)*0.5</f>
        <v>0</v>
      </c>
      <c r="Q68">
        <f>D68+G68+J68+M68+P68</f>
        <v>14</v>
      </c>
      <c r="R68">
        <f>Q68/Q$119</f>
        <v>1.75</v>
      </c>
      <c r="S68">
        <v>4</v>
      </c>
      <c r="T68">
        <f>S68/S$119</f>
        <v>0.66666666666666663</v>
      </c>
      <c r="U68">
        <v>3</v>
      </c>
      <c r="V68">
        <f>U68/U$119</f>
        <v>0.6</v>
      </c>
      <c r="W68">
        <f>R68/(T68+V68)</f>
        <v>1.381578947368421</v>
      </c>
    </row>
    <row r="69" spans="1:23" x14ac:dyDescent="0.4">
      <c r="A69" t="s">
        <v>79</v>
      </c>
      <c r="D69" s="1">
        <f>(B69+C69)*1.5</f>
        <v>0</v>
      </c>
      <c r="G69" s="2">
        <f>(E69+F69)*1.1</f>
        <v>0</v>
      </c>
      <c r="J69" s="3">
        <f>(H69+I69)*1.2</f>
        <v>0</v>
      </c>
      <c r="K69" s="4">
        <v>7</v>
      </c>
      <c r="L69" s="4">
        <v>7</v>
      </c>
      <c r="M69" s="4">
        <f>K69+L69</f>
        <v>14</v>
      </c>
      <c r="P69" s="5">
        <f>(N69+O69)*0.5</f>
        <v>0</v>
      </c>
      <c r="Q69">
        <f>D69+G69+J69+M69+P69</f>
        <v>14</v>
      </c>
      <c r="R69">
        <f>Q69/Q$119</f>
        <v>1.75</v>
      </c>
      <c r="S69">
        <v>4</v>
      </c>
      <c r="T69">
        <f>S69/S$119</f>
        <v>0.66666666666666663</v>
      </c>
      <c r="U69">
        <v>3</v>
      </c>
      <c r="V69">
        <f>U69/U$119</f>
        <v>0.6</v>
      </c>
      <c r="W69">
        <f>R69/(T69+V69)</f>
        <v>1.381578947368421</v>
      </c>
    </row>
    <row r="70" spans="1:23" x14ac:dyDescent="0.4">
      <c r="A70" t="s">
        <v>105</v>
      </c>
      <c r="D70" s="1">
        <f>(B70+C70)*1.5</f>
        <v>0</v>
      </c>
      <c r="G70" s="2">
        <f>(E70+F70)*1.1</f>
        <v>0</v>
      </c>
      <c r="J70" s="3">
        <f>(H70+I70)*1.2</f>
        <v>0</v>
      </c>
      <c r="K70" s="4">
        <v>7</v>
      </c>
      <c r="L70" s="4">
        <v>7</v>
      </c>
      <c r="M70" s="4">
        <f>K70+L70</f>
        <v>14</v>
      </c>
      <c r="P70" s="5">
        <f>(N70+O70)*0.5</f>
        <v>0</v>
      </c>
      <c r="Q70">
        <f>D70+G70+J70+M70+P70</f>
        <v>14</v>
      </c>
      <c r="R70">
        <f>Q70/Q$119</f>
        <v>1.75</v>
      </c>
      <c r="S70">
        <v>4</v>
      </c>
      <c r="T70">
        <f>S70/S$119</f>
        <v>0.66666666666666663</v>
      </c>
      <c r="U70">
        <v>3</v>
      </c>
      <c r="V70">
        <f>U70/U$119</f>
        <v>0.6</v>
      </c>
      <c r="W70">
        <f>R70/(T70+V70)</f>
        <v>1.381578947368421</v>
      </c>
    </row>
    <row r="71" spans="1:23" x14ac:dyDescent="0.4">
      <c r="A71" t="s">
        <v>106</v>
      </c>
      <c r="D71" s="1">
        <f>(B71+C71)*1.5</f>
        <v>0</v>
      </c>
      <c r="G71" s="2">
        <f>(E71+F71)*1.1</f>
        <v>0</v>
      </c>
      <c r="J71" s="3">
        <f>(H71+I71)*1.2</f>
        <v>0</v>
      </c>
      <c r="K71" s="4">
        <v>7</v>
      </c>
      <c r="L71" s="4">
        <v>7</v>
      </c>
      <c r="M71" s="4">
        <f>K71+L71</f>
        <v>14</v>
      </c>
      <c r="P71" s="5">
        <f>(N71+O71)*0.5</f>
        <v>0</v>
      </c>
      <c r="Q71">
        <f>D71+G71+J71+M71+P71</f>
        <v>14</v>
      </c>
      <c r="R71">
        <f>Q71/Q$119</f>
        <v>1.75</v>
      </c>
      <c r="S71">
        <v>4</v>
      </c>
      <c r="T71">
        <f>S71/S$119</f>
        <v>0.66666666666666663</v>
      </c>
      <c r="U71">
        <v>3</v>
      </c>
      <c r="V71">
        <f>U71/U$119</f>
        <v>0.6</v>
      </c>
      <c r="W71">
        <f>R71/(T71+V71)</f>
        <v>1.381578947368421</v>
      </c>
    </row>
    <row r="72" spans="1:23" x14ac:dyDescent="0.4">
      <c r="A72" t="s">
        <v>70</v>
      </c>
      <c r="D72" s="1">
        <f>(B72+C72)*1.5</f>
        <v>0</v>
      </c>
      <c r="G72" s="2">
        <f>(E72+F72)*1.1</f>
        <v>0</v>
      </c>
      <c r="J72" s="3">
        <f>(H72+I72)*1.2</f>
        <v>0</v>
      </c>
      <c r="K72" s="4">
        <v>9</v>
      </c>
      <c r="L72" s="4">
        <v>9</v>
      </c>
      <c r="M72" s="4">
        <f>K72+L72</f>
        <v>18</v>
      </c>
      <c r="P72" s="5">
        <f>(N72+O72)*0.5</f>
        <v>0</v>
      </c>
      <c r="Q72">
        <f>D72+G72+J72+M72+P72</f>
        <v>18</v>
      </c>
      <c r="R72">
        <f>Q72/Q$119</f>
        <v>2.25</v>
      </c>
      <c r="S72">
        <v>5</v>
      </c>
      <c r="T72">
        <f>S72/S$119</f>
        <v>0.83333333333333337</v>
      </c>
      <c r="U72">
        <v>4</v>
      </c>
      <c r="V72">
        <f>U72/U$119</f>
        <v>0.8</v>
      </c>
      <c r="W72">
        <f>R72/(T72+V72)</f>
        <v>1.3775510204081634</v>
      </c>
    </row>
    <row r="73" spans="1:23" x14ac:dyDescent="0.4">
      <c r="A73" t="s">
        <v>3</v>
      </c>
      <c r="B73" s="1">
        <v>8</v>
      </c>
      <c r="C73" s="1">
        <v>8</v>
      </c>
      <c r="D73" s="1">
        <f>(B73+C73)*1.5</f>
        <v>24</v>
      </c>
      <c r="G73" s="2">
        <f>(E73+F73)*1.1</f>
        <v>0</v>
      </c>
      <c r="J73" s="3">
        <f>(H73+I73)*1.2</f>
        <v>0</v>
      </c>
      <c r="M73" s="4">
        <f>K73+L73</f>
        <v>0</v>
      </c>
      <c r="P73" s="5">
        <f>(N73+O73)*0.5</f>
        <v>0</v>
      </c>
      <c r="Q73">
        <f>D73+G73+J73+M73+P73</f>
        <v>24</v>
      </c>
      <c r="R73">
        <f>Q73/Q$119</f>
        <v>3</v>
      </c>
      <c r="S73">
        <v>7</v>
      </c>
      <c r="T73">
        <f>S73/S$119</f>
        <v>1.1666666666666667</v>
      </c>
      <c r="U73">
        <v>6</v>
      </c>
      <c r="V73">
        <f>U73/U$119</f>
        <v>1.2</v>
      </c>
      <c r="W73">
        <f>R73/(T73+V73)</f>
        <v>1.267605633802817</v>
      </c>
    </row>
    <row r="74" spans="1:23" x14ac:dyDescent="0.4">
      <c r="A74" t="s">
        <v>4</v>
      </c>
      <c r="B74" s="1">
        <v>8</v>
      </c>
      <c r="C74" s="1">
        <v>8</v>
      </c>
      <c r="D74" s="1">
        <f>(B74+C74)*1.5</f>
        <v>24</v>
      </c>
      <c r="G74" s="2">
        <f>(E74+F74)*1.1</f>
        <v>0</v>
      </c>
      <c r="J74" s="3">
        <f>(H74+I74)*1.2</f>
        <v>0</v>
      </c>
      <c r="M74" s="4">
        <f>K74+L74</f>
        <v>0</v>
      </c>
      <c r="P74" s="5">
        <f>(N74+O74)*0.5</f>
        <v>0</v>
      </c>
      <c r="Q74">
        <f>D74+G74+J74+M74+P74</f>
        <v>24</v>
      </c>
      <c r="R74">
        <f>Q74/Q$119</f>
        <v>3</v>
      </c>
      <c r="S74">
        <v>7</v>
      </c>
      <c r="T74">
        <f>S74/S$119</f>
        <v>1.1666666666666667</v>
      </c>
      <c r="U74">
        <v>6</v>
      </c>
      <c r="V74">
        <f>U74/U$119</f>
        <v>1.2</v>
      </c>
      <c r="W74">
        <f>R74/(T74+V74)</f>
        <v>1.267605633802817</v>
      </c>
    </row>
    <row r="75" spans="1:23" x14ac:dyDescent="0.4">
      <c r="A75" t="s">
        <v>5</v>
      </c>
      <c r="B75" s="1">
        <v>8</v>
      </c>
      <c r="C75" s="1">
        <v>8</v>
      </c>
      <c r="D75" s="1">
        <f>(B75+C75)*1.5</f>
        <v>24</v>
      </c>
      <c r="G75" s="2">
        <f>(E75+F75)*1.1</f>
        <v>0</v>
      </c>
      <c r="J75" s="3">
        <f>(H75+I75)*1.2</f>
        <v>0</v>
      </c>
      <c r="M75" s="4">
        <f>K75+L75</f>
        <v>0</v>
      </c>
      <c r="P75" s="5">
        <f>(N75+O75)*0.5</f>
        <v>0</v>
      </c>
      <c r="Q75">
        <f>D75+G75+J75+M75+P75</f>
        <v>24</v>
      </c>
      <c r="R75">
        <f>Q75/Q$119</f>
        <v>3</v>
      </c>
      <c r="S75">
        <v>7</v>
      </c>
      <c r="T75">
        <f>S75/S$119</f>
        <v>1.1666666666666667</v>
      </c>
      <c r="U75">
        <v>6</v>
      </c>
      <c r="V75">
        <f>U75/U$119</f>
        <v>1.2</v>
      </c>
      <c r="W75">
        <f>R75/(T75+V75)</f>
        <v>1.267605633802817</v>
      </c>
    </row>
    <row r="76" spans="1:23" x14ac:dyDescent="0.4">
      <c r="A76" t="s">
        <v>130</v>
      </c>
      <c r="B76" s="1">
        <v>8</v>
      </c>
      <c r="C76" s="1">
        <v>8</v>
      </c>
      <c r="D76" s="1">
        <f>(B76+C76)*1.5</f>
        <v>24</v>
      </c>
      <c r="G76" s="2">
        <f>(E76+F76)*1.1</f>
        <v>0</v>
      </c>
      <c r="J76" s="3">
        <f>(H76+I76)*1.2</f>
        <v>0</v>
      </c>
      <c r="M76" s="4">
        <f>K76+L76</f>
        <v>0</v>
      </c>
      <c r="P76" s="5">
        <f>(N76+O76)*0.5</f>
        <v>0</v>
      </c>
      <c r="Q76">
        <f>D76+G76+J76+M76+P76</f>
        <v>24</v>
      </c>
      <c r="R76">
        <f>Q76/Q$119</f>
        <v>3</v>
      </c>
      <c r="S76">
        <v>7</v>
      </c>
      <c r="T76">
        <f>S76/S$119</f>
        <v>1.1666666666666667</v>
      </c>
      <c r="U76">
        <v>6</v>
      </c>
      <c r="V76">
        <f>U76/U$119</f>
        <v>1.2</v>
      </c>
      <c r="W76">
        <f>R76/(T76+V76)</f>
        <v>1.267605633802817</v>
      </c>
    </row>
    <row r="77" spans="1:23" x14ac:dyDescent="0.4">
      <c r="A77" t="s">
        <v>72</v>
      </c>
      <c r="D77" s="1">
        <f>(B77+C77)*1.5</f>
        <v>0</v>
      </c>
      <c r="G77" s="2">
        <f>(E77+F77)*1.1</f>
        <v>0</v>
      </c>
      <c r="J77" s="3">
        <f>(H77+I77)*1.2</f>
        <v>0</v>
      </c>
      <c r="K77" s="4">
        <v>8</v>
      </c>
      <c r="L77" s="4">
        <v>8</v>
      </c>
      <c r="M77" s="4">
        <f>K77+L77</f>
        <v>16</v>
      </c>
      <c r="P77" s="5">
        <f>(N77+O77)*0.5</f>
        <v>0</v>
      </c>
      <c r="Q77">
        <f>D77+G77+J77+M77+P77</f>
        <v>16</v>
      </c>
      <c r="R77">
        <f>Q77/Q$119</f>
        <v>2</v>
      </c>
      <c r="S77">
        <v>5</v>
      </c>
      <c r="T77">
        <f>S77/S$119</f>
        <v>0.83333333333333337</v>
      </c>
      <c r="U77">
        <v>4</v>
      </c>
      <c r="V77">
        <f>U77/U$119</f>
        <v>0.8</v>
      </c>
      <c r="W77">
        <f>R77/(T77+V77)</f>
        <v>1.2244897959183674</v>
      </c>
    </row>
    <row r="78" spans="1:23" x14ac:dyDescent="0.4">
      <c r="A78" t="s">
        <v>73</v>
      </c>
      <c r="D78" s="1">
        <f>(B78+C78)*1.5</f>
        <v>0</v>
      </c>
      <c r="G78" s="2">
        <f>(E78+F78)*1.1</f>
        <v>0</v>
      </c>
      <c r="J78" s="3">
        <f>(H78+I78)*1.2</f>
        <v>0</v>
      </c>
      <c r="K78" s="4">
        <v>8</v>
      </c>
      <c r="L78" s="4">
        <v>8</v>
      </c>
      <c r="M78" s="4">
        <f>K78+L78</f>
        <v>16</v>
      </c>
      <c r="P78" s="5">
        <f>(N78+O78)*0.5</f>
        <v>0</v>
      </c>
      <c r="Q78">
        <f>D78+G78+J78+M78+P78</f>
        <v>16</v>
      </c>
      <c r="R78">
        <f>Q78/Q$119</f>
        <v>2</v>
      </c>
      <c r="S78">
        <v>5</v>
      </c>
      <c r="T78">
        <f>S78/S$119</f>
        <v>0.83333333333333337</v>
      </c>
      <c r="U78">
        <v>4</v>
      </c>
      <c r="V78">
        <f>U78/U$119</f>
        <v>0.8</v>
      </c>
      <c r="W78">
        <f>R78/(T78+V78)</f>
        <v>1.2244897959183674</v>
      </c>
    </row>
    <row r="79" spans="1:23" x14ac:dyDescent="0.4">
      <c r="A79" t="s">
        <v>101</v>
      </c>
      <c r="D79" s="1">
        <f>(B79+C79)*1.5</f>
        <v>0</v>
      </c>
      <c r="G79" s="2">
        <f>(E79+F79)*1.1</f>
        <v>0</v>
      </c>
      <c r="J79" s="3">
        <f>(H79+I79)*1.2</f>
        <v>0</v>
      </c>
      <c r="K79" s="4">
        <v>8</v>
      </c>
      <c r="L79" s="4">
        <v>8</v>
      </c>
      <c r="M79" s="4">
        <f>K79+L79</f>
        <v>16</v>
      </c>
      <c r="P79" s="5">
        <f>(N79+O79)*0.5</f>
        <v>0</v>
      </c>
      <c r="Q79">
        <f>D79+G79+J79+M79+P79</f>
        <v>16</v>
      </c>
      <c r="R79">
        <f>Q79/Q$119</f>
        <v>2</v>
      </c>
      <c r="S79">
        <v>5</v>
      </c>
      <c r="T79">
        <f>S79/S$119</f>
        <v>0.83333333333333337</v>
      </c>
      <c r="U79">
        <v>4</v>
      </c>
      <c r="V79">
        <f>U79/U$119</f>
        <v>0.8</v>
      </c>
      <c r="W79">
        <f>R79/(T79+V79)</f>
        <v>1.2244897959183674</v>
      </c>
    </row>
    <row r="80" spans="1:23" x14ac:dyDescent="0.4">
      <c r="A80" t="s">
        <v>83</v>
      </c>
      <c r="D80" s="1">
        <f>(B80+C80)*1.5</f>
        <v>0</v>
      </c>
      <c r="G80" s="2">
        <f>(E80+F80)*1.1</f>
        <v>0</v>
      </c>
      <c r="J80" s="3">
        <f>(H80+I80)*1.2</f>
        <v>0</v>
      </c>
      <c r="K80" s="4">
        <v>6</v>
      </c>
      <c r="L80" s="4">
        <v>6</v>
      </c>
      <c r="M80" s="4">
        <f>K80+L80</f>
        <v>12</v>
      </c>
      <c r="P80" s="5">
        <f>(N80+O80)*0.5</f>
        <v>0</v>
      </c>
      <c r="Q80">
        <f>D80+G80+J80+M80+P80</f>
        <v>12</v>
      </c>
      <c r="R80">
        <f>Q80/Q$119</f>
        <v>1.5</v>
      </c>
      <c r="S80">
        <v>4</v>
      </c>
      <c r="T80">
        <f>S80/S$119</f>
        <v>0.66666666666666663</v>
      </c>
      <c r="U80">
        <v>3</v>
      </c>
      <c r="V80">
        <f>U80/U$119</f>
        <v>0.6</v>
      </c>
      <c r="W80">
        <f>R80/(T80+V80)</f>
        <v>1.1842105263157896</v>
      </c>
    </row>
    <row r="81" spans="1:23" x14ac:dyDescent="0.4">
      <c r="A81" t="s">
        <v>84</v>
      </c>
      <c r="D81" s="1">
        <f>(B81+C81)*1.5</f>
        <v>0</v>
      </c>
      <c r="G81" s="2">
        <f>(E81+F81)*1.1</f>
        <v>0</v>
      </c>
      <c r="J81" s="3">
        <f>(H81+I81)*1.2</f>
        <v>0</v>
      </c>
      <c r="K81" s="4">
        <v>6</v>
      </c>
      <c r="L81" s="4">
        <v>6</v>
      </c>
      <c r="M81" s="4">
        <f>K81+L81</f>
        <v>12</v>
      </c>
      <c r="P81" s="5">
        <f>(N81+O81)*0.5</f>
        <v>0</v>
      </c>
      <c r="Q81">
        <f>D81+G81+J81+M81+P81</f>
        <v>12</v>
      </c>
      <c r="R81">
        <f>Q81/Q$119</f>
        <v>1.5</v>
      </c>
      <c r="S81">
        <v>4</v>
      </c>
      <c r="T81">
        <f>S81/S$119</f>
        <v>0.66666666666666663</v>
      </c>
      <c r="U81">
        <v>3</v>
      </c>
      <c r="V81">
        <f>U81/U$119</f>
        <v>0.6</v>
      </c>
      <c r="W81">
        <f>R81/(T81+V81)</f>
        <v>1.1842105263157896</v>
      </c>
    </row>
    <row r="82" spans="1:23" x14ac:dyDescent="0.4">
      <c r="A82" t="s">
        <v>88</v>
      </c>
      <c r="D82" s="1">
        <f>(B82+C82)*1.5</f>
        <v>0</v>
      </c>
      <c r="G82" s="2">
        <f>(E82+F82)*1.1</f>
        <v>0</v>
      </c>
      <c r="J82" s="3">
        <f>(H82+I82)*1.2</f>
        <v>0</v>
      </c>
      <c r="K82" s="4">
        <v>6</v>
      </c>
      <c r="L82" s="4">
        <v>6</v>
      </c>
      <c r="M82" s="4">
        <f>K82+L82</f>
        <v>12</v>
      </c>
      <c r="P82" s="5">
        <f>(N82+O82)*0.5</f>
        <v>0</v>
      </c>
      <c r="Q82">
        <f>D82+G82+J82+M82+P82</f>
        <v>12</v>
      </c>
      <c r="R82">
        <f>Q82/Q$119</f>
        <v>1.5</v>
      </c>
      <c r="S82">
        <v>4</v>
      </c>
      <c r="T82">
        <f>S82/S$119</f>
        <v>0.66666666666666663</v>
      </c>
      <c r="U82">
        <v>3</v>
      </c>
      <c r="V82">
        <f>U82/U$119</f>
        <v>0.6</v>
      </c>
      <c r="W82">
        <f>R82/(T82+V82)</f>
        <v>1.1842105263157896</v>
      </c>
    </row>
    <row r="83" spans="1:23" x14ac:dyDescent="0.4">
      <c r="A83" t="s">
        <v>89</v>
      </c>
      <c r="D83" s="1">
        <f>(B83+C83)*1.5</f>
        <v>0</v>
      </c>
      <c r="G83" s="2">
        <f>(E83+F83)*1.1</f>
        <v>0</v>
      </c>
      <c r="J83" s="3">
        <f>(H83+I83)*1.2</f>
        <v>0</v>
      </c>
      <c r="K83" s="4">
        <v>6</v>
      </c>
      <c r="L83" s="4">
        <v>6</v>
      </c>
      <c r="M83" s="4">
        <f>K83+L83</f>
        <v>12</v>
      </c>
      <c r="P83" s="5">
        <f>(N83+O83)*0.5</f>
        <v>0</v>
      </c>
      <c r="Q83">
        <f>D83+G83+J83+M83+P83</f>
        <v>12</v>
      </c>
      <c r="R83">
        <f>Q83/Q$119</f>
        <v>1.5</v>
      </c>
      <c r="S83">
        <v>4</v>
      </c>
      <c r="T83">
        <f>S83/S$119</f>
        <v>0.66666666666666663</v>
      </c>
      <c r="U83">
        <v>3</v>
      </c>
      <c r="V83">
        <f>U83/U$119</f>
        <v>0.6</v>
      </c>
      <c r="W83">
        <f>R83/(T83+V83)</f>
        <v>1.1842105263157896</v>
      </c>
    </row>
    <row r="84" spans="1:23" x14ac:dyDescent="0.4">
      <c r="A84" t="s">
        <v>93</v>
      </c>
      <c r="D84" s="1">
        <f>(B84+C84)*1.5</f>
        <v>0</v>
      </c>
      <c r="G84" s="2">
        <f>(E84+F84)*1.1</f>
        <v>0</v>
      </c>
      <c r="J84" s="3">
        <f>(H84+I84)*1.2</f>
        <v>0</v>
      </c>
      <c r="K84" s="4">
        <v>6</v>
      </c>
      <c r="L84" s="4">
        <v>6</v>
      </c>
      <c r="M84" s="4">
        <f>K84+L84</f>
        <v>12</v>
      </c>
      <c r="P84" s="5">
        <f>(N84+O84)*0.5</f>
        <v>0</v>
      </c>
      <c r="Q84">
        <f>D84+G84+J84+M84+P84</f>
        <v>12</v>
      </c>
      <c r="R84">
        <f>Q84/Q$119</f>
        <v>1.5</v>
      </c>
      <c r="S84">
        <v>4</v>
      </c>
      <c r="T84">
        <f>S84/S$119</f>
        <v>0.66666666666666663</v>
      </c>
      <c r="U84">
        <v>3</v>
      </c>
      <c r="V84">
        <f>U84/U$119</f>
        <v>0.6</v>
      </c>
      <c r="W84">
        <f>R84/(T84+V84)</f>
        <v>1.1842105263157896</v>
      </c>
    </row>
    <row r="85" spans="1:23" x14ac:dyDescent="0.4">
      <c r="A85" t="s">
        <v>94</v>
      </c>
      <c r="D85" s="1">
        <f>(B85+C85)*1.5</f>
        <v>0</v>
      </c>
      <c r="G85" s="2">
        <f>(E85+F85)*1.1</f>
        <v>0</v>
      </c>
      <c r="J85" s="3">
        <f>(H85+I85)*1.2</f>
        <v>0</v>
      </c>
      <c r="K85" s="4">
        <v>6</v>
      </c>
      <c r="L85" s="4">
        <v>6</v>
      </c>
      <c r="M85" s="4">
        <f>K85+L85</f>
        <v>12</v>
      </c>
      <c r="P85" s="5">
        <f>(N85+O85)*0.5</f>
        <v>0</v>
      </c>
      <c r="Q85">
        <f>D85+G85+J85+M85+P85</f>
        <v>12</v>
      </c>
      <c r="R85">
        <f>Q85/Q$119</f>
        <v>1.5</v>
      </c>
      <c r="S85">
        <v>4</v>
      </c>
      <c r="T85">
        <f>S85/S$119</f>
        <v>0.66666666666666663</v>
      </c>
      <c r="U85">
        <v>3</v>
      </c>
      <c r="V85">
        <f>U85/U$119</f>
        <v>0.6</v>
      </c>
      <c r="W85">
        <f>R85/(T85+V85)</f>
        <v>1.1842105263157896</v>
      </c>
    </row>
    <row r="86" spans="1:23" x14ac:dyDescent="0.4">
      <c r="A86" t="s">
        <v>98</v>
      </c>
      <c r="D86" s="1">
        <f>(B86+C86)*1.5</f>
        <v>0</v>
      </c>
      <c r="G86" s="2">
        <f>(E86+F86)*1.1</f>
        <v>0</v>
      </c>
      <c r="J86" s="3">
        <f>(H86+I86)*1.2</f>
        <v>0</v>
      </c>
      <c r="K86" s="4">
        <v>6</v>
      </c>
      <c r="L86" s="4">
        <v>6</v>
      </c>
      <c r="M86" s="4">
        <f>K86+L86</f>
        <v>12</v>
      </c>
      <c r="P86" s="5">
        <f>(N86+O86)*0.5</f>
        <v>0</v>
      </c>
      <c r="Q86">
        <f>D86+G86+J86+M86+P86</f>
        <v>12</v>
      </c>
      <c r="R86">
        <f>Q86/Q$119</f>
        <v>1.5</v>
      </c>
      <c r="S86">
        <v>4</v>
      </c>
      <c r="T86">
        <f>S86/S$119</f>
        <v>0.66666666666666663</v>
      </c>
      <c r="U86">
        <v>3</v>
      </c>
      <c r="V86">
        <f>U86/U$119</f>
        <v>0.6</v>
      </c>
      <c r="W86">
        <f>R86/(T86+V86)</f>
        <v>1.1842105263157896</v>
      </c>
    </row>
    <row r="87" spans="1:23" x14ac:dyDescent="0.4">
      <c r="A87" t="s">
        <v>99</v>
      </c>
      <c r="D87" s="1">
        <f>(B87+C87)*1.5</f>
        <v>0</v>
      </c>
      <c r="G87" s="2">
        <f>(E87+F87)*1.1</f>
        <v>0</v>
      </c>
      <c r="J87" s="3">
        <f>(H87+I87)*1.2</f>
        <v>0</v>
      </c>
      <c r="K87" s="4">
        <v>6</v>
      </c>
      <c r="L87" s="4">
        <v>6</v>
      </c>
      <c r="M87" s="4">
        <f>K87+L87</f>
        <v>12</v>
      </c>
      <c r="P87" s="5">
        <f>(N87+O87)*0.5</f>
        <v>0</v>
      </c>
      <c r="Q87">
        <f>D87+G87+J87+M87+P87</f>
        <v>12</v>
      </c>
      <c r="R87">
        <f>Q87/Q$119</f>
        <v>1.5</v>
      </c>
      <c r="S87">
        <v>4</v>
      </c>
      <c r="T87">
        <f>S87/S$119</f>
        <v>0.66666666666666663</v>
      </c>
      <c r="U87">
        <v>3</v>
      </c>
      <c r="V87">
        <f>U87/U$119</f>
        <v>0.6</v>
      </c>
      <c r="W87">
        <f>R87/(T87+V87)</f>
        <v>1.1842105263157896</v>
      </c>
    </row>
    <row r="88" spans="1:23" x14ac:dyDescent="0.4">
      <c r="A88" t="s">
        <v>102</v>
      </c>
      <c r="D88" s="1">
        <f>(B88+C88)*1.5</f>
        <v>0</v>
      </c>
      <c r="G88" s="2">
        <f>(E88+F88)*1.1</f>
        <v>0</v>
      </c>
      <c r="J88" s="3">
        <f>(H88+I88)*1.2</f>
        <v>0</v>
      </c>
      <c r="K88" s="4">
        <v>6</v>
      </c>
      <c r="L88" s="4">
        <v>6</v>
      </c>
      <c r="M88" s="4">
        <f>K88+L88</f>
        <v>12</v>
      </c>
      <c r="P88" s="5">
        <f>(N88+O88)*0.5</f>
        <v>0</v>
      </c>
      <c r="Q88">
        <f>D88+G88+J88+M88+P88</f>
        <v>12</v>
      </c>
      <c r="R88">
        <f>Q88/Q$119</f>
        <v>1.5</v>
      </c>
      <c r="S88">
        <v>4</v>
      </c>
      <c r="T88">
        <f>S88/S$119</f>
        <v>0.66666666666666663</v>
      </c>
      <c r="U88">
        <v>3</v>
      </c>
      <c r="V88">
        <f>U88/U$119</f>
        <v>0.6</v>
      </c>
      <c r="W88">
        <f>R88/(T88+V88)</f>
        <v>1.1842105263157896</v>
      </c>
    </row>
    <row r="89" spans="1:23" x14ac:dyDescent="0.4">
      <c r="A89" t="s">
        <v>103</v>
      </c>
      <c r="D89" s="1">
        <f>(B89+C89)*1.5</f>
        <v>0</v>
      </c>
      <c r="G89" s="2">
        <f>(E89+F89)*1.1</f>
        <v>0</v>
      </c>
      <c r="J89" s="3">
        <f>(H89+I89)*1.2</f>
        <v>0</v>
      </c>
      <c r="K89" s="4">
        <v>6</v>
      </c>
      <c r="L89" s="4">
        <v>6</v>
      </c>
      <c r="M89" s="4">
        <f>K89+L89</f>
        <v>12</v>
      </c>
      <c r="P89" s="5">
        <f>(N89+O89)*0.5</f>
        <v>0</v>
      </c>
      <c r="Q89">
        <f>D89+G89+J89+M89+P89</f>
        <v>12</v>
      </c>
      <c r="R89">
        <f>Q89/Q$119</f>
        <v>1.5</v>
      </c>
      <c r="S89">
        <v>4</v>
      </c>
      <c r="T89">
        <f>S89/S$119</f>
        <v>0.66666666666666663</v>
      </c>
      <c r="U89">
        <v>3</v>
      </c>
      <c r="V89">
        <f>U89/U$119</f>
        <v>0.6</v>
      </c>
      <c r="W89">
        <f>R89/(T89+V89)</f>
        <v>1.1842105263157896</v>
      </c>
    </row>
    <row r="90" spans="1:23" x14ac:dyDescent="0.4">
      <c r="A90" t="s">
        <v>104</v>
      </c>
      <c r="D90" s="1">
        <f>(B90+C90)*1.5</f>
        <v>0</v>
      </c>
      <c r="G90" s="2">
        <f>(E90+F90)*1.1</f>
        <v>0</v>
      </c>
      <c r="J90" s="3">
        <f>(H90+I90)*1.2</f>
        <v>0</v>
      </c>
      <c r="K90" s="4">
        <v>6</v>
      </c>
      <c r="L90" s="4">
        <v>6</v>
      </c>
      <c r="M90" s="4">
        <f>K90+L90</f>
        <v>12</v>
      </c>
      <c r="P90" s="5">
        <f>(N90+O90)*0.5</f>
        <v>0</v>
      </c>
      <c r="Q90">
        <f>D90+G90+J90+M90+P90</f>
        <v>12</v>
      </c>
      <c r="R90">
        <f>Q90/Q$119</f>
        <v>1.5</v>
      </c>
      <c r="S90">
        <v>4</v>
      </c>
      <c r="T90">
        <f>S90/S$119</f>
        <v>0.66666666666666663</v>
      </c>
      <c r="U90">
        <v>3</v>
      </c>
      <c r="V90">
        <f>U90/U$119</f>
        <v>0.6</v>
      </c>
      <c r="W90">
        <f>R90/(T90+V90)</f>
        <v>1.1842105263157896</v>
      </c>
    </row>
    <row r="91" spans="1:23" x14ac:dyDescent="0.4">
      <c r="A91" t="s">
        <v>129</v>
      </c>
      <c r="B91" s="1">
        <v>8</v>
      </c>
      <c r="C91" s="1">
        <v>7</v>
      </c>
      <c r="D91" s="1">
        <f>(B91+C91)*1.5</f>
        <v>22.5</v>
      </c>
      <c r="G91" s="2">
        <f>(E91+F91)*1.1</f>
        <v>0</v>
      </c>
      <c r="J91" s="3">
        <f>(H91+I91)*1.2</f>
        <v>0</v>
      </c>
      <c r="M91" s="4">
        <f>K91+L91</f>
        <v>0</v>
      </c>
      <c r="P91" s="5">
        <f>(N91+O91)*0.5</f>
        <v>0</v>
      </c>
      <c r="Q91">
        <f>D91+G91+J91+M91+P91</f>
        <v>22.5</v>
      </c>
      <c r="R91">
        <f>Q91/Q$119</f>
        <v>2.8125</v>
      </c>
      <c r="S91">
        <v>6</v>
      </c>
      <c r="T91">
        <f>S91/S$119</f>
        <v>1</v>
      </c>
      <c r="U91">
        <v>7</v>
      </c>
      <c r="V91">
        <f>U91/U$119</f>
        <v>1.4</v>
      </c>
      <c r="W91">
        <f>R91/(T91+V91)</f>
        <v>1.171875</v>
      </c>
    </row>
    <row r="92" spans="1:23" x14ac:dyDescent="0.4">
      <c r="A92" t="s">
        <v>74</v>
      </c>
      <c r="D92" s="1">
        <f>(B92+C92)*1.5</f>
        <v>0</v>
      </c>
      <c r="G92" s="2">
        <f>(E92+F92)*1.1</f>
        <v>0</v>
      </c>
      <c r="J92" s="3">
        <f>(H92+I92)*1.2</f>
        <v>0</v>
      </c>
      <c r="K92" s="4">
        <v>7</v>
      </c>
      <c r="L92" s="4">
        <v>7</v>
      </c>
      <c r="M92" s="4">
        <f>K92+L92</f>
        <v>14</v>
      </c>
      <c r="P92" s="5">
        <f>(N92+O92)*0.5</f>
        <v>0</v>
      </c>
      <c r="Q92">
        <f>D92+G92+J92+M92+P92</f>
        <v>14</v>
      </c>
      <c r="R92">
        <f>Q92/Q$119</f>
        <v>1.75</v>
      </c>
      <c r="S92">
        <v>5</v>
      </c>
      <c r="T92">
        <f>S92/S$119</f>
        <v>0.83333333333333337</v>
      </c>
      <c r="U92">
        <v>4</v>
      </c>
      <c r="V92">
        <f>U92/U$119</f>
        <v>0.8</v>
      </c>
      <c r="W92">
        <f>R92/(T92+V92)</f>
        <v>1.0714285714285714</v>
      </c>
    </row>
    <row r="93" spans="1:23" x14ac:dyDescent="0.4">
      <c r="A93" t="s">
        <v>75</v>
      </c>
      <c r="D93" s="1">
        <f>(B93+C93)*1.5</f>
        <v>0</v>
      </c>
      <c r="G93" s="2">
        <f>(E93+F93)*1.1</f>
        <v>0</v>
      </c>
      <c r="J93" s="3">
        <f>(H93+I93)*1.2</f>
        <v>0</v>
      </c>
      <c r="K93" s="4">
        <v>7</v>
      </c>
      <c r="L93" s="4">
        <v>7</v>
      </c>
      <c r="M93" s="4">
        <f>K93+L93</f>
        <v>14</v>
      </c>
      <c r="P93" s="5">
        <f>(N93+O93)*0.5</f>
        <v>0</v>
      </c>
      <c r="Q93">
        <f>D93+G93+J93+M93+P93</f>
        <v>14</v>
      </c>
      <c r="R93">
        <f>Q93/Q$119</f>
        <v>1.75</v>
      </c>
      <c r="S93">
        <v>5</v>
      </c>
      <c r="T93">
        <f>S93/S$119</f>
        <v>0.83333333333333337</v>
      </c>
      <c r="U93">
        <v>4</v>
      </c>
      <c r="V93">
        <f>U93/U$119</f>
        <v>0.8</v>
      </c>
      <c r="W93">
        <f>R93/(T93+V93)</f>
        <v>1.0714285714285714</v>
      </c>
    </row>
    <row r="94" spans="1:23" x14ac:dyDescent="0.4">
      <c r="A94" t="s">
        <v>80</v>
      </c>
      <c r="D94" s="1">
        <f>(B94+C94)*1.5</f>
        <v>0</v>
      </c>
      <c r="G94" s="2">
        <f>(E94+F94)*1.1</f>
        <v>0</v>
      </c>
      <c r="J94" s="3">
        <f>(H94+I94)*1.2</f>
        <v>0</v>
      </c>
      <c r="K94" s="4">
        <v>7</v>
      </c>
      <c r="L94" s="4">
        <v>7</v>
      </c>
      <c r="M94" s="4">
        <f>K94+L94</f>
        <v>14</v>
      </c>
      <c r="P94" s="5">
        <f>(N94+O94)*0.5</f>
        <v>0</v>
      </c>
      <c r="Q94">
        <f>D94+G94+J94+M94+P94</f>
        <v>14</v>
      </c>
      <c r="R94">
        <f>Q94/Q$119</f>
        <v>1.75</v>
      </c>
      <c r="S94">
        <v>5</v>
      </c>
      <c r="T94">
        <f>S94/S$119</f>
        <v>0.83333333333333337</v>
      </c>
      <c r="U94">
        <v>4</v>
      </c>
      <c r="V94">
        <f>U94/U$119</f>
        <v>0.8</v>
      </c>
      <c r="W94">
        <f>R94/(T94+V94)</f>
        <v>1.0714285714285714</v>
      </c>
    </row>
    <row r="95" spans="1:23" x14ac:dyDescent="0.4">
      <c r="A95" t="s">
        <v>85</v>
      </c>
      <c r="D95" s="1">
        <f>(B95+C95)*1.5</f>
        <v>0</v>
      </c>
      <c r="G95" s="2">
        <f>(E95+F95)*1.1</f>
        <v>0</v>
      </c>
      <c r="J95" s="3">
        <f>(H95+I95)*1.2</f>
        <v>0</v>
      </c>
      <c r="K95" s="4">
        <v>7</v>
      </c>
      <c r="L95" s="4">
        <v>7</v>
      </c>
      <c r="M95" s="4">
        <f>K95+L95</f>
        <v>14</v>
      </c>
      <c r="P95" s="5">
        <f>(N95+O95)*0.5</f>
        <v>0</v>
      </c>
      <c r="Q95">
        <f>D95+G95+J95+M95+P95</f>
        <v>14</v>
      </c>
      <c r="R95">
        <f>Q95/Q$119</f>
        <v>1.75</v>
      </c>
      <c r="S95">
        <v>5</v>
      </c>
      <c r="T95">
        <f>S95/S$119</f>
        <v>0.83333333333333337</v>
      </c>
      <c r="U95">
        <v>4</v>
      </c>
      <c r="V95">
        <f>U95/U$119</f>
        <v>0.8</v>
      </c>
      <c r="W95">
        <f>R95/(T95+V95)</f>
        <v>1.0714285714285714</v>
      </c>
    </row>
    <row r="96" spans="1:23" x14ac:dyDescent="0.4">
      <c r="A96" t="s">
        <v>90</v>
      </c>
      <c r="D96" s="1">
        <f>(B96+C96)*1.5</f>
        <v>0</v>
      </c>
      <c r="G96" s="2">
        <f>(E96+F96)*1.1</f>
        <v>0</v>
      </c>
      <c r="J96" s="3">
        <f>(H96+I96)*1.2</f>
        <v>0</v>
      </c>
      <c r="K96" s="4">
        <v>7</v>
      </c>
      <c r="L96" s="4">
        <v>7</v>
      </c>
      <c r="M96" s="4">
        <f>K96+L96</f>
        <v>14</v>
      </c>
      <c r="P96" s="5">
        <f>(N96+O96)*0.5</f>
        <v>0</v>
      </c>
      <c r="Q96">
        <f>D96+G96+J96+M96+P96</f>
        <v>14</v>
      </c>
      <c r="R96">
        <f>Q96/Q$119</f>
        <v>1.75</v>
      </c>
      <c r="S96">
        <v>5</v>
      </c>
      <c r="T96">
        <f>S96/S$119</f>
        <v>0.83333333333333337</v>
      </c>
      <c r="U96">
        <v>4</v>
      </c>
      <c r="V96">
        <f>U96/U$119</f>
        <v>0.8</v>
      </c>
      <c r="W96">
        <f>R96/(T96+V96)</f>
        <v>1.0714285714285714</v>
      </c>
    </row>
    <row r="97" spans="1:23" s="11" customFormat="1" x14ac:dyDescent="0.4">
      <c r="A97" t="s">
        <v>95</v>
      </c>
      <c r="B97" s="1"/>
      <c r="C97" s="1"/>
      <c r="D97" s="1">
        <f>(B97+C97)*1.5</f>
        <v>0</v>
      </c>
      <c r="E97" s="2"/>
      <c r="F97" s="2"/>
      <c r="G97" s="2">
        <f>(E97+F97)*1.1</f>
        <v>0</v>
      </c>
      <c r="H97" s="3"/>
      <c r="I97" s="3"/>
      <c r="J97" s="3">
        <f>(H97+I97)*1.2</f>
        <v>0</v>
      </c>
      <c r="K97" s="4">
        <v>7</v>
      </c>
      <c r="L97" s="4">
        <v>7</v>
      </c>
      <c r="M97" s="4">
        <f>K97+L97</f>
        <v>14</v>
      </c>
      <c r="N97" s="5"/>
      <c r="O97" s="5"/>
      <c r="P97" s="5">
        <f>(N97+O97)*0.5</f>
        <v>0</v>
      </c>
      <c r="Q97">
        <f>D97+G97+J97+M97+P97</f>
        <v>14</v>
      </c>
      <c r="R97">
        <f>Q97/Q$119</f>
        <v>1.75</v>
      </c>
      <c r="S97">
        <v>5</v>
      </c>
      <c r="T97">
        <f>S97/S$119</f>
        <v>0.83333333333333337</v>
      </c>
      <c r="U97">
        <v>4</v>
      </c>
      <c r="V97">
        <f>U97/U$119</f>
        <v>0.8</v>
      </c>
      <c r="W97">
        <f>R97/(T97+V97)</f>
        <v>1.0714285714285714</v>
      </c>
    </row>
    <row r="98" spans="1:23" s="11" customFormat="1" x14ac:dyDescent="0.4">
      <c r="A98" t="s">
        <v>118</v>
      </c>
      <c r="B98" s="1"/>
      <c r="C98" s="1"/>
      <c r="D98" s="1">
        <f>(B98+C98)*1.5</f>
        <v>0</v>
      </c>
      <c r="E98" s="2"/>
      <c r="F98" s="2"/>
      <c r="G98" s="2">
        <f>(E98+F98)*1.1</f>
        <v>0</v>
      </c>
      <c r="H98" s="3">
        <v>5</v>
      </c>
      <c r="I98" s="3">
        <v>4</v>
      </c>
      <c r="J98" s="3">
        <f>(H98+I98)*1.2</f>
        <v>10.799999999999999</v>
      </c>
      <c r="K98" s="4"/>
      <c r="L98" s="4"/>
      <c r="M98" s="4">
        <f>K98+L98</f>
        <v>0</v>
      </c>
      <c r="N98" s="5"/>
      <c r="O98" s="5"/>
      <c r="P98" s="5">
        <f>(N98+O98)*0.5</f>
        <v>0</v>
      </c>
      <c r="Q98">
        <f>D98+G98+J98+M98+P98</f>
        <v>10.799999999999999</v>
      </c>
      <c r="R98">
        <f>Q98/Q$119</f>
        <v>1.3499999999999999</v>
      </c>
      <c r="S98">
        <v>4</v>
      </c>
      <c r="T98">
        <f>S98/S$119</f>
        <v>0.66666666666666663</v>
      </c>
      <c r="U98">
        <v>3</v>
      </c>
      <c r="V98">
        <f>U98/U$119</f>
        <v>0.6</v>
      </c>
      <c r="W98">
        <f>R98/(T98+V98)</f>
        <v>1.0657894736842104</v>
      </c>
    </row>
    <row r="99" spans="1:23" s="11" customFormat="1" x14ac:dyDescent="0.4">
      <c r="A99" t="s">
        <v>119</v>
      </c>
      <c r="B99" s="1"/>
      <c r="C99" s="1"/>
      <c r="D99" s="1">
        <f>(B99+C99)*1.5</f>
        <v>0</v>
      </c>
      <c r="E99" s="2"/>
      <c r="F99" s="2"/>
      <c r="G99" s="2">
        <f>(E99+F99)*1.1</f>
        <v>0</v>
      </c>
      <c r="H99" s="3">
        <v>5</v>
      </c>
      <c r="I99" s="3">
        <v>4</v>
      </c>
      <c r="J99" s="3">
        <f>(H99+I99)*1.2</f>
        <v>10.799999999999999</v>
      </c>
      <c r="K99" s="4"/>
      <c r="L99" s="4"/>
      <c r="M99" s="4">
        <f>K99+L99</f>
        <v>0</v>
      </c>
      <c r="N99" s="5"/>
      <c r="O99" s="5"/>
      <c r="P99" s="5">
        <f>(N99+O99)*0.5</f>
        <v>0</v>
      </c>
      <c r="Q99">
        <f>D99+G99+J99+M99+P99</f>
        <v>10.799999999999999</v>
      </c>
      <c r="R99">
        <f>Q99/Q$119</f>
        <v>1.3499999999999999</v>
      </c>
      <c r="S99">
        <v>4</v>
      </c>
      <c r="T99">
        <f>S99/S$119</f>
        <v>0.66666666666666663</v>
      </c>
      <c r="U99">
        <v>3</v>
      </c>
      <c r="V99">
        <f>U99/U$119</f>
        <v>0.6</v>
      </c>
      <c r="W99">
        <f>R99/(T99+V99)</f>
        <v>1.0657894736842104</v>
      </c>
    </row>
    <row r="100" spans="1:23" s="11" customFormat="1" x14ac:dyDescent="0.4">
      <c r="A100" t="s">
        <v>120</v>
      </c>
      <c r="B100" s="1"/>
      <c r="C100" s="1"/>
      <c r="D100" s="1">
        <f>(B100+C100)*1.5</f>
        <v>0</v>
      </c>
      <c r="E100" s="2"/>
      <c r="F100" s="2"/>
      <c r="G100" s="2">
        <f>(E100+F100)*1.1</f>
        <v>0</v>
      </c>
      <c r="H100" s="3">
        <v>5</v>
      </c>
      <c r="I100" s="3">
        <v>4</v>
      </c>
      <c r="J100" s="3">
        <f>(H100+I100)*1.2</f>
        <v>10.799999999999999</v>
      </c>
      <c r="K100" s="4"/>
      <c r="L100" s="4"/>
      <c r="M100" s="4">
        <f>K100+L100</f>
        <v>0</v>
      </c>
      <c r="N100" s="5"/>
      <c r="O100" s="5"/>
      <c r="P100" s="5">
        <f>(N100+O100)*0.5</f>
        <v>0</v>
      </c>
      <c r="Q100">
        <f>D100+G100+J100+M100+P100</f>
        <v>10.799999999999999</v>
      </c>
      <c r="R100">
        <f>Q100/Q$119</f>
        <v>1.3499999999999999</v>
      </c>
      <c r="S100">
        <v>4</v>
      </c>
      <c r="T100">
        <f>S100/S$119</f>
        <v>0.66666666666666663</v>
      </c>
      <c r="U100">
        <v>3</v>
      </c>
      <c r="V100">
        <f>U100/U$119</f>
        <v>0.6</v>
      </c>
      <c r="W100">
        <f>R100/(T100+V100)</f>
        <v>1.0657894736842104</v>
      </c>
    </row>
    <row r="101" spans="1:23" s="11" customFormat="1" x14ac:dyDescent="0.4">
      <c r="A101" t="s">
        <v>128</v>
      </c>
      <c r="B101" s="1">
        <v>6</v>
      </c>
      <c r="C101" s="1">
        <v>7</v>
      </c>
      <c r="D101" s="1">
        <f>(B101+C101)*1.5</f>
        <v>19.5</v>
      </c>
      <c r="E101" s="2"/>
      <c r="F101" s="2"/>
      <c r="G101" s="2">
        <f>(E101+F101)*1.1</f>
        <v>0</v>
      </c>
      <c r="H101" s="3"/>
      <c r="I101" s="3"/>
      <c r="J101" s="3">
        <f>(H101+I101)*1.2</f>
        <v>0</v>
      </c>
      <c r="K101" s="4"/>
      <c r="L101" s="4"/>
      <c r="M101" s="4">
        <f>K101+L101</f>
        <v>0</v>
      </c>
      <c r="N101" s="5"/>
      <c r="O101" s="5"/>
      <c r="P101" s="5">
        <f>(N101+O101)*0.5</f>
        <v>0</v>
      </c>
      <c r="Q101">
        <f>D101+G101+J101+M101+P101</f>
        <v>19.5</v>
      </c>
      <c r="R101">
        <f>Q101/Q$119</f>
        <v>2.4375</v>
      </c>
      <c r="S101">
        <v>7</v>
      </c>
      <c r="T101">
        <f>S101/S$119</f>
        <v>1.1666666666666667</v>
      </c>
      <c r="U101">
        <v>6</v>
      </c>
      <c r="V101">
        <f>U101/U$119</f>
        <v>1.2</v>
      </c>
      <c r="W101">
        <f>R101/(T101+V101)</f>
        <v>1.0299295774647887</v>
      </c>
    </row>
    <row r="102" spans="1:23" s="11" customFormat="1" x14ac:dyDescent="0.4">
      <c r="A102" t="s">
        <v>77</v>
      </c>
      <c r="B102" s="1"/>
      <c r="C102" s="1"/>
      <c r="D102" s="1">
        <f>(B102+C102)*1.5</f>
        <v>0</v>
      </c>
      <c r="E102" s="2"/>
      <c r="F102" s="2"/>
      <c r="G102" s="2">
        <f>(E102+F102)*1.1</f>
        <v>0</v>
      </c>
      <c r="H102" s="3"/>
      <c r="I102" s="3"/>
      <c r="J102" s="3">
        <f>(H102+I102)*1.2</f>
        <v>0</v>
      </c>
      <c r="K102" s="4">
        <v>8</v>
      </c>
      <c r="L102" s="4">
        <v>8</v>
      </c>
      <c r="M102" s="4">
        <f>K102+L102</f>
        <v>16</v>
      </c>
      <c r="N102" s="5"/>
      <c r="O102" s="5"/>
      <c r="P102" s="5">
        <f>(N102+O102)*0.5</f>
        <v>0</v>
      </c>
      <c r="Q102">
        <f>D102+G102+J102+M102+P102</f>
        <v>16</v>
      </c>
      <c r="R102">
        <f>Q102/Q$119</f>
        <v>2</v>
      </c>
      <c r="S102">
        <v>6</v>
      </c>
      <c r="T102">
        <f>S102/S$119</f>
        <v>1</v>
      </c>
      <c r="U102">
        <v>5</v>
      </c>
      <c r="V102">
        <f>U102/U$119</f>
        <v>1</v>
      </c>
      <c r="W102">
        <f>R102/(T102+V102)</f>
        <v>1</v>
      </c>
    </row>
    <row r="103" spans="1:23" s="11" customFormat="1" x14ac:dyDescent="0.4">
      <c r="A103" t="s">
        <v>107</v>
      </c>
      <c r="B103" s="1"/>
      <c r="C103" s="1"/>
      <c r="D103" s="1">
        <f>(B103+C103)*1.5</f>
        <v>0</v>
      </c>
      <c r="E103" s="2"/>
      <c r="F103" s="2"/>
      <c r="G103" s="2">
        <f>(E103+F103)*1.1</f>
        <v>0</v>
      </c>
      <c r="H103" s="3"/>
      <c r="I103" s="3"/>
      <c r="J103" s="3">
        <f>(H103+I103)*1.2</f>
        <v>0</v>
      </c>
      <c r="K103" s="4">
        <v>5</v>
      </c>
      <c r="L103" s="4">
        <v>5</v>
      </c>
      <c r="M103" s="4">
        <f>K103+L103</f>
        <v>10</v>
      </c>
      <c r="N103" s="5"/>
      <c r="O103" s="5"/>
      <c r="P103" s="5">
        <f>(N103+O103)*0.5</f>
        <v>0</v>
      </c>
      <c r="Q103">
        <f>D103+G103+J103+M103+P103</f>
        <v>10</v>
      </c>
      <c r="R103">
        <f>Q103/Q$119</f>
        <v>1.25</v>
      </c>
      <c r="S103">
        <v>4</v>
      </c>
      <c r="T103">
        <f>S103/S$119</f>
        <v>0.66666666666666663</v>
      </c>
      <c r="U103">
        <v>3</v>
      </c>
      <c r="V103">
        <f>U103/U$119</f>
        <v>0.6</v>
      </c>
      <c r="W103">
        <f>R103/(T103+V103)</f>
        <v>0.98684210526315796</v>
      </c>
    </row>
    <row r="104" spans="1:23" s="11" customFormat="1" x14ac:dyDescent="0.4">
      <c r="A104" t="s">
        <v>131</v>
      </c>
      <c r="B104" s="1"/>
      <c r="C104" s="1"/>
      <c r="D104" s="1">
        <f>(B104+C104)*1.5</f>
        <v>0</v>
      </c>
      <c r="E104" s="2"/>
      <c r="F104" s="2"/>
      <c r="G104" s="2">
        <f>(E104+F104)*1.1</f>
        <v>0</v>
      </c>
      <c r="H104" s="3"/>
      <c r="I104" s="3"/>
      <c r="J104" s="3">
        <f>(H104+I104)*1.2</f>
        <v>0</v>
      </c>
      <c r="K104" s="4">
        <v>5</v>
      </c>
      <c r="L104" s="4">
        <v>5</v>
      </c>
      <c r="M104" s="4">
        <f>K104+L104</f>
        <v>10</v>
      </c>
      <c r="N104" s="5"/>
      <c r="O104" s="5"/>
      <c r="P104" s="5">
        <f>(N104+O104)*0.5</f>
        <v>0</v>
      </c>
      <c r="Q104">
        <f>D104+G104+J104+M104+P104</f>
        <v>10</v>
      </c>
      <c r="R104">
        <f>Q104/Q$119</f>
        <v>1.25</v>
      </c>
      <c r="S104">
        <v>4</v>
      </c>
      <c r="T104">
        <f>S104/S$119</f>
        <v>0.66666666666666663</v>
      </c>
      <c r="U104">
        <v>3</v>
      </c>
      <c r="V104">
        <f>U104/U$119</f>
        <v>0.6</v>
      </c>
      <c r="W104">
        <f>R104/(T104+V104)</f>
        <v>0.98684210526315796</v>
      </c>
    </row>
    <row r="105" spans="1:23" s="11" customFormat="1" x14ac:dyDescent="0.4">
      <c r="A105" t="s">
        <v>132</v>
      </c>
      <c r="B105" s="1"/>
      <c r="C105" s="1"/>
      <c r="D105" s="1">
        <f>(B105+C105)*1.5</f>
        <v>0</v>
      </c>
      <c r="E105" s="2"/>
      <c r="F105" s="2"/>
      <c r="G105" s="2">
        <f>(E105+F105)*1.1</f>
        <v>0</v>
      </c>
      <c r="H105" s="3"/>
      <c r="I105" s="3"/>
      <c r="J105" s="3">
        <f>(H105+I105)*1.2</f>
        <v>0</v>
      </c>
      <c r="K105" s="4">
        <v>5</v>
      </c>
      <c r="L105" s="4">
        <v>5</v>
      </c>
      <c r="M105" s="4">
        <f>K105+L105</f>
        <v>10</v>
      </c>
      <c r="N105" s="5"/>
      <c r="O105" s="5"/>
      <c r="P105" s="5">
        <f>(N105+O105)*0.5</f>
        <v>0</v>
      </c>
      <c r="Q105">
        <f>D105+G105+J105+M105+P105</f>
        <v>10</v>
      </c>
      <c r="R105">
        <f>Q105/Q$119</f>
        <v>1.25</v>
      </c>
      <c r="S105">
        <v>4</v>
      </c>
      <c r="T105">
        <f>S105/S$119</f>
        <v>0.66666666666666663</v>
      </c>
      <c r="U105">
        <v>3</v>
      </c>
      <c r="V105">
        <f>U105/U$119</f>
        <v>0.6</v>
      </c>
      <c r="W105">
        <f>R105/(T105+V105)</f>
        <v>0.98684210526315796</v>
      </c>
    </row>
    <row r="106" spans="1:23" s="11" customFormat="1" x14ac:dyDescent="0.4">
      <c r="A106" t="s">
        <v>117</v>
      </c>
      <c r="B106" s="1"/>
      <c r="C106" s="1"/>
      <c r="D106" s="1">
        <f>(B106+C106)*1.5</f>
        <v>0</v>
      </c>
      <c r="E106" s="2"/>
      <c r="F106" s="2"/>
      <c r="G106" s="2">
        <f>(E106+F106)*1.1</f>
        <v>0</v>
      </c>
      <c r="H106" s="3">
        <v>6</v>
      </c>
      <c r="I106" s="3">
        <v>6</v>
      </c>
      <c r="J106" s="3">
        <f>(H106+I106)*1.2</f>
        <v>14.399999999999999</v>
      </c>
      <c r="K106" s="4"/>
      <c r="L106" s="4"/>
      <c r="M106" s="4">
        <f>K106+L106</f>
        <v>0</v>
      </c>
      <c r="N106" s="5"/>
      <c r="O106" s="5"/>
      <c r="P106" s="5">
        <f>(N106+O106)*0.5</f>
        <v>0</v>
      </c>
      <c r="Q106">
        <f>D106+G106+J106+M106+P106</f>
        <v>14.399999999999999</v>
      </c>
      <c r="R106">
        <f>Q106/Q$119</f>
        <v>1.7999999999999998</v>
      </c>
      <c r="S106">
        <v>6</v>
      </c>
      <c r="T106">
        <f>S106/S$119</f>
        <v>1</v>
      </c>
      <c r="U106">
        <v>5</v>
      </c>
      <c r="V106">
        <f>U106/U$119</f>
        <v>1</v>
      </c>
      <c r="W106">
        <f>R106/(T106+V106)</f>
        <v>0.89999999999999991</v>
      </c>
    </row>
    <row r="107" spans="1:23" s="11" customFormat="1" x14ac:dyDescent="0.4">
      <c r="A107" t="s">
        <v>76</v>
      </c>
      <c r="B107" s="1"/>
      <c r="C107" s="1"/>
      <c r="D107" s="1">
        <f>(B107+C107)*1.5</f>
        <v>0</v>
      </c>
      <c r="E107" s="2"/>
      <c r="F107" s="2"/>
      <c r="G107" s="2">
        <f>(E107+F107)*1.1</f>
        <v>0</v>
      </c>
      <c r="H107" s="3"/>
      <c r="I107" s="3"/>
      <c r="J107" s="3">
        <f>(H107+I107)*1.2</f>
        <v>0</v>
      </c>
      <c r="K107" s="4">
        <v>7</v>
      </c>
      <c r="L107" s="4">
        <v>7</v>
      </c>
      <c r="M107" s="4">
        <f>K107+L107</f>
        <v>14</v>
      </c>
      <c r="N107" s="5"/>
      <c r="O107" s="5"/>
      <c r="P107" s="5">
        <f>(N107+O107)*0.5</f>
        <v>0</v>
      </c>
      <c r="Q107">
        <f>D107+G107+J107+M107+P107</f>
        <v>14</v>
      </c>
      <c r="R107">
        <f>Q107/Q$119</f>
        <v>1.75</v>
      </c>
      <c r="S107">
        <v>6</v>
      </c>
      <c r="T107">
        <f>S107/S$119</f>
        <v>1</v>
      </c>
      <c r="U107">
        <v>5</v>
      </c>
      <c r="V107">
        <f>U107/U$119</f>
        <v>1</v>
      </c>
      <c r="W107">
        <f>R107/(T107+V107)</f>
        <v>0.875</v>
      </c>
    </row>
    <row r="108" spans="1:23" s="11" customFormat="1" x14ac:dyDescent="0.4">
      <c r="A108" t="s">
        <v>82</v>
      </c>
      <c r="B108" s="1"/>
      <c r="C108" s="1"/>
      <c r="D108" s="1">
        <f>(B108+C108)*1.5</f>
        <v>0</v>
      </c>
      <c r="E108" s="2"/>
      <c r="F108" s="2"/>
      <c r="G108" s="2">
        <f>(E108+F108)*1.1</f>
        <v>0</v>
      </c>
      <c r="H108" s="3"/>
      <c r="I108" s="3"/>
      <c r="J108" s="3">
        <f>(H108+I108)*1.2</f>
        <v>0</v>
      </c>
      <c r="K108" s="4">
        <v>7</v>
      </c>
      <c r="L108" s="4">
        <v>7</v>
      </c>
      <c r="M108" s="4">
        <f>K108+L108</f>
        <v>14</v>
      </c>
      <c r="N108" s="5"/>
      <c r="O108" s="5"/>
      <c r="P108" s="5">
        <f>(N108+O108)*0.5</f>
        <v>0</v>
      </c>
      <c r="Q108">
        <f>D108+G108+J108+M108+P108</f>
        <v>14</v>
      </c>
      <c r="R108">
        <f>Q108/Q$119</f>
        <v>1.75</v>
      </c>
      <c r="S108">
        <v>6</v>
      </c>
      <c r="T108">
        <f>S108/S$119</f>
        <v>1</v>
      </c>
      <c r="U108">
        <v>5</v>
      </c>
      <c r="V108">
        <f>U108/U$119</f>
        <v>1</v>
      </c>
      <c r="W108">
        <f>R108/(T108+V108)</f>
        <v>0.875</v>
      </c>
    </row>
    <row r="109" spans="1:23" s="11" customFormat="1" x14ac:dyDescent="0.4">
      <c r="A109" t="s">
        <v>87</v>
      </c>
      <c r="B109" s="1"/>
      <c r="C109" s="1"/>
      <c r="D109" s="1">
        <f>(B109+C109)*1.5</f>
        <v>0</v>
      </c>
      <c r="E109" s="2"/>
      <c r="F109" s="2"/>
      <c r="G109" s="2">
        <f>(E109+F109)*1.1</f>
        <v>0</v>
      </c>
      <c r="H109" s="3"/>
      <c r="I109" s="3"/>
      <c r="J109" s="3">
        <f>(H109+I109)*1.2</f>
        <v>0</v>
      </c>
      <c r="K109" s="4">
        <v>7</v>
      </c>
      <c r="L109" s="4">
        <v>7</v>
      </c>
      <c r="M109" s="4">
        <f>K109+L109</f>
        <v>14</v>
      </c>
      <c r="N109" s="5"/>
      <c r="O109" s="5"/>
      <c r="P109" s="5">
        <f>(N109+O109)*0.5</f>
        <v>0</v>
      </c>
      <c r="Q109">
        <f>D109+G109+J109+M109+P109</f>
        <v>14</v>
      </c>
      <c r="R109">
        <f>Q109/Q$119</f>
        <v>1.75</v>
      </c>
      <c r="S109">
        <v>6</v>
      </c>
      <c r="T109">
        <f>S109/S$119</f>
        <v>1</v>
      </c>
      <c r="U109">
        <v>5</v>
      </c>
      <c r="V109">
        <f>U109/U$119</f>
        <v>1</v>
      </c>
      <c r="W109">
        <f>R109/(T109+V109)</f>
        <v>0.875</v>
      </c>
    </row>
    <row r="110" spans="1:23" s="11" customFormat="1" x14ac:dyDescent="0.4">
      <c r="A110" t="s">
        <v>92</v>
      </c>
      <c r="B110" s="1"/>
      <c r="C110" s="1"/>
      <c r="D110" s="1">
        <f>(B110+C110)*1.5</f>
        <v>0</v>
      </c>
      <c r="E110" s="2"/>
      <c r="F110" s="2"/>
      <c r="G110" s="2">
        <f>(E110+F110)*1.1</f>
        <v>0</v>
      </c>
      <c r="H110" s="3"/>
      <c r="I110" s="3"/>
      <c r="J110" s="3">
        <f>(H110+I110)*1.2</f>
        <v>0</v>
      </c>
      <c r="K110" s="4">
        <v>7</v>
      </c>
      <c r="L110" s="4">
        <v>7</v>
      </c>
      <c r="M110" s="4">
        <f>K110+L110</f>
        <v>14</v>
      </c>
      <c r="N110" s="5"/>
      <c r="O110" s="5"/>
      <c r="P110" s="5">
        <f>(N110+O110)*0.5</f>
        <v>0</v>
      </c>
      <c r="Q110">
        <f>D110+G110+J110+M110+P110</f>
        <v>14</v>
      </c>
      <c r="R110">
        <f>Q110/Q$119</f>
        <v>1.75</v>
      </c>
      <c r="S110">
        <v>6</v>
      </c>
      <c r="T110">
        <f>S110/S$119</f>
        <v>1</v>
      </c>
      <c r="U110">
        <v>5</v>
      </c>
      <c r="V110">
        <f>U110/U$119</f>
        <v>1</v>
      </c>
      <c r="W110">
        <f>R110/(T110+V110)</f>
        <v>0.875</v>
      </c>
    </row>
    <row r="111" spans="1:23" s="11" customFormat="1" x14ac:dyDescent="0.4">
      <c r="A111" t="s">
        <v>97</v>
      </c>
      <c r="B111" s="1"/>
      <c r="C111" s="1"/>
      <c r="D111" s="1">
        <f>(B111+C111)*1.5</f>
        <v>0</v>
      </c>
      <c r="E111" s="2"/>
      <c r="F111" s="2"/>
      <c r="G111" s="2">
        <f>(E111+F111)*1.1</f>
        <v>0</v>
      </c>
      <c r="H111" s="3"/>
      <c r="I111" s="3"/>
      <c r="J111" s="3">
        <f>(H111+I111)*1.2</f>
        <v>0</v>
      </c>
      <c r="K111" s="4">
        <v>7</v>
      </c>
      <c r="L111" s="4">
        <v>7</v>
      </c>
      <c r="M111" s="4">
        <f>K111+L111</f>
        <v>14</v>
      </c>
      <c r="N111" s="5"/>
      <c r="O111" s="5"/>
      <c r="P111" s="5">
        <f>(N111+O111)*0.5</f>
        <v>0</v>
      </c>
      <c r="Q111">
        <f>D111+G111+J111+M111+P111</f>
        <v>14</v>
      </c>
      <c r="R111">
        <f>Q111/Q$119</f>
        <v>1.75</v>
      </c>
      <c r="S111">
        <v>6</v>
      </c>
      <c r="T111">
        <f>S111/S$119</f>
        <v>1</v>
      </c>
      <c r="U111">
        <v>5</v>
      </c>
      <c r="V111">
        <f>U111/U$119</f>
        <v>1</v>
      </c>
      <c r="W111">
        <f>R111/(T111+V111)</f>
        <v>0.875</v>
      </c>
    </row>
    <row r="112" spans="1:23" s="11" customFormat="1" x14ac:dyDescent="0.4">
      <c r="A112" t="s">
        <v>100</v>
      </c>
      <c r="B112" s="1"/>
      <c r="C112" s="1"/>
      <c r="D112" s="1">
        <f>(B112+C112)*1.5</f>
        <v>0</v>
      </c>
      <c r="E112" s="2"/>
      <c r="F112" s="2"/>
      <c r="G112" s="2">
        <f>(E112+F112)*1.1</f>
        <v>0</v>
      </c>
      <c r="H112" s="3"/>
      <c r="I112" s="3"/>
      <c r="J112" s="3">
        <f>(H112+I112)*1.2</f>
        <v>0</v>
      </c>
      <c r="K112" s="4">
        <v>5</v>
      </c>
      <c r="L112" s="4">
        <v>5</v>
      </c>
      <c r="M112" s="4">
        <f>K112+L112</f>
        <v>10</v>
      </c>
      <c r="N112" s="5"/>
      <c r="O112" s="5"/>
      <c r="P112" s="5">
        <f>(N112+O112)*0.5</f>
        <v>0</v>
      </c>
      <c r="Q112">
        <f>D112+G112+J112+M112+P112</f>
        <v>10</v>
      </c>
      <c r="R112">
        <f>Q112/Q$119</f>
        <v>1.25</v>
      </c>
      <c r="S112">
        <v>5</v>
      </c>
      <c r="T112">
        <f>S112/S$119</f>
        <v>0.83333333333333337</v>
      </c>
      <c r="U112">
        <v>4</v>
      </c>
      <c r="V112">
        <f>U112/U$119</f>
        <v>0.8</v>
      </c>
      <c r="W112">
        <f>R112/(T112+V112)</f>
        <v>0.76530612244897955</v>
      </c>
    </row>
    <row r="113" spans="1:23" s="11" customFormat="1" x14ac:dyDescent="0.4">
      <c r="A113" t="s">
        <v>81</v>
      </c>
      <c r="B113" s="1"/>
      <c r="C113" s="1"/>
      <c r="D113" s="1">
        <f>(B113+C113)*1.5</f>
        <v>0</v>
      </c>
      <c r="E113" s="2"/>
      <c r="F113" s="2"/>
      <c r="G113" s="2">
        <f>(E113+F113)*1.1</f>
        <v>0</v>
      </c>
      <c r="H113" s="3"/>
      <c r="I113" s="3"/>
      <c r="J113" s="3">
        <f>(H113+I113)*1.2</f>
        <v>0</v>
      </c>
      <c r="K113" s="4">
        <v>6</v>
      </c>
      <c r="L113" s="4">
        <v>6</v>
      </c>
      <c r="M113" s="4">
        <f>K113+L113</f>
        <v>12</v>
      </c>
      <c r="N113" s="5"/>
      <c r="O113" s="5"/>
      <c r="P113" s="5">
        <f>(N113+O113)*0.5</f>
        <v>0</v>
      </c>
      <c r="Q113">
        <f>D113+G113+J113+M113+P113</f>
        <v>12</v>
      </c>
      <c r="R113">
        <f>Q113/Q$119</f>
        <v>1.5</v>
      </c>
      <c r="S113">
        <v>6</v>
      </c>
      <c r="T113">
        <f>S113/S$119</f>
        <v>1</v>
      </c>
      <c r="U113">
        <v>5</v>
      </c>
      <c r="V113">
        <f>U113/U$119</f>
        <v>1</v>
      </c>
      <c r="W113">
        <f>R113/(T113+V113)</f>
        <v>0.75</v>
      </c>
    </row>
    <row r="114" spans="1:23" s="11" customFormat="1" x14ac:dyDescent="0.4">
      <c r="A114" t="s">
        <v>86</v>
      </c>
      <c r="B114" s="1"/>
      <c r="C114" s="1"/>
      <c r="D114" s="1">
        <f>(B114+C114)*1.5</f>
        <v>0</v>
      </c>
      <c r="E114" s="2"/>
      <c r="F114" s="2"/>
      <c r="G114" s="2">
        <f>(E114+F114)*1.1</f>
        <v>0</v>
      </c>
      <c r="H114" s="3"/>
      <c r="I114" s="3"/>
      <c r="J114" s="3">
        <f>(H114+I114)*1.2</f>
        <v>0</v>
      </c>
      <c r="K114" s="4">
        <v>6</v>
      </c>
      <c r="L114" s="4">
        <v>6</v>
      </c>
      <c r="M114" s="4">
        <f>K114+L114</f>
        <v>12</v>
      </c>
      <c r="N114" s="5"/>
      <c r="O114" s="5"/>
      <c r="P114" s="5">
        <f>(N114+O114)*0.5</f>
        <v>0</v>
      </c>
      <c r="Q114">
        <f>D114+G114+J114+M114+P114</f>
        <v>12</v>
      </c>
      <c r="R114">
        <f>Q114/Q$119</f>
        <v>1.5</v>
      </c>
      <c r="S114">
        <v>6</v>
      </c>
      <c r="T114">
        <f>S114/S$119</f>
        <v>1</v>
      </c>
      <c r="U114">
        <v>5</v>
      </c>
      <c r="V114">
        <f>U114/U$119</f>
        <v>1</v>
      </c>
      <c r="W114">
        <f>R114/(T114+V114)</f>
        <v>0.75</v>
      </c>
    </row>
    <row r="115" spans="1:23" s="11" customFormat="1" x14ac:dyDescent="0.4">
      <c r="A115" t="s">
        <v>91</v>
      </c>
      <c r="B115" s="1"/>
      <c r="C115" s="1"/>
      <c r="D115" s="1">
        <f>(B115+C115)*1.5</f>
        <v>0</v>
      </c>
      <c r="E115" s="2"/>
      <c r="F115" s="2"/>
      <c r="G115" s="2">
        <f>(E115+F115)*1.1</f>
        <v>0</v>
      </c>
      <c r="H115" s="3"/>
      <c r="I115" s="3"/>
      <c r="J115" s="3">
        <f>(H115+I115)*1.2</f>
        <v>0</v>
      </c>
      <c r="K115" s="4">
        <v>6</v>
      </c>
      <c r="L115" s="4">
        <v>6</v>
      </c>
      <c r="M115" s="4">
        <f>K115+L115</f>
        <v>12</v>
      </c>
      <c r="N115" s="5"/>
      <c r="O115" s="5"/>
      <c r="P115" s="5">
        <f>(N115+O115)*0.5</f>
        <v>0</v>
      </c>
      <c r="Q115">
        <f>D115+G115+J115+M115+P115</f>
        <v>12</v>
      </c>
      <c r="R115">
        <f>Q115/Q$119</f>
        <v>1.5</v>
      </c>
      <c r="S115">
        <v>6</v>
      </c>
      <c r="T115">
        <f>S115/S$119</f>
        <v>1</v>
      </c>
      <c r="U115">
        <v>5</v>
      </c>
      <c r="V115">
        <f>U115/U$119</f>
        <v>1</v>
      </c>
      <c r="W115">
        <f>R115/(T115+V115)</f>
        <v>0.75</v>
      </c>
    </row>
    <row r="116" spans="1:23" s="11" customFormat="1" x14ac:dyDescent="0.4">
      <c r="A116" t="s">
        <v>96</v>
      </c>
      <c r="B116" s="1"/>
      <c r="C116" s="1"/>
      <c r="D116" s="1">
        <f>(B116+C116)*1.5</f>
        <v>0</v>
      </c>
      <c r="E116" s="2"/>
      <c r="F116" s="2"/>
      <c r="G116" s="2">
        <f>(E116+F116)*1.1</f>
        <v>0</v>
      </c>
      <c r="H116" s="3"/>
      <c r="I116" s="3"/>
      <c r="J116" s="3">
        <f>(H116+I116)*1.2</f>
        <v>0</v>
      </c>
      <c r="K116" s="4">
        <v>6</v>
      </c>
      <c r="L116" s="4">
        <v>6</v>
      </c>
      <c r="M116" s="4">
        <f>K116+L116</f>
        <v>12</v>
      </c>
      <c r="N116" s="5"/>
      <c r="O116" s="5"/>
      <c r="P116" s="5">
        <f>(N116+O116)*0.5</f>
        <v>0</v>
      </c>
      <c r="Q116">
        <f>D116+G116+J116+M116+P116</f>
        <v>12</v>
      </c>
      <c r="R116">
        <f>Q116/Q$119</f>
        <v>1.5</v>
      </c>
      <c r="S116">
        <v>6</v>
      </c>
      <c r="T116">
        <f>S116/S$119</f>
        <v>1</v>
      </c>
      <c r="U116">
        <v>5</v>
      </c>
      <c r="V116">
        <f>U116/U$119</f>
        <v>1</v>
      </c>
      <c r="W116">
        <f>R116/(T116+V116)</f>
        <v>0.75</v>
      </c>
    </row>
    <row r="117" spans="1:23" x14ac:dyDescent="0.4">
      <c r="A117" t="s">
        <v>109</v>
      </c>
      <c r="D117" s="1">
        <f>(B117+C117)*1.5</f>
        <v>0</v>
      </c>
      <c r="G117" s="2">
        <f>(E117+F117)*1.1</f>
        <v>0</v>
      </c>
      <c r="J117" s="3">
        <f>(H117+I117)*1.2</f>
        <v>0</v>
      </c>
      <c r="M117" s="4">
        <f>K117+L117</f>
        <v>0</v>
      </c>
      <c r="N117" s="5">
        <v>8</v>
      </c>
      <c r="O117" s="5">
        <v>8</v>
      </c>
      <c r="P117" s="5">
        <f>(N117+O117)*0.5</f>
        <v>8</v>
      </c>
      <c r="Q117">
        <f>D117+G117+J117+M117+P117</f>
        <v>8</v>
      </c>
      <c r="R117">
        <f>Q117/Q$119</f>
        <v>1</v>
      </c>
      <c r="S117">
        <v>6</v>
      </c>
      <c r="T117">
        <f>S117/S$119</f>
        <v>1</v>
      </c>
      <c r="U117">
        <v>5</v>
      </c>
      <c r="V117">
        <f>U117/U$119</f>
        <v>1</v>
      </c>
      <c r="W117">
        <f>R117/(T117+V117)</f>
        <v>0.5</v>
      </c>
    </row>
    <row r="118" spans="1:23" x14ac:dyDescent="0.4">
      <c r="A118" t="s">
        <v>110</v>
      </c>
      <c r="D118" s="1">
        <f>(B118+C118)*1.5</f>
        <v>0</v>
      </c>
      <c r="G118" s="2">
        <f>(E118+F118)*1.1</f>
        <v>0</v>
      </c>
      <c r="J118" s="3">
        <f>(H118+I118)*1.2</f>
        <v>0</v>
      </c>
      <c r="M118" s="4">
        <f>K118+L118</f>
        <v>0</v>
      </c>
      <c r="N118" s="5">
        <v>8</v>
      </c>
      <c r="O118" s="5">
        <v>8</v>
      </c>
      <c r="P118" s="5">
        <f>(N118+O118)*0.5</f>
        <v>8</v>
      </c>
      <c r="Q118">
        <f>D118+G118+J118+M118+P118</f>
        <v>8</v>
      </c>
      <c r="R118">
        <f>Q118/Q$119</f>
        <v>1</v>
      </c>
      <c r="S118">
        <v>6</v>
      </c>
      <c r="T118">
        <f>S118/S$119</f>
        <v>1</v>
      </c>
      <c r="U118">
        <v>5</v>
      </c>
      <c r="V118">
        <f>U118/U$119</f>
        <v>1</v>
      </c>
      <c r="W118">
        <f>R118/(T118+V118)</f>
        <v>0.5</v>
      </c>
    </row>
    <row r="119" spans="1:23" x14ac:dyDescent="0.4">
      <c r="A119" t="s">
        <v>111</v>
      </c>
      <c r="D119" s="1">
        <f>(B119+C119)*1.5</f>
        <v>0</v>
      </c>
      <c r="G119" s="2">
        <f>(E119+F119)*1.1</f>
        <v>0</v>
      </c>
      <c r="J119" s="3">
        <f>(H119+I119)*1.2</f>
        <v>0</v>
      </c>
      <c r="M119" s="4">
        <f>K119+L119</f>
        <v>0</v>
      </c>
      <c r="N119" s="5">
        <v>8</v>
      </c>
      <c r="O119" s="5">
        <v>8</v>
      </c>
      <c r="P119" s="5">
        <f>(N119+O119)*0.5</f>
        <v>8</v>
      </c>
      <c r="Q119">
        <f>D119+G119+J119+M119+P119</f>
        <v>8</v>
      </c>
      <c r="R119">
        <f>Q119/Q$119</f>
        <v>1</v>
      </c>
      <c r="S119">
        <v>6</v>
      </c>
      <c r="T119">
        <f>S119/S$119</f>
        <v>1</v>
      </c>
      <c r="U119">
        <v>5</v>
      </c>
      <c r="V119">
        <f>U119/U$119</f>
        <v>1</v>
      </c>
      <c r="W119">
        <f>R119/(T119+V119)</f>
        <v>0.5</v>
      </c>
    </row>
  </sheetData>
  <autoFilter ref="A1:W119" xr:uid="{00000000-0001-0000-0000-000000000000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sortState xmlns:xlrd2="http://schemas.microsoft.com/office/spreadsheetml/2017/richdata2" ref="A4:W119">
      <sortCondition descending="1" ref="W1:W119"/>
    </sortState>
  </autoFilter>
  <mergeCells count="13">
    <mergeCell ref="A1:A2"/>
    <mergeCell ref="B1:D1"/>
    <mergeCell ref="E1:G1"/>
    <mergeCell ref="H1:J1"/>
    <mergeCell ref="K1:M1"/>
    <mergeCell ref="W1:W2"/>
    <mergeCell ref="R1:R2"/>
    <mergeCell ref="N1:P1"/>
    <mergeCell ref="Q1:Q2"/>
    <mergeCell ref="S1:S2"/>
    <mergeCell ref="T1:T2"/>
    <mergeCell ref="U1:U2"/>
    <mergeCell ref="V1:V2"/>
  </mergeCells>
  <phoneticPr fontId="2" type="noConversion"/>
  <hyperlinks>
    <hyperlink ref="A33" r:id="rId1" xr:uid="{D16D6949-A1CE-42A2-8226-B875AF9EB1D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2015-06-05T18:19:34Z</dcterms:created>
  <dcterms:modified xsi:type="dcterms:W3CDTF">2021-06-04T02:12:49Z</dcterms:modified>
</cp:coreProperties>
</file>