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tables/table1.xml" ContentType="application/vnd.openxmlformats-officedocument.spreadsheetml.table+xml"/>
  <Override PartName="/xl/slicers/slicer4.xml" ContentType="application/vnd.ms-excel.slicer+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drawings/drawing10.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320b0c7b78efacc1/Desktop/Data Analyst projects/"/>
    </mc:Choice>
  </mc:AlternateContent>
  <xr:revisionPtr revIDLastSave="6" documentId="8_{3D04998F-7024-4A7C-8125-65ACF1E46692}" xr6:coauthVersionLast="47" xr6:coauthVersionMax="47" xr10:uidLastSave="{456B4BFE-0742-41B0-8196-56F9A784E714}"/>
  <bookViews>
    <workbookView xWindow="-108" yWindow="-108" windowWidth="23256" windowHeight="12456" firstSheet="6" activeTab="9" xr2:uid="{D3FCBDB1-003F-470F-BBDE-294713814742}"/>
  </bookViews>
  <sheets>
    <sheet name="Rating" sheetId="5" r:id="rId1"/>
    <sheet name="Gender" sheetId="8" r:id="rId2"/>
    <sheet name="Education by Attrition" sheetId="9" r:id="rId3"/>
    <sheet name="Attrition by Job" sheetId="10" r:id="rId4"/>
    <sheet name="Department wise Attrition" sheetId="11" r:id="rId5"/>
    <sheet name="Attrition by Age Group" sheetId="13" r:id="rId6"/>
    <sheet name="Attrition by Marital status" sheetId="14" r:id="rId7"/>
    <sheet name="DATA" sheetId="1" r:id="rId8"/>
    <sheet name="KPI" sheetId="2" r:id="rId9"/>
    <sheet name="Dahboard" sheetId="3" r:id="rId10"/>
    <sheet name="Images" sheetId="4" r:id="rId11"/>
  </sheets>
  <definedNames>
    <definedName name="_xlchart.v1.0" hidden="1">'Attrition by Job'!$E$4:$E$12</definedName>
    <definedName name="_xlchart.v1.1" hidden="1">'Attrition by Job'!$F$4:$F$12</definedName>
    <definedName name="_xlchart.v1.4" hidden="1">'Attrition by Job'!$E$4:$E$12</definedName>
    <definedName name="_xlchart.v1.5" hidden="1">'Attrition by Job'!$F$4:$F$12</definedName>
    <definedName name="_xlchart.v2.2" hidden="1">'Attrition by Marital status'!$E$4:$E$6</definedName>
    <definedName name="_xlchart.v2.3" hidden="1">'Attrition by Marital status'!$F$4:$F$6</definedName>
    <definedName name="_xlchart.v2.6" hidden="1">'Attrition by Marital status'!$E$4:$E$6</definedName>
    <definedName name="_xlchart.v2.7" hidden="1">'Attrition by Marital status'!$F$4:$F$6</definedName>
    <definedName name="_xlchart.v2.8" hidden="1">'Attrition by Marital status'!$E$4:$E$6</definedName>
    <definedName name="_xlchart.v2.9" hidden="1">'Attrition by Marital status'!$F$4:$F$6</definedName>
    <definedName name="Slicer_Department">#N/A</definedName>
    <definedName name="Slicer_Education_Field">#N/A</definedName>
    <definedName name="Slicer_Gender">#N/A</definedName>
    <definedName name="Slicer_Gender2">#N/A</definedName>
    <definedName name="Slicer_Monthly_Income">#N/A</definedName>
    <definedName name="Slicer_Monthly_Rate">#N/A</definedName>
    <definedName name="Slicer_Num_Companies_Worked">#N/A</definedName>
    <definedName name="Slicer_Percent_Salary_Hike">#N/A</definedName>
    <definedName name="Slicer_Performance_Rating">#N/A</definedName>
    <definedName name="Slicer_Relationship_Satisfaction">#N/A</definedName>
    <definedName name="Slicer_Standard_Hours">#N/A</definedName>
    <definedName name="Slicer_Stock_Option_Level">#N/A</definedName>
    <definedName name="Slicer_Total_Working_Years">#N/A</definedName>
    <definedName name="Slicer_Work_Life_Balance">#N/A</definedName>
    <definedName name="Slicer_Years_At_Company">#N/A</definedName>
    <definedName name="Slicer_Years_In_Current_Role">#N/A</definedName>
    <definedName name="Slicer_Years_Since_Last_Promotion">#N/A</definedName>
  </definedNames>
  <calcPr calcId="191029" calcCompleted="0"/>
  <pivotCaches>
    <pivotCache cacheId="3" r:id="rId12"/>
    <pivotCache cacheId="21"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4" l="1"/>
  <c r="E5" i="14"/>
  <c r="E6" i="14"/>
  <c r="F4" i="14"/>
  <c r="F6" i="14"/>
  <c r="F5" i="14"/>
  <c r="E5" i="11"/>
  <c r="E6" i="11"/>
  <c r="E4" i="11"/>
  <c r="D5" i="11"/>
  <c r="D6" i="11"/>
  <c r="D4" i="11"/>
  <c r="E5" i="10"/>
  <c r="E6" i="10"/>
  <c r="E7" i="10"/>
  <c r="E8" i="10"/>
  <c r="E9" i="10"/>
  <c r="E10" i="10"/>
  <c r="E11" i="10"/>
  <c r="E12" i="10"/>
  <c r="E4" i="10"/>
  <c r="F6" i="10"/>
  <c r="F12" i="10"/>
  <c r="F7" i="10"/>
  <c r="F8" i="10"/>
  <c r="F9" i="10"/>
  <c r="F10" i="10"/>
  <c r="F11" i="10"/>
  <c r="F5" i="10"/>
  <c r="F4" i="10"/>
  <c r="B10" i="8"/>
  <c r="B9" i="8"/>
  <c r="B7" i="5"/>
  <c r="C9" i="2"/>
  <c r="A9" i="2"/>
  <c r="B9" i="2"/>
  <c r="C9" i="8" l="1"/>
  <c r="C10" i="8"/>
  <c r="C7" i="5"/>
  <c r="B8" i="5"/>
  <c r="C8" i="5" s="1"/>
  <c r="E9" i="2"/>
  <c r="D9" i="2"/>
</calcChain>
</file>

<file path=xl/sharedStrings.xml><?xml version="1.0" encoding="utf-8"?>
<sst xmlns="http://schemas.openxmlformats.org/spreadsheetml/2006/main" count="19220" uniqueCount="1572">
  <si>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</si>
  <si>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</si>
  <si>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</si>
  <si>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</si>
  <si>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</si>
  <si>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</si>
  <si>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</si>
  <si>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</si>
  <si>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</si>
  <si>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</si>
  <si>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</si>
  <si>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</si>
  <si>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</si>
  <si>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</si>
  <si>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</si>
  <si>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</si>
  <si>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</si>
  <si>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</si>
  <si>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</si>
  <si>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</si>
  <si>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</si>
  <si>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</si>
  <si>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</si>
  <si>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</si>
  <si>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</si>
  <si>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</si>
  <si>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</si>
  <si>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</si>
  <si>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</si>
  <si>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</si>
  <si>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</si>
  <si>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</si>
  <si>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</si>
  <si>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</si>
  <si>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</si>
  <si>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</si>
  <si>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</si>
  <si>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</si>
  <si>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</si>
  <si>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</si>
  <si>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</si>
  <si>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</si>
  <si>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</si>
  <si>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</si>
  <si>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</si>
  <si>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</si>
  <si>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</si>
  <si>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</si>
  <si>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</si>
  <si>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</si>
  <si>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</si>
  <si>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</si>
  <si>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</si>
  <si>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</si>
  <si>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</si>
  <si>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</si>
  <si>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</si>
  <si>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</si>
  <si>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</si>
  <si>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</si>
  <si>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</si>
  <si>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</si>
  <si>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</si>
  <si>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</si>
  <si>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</si>
  <si>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</si>
  <si>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</si>
  <si>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</si>
  <si>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</si>
  <si>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</si>
  <si>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</si>
  <si>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</si>
  <si>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</si>
  <si>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</si>
  <si>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</si>
  <si>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</si>
  <si>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</si>
  <si>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</si>
  <si>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</si>
  <si>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</si>
  <si>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</si>
  <si>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</si>
  <si>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</si>
  <si>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</si>
  <si>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</si>
  <si>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</si>
  <si>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</si>
  <si>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</si>
  <si>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</si>
  <si>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</si>
  <si>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</si>
  <si>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</si>
  <si>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</si>
  <si>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</si>
  <si>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</si>
  <si>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</si>
  <si>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</si>
  <si>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</si>
  <si>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</si>
  <si>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</si>
  <si>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</si>
  <si>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</si>
  <si>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</si>
  <si>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</si>
  <si>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</si>
  <si>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</si>
  <si>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</si>
  <si>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</si>
  <si>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</si>
  <si>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</si>
  <si>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</si>
  <si>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</si>
  <si>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</si>
  <si>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</si>
  <si>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</si>
  <si>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</si>
  <si>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</si>
  <si>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</si>
  <si>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</si>
  <si>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</si>
  <si>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</si>
  <si>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</si>
  <si>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</si>
  <si>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</si>
  <si>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</si>
  <si>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</si>
  <si>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</si>
  <si>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</si>
  <si>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</si>
  <si>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</si>
  <si>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</si>
  <si>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</si>
  <si>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</si>
  <si>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</si>
  <si>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</si>
  <si>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</si>
  <si>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</si>
  <si>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</si>
  <si>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</si>
  <si>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</si>
  <si>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</si>
  <si>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</si>
  <si>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</si>
  <si>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</si>
  <si>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</si>
  <si>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</si>
  <si>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</si>
  <si>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</si>
  <si>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</si>
  <si>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</si>
  <si>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</si>
  <si>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</si>
  <si>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</si>
  <si>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</si>
  <si>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</si>
  <si>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</si>
  <si>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</si>
  <si>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</si>
  <si>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</si>
  <si>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</si>
  <si>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</si>
  <si>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</si>
  <si>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</si>
  <si>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</si>
  <si>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</si>
  <si>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</si>
  <si>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</si>
  <si>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</si>
  <si>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</si>
  <si>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</si>
  <si>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</si>
  <si>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</si>
  <si>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</si>
  <si>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</si>
  <si>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</si>
  <si>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</si>
  <si>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</si>
  <si>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</si>
  <si>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</si>
  <si>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</si>
  <si>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</si>
  <si>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</si>
  <si>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</si>
  <si>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</si>
  <si>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</si>
  <si>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</si>
  <si>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</si>
  <si>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</si>
  <si>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</si>
  <si>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</si>
  <si>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</si>
  <si>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</si>
  <si>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</si>
  <si>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</si>
  <si>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</si>
  <si>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</si>
  <si>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</si>
  <si>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</si>
  <si>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</si>
  <si>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</si>
  <si>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</si>
  <si>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</si>
  <si>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</si>
  <si>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</si>
  <si>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</si>
  <si>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</si>
  <si>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</si>
  <si>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</si>
  <si>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</si>
  <si>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</si>
  <si>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</si>
  <si>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</si>
  <si>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</si>
  <si>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</si>
  <si>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</si>
  <si>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</si>
  <si>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</si>
  <si>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</si>
  <si>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</si>
  <si>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</si>
  <si>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</si>
  <si>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</si>
  <si>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</si>
  <si>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</si>
  <si>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</si>
  <si>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</si>
  <si>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</si>
  <si>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</si>
  <si>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</si>
  <si>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</si>
  <si>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</si>
  <si>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</si>
  <si>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</si>
  <si>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</si>
  <si>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</si>
  <si>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</si>
  <si>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</si>
  <si>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</si>
  <si>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</si>
  <si>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</si>
  <si>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</si>
  <si>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</si>
  <si>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</si>
  <si>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</si>
  <si>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</si>
  <si>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</si>
  <si>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</si>
  <si>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</si>
  <si>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</si>
  <si>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</si>
  <si>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</si>
  <si>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</si>
  <si>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</si>
  <si>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</si>
  <si>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</si>
  <si>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</si>
  <si>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</si>
  <si>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</si>
  <si>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</si>
  <si>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</si>
  <si>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</si>
  <si>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</si>
  <si>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</si>
  <si>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</si>
  <si>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</si>
  <si>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</si>
  <si>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</si>
  <si>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</si>
  <si>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</si>
  <si>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</si>
  <si>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</si>
  <si>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</si>
  <si>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</si>
  <si>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</si>
  <si>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</si>
  <si>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</si>
  <si>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</si>
  <si>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</si>
  <si>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</si>
  <si>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</si>
  <si>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</si>
  <si>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</si>
  <si>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</si>
  <si>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</si>
  <si>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</si>
  <si>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</si>
  <si>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</si>
  <si>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</si>
  <si>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</si>
  <si>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</si>
  <si>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</si>
  <si>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</si>
  <si>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</si>
  <si>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</si>
  <si>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</si>
  <si>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</si>
  <si>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</si>
  <si>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</si>
  <si>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</si>
  <si>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</si>
  <si>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</si>
  <si>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</si>
  <si>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</si>
  <si>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</si>
  <si>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</si>
  <si>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</si>
  <si>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</si>
  <si>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</si>
  <si>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</si>
  <si>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</si>
  <si>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</si>
  <si>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</si>
  <si>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</si>
  <si>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</si>
  <si>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</si>
  <si>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</si>
  <si>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</si>
  <si>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</si>
  <si>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</si>
  <si>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</si>
  <si>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</si>
  <si>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</si>
  <si>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</si>
  <si>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</si>
  <si>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</si>
  <si>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</si>
  <si>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</si>
  <si>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</si>
  <si>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</si>
  <si>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</si>
  <si>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</si>
  <si>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</si>
  <si>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</si>
  <si>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</si>
  <si>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</si>
  <si>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</si>
  <si>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</si>
  <si>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</si>
  <si>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</si>
  <si>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</si>
  <si>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</si>
  <si>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</si>
  <si>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</si>
  <si>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</si>
  <si>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</si>
  <si>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</si>
  <si>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</si>
  <si>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</si>
  <si>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</si>
  <si>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</si>
  <si>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</si>
  <si>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</si>
  <si>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</si>
  <si>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</si>
  <si>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</si>
  <si>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</si>
  <si>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</si>
  <si>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</si>
  <si>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</si>
  <si>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</si>
  <si>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</si>
  <si>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</si>
  <si>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</si>
  <si>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</si>
  <si>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</si>
  <si>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</si>
  <si>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</si>
  <si>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</si>
  <si>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</si>
  <si>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</si>
  <si>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</si>
  <si>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</si>
  <si>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</si>
  <si>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</si>
  <si>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</si>
  <si>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</si>
  <si>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</si>
  <si>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</si>
  <si>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</si>
  <si>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</si>
  <si>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</si>
  <si>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</si>
  <si>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</si>
  <si>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</si>
  <si>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</si>
  <si>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</si>
  <si>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</si>
  <si>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</si>
  <si>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</si>
  <si>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</si>
  <si>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</si>
  <si>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</si>
  <si>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</si>
  <si>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</si>
  <si>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</si>
  <si>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</si>
  <si>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</si>
  <si>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</si>
  <si>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</si>
  <si>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</si>
  <si>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</si>
  <si>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</si>
  <si>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</si>
  <si>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</si>
  <si>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</si>
  <si>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</si>
  <si>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</si>
  <si>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</si>
  <si>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</si>
  <si>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</si>
  <si>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</si>
  <si>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</si>
  <si>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</si>
  <si>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</si>
  <si>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</si>
  <si>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</si>
  <si>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</si>
  <si>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</si>
  <si>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</si>
  <si>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</si>
  <si>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</si>
  <si>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</si>
  <si>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</si>
  <si>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</si>
  <si>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</si>
  <si>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</si>
  <si>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</si>
  <si>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</si>
  <si>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</si>
  <si>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</si>
  <si>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</si>
  <si>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</si>
  <si>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</si>
  <si>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</si>
  <si>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</si>
  <si>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</si>
  <si>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</si>
  <si>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</si>
  <si>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</si>
  <si>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</si>
  <si>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</si>
  <si>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</si>
  <si>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</si>
  <si>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</si>
  <si>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</si>
  <si>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</si>
  <si>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</si>
  <si>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</si>
  <si>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</si>
  <si>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</si>
  <si>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</si>
  <si>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</si>
  <si>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</si>
  <si>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</si>
  <si>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</si>
  <si>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</si>
  <si>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</si>
  <si>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</si>
  <si>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</si>
  <si>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</si>
  <si>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</si>
  <si>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</si>
  <si>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</si>
  <si>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</si>
  <si>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</si>
  <si>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</si>
  <si>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</si>
  <si>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</si>
  <si>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</si>
  <si>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</si>
  <si>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</si>
  <si>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</si>
  <si>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</si>
  <si>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</si>
  <si>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</si>
  <si>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</si>
  <si>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</si>
  <si>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</si>
  <si>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</si>
  <si>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</si>
  <si>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</si>
  <si>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</si>
  <si>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</si>
  <si>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</si>
  <si>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</si>
  <si>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</si>
  <si>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</si>
  <si>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</si>
  <si>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</si>
  <si>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</si>
  <si>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</si>
  <si>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</si>
  <si>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</si>
  <si>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</si>
  <si>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</si>
  <si>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</si>
  <si>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</si>
  <si>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</si>
  <si>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</si>
  <si>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</si>
  <si>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</si>
  <si>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</si>
  <si>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</si>
  <si>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</si>
  <si>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</si>
  <si>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</si>
  <si>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</si>
  <si>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</si>
  <si>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</si>
  <si>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</si>
  <si>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</si>
  <si>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</si>
  <si>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</si>
  <si>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</si>
  <si>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</si>
  <si>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</si>
  <si>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</si>
  <si>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</si>
  <si>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</si>
  <si>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</si>
  <si>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</si>
  <si>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</si>
  <si>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</si>
  <si>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</si>
  <si>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</si>
  <si>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</si>
  <si>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</si>
  <si>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</si>
  <si>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</si>
  <si>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</si>
  <si>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</si>
  <si>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</si>
  <si>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</si>
  <si>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</si>
  <si>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</si>
  <si>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</si>
  <si>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</si>
  <si>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</si>
  <si>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</si>
  <si>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</si>
  <si>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</si>
  <si>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</si>
  <si>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</si>
  <si>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</si>
  <si>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</si>
  <si>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</si>
  <si>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</si>
  <si>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</si>
  <si>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</si>
  <si>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</si>
  <si>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</si>
  <si>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</si>
  <si>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</si>
  <si>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</si>
  <si>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</si>
  <si>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</si>
  <si>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</si>
  <si>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</si>
  <si>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</si>
  <si>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</si>
  <si>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</si>
  <si>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</si>
  <si>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</si>
  <si>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</si>
  <si>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</si>
  <si>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</si>
  <si>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</si>
  <si>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</si>
  <si>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</si>
  <si>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</si>
  <si>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</si>
  <si>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</si>
  <si>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</si>
  <si>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</si>
  <si>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</si>
  <si>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</si>
  <si>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</si>
  <si>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</si>
  <si>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</si>
  <si>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</si>
  <si>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</si>
  <si>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</si>
  <si>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</si>
  <si>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</si>
  <si>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</si>
  <si>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</si>
  <si>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</si>
  <si>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</si>
  <si>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</si>
  <si>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</si>
  <si>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</si>
  <si>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</si>
  <si>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</si>
  <si>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</si>
  <si>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</si>
  <si>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</si>
  <si>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</si>
  <si>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</si>
  <si>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</si>
  <si>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</si>
  <si>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</si>
  <si>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</si>
  <si>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</si>
  <si>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</si>
  <si>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</si>
  <si>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</si>
  <si>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</si>
  <si>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</si>
  <si>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</si>
  <si>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</si>
  <si>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</si>
  <si>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</si>
  <si>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</si>
  <si>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</si>
  <si>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</si>
  <si>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</si>
  <si>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</si>
  <si>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</si>
  <si>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</si>
  <si>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</si>
  <si>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</si>
  <si>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</si>
  <si>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</si>
  <si>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</si>
  <si>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</si>
  <si>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</si>
  <si>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</si>
  <si>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</si>
  <si>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</si>
  <si>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</si>
  <si>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</si>
  <si>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</si>
  <si>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</si>
  <si>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</si>
  <si>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</si>
  <si>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</si>
  <si>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</si>
  <si>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</si>
  <si>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</si>
  <si>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</si>
  <si>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</si>
  <si>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</si>
  <si>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</si>
  <si>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</si>
  <si>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</si>
  <si>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</si>
  <si>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</si>
  <si>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</si>
  <si>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</si>
  <si>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</si>
  <si>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</si>
  <si>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</si>
  <si>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</si>
  <si>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</si>
  <si>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</si>
  <si>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</si>
  <si>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</si>
  <si>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</si>
  <si>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</si>
  <si>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</si>
  <si>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</si>
  <si>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</si>
  <si>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</si>
  <si>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</si>
  <si>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</si>
  <si>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</si>
  <si>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</si>
  <si>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</si>
  <si>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</si>
  <si>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</si>
  <si>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</si>
  <si>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</si>
  <si>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</si>
  <si>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</si>
  <si>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</si>
  <si>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</si>
  <si>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</si>
  <si>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</si>
  <si>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</si>
  <si>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</si>
  <si>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</si>
  <si>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</si>
  <si>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</si>
  <si>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</si>
  <si>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</si>
  <si>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</si>
  <si>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</si>
  <si>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</si>
  <si>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</si>
  <si>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</si>
  <si>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</si>
  <si>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</si>
  <si>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</si>
  <si>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</si>
  <si>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</si>
  <si>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</si>
  <si>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</si>
  <si>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</si>
  <si>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</si>
  <si>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</si>
  <si>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</si>
  <si>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</si>
  <si>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</si>
  <si>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</si>
  <si>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</si>
  <si>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</si>
  <si>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</si>
  <si>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</si>
  <si>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</si>
  <si>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</si>
  <si>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</si>
  <si>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</si>
  <si>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</si>
  <si>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</si>
  <si>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</si>
  <si>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</si>
  <si>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</si>
  <si>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</si>
  <si>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</si>
  <si>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</si>
  <si>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</si>
  <si>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</si>
  <si>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</si>
  <si>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</si>
  <si>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</si>
  <si>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</si>
  <si>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</si>
  <si>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</si>
  <si>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</si>
  <si>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</si>
  <si>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</si>
  <si>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</si>
  <si>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</si>
  <si>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</si>
  <si>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</si>
  <si>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</si>
  <si>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</si>
  <si>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</si>
  <si>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</si>
  <si>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</si>
  <si>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</si>
  <si>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</si>
  <si>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</si>
  <si>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</si>
  <si>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</si>
  <si>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</si>
  <si>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</si>
  <si>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</si>
  <si>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</si>
  <si>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</si>
  <si>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</si>
  <si>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</si>
  <si>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</si>
  <si>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</si>
  <si>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</si>
  <si>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</si>
  <si>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</si>
  <si>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</si>
  <si>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</si>
  <si>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</si>
  <si>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</si>
  <si>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</si>
  <si>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</si>
  <si>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</si>
  <si>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</si>
  <si>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</si>
  <si>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</si>
  <si>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</si>
  <si>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</si>
  <si>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</si>
  <si>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</si>
  <si>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</si>
  <si>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</si>
  <si>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</si>
  <si>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</si>
  <si>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</si>
  <si>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</si>
  <si>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</si>
  <si>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</si>
  <si>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</si>
  <si>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</si>
  <si>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</si>
  <si>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</si>
  <si>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</si>
  <si>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</si>
  <si>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</si>
  <si>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</si>
  <si>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</si>
  <si>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</si>
  <si>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</si>
  <si>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</si>
  <si>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</si>
  <si>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</si>
  <si>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</si>
  <si>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</si>
  <si>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</si>
  <si>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</si>
  <si>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</si>
  <si>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</si>
  <si>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</si>
  <si>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</si>
  <si>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</si>
  <si>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</si>
  <si>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</si>
  <si>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</si>
  <si>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</si>
  <si>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</si>
  <si>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</si>
  <si>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</si>
  <si>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</si>
  <si>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</si>
  <si>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</si>
  <si>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</si>
  <si>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</si>
  <si>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</si>
  <si>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</si>
  <si>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</si>
  <si>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</si>
  <si>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</si>
  <si>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</si>
  <si>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</si>
  <si>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</si>
  <si>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</si>
  <si>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</si>
  <si>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</si>
  <si>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</si>
  <si>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</si>
  <si>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</si>
  <si>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</si>
  <si>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</si>
  <si>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</si>
  <si>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</si>
  <si>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</si>
  <si>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</si>
  <si>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</si>
  <si>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</si>
  <si>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</si>
  <si>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</si>
  <si>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</si>
  <si>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</si>
  <si>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</si>
  <si>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</si>
  <si>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</si>
  <si>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</si>
  <si>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</si>
  <si>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</si>
  <si>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</si>
  <si>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</si>
  <si>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</si>
  <si>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</si>
  <si>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</si>
  <si>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</si>
  <si>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</si>
  <si>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</si>
  <si>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</si>
  <si>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</si>
  <si>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</si>
  <si>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</si>
  <si>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</si>
  <si>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</si>
  <si>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</si>
  <si>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</si>
  <si>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</si>
  <si>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</si>
  <si>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</si>
  <si>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</si>
  <si>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</si>
  <si>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</si>
  <si>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</si>
  <si>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</si>
  <si>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</si>
  <si>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</si>
  <si>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</si>
  <si>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</si>
  <si>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</si>
  <si>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</si>
  <si>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</si>
  <si>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</si>
  <si>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</si>
  <si>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</si>
  <si>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</si>
  <si>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</si>
  <si>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</si>
  <si>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</si>
  <si>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</si>
  <si>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</si>
  <si>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</si>
  <si>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</si>
  <si>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</si>
  <si>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</si>
  <si>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</si>
  <si>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</si>
  <si>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</si>
  <si>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</si>
  <si>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</si>
  <si>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</si>
  <si>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</si>
  <si>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</si>
  <si>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</si>
  <si>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</si>
  <si>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</si>
  <si>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</si>
  <si>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</si>
  <si>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</si>
  <si>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</si>
  <si>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</si>
  <si>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</si>
  <si>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</si>
  <si>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</si>
  <si>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</si>
  <si>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</si>
  <si>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</si>
  <si>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</si>
  <si>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</si>
  <si>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</si>
  <si>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</si>
  <si>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</si>
  <si>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</si>
  <si>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</si>
  <si>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</si>
  <si>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</si>
  <si>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</si>
  <si>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</si>
  <si>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</si>
  <si>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</si>
  <si>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</si>
  <si>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</si>
  <si>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</si>
  <si>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</si>
  <si>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</si>
  <si>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</si>
  <si>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</si>
  <si>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</si>
  <si>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</si>
  <si>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</si>
  <si>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</si>
  <si>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</si>
  <si>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</si>
  <si>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</si>
  <si>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</si>
  <si>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</si>
  <si>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</si>
  <si>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</si>
  <si>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</si>
  <si>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</si>
  <si>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</si>
  <si>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</si>
  <si>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</si>
  <si>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</si>
  <si>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</si>
  <si>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</si>
  <si>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</si>
  <si>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</si>
  <si>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</si>
  <si>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</si>
  <si>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</si>
  <si>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</si>
  <si>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</si>
  <si>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</si>
  <si>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</si>
  <si>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</si>
  <si>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</si>
  <si>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</si>
  <si>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</si>
  <si>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</si>
  <si>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</si>
  <si>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</si>
  <si>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</si>
  <si>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</si>
  <si>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</si>
  <si>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</si>
  <si>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</si>
  <si>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</si>
  <si>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</si>
  <si>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</si>
  <si>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</si>
  <si>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</si>
  <si>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</si>
  <si>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</si>
  <si>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</si>
  <si>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</si>
  <si>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</si>
  <si>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</si>
  <si>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</si>
  <si>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</si>
  <si>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</si>
  <si>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</si>
  <si>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</si>
  <si>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</si>
  <si>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</si>
  <si>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</si>
  <si>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</si>
  <si>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</si>
  <si>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</si>
  <si>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</si>
  <si>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</si>
  <si>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</si>
  <si>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</si>
  <si>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</si>
  <si>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</si>
  <si>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</si>
  <si>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</si>
  <si>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</si>
  <si>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</si>
  <si>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</si>
  <si>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</si>
  <si>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</si>
  <si>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</si>
  <si>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</si>
  <si>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</si>
  <si>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</si>
  <si>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</si>
  <si>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</si>
  <si>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</si>
  <si>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</si>
  <si>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</si>
  <si>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</si>
  <si>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</si>
  <si>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</si>
  <si>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</si>
  <si>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</si>
  <si>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</si>
  <si>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</si>
  <si>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</si>
  <si>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</si>
  <si>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</si>
  <si>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</si>
  <si>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</si>
  <si>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</si>
  <si>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</si>
  <si>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</si>
  <si>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</si>
  <si>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</si>
  <si>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</si>
  <si>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</si>
  <si>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</si>
  <si>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</si>
  <si>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</si>
  <si>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</si>
  <si>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</si>
  <si>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</si>
  <si>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</si>
  <si>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</si>
  <si>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</si>
  <si>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</si>
  <si>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</si>
  <si>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</si>
  <si>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</si>
  <si>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</si>
  <si>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</si>
  <si>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</si>
  <si>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</si>
  <si>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</si>
  <si>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</si>
  <si>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</si>
  <si>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</si>
  <si>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</si>
  <si>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</si>
  <si>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</si>
  <si>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</si>
  <si>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</si>
  <si>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</si>
  <si>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</si>
  <si>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</si>
  <si>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</si>
  <si>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</si>
  <si>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</si>
  <si>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</si>
  <si>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</si>
  <si>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</si>
  <si>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</si>
  <si>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</si>
  <si>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</si>
  <si>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</si>
  <si>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</si>
  <si>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</si>
  <si>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</si>
  <si>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</si>
  <si>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</si>
  <si>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</si>
  <si>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</si>
  <si>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</si>
  <si>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</si>
  <si>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</si>
  <si>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</si>
  <si>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</si>
  <si>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</si>
  <si>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</si>
  <si>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</si>
  <si>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</si>
  <si>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</si>
  <si>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</si>
  <si>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</si>
  <si>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</si>
  <si>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</si>
  <si>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</si>
  <si>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</si>
  <si>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</si>
  <si>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</si>
  <si>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</si>
  <si>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</si>
  <si>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</si>
  <si>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</si>
  <si>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</si>
  <si>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</si>
  <si>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</si>
  <si>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</si>
  <si>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</si>
  <si>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</si>
  <si>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</si>
  <si>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</si>
  <si>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</si>
  <si>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</si>
  <si>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</si>
  <si>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</si>
  <si>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</si>
  <si>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</si>
  <si>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</si>
  <si>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</si>
  <si>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</si>
  <si>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</si>
  <si>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</si>
  <si>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</si>
  <si>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</si>
  <si>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</si>
  <si>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</si>
  <si>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</si>
  <si>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</si>
  <si>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</si>
  <si>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</si>
  <si>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</si>
  <si>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</si>
  <si>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</si>
  <si>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</si>
  <si>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</si>
  <si>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</si>
  <si>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</si>
  <si>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</si>
  <si>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</si>
  <si>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</si>
  <si>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</si>
  <si>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</si>
  <si>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</si>
  <si>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</si>
  <si>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</si>
  <si>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</si>
  <si>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</si>
  <si>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</si>
  <si>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</si>
  <si>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</si>
  <si>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</si>
  <si>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</si>
  <si>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</si>
  <si>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</si>
  <si>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</si>
  <si>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</si>
  <si>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</si>
  <si>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</si>
  <si>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</si>
  <si>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</si>
  <si>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</si>
  <si>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</si>
  <si>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</si>
  <si>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</si>
  <si>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</si>
  <si>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</si>
  <si>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</si>
  <si>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</si>
  <si>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</si>
  <si>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</si>
  <si>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</si>
  <si>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</si>
  <si>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</si>
  <si>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</si>
  <si>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</si>
  <si>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</si>
  <si>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</si>
  <si>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</si>
  <si>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</si>
  <si>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</si>
  <si>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</si>
  <si>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</si>
  <si>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</si>
  <si>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</si>
  <si>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</si>
  <si>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</si>
  <si>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</si>
  <si>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</si>
  <si>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</si>
  <si>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</si>
  <si>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</si>
  <si>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</si>
  <si>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</si>
  <si>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</si>
  <si>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</si>
  <si>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</si>
  <si>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</si>
  <si>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</si>
  <si>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</si>
  <si>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</si>
  <si>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</si>
  <si>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</si>
  <si>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</si>
  <si>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</si>
  <si>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</si>
  <si>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</si>
  <si>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</si>
  <si>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</si>
  <si>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</si>
  <si>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</si>
  <si>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</si>
  <si>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</si>
  <si>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</si>
  <si>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</si>
  <si>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</si>
  <si>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</si>
  <si>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</si>
  <si>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</si>
  <si>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</si>
  <si>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</si>
  <si>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</si>
  <si>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</si>
  <si>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</si>
  <si>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</si>
  <si>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</si>
  <si>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</si>
  <si>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</si>
  <si>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</si>
  <si>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</si>
  <si>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</si>
  <si>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</si>
  <si>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</si>
  <si>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</si>
  <si>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</si>
  <si>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</si>
  <si>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</si>
  <si>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</si>
  <si>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</si>
  <si>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</si>
  <si>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</si>
  <si>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</si>
  <si>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</si>
  <si>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</si>
  <si>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</si>
  <si>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</si>
  <si>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</si>
  <si>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</si>
  <si>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</si>
  <si>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</si>
  <si>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</si>
  <si>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</si>
  <si>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</si>
  <si>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</si>
  <si>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</si>
  <si>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</si>
  <si>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</si>
  <si>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</si>
  <si>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</si>
  <si>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</si>
  <si>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</si>
  <si>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</si>
  <si>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</si>
  <si>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</si>
  <si>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</si>
  <si>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</si>
  <si>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</si>
  <si>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</si>
  <si>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</si>
  <si>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</si>
  <si>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</si>
  <si>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</si>
  <si>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</si>
  <si>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</si>
  <si>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</si>
  <si>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</si>
  <si>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</si>
  <si>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</si>
  <si>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</si>
  <si>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</si>
  <si>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</si>
  <si>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</si>
  <si>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</si>
  <si>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</si>
  <si>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</si>
  <si>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</si>
  <si>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</si>
  <si>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</si>
  <si>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</si>
  <si>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</si>
  <si>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</si>
  <si>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</si>
  <si>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</si>
  <si>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</si>
  <si>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</si>
  <si>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</si>
  <si>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</si>
  <si>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</si>
  <si>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</si>
  <si>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</si>
  <si>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</si>
  <si>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</si>
  <si>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</si>
  <si>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</si>
  <si>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</si>
  <si>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</si>
  <si>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</si>
  <si>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</si>
  <si>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</si>
  <si>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</si>
  <si>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</si>
  <si>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</si>
  <si>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</si>
  <si>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</si>
  <si>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</si>
  <si>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</si>
  <si>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</si>
  <si>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</si>
  <si>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</si>
  <si>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</si>
  <si>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</si>
  <si>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</si>
  <si>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</si>
  <si>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</si>
  <si>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</si>
  <si>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</si>
  <si>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</si>
  <si>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</si>
  <si>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</si>
  <si>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</si>
  <si>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</si>
  <si>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</si>
  <si>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</si>
  <si>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</si>
  <si>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</si>
  <si>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</si>
  <si>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</si>
  <si>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</si>
  <si>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</si>
  <si>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</si>
  <si>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</si>
  <si>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</si>
  <si>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</si>
  <si>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</si>
  <si>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</si>
  <si>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</si>
  <si>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</si>
  <si>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</si>
  <si>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</si>
  <si>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</si>
  <si>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</si>
  <si>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</si>
  <si>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</si>
  <si>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</si>
  <si>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</si>
  <si>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</si>
  <si>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</si>
  <si>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</si>
  <si>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</si>
  <si>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</si>
  <si>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</si>
  <si>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</si>
  <si>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</si>
  <si>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</si>
  <si>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</si>
  <si>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</si>
  <si>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</si>
  <si>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</si>
  <si>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</si>
  <si>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</si>
  <si>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</si>
  <si>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</si>
  <si>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</si>
  <si>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</si>
  <si>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</si>
  <si>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</si>
  <si>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</si>
  <si>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</si>
  <si>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</si>
  <si>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</si>
  <si>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</si>
  <si>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</si>
  <si>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</si>
  <si>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</si>
  <si>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</si>
  <si>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</si>
  <si>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</si>
  <si>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</si>
  <si>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</si>
  <si>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</si>
  <si>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</si>
  <si>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</si>
  <si>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</si>
  <si>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</si>
  <si>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</si>
  <si>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</si>
  <si>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</si>
  <si>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</si>
  <si>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</si>
  <si>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</si>
  <si>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</si>
  <si>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</si>
  <si>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</si>
  <si>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</si>
  <si>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</si>
  <si>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</si>
  <si>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</si>
  <si>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</si>
  <si>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</si>
  <si>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</si>
  <si>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</si>
  <si>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</si>
  <si>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</si>
  <si>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</si>
  <si>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</si>
  <si>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</si>
  <si>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</si>
  <si>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</si>
  <si>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</si>
  <si>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</si>
  <si>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</si>
  <si>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</si>
  <si>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</si>
  <si>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</si>
  <si>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</si>
  <si>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</si>
  <si>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</si>
  <si>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</si>
  <si>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</si>
  <si>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</si>
  <si>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</si>
  <si>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</si>
  <si>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</si>
  <si>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</si>
  <si>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</si>
  <si>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</si>
  <si>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</si>
  <si>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</si>
  <si>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</si>
  <si>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</si>
  <si>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</si>
  <si>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</si>
  <si>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</si>
  <si>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</si>
  <si>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</si>
  <si>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</si>
  <si>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</si>
  <si>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</si>
  <si>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</si>
  <si>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</si>
  <si>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</si>
  <si>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</si>
  <si>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</si>
  <si>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</si>
  <si>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</si>
  <si>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</si>
  <si>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</si>
  <si>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</si>
  <si>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</si>
  <si>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</si>
  <si>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</si>
  <si>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</si>
  <si>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</si>
  <si>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</si>
  <si>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</si>
  <si>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</si>
  <si>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</si>
  <si>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</si>
  <si>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</si>
  <si>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</si>
  <si>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</si>
  <si>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</si>
  <si>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</si>
  <si>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</si>
  <si>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</si>
  <si>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</si>
  <si>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</si>
  <si>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</si>
  <si>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</si>
  <si>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</si>
  <si>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</si>
  <si>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</si>
  <si>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</si>
  <si>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</si>
  <si>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</si>
  <si>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</si>
  <si>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</si>
  <si>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</si>
  <si>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</si>
  <si>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</si>
  <si>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</si>
  <si>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</si>
  <si>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</si>
  <si>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</si>
  <si>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</si>
  <si>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</si>
  <si>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</si>
  <si>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</si>
  <si>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</si>
  <si>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</si>
  <si>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</si>
  <si>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</si>
  <si>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</si>
  <si>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</si>
  <si>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</si>
  <si>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</si>
  <si>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</si>
  <si>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</si>
  <si>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</si>
  <si>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</si>
  <si>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</si>
  <si>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</si>
  <si>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</si>
  <si>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</si>
  <si>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</si>
  <si>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</si>
  <si>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</si>
  <si>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</si>
  <si>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</si>
  <si>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</si>
  <si>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</si>
  <si>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</si>
  <si>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</si>
  <si>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</si>
  <si>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</si>
  <si>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</si>
  <si>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</si>
  <si>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</si>
  <si>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</si>
  <si>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</si>
  <si>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</si>
  <si>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</si>
  <si>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</si>
  <si>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</si>
  <si>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</si>
  <si>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</si>
  <si>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</si>
  <si>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</si>
  <si>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</si>
  <si>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</si>
  <si>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</si>
  <si>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</si>
  <si>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</si>
  <si>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</si>
  <si>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</si>
  <si>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</si>
  <si>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</si>
  <si>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</si>
  <si>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</si>
  <si>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</si>
  <si>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</si>
  <si>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</si>
  <si>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</si>
  <si>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</si>
  <si>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</si>
  <si>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</si>
  <si>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</si>
  <si>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</si>
  <si>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no.of Employees</t>
  </si>
  <si>
    <t>Average Age</t>
  </si>
  <si>
    <t>Active Employees</t>
  </si>
  <si>
    <t>Attrition Rate</t>
  </si>
  <si>
    <t>Average of Job Satisfaction</t>
  </si>
  <si>
    <t>Rating</t>
  </si>
  <si>
    <t>Balance Rating</t>
  </si>
  <si>
    <t>Row Labels</t>
  </si>
  <si>
    <t>(blank)</t>
  </si>
  <si>
    <t>Grand Total</t>
  </si>
  <si>
    <t>Sum of Employee Count</t>
  </si>
  <si>
    <t>Count of Attrition</t>
  </si>
  <si>
    <t xml:space="preserve">Job </t>
  </si>
  <si>
    <t>Attrition count</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</si>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</sst>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3" x14ac:knownFonts="1">
    <font>
      <sz val="11"/>
      <color theme="1"/>
      <name val="Calibri"/>
      <family val="2"/>
      <scheme val="minor"/>
    </font>
    <font>
      <sz val="11"/>
      <color theme="1"/>
      <name val="Calibri"/>
      <family val="2"/>
      <scheme val="minor"/>
    </font>
    <font>
      <sz val="12"/>
      <color theme="1"/>
      <name val="Calibri"/>
      <scheme val="minor"/>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0" borderId="0" xfId="0" applyFont="1"/>
    <xf numFmtId="0" fontId="0" fillId="0" borderId="0" xfId="0" applyAlignment="1">
      <alignment horizontal="center"/>
    </xf>
    <xf numFmtId="0" fontId="0" fillId="0" borderId="1" xfId="0" applyBorder="1"/>
    <xf numFmtId="0" fontId="0" fillId="0" borderId="2" xfId="0" applyBorder="1"/>
    <xf numFmtId="0" fontId="0" fillId="0" borderId="3" xfId="0" applyBorder="1"/>
    <xf numFmtId="1" fontId="0" fillId="0" borderId="0" xfId="0" applyNumberFormat="1" applyAlignment="1">
      <alignment horizontal="center"/>
    </xf>
    <xf numFmtId="10" fontId="0" fillId="0" borderId="0" xfId="1" applyNumberFormat="1" applyFont="1" applyAlignment="1">
      <alignment horizontal="center"/>
    </xf>
    <xf numFmtId="0" fontId="0" fillId="0" borderId="0" xfId="0" applyNumberFormat="1"/>
    <xf numFmtId="170" fontId="0" fillId="0" borderId="0" xfId="0" applyNumberFormat="1"/>
    <xf numFmtId="0" fontId="0" fillId="0" borderId="4" xfId="0" applyNumberFormat="1" applyBorder="1"/>
    <xf numFmtId="0" fontId="0" fillId="0" borderId="5" xfId="0" applyNumberFormat="1" applyBorder="1"/>
    <xf numFmtId="0" fontId="0" fillId="0" borderId="6" xfId="0" applyNumberFormat="1" applyBorder="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10" fontId="0" fillId="0" borderId="0" xfId="1" applyNumberFormat="1" applyFont="1"/>
  </cellXfs>
  <cellStyles count="2">
    <cellStyle name="Normal" xfId="0" builtinId="0"/>
    <cellStyle name="Percent" xfId="1" builtinId="5"/>
  </cellStyles>
  <dxfs count="11">
    <dxf>
      <font>
        <b/>
        <i val="0"/>
        <color theme="1"/>
        <name val="Calibri"/>
        <family val="2"/>
        <scheme val="minor"/>
      </font>
    </dxf>
    <dxf>
      <font>
        <color theme="0"/>
      </font>
      <fill>
        <patternFill patternType="solid">
          <fgColor auto="1"/>
          <bgColor theme="9" tint="0.79998168889431442"/>
        </patternFill>
      </fill>
      <border diagonalUp="0" diagonalDown="0">
        <left/>
        <right/>
        <top/>
        <bottom/>
        <vertical/>
        <horizontal/>
      </border>
    </dxf>
    <dxf>
      <numFmt numFmtId="170" formatCode="0.0"/>
    </dxf>
    <dxf>
      <numFmt numFmtId="170" formatCode="0.0"/>
    </dxf>
    <dxf>
      <numFmt numFmtId="170" formatCode="0.0"/>
    </dxf>
    <dxf>
      <numFmt numFmtId="170" formatCode="0.0"/>
    </dxf>
    <dxf>
      <fill>
        <patternFill>
          <bgColor theme="8" tint="0.39994506668294322"/>
        </patternFill>
      </fill>
    </dxf>
    <dxf>
      <numFmt numFmtId="170"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defaultTableStyle="TableStyleMedium2" defaultPivotStyle="PivotStyleLight16">
    <tableStyle name="Data-style" pivot="0" count="3" xr9:uid="{030A5035-A3D2-46D6-9AB8-8A41A4764CFC}">
      <tableStyleElement type="headerRow" dxfId="10"/>
      <tableStyleElement type="firstRowStripe" dxfId="9"/>
      <tableStyleElement type="secondRowStripe" dxfId="8"/>
    </tableStyle>
    <tableStyle name="Slicer " pivot="0" table="0" count="5" xr9:uid="{F67B4845-D94B-4F11-AE6E-DA077E465D35}">
      <tableStyleElement type="wholeTable" dxfId="1"/>
      <tableStyleElement type="headerRow" dxfId="0"/>
    </tableStyle>
    <tableStyle name="Slicer S" pivot="0" table="0" count="1" xr9:uid="{C0FEBF07-4DAE-44A9-A814-8C54ABD2A7E2}">
      <tableStyleElement type="headerRow" dxfId="6"/>
    </tableStyle>
    <tableStyle name="Slicer Style 1" pivot="0" table="0" count="1" xr9:uid="{C28B80C2-97B1-4684-9707-0107D3AD2800}"/>
  </tableStyles>
  <colors>
    <mruColors>
      <color rgb="FF062928"/>
      <color rgb="FFCD33C2"/>
      <color rgb="FFE226A8"/>
      <color rgb="FF4404C4"/>
      <color rgb="FF532DA9"/>
      <color rgb="FF791D5F"/>
      <color rgb="FFC9319E"/>
      <color rgb="FF4BE1C1"/>
      <color rgb="FFBB6DBD"/>
      <color rgb="FFEB79E6"/>
    </mruColors>
  </colors>
  <extLst>
    <ext xmlns:x14="http://schemas.microsoft.com/office/spreadsheetml/2009/9/main" uri="{46F421CA-312F-682f-3DD2-61675219B42D}">
      <x14:dxfs count="10">
        <dxf>
          <font>
            <color theme="1"/>
          </font>
          <fill>
            <gradientFill>
              <stop position="0">
                <color theme="1"/>
              </stop>
              <stop position="1">
                <color theme="9" tint="0.80001220740379042"/>
              </stop>
            </gradientFill>
          </fill>
        </dxf>
        <dxf>
          <font>
            <b/>
            <i val="0"/>
            <name val="Calibri"/>
            <family val="2"/>
            <scheme val="minor"/>
          </font>
          <fill>
            <gradientFill>
              <stop position="0">
                <color theme="9" tint="-0.49803155613879818"/>
              </stop>
              <stop position="1">
                <color theme="2" tint="-0.74901577806939912"/>
              </stop>
            </gradientFill>
          </fill>
        </dxf>
        <dxf>
          <fill>
            <gradientFill>
              <stop position="0">
                <color theme="1"/>
              </stop>
              <stop position="1">
                <color theme="0" tint="-0.49803155613879818"/>
              </stop>
            </gradientFill>
          </fill>
        </dxf>
        <dxf>
          <fill>
            <gradientFill>
              <stop position="0">
                <color theme="2" tint="-0.49803155613879818"/>
              </stop>
              <stop position="1">
                <color theme="0" tint="-0.34900967436750391"/>
              </stop>
            </gradientFill>
          </fill>
        </dxf>
        <dxf>
          <font>
            <b/>
            <i val="0"/>
            <name val="Calibri"/>
            <family val="2"/>
            <scheme val="minor"/>
          </font>
          <fill>
            <gradientFill>
              <stop position="0">
                <color theme="9" tint="-0.49803155613879818"/>
              </stop>
              <stop position="1">
                <color theme="2" tint="-0.74901577806939912"/>
              </stop>
            </gradientFill>
          </fill>
        </dxf>
        <dxf>
          <fill>
            <gradientFill>
              <stop position="0">
                <color theme="1"/>
              </stop>
              <stop position="1">
                <color theme="0" tint="-0.49803155613879818"/>
              </stop>
            </gradientFill>
          </fill>
        </dxf>
        <dxf>
          <fill>
            <gradientFill>
              <stop position="0">
                <color theme="2" tint="-0.49803155613879818"/>
              </stop>
              <stop position="1">
                <color theme="0" tint="-0.34900967436750391"/>
              </stop>
            </gradientFill>
          </fill>
        </dxf>
        <dxf>
          <font>
            <b/>
            <i val="0"/>
            <name val="Calibri"/>
            <family val="2"/>
            <scheme val="minor"/>
          </font>
          <fill>
            <gradientFill>
              <stop position="0">
                <color theme="9" tint="-0.49803155613879818"/>
              </stop>
              <stop position="1">
                <color theme="2" tint="-0.74901577806939912"/>
              </stop>
            </gradientFill>
          </fill>
        </dxf>
        <dxf>
          <fill>
            <gradientFill>
              <stop position="0">
                <color theme="1"/>
              </stop>
              <stop position="1">
                <color theme="0" tint="-0.49803155613879818"/>
              </stop>
            </gradientFill>
          </fill>
        </dxf>
        <dxf>
          <fill>
            <patternFill>
              <bgColor theme="0"/>
            </pattern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 name="Slicer S"/>
        <x14:slicerStyle name="Slicer Style 1">
          <x14:slicerStyleElements>
            <x14:slicerStyleElement type="selectedItemWithData" dxfId="9"/>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2.xml"/><Relationship Id="rId18" Type="http://schemas.microsoft.com/office/2007/relationships/slicerCache" Target="slicerCaches/slicerCache5.xml"/><Relationship Id="rId26" Type="http://schemas.microsoft.com/office/2007/relationships/slicerCache" Target="slicerCaches/slicerCache13.xml"/><Relationship Id="rId3" Type="http://schemas.openxmlformats.org/officeDocument/2006/relationships/worksheet" Target="worksheets/sheet3.xml"/><Relationship Id="rId21" Type="http://schemas.microsoft.com/office/2007/relationships/slicerCache" Target="slicerCaches/slicerCache8.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5" Type="http://schemas.microsoft.com/office/2007/relationships/slicerCache" Target="slicerCaches/slicerCache12.xml"/><Relationship Id="rId33"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microsoft.com/office/2007/relationships/slicerCache" Target="slicerCaches/slicerCache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1.xml"/><Relationship Id="rId32"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microsoft.com/office/2007/relationships/slicerCache" Target="slicerCaches/slicerCache15.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microsoft.com/office/2007/relationships/slicerCache" Target="slicerCaches/slicerCache14.xml"/><Relationship Id="rId30" Type="http://schemas.microsoft.com/office/2007/relationships/slicerCache" Target="slicerCaches/slicerCache17.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(Rating!$C$7,Rating!$C$8)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B0F8-4F33-BE3F-88C4E614852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68562401263823"/>
          <c:y val="0.19089574155653452"/>
          <c:w val="0.83256435050881794"/>
          <c:h val="0.72502887139107608"/>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46B0-4E8C-A211-28B65278AD68}"/>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46B0-4E8C-A211-28B65278AD68}"/>
            </c:ext>
          </c:extLst>
        </c:ser>
        <c:dLbls>
          <c:showLegendKey val="0"/>
          <c:showVal val="0"/>
          <c:showCatName val="0"/>
          <c:showSerName val="0"/>
          <c:showPercent val="0"/>
          <c:showBubbleSize val="0"/>
        </c:dLbls>
        <c:gapWidth val="182"/>
        <c:overlap val="100"/>
        <c:axId val="1317059392"/>
        <c:axId val="1317058432"/>
      </c:barChart>
      <c:catAx>
        <c:axId val="1317059392"/>
        <c:scaling>
          <c:orientation val="minMax"/>
        </c:scaling>
        <c:delete val="1"/>
        <c:axPos val="l"/>
        <c:majorTickMark val="out"/>
        <c:minorTickMark val="none"/>
        <c:tickLblPos val="nextTo"/>
        <c:crossAx val="1317058432"/>
        <c:crosses val="autoZero"/>
        <c:auto val="1"/>
        <c:lblAlgn val="ctr"/>
        <c:lblOffset val="100"/>
        <c:noMultiLvlLbl val="0"/>
      </c:catAx>
      <c:valAx>
        <c:axId val="1317058432"/>
        <c:scaling>
          <c:orientation val="minMax"/>
          <c:max val="4"/>
          <c:min val="0"/>
        </c:scaling>
        <c:delete val="1"/>
        <c:axPos val="b"/>
        <c:numFmt formatCode="0.0" sourceLinked="1"/>
        <c:majorTickMark val="out"/>
        <c:minorTickMark val="none"/>
        <c:tickLblPos val="nextTo"/>
        <c:crossAx val="131705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(Gender!$C$9,Gender!$C$10)</c:f>
              <c:numCache>
                <c:formatCode>0%</c:formatCode>
                <c:ptCount val="2"/>
                <c:pt idx="0">
                  <c:v>0.4</c:v>
                </c:pt>
                <c:pt idx="1">
                  <c:v>0.6</c:v>
                </c:pt>
              </c:numCache>
            </c:numRef>
          </c:val>
          <c:extLst>
            <c:ext xmlns:c16="http://schemas.microsoft.com/office/drawing/2014/chart" uri="{C3380CC4-5D6E-409C-BE32-E72D297353CC}">
              <c16:uniqueId val="{00000000-F64B-470C-958B-3A32DDE1F14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Excel Dash 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4D2-49A2-B598-6E8335E8FC57}"/>
            </c:ext>
          </c:extLst>
        </c:ser>
        <c:dLbls>
          <c:dLblPos val="outEnd"/>
          <c:showLegendKey val="0"/>
          <c:showVal val="1"/>
          <c:showCatName val="0"/>
          <c:showSerName val="0"/>
          <c:showPercent val="0"/>
          <c:showBubbleSize val="0"/>
        </c:dLbls>
        <c:gapWidth val="182"/>
        <c:axId val="1152035280"/>
        <c:axId val="1152036720"/>
      </c:barChart>
      <c:catAx>
        <c:axId val="11520352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036720"/>
        <c:crosses val="autoZero"/>
        <c:auto val="1"/>
        <c:lblAlgn val="ctr"/>
        <c:lblOffset val="100"/>
        <c:noMultiLvlLbl val="0"/>
      </c:catAx>
      <c:valAx>
        <c:axId val="1152036720"/>
        <c:scaling>
          <c:orientation val="minMax"/>
        </c:scaling>
        <c:delete val="1"/>
        <c:axPos val="b"/>
        <c:numFmt formatCode="General" sourceLinked="1"/>
        <c:majorTickMark val="out"/>
        <c:minorTickMark val="none"/>
        <c:tickLblPos val="nextTo"/>
        <c:crossAx val="1152035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Attrition'!$D$4:$D$6</c:f>
              <c:strCache>
                <c:ptCount val="3"/>
                <c:pt idx="0">
                  <c:v>HR</c:v>
                </c:pt>
                <c:pt idx="1">
                  <c:v>R&amp;D</c:v>
                </c:pt>
                <c:pt idx="2">
                  <c:v>Sales</c:v>
                </c:pt>
              </c:strCache>
            </c:strRef>
          </c:cat>
          <c:val>
            <c:numRef>
              <c:f>'Department wise Attrition'!$E$4:$E$6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65E-4F12-B10F-F4EE13A9E0A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Excel Dash board.xlsx]Attrition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935-419B-B688-8A2AB73D1DCE}"/>
            </c:ext>
          </c:extLst>
        </c:ser>
        <c:dLbls>
          <c:dLblPos val="outEnd"/>
          <c:showLegendKey val="0"/>
          <c:showVal val="1"/>
          <c:showCatName val="0"/>
          <c:showSerName val="0"/>
          <c:showPercent val="0"/>
          <c:showBubbleSize val="0"/>
        </c:dLbls>
        <c:gapWidth val="219"/>
        <c:overlap val="-27"/>
        <c:axId val="1018990912"/>
        <c:axId val="1018990432"/>
      </c:barChart>
      <c:catAx>
        <c:axId val="101899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990432"/>
        <c:crosses val="autoZero"/>
        <c:auto val="1"/>
        <c:lblAlgn val="ctr"/>
        <c:lblOffset val="100"/>
        <c:noMultiLvlLbl val="0"/>
      </c:catAx>
      <c:valAx>
        <c:axId val="1018990432"/>
        <c:scaling>
          <c:orientation val="minMax"/>
        </c:scaling>
        <c:delete val="1"/>
        <c:axPos val="l"/>
        <c:numFmt formatCode="General" sourceLinked="1"/>
        <c:majorTickMark val="none"/>
        <c:minorTickMark val="none"/>
        <c:tickLblPos val="nextTo"/>
        <c:crossAx val="101899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323432672181801E-2"/>
          <c:y val="0"/>
          <c:w val="0.73545898534835041"/>
          <c:h val="1"/>
        </c:manualLayout>
      </c:layout>
      <c:doughnutChart>
        <c:varyColors val="1"/>
        <c:ser>
          <c:idx val="0"/>
          <c:order val="0"/>
          <c:spPr>
            <a:ln>
              <a:noFill/>
            </a:ln>
          </c:spPr>
          <c:dPt>
            <c:idx val="0"/>
            <c:bubble3D val="0"/>
            <c:spPr>
              <a:gradFill>
                <a:gsLst>
                  <a:gs pos="0">
                    <a:schemeClr val="accent6">
                      <a:lumMod val="75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D516-4070-8BA2-F79B2460D4D7}"/>
              </c:ext>
            </c:extLst>
          </c:dPt>
          <c:dPt>
            <c:idx val="1"/>
            <c:bubble3D val="0"/>
            <c:spPr>
              <a:solidFill>
                <a:schemeClr val="accent6">
                  <a:lumMod val="20000"/>
                  <a:lumOff val="80000"/>
                </a:schemeClr>
              </a:solidFill>
              <a:ln w="19050">
                <a:noFill/>
              </a:ln>
              <a:effectLst/>
            </c:spPr>
            <c:extLst>
              <c:ext xmlns:c16="http://schemas.microsoft.com/office/drawing/2014/chart" uri="{C3380CC4-5D6E-409C-BE32-E72D297353CC}">
                <c16:uniqueId val="{00000003-D516-4070-8BA2-F79B2460D4D7}"/>
              </c:ext>
            </c:extLst>
          </c:dPt>
          <c:val>
            <c:numRef>
              <c:f>(Rating!$C$7,Rating!$C$8)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D516-4070-8BA2-F79B2460D4D7}"/>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no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68562401263823"/>
          <c:y val="0.19089574155653452"/>
          <c:w val="0.83256435050881794"/>
          <c:h val="0.72502887139107608"/>
        </c:manualLayout>
      </c:layout>
      <c:barChart>
        <c:barDir val="bar"/>
        <c:grouping val="stacked"/>
        <c:varyColors val="0"/>
        <c:ser>
          <c:idx val="0"/>
          <c:order val="0"/>
          <c:spPr>
            <a:solidFill>
              <a:srgbClr val="C00000"/>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224A-4A27-A543-A62FDF00A401}"/>
            </c:ext>
          </c:extLst>
        </c:ser>
        <c:ser>
          <c:idx val="1"/>
          <c:order val="1"/>
          <c:spPr>
            <a:solidFill>
              <a:schemeClr val="bg1"/>
            </a:solidFill>
            <a:ln>
              <a:solidFill>
                <a:schemeClr val="accent1">
                  <a:shade val="15000"/>
                </a:schemeClr>
              </a:solid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224A-4A27-A543-A62FDF00A401}"/>
              </c:ext>
            </c:extLst>
          </c:dPt>
          <c:val>
            <c:numRef>
              <c:f>Rating!$B$8</c:f>
              <c:numCache>
                <c:formatCode>0.0</c:formatCode>
                <c:ptCount val="1"/>
                <c:pt idx="0">
                  <c:v>1.3734693877551019</c:v>
                </c:pt>
              </c:numCache>
            </c:numRef>
          </c:val>
          <c:extLst>
            <c:ext xmlns:c16="http://schemas.microsoft.com/office/drawing/2014/chart" uri="{C3380CC4-5D6E-409C-BE32-E72D297353CC}">
              <c16:uniqueId val="{00000001-224A-4A27-A543-A62FDF00A401}"/>
            </c:ext>
          </c:extLst>
        </c:ser>
        <c:dLbls>
          <c:showLegendKey val="0"/>
          <c:showVal val="0"/>
          <c:showCatName val="0"/>
          <c:showSerName val="0"/>
          <c:showPercent val="0"/>
          <c:showBubbleSize val="0"/>
        </c:dLbls>
        <c:gapWidth val="0"/>
        <c:overlap val="100"/>
        <c:axId val="1317059392"/>
        <c:axId val="1317058432"/>
      </c:barChart>
      <c:catAx>
        <c:axId val="1317059392"/>
        <c:scaling>
          <c:orientation val="minMax"/>
        </c:scaling>
        <c:delete val="1"/>
        <c:axPos val="l"/>
        <c:majorTickMark val="out"/>
        <c:minorTickMark val="none"/>
        <c:tickLblPos val="nextTo"/>
        <c:crossAx val="1317058432"/>
        <c:crosses val="autoZero"/>
        <c:auto val="1"/>
        <c:lblAlgn val="ctr"/>
        <c:lblOffset val="100"/>
        <c:noMultiLvlLbl val="0"/>
      </c:catAx>
      <c:valAx>
        <c:axId val="1317058432"/>
        <c:scaling>
          <c:orientation val="minMax"/>
          <c:max val="4"/>
          <c:min val="0"/>
        </c:scaling>
        <c:delete val="1"/>
        <c:axPos val="b"/>
        <c:numFmt formatCode="0.0" sourceLinked="1"/>
        <c:majorTickMark val="out"/>
        <c:minorTickMark val="none"/>
        <c:tickLblPos val="nextTo"/>
        <c:crossAx val="131705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65277777777778"/>
          <c:y val="7.9375000000000001E-2"/>
          <c:w val="0.8059722222222222"/>
          <c:h val="0.8059722222222222"/>
        </c:manualLayout>
      </c:layout>
      <c:doughnutChart>
        <c:varyColors val="1"/>
        <c:ser>
          <c:idx val="0"/>
          <c:order val="0"/>
          <c:spPr>
            <a:ln>
              <a:noFill/>
            </a:ln>
          </c:spPr>
          <c:dPt>
            <c:idx val="0"/>
            <c:bubble3D val="0"/>
            <c:spPr>
              <a:gradFill>
                <a:gsLst>
                  <a:gs pos="0">
                    <a:srgbClr val="E226A8"/>
                  </a:gs>
                  <a:gs pos="100000">
                    <a:srgbClr val="BB6DBD"/>
                  </a:gs>
                </a:gsLst>
                <a:lin ang="4200000" scaled="0"/>
              </a:gradFill>
              <a:ln w="19050">
                <a:noFill/>
              </a:ln>
              <a:effectLst/>
            </c:spPr>
            <c:extLst>
              <c:ext xmlns:c16="http://schemas.microsoft.com/office/drawing/2014/chart" uri="{C3380CC4-5D6E-409C-BE32-E72D297353CC}">
                <c16:uniqueId val="{00000001-0F75-4B81-9B62-A2D27D25062E}"/>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0F75-4B81-9B62-A2D27D25062E}"/>
              </c:ext>
            </c:extLst>
          </c:dPt>
          <c:val>
            <c:numRef>
              <c:f>(Gender!$C$9,Gender!$C$10)</c:f>
              <c:numCache>
                <c:formatCode>0%</c:formatCode>
                <c:ptCount val="2"/>
                <c:pt idx="0">
                  <c:v>0.4</c:v>
                </c:pt>
                <c:pt idx="1">
                  <c:v>0.6</c:v>
                </c:pt>
              </c:numCache>
            </c:numRef>
          </c:val>
          <c:extLst>
            <c:ext xmlns:c16="http://schemas.microsoft.com/office/drawing/2014/chart" uri="{C3380CC4-5D6E-409C-BE32-E72D297353CC}">
              <c16:uniqueId val="{00000004-0F75-4B81-9B62-A2D27D25062E}"/>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181A-4A7A-88AA-92EA1F23F61F}"/>
              </c:ext>
            </c:extLst>
          </c:dPt>
          <c:dPt>
            <c:idx val="1"/>
            <c:bubble3D val="0"/>
            <c:spPr>
              <a:gradFill>
                <a:gsLst>
                  <a:gs pos="0">
                    <a:schemeClr val="accent5">
                      <a:lumMod val="50000"/>
                    </a:schemeClr>
                  </a:gs>
                  <a:gs pos="100000">
                    <a:srgbClr val="002060"/>
                  </a:gs>
                </a:gsLst>
                <a:lin ang="4200000" scaled="0"/>
              </a:gradFill>
              <a:ln w="19050">
                <a:noFill/>
              </a:ln>
              <a:effectLst/>
            </c:spPr>
            <c:extLst>
              <c:ext xmlns:c16="http://schemas.microsoft.com/office/drawing/2014/chart" uri="{C3380CC4-5D6E-409C-BE32-E72D297353CC}">
                <c16:uniqueId val="{00000003-181A-4A7A-88AA-92EA1F23F61F}"/>
              </c:ext>
            </c:extLst>
          </c:dPt>
          <c:val>
            <c:numRef>
              <c:f>(Gender!$C$9,Gender!$C$10)</c:f>
              <c:numCache>
                <c:formatCode>0%</c:formatCode>
                <c:ptCount val="2"/>
                <c:pt idx="0">
                  <c:v>0.4</c:v>
                </c:pt>
                <c:pt idx="1">
                  <c:v>0.6</c:v>
                </c:pt>
              </c:numCache>
            </c:numRef>
          </c:val>
          <c:extLst>
            <c:ext xmlns:c16="http://schemas.microsoft.com/office/drawing/2014/chart" uri="{C3380CC4-5D6E-409C-BE32-E72D297353CC}">
              <c16:uniqueId val="{00000004-181A-4A7A-88AA-92EA1F23F61F}"/>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Excel Dash board.xlsx]Education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4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956312915528411"/>
          <c:y val="5.4302124905619677E-2"/>
          <c:w val="0.76963671207765705"/>
          <c:h val="0.91184661848775761"/>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4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8A2-4D01-9FBC-079648FC0A68}"/>
            </c:ext>
          </c:extLst>
        </c:ser>
        <c:dLbls>
          <c:dLblPos val="outEnd"/>
          <c:showLegendKey val="0"/>
          <c:showVal val="1"/>
          <c:showCatName val="0"/>
          <c:showSerName val="0"/>
          <c:showPercent val="0"/>
          <c:showBubbleSize val="0"/>
        </c:dLbls>
        <c:gapWidth val="77"/>
        <c:axId val="1152035280"/>
        <c:axId val="1152036720"/>
      </c:barChart>
      <c:catAx>
        <c:axId val="11520352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152036720"/>
        <c:crosses val="autoZero"/>
        <c:auto val="1"/>
        <c:lblAlgn val="ctr"/>
        <c:lblOffset val="100"/>
        <c:noMultiLvlLbl val="0"/>
      </c:catAx>
      <c:valAx>
        <c:axId val="1152036720"/>
        <c:scaling>
          <c:orientation val="minMax"/>
        </c:scaling>
        <c:delete val="1"/>
        <c:axPos val="b"/>
        <c:numFmt formatCode="General" sourceLinked="1"/>
        <c:majorTickMark val="out"/>
        <c:minorTickMark val="none"/>
        <c:tickLblPos val="nextTo"/>
        <c:crossAx val="1152035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63799283154123"/>
          <c:y val="4.2424242424242427E-2"/>
          <c:w val="0.56272401433691754"/>
          <c:h val="0.95151515151515142"/>
        </c:manualLayout>
      </c:layout>
      <c:pieChart>
        <c:varyColors val="1"/>
        <c:ser>
          <c:idx val="0"/>
          <c:order val="0"/>
          <c:spPr>
            <a:ln>
              <a:noFill/>
            </a:ln>
          </c:spPr>
          <c:dPt>
            <c:idx val="0"/>
            <c:bubble3D val="0"/>
            <c:spPr>
              <a:gradFill>
                <a:gsLst>
                  <a:gs pos="0">
                    <a:schemeClr val="accent6">
                      <a:lumMod val="75000"/>
                    </a:schemeClr>
                  </a:gs>
                  <a:gs pos="100000">
                    <a:schemeClr val="accent6">
                      <a:lumMod val="50000"/>
                    </a:schemeClr>
                  </a:gs>
                </a:gsLst>
                <a:lin ang="4200000" scaled="0"/>
              </a:gradFill>
              <a:ln w="19050">
                <a:noFill/>
              </a:ln>
              <a:effectLst/>
            </c:spPr>
            <c:extLst>
              <c:ext xmlns:c16="http://schemas.microsoft.com/office/drawing/2014/chart" uri="{C3380CC4-5D6E-409C-BE32-E72D297353CC}">
                <c16:uniqueId val="{00000001-50EF-4411-9E49-55A53FCB9F93}"/>
              </c:ext>
            </c:extLst>
          </c:dPt>
          <c:dPt>
            <c:idx val="1"/>
            <c:bubble3D val="0"/>
            <c:spPr>
              <a:gradFill>
                <a:gsLst>
                  <a:gs pos="0">
                    <a:schemeClr val="accent1">
                      <a:lumMod val="50000"/>
                    </a:schemeClr>
                  </a:gs>
                  <a:gs pos="100000">
                    <a:schemeClr val="accent5">
                      <a:lumMod val="75000"/>
                    </a:schemeClr>
                  </a:gs>
                </a:gsLst>
                <a:lin ang="4200000" scaled="0"/>
              </a:gradFill>
              <a:ln w="19050">
                <a:noFill/>
              </a:ln>
              <a:effectLst/>
            </c:spPr>
            <c:extLst>
              <c:ext xmlns:c16="http://schemas.microsoft.com/office/drawing/2014/chart" uri="{C3380CC4-5D6E-409C-BE32-E72D297353CC}">
                <c16:uniqueId val="{00000003-50EF-4411-9E49-55A53FCB9F93}"/>
              </c:ext>
            </c:extLst>
          </c:dPt>
          <c:dPt>
            <c:idx val="2"/>
            <c:bubble3D val="0"/>
            <c:spPr>
              <a:gradFill>
                <a:gsLst>
                  <a:gs pos="0">
                    <a:schemeClr val="bg2">
                      <a:lumMod val="75000"/>
                    </a:schemeClr>
                  </a:gs>
                  <a:gs pos="100000">
                    <a:schemeClr val="bg2">
                      <a:lumMod val="10000"/>
                    </a:schemeClr>
                  </a:gs>
                </a:gsLst>
                <a:lin ang="10800000" scaled="0"/>
              </a:gradFill>
              <a:ln w="19050">
                <a:noFill/>
              </a:ln>
              <a:effectLst/>
            </c:spPr>
            <c:extLst>
              <c:ext xmlns:c16="http://schemas.microsoft.com/office/drawing/2014/chart" uri="{C3380CC4-5D6E-409C-BE32-E72D297353CC}">
                <c16:uniqueId val="{00000005-50EF-4411-9E49-55A53FCB9F93}"/>
              </c:ext>
            </c:extLst>
          </c:dPt>
          <c:dLbls>
            <c:dLbl>
              <c:idx val="0"/>
              <c:layout>
                <c:manualLayout>
                  <c:x val="-3.2757034402957762E-2"/>
                  <c:y val="0.137661655929372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0EF-4411-9E49-55A53FCB9F93}"/>
                </c:ext>
              </c:extLst>
            </c:dLbl>
            <c:dLbl>
              <c:idx val="1"/>
              <c:layout>
                <c:manualLayout>
                  <c:x val="-0.16515931476307397"/>
                  <c:y val="-0.162110236220472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0EF-4411-9E49-55A53FCB9F93}"/>
                </c:ext>
              </c:extLst>
            </c:dLbl>
            <c:dLbl>
              <c:idx val="2"/>
              <c:layout>
                <c:manualLayout>
                  <c:x val="0.17383907656704203"/>
                  <c:y val="0.10667096158434747"/>
                </c:manualLayout>
              </c:layout>
              <c:tx>
                <c:rich>
                  <a:bodyPr/>
                  <a:lstStyle/>
                  <a:p>
                    <a:fld id="{8BD9CDB4-2F15-4A16-83FE-63859C608DF8}" type="VALUE">
                      <a:rPr lang="en-US">
                        <a:solidFill>
                          <a:schemeClr val="bg1"/>
                        </a:solidFill>
                      </a:rPr>
                      <a:pPr/>
                      <a:t>[VALUE]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0EF-4411-9E49-55A53FCB9F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s>
          <c:cat>
            <c:strRef>
              <c:f>'Department wise Attrition'!$D$4:$D$6</c:f>
              <c:strCache>
                <c:ptCount val="3"/>
                <c:pt idx="0">
                  <c:v>HR</c:v>
                </c:pt>
                <c:pt idx="1">
                  <c:v>R&amp;D</c:v>
                </c:pt>
                <c:pt idx="2">
                  <c:v>Sales</c:v>
                </c:pt>
              </c:strCache>
            </c:strRef>
          </c:cat>
          <c:val>
            <c:numRef>
              <c:f>'Department wise Attrition'!$E$4:$E$6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0EF-4411-9E49-55A53FCB9F9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Excel Dash board.xlsx]Attrition by Age Group!Attrition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70C0"/>
              </a:gs>
              <a:gs pos="100000">
                <a:srgbClr val="00B05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333333333333333E-2"/>
          <c:y val="4.1666666666666664E-2"/>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gradFill>
              <a:gsLst>
                <a:gs pos="0">
                  <a:srgbClr val="0070C0"/>
                </a:gs>
                <a:gs pos="100000">
                  <a:srgbClr val="00B05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36A-4D1F-90F1-6AF63B286828}"/>
            </c:ext>
          </c:extLst>
        </c:ser>
        <c:dLbls>
          <c:dLblPos val="outEnd"/>
          <c:showLegendKey val="0"/>
          <c:showVal val="1"/>
          <c:showCatName val="0"/>
          <c:showSerName val="0"/>
          <c:showPercent val="0"/>
          <c:showBubbleSize val="0"/>
        </c:dLbls>
        <c:gapWidth val="128"/>
        <c:overlap val="-27"/>
        <c:axId val="1018990912"/>
        <c:axId val="1018990432"/>
      </c:barChart>
      <c:catAx>
        <c:axId val="101899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18990432"/>
        <c:crosses val="autoZero"/>
        <c:auto val="1"/>
        <c:lblAlgn val="ctr"/>
        <c:lblOffset val="100"/>
        <c:noMultiLvlLbl val="0"/>
      </c:catAx>
      <c:valAx>
        <c:axId val="1018990432"/>
        <c:scaling>
          <c:orientation val="minMax"/>
        </c:scaling>
        <c:delete val="1"/>
        <c:axPos val="l"/>
        <c:numFmt formatCode="General" sourceLinked="1"/>
        <c:majorTickMark val="none"/>
        <c:minorTickMark val="none"/>
        <c:tickLblPos val="nextTo"/>
        <c:crossAx val="101899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9ADD985-C96D-437D-B87F-170D4299983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F01C7B02-6869-45B5-948C-AE4C4E6AA206}">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E9ADD985-C96D-437D-B87F-170D42999831}">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F01C7B02-6869-45B5-948C-AE4C4E6AA206}">
          <cx:spPr>
            <a:gradFill>
              <a:gsLst>
                <a:gs pos="0">
                  <a:schemeClr val="accent6">
                    <a:lumMod val="50000"/>
                  </a:schemeClr>
                </a:gs>
                <a:gs pos="100000">
                  <a:schemeClr val="accent6">
                    <a:lumMod val="75000"/>
                  </a:schemeClr>
                </a:gs>
              </a:gsLst>
              <a:lin ang="5400000" scaled="1"/>
            </a:gradFill>
          </cx:spPr>
          <cx:dataLabels>
            <cx:txPr>
              <a:bodyPr spcFirstLastPara="1" vertOverflow="ellipsis" horzOverflow="overflow" wrap="square" lIns="0" tIns="0" rIns="0" bIns="0" anchor="ctr" anchorCtr="1"/>
              <a:lstStyle/>
              <a:p>
                <a:pPr algn="ctr" rtl="0">
                  <a:defRPr sz="1100" b="1">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1100" b="1" i="0" u="none" strike="noStrike" baseline="0">
                  <a:solidFill>
                    <a:schemeClr val="bg1"/>
                  </a:solidFill>
                  <a:latin typeface="Arial Black" panose="020B0A04020102020204" pitchFamily="34" charset="0"/>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2.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6</xdr:col>
      <xdr:colOff>106680</xdr:colOff>
      <xdr:row>6</xdr:row>
      <xdr:rowOff>41910</xdr:rowOff>
    </xdr:from>
    <xdr:to>
      <xdr:col>8</xdr:col>
      <xdr:colOff>601980</xdr:colOff>
      <xdr:row>13</xdr:row>
      <xdr:rowOff>144780</xdr:rowOff>
    </xdr:to>
    <xdr:graphicFrame macro="">
      <xdr:nvGraphicFramePr>
        <xdr:cNvPr id="3" name="Chart 2">
          <a:extLst>
            <a:ext uri="{FF2B5EF4-FFF2-40B4-BE49-F238E27FC236}">
              <a16:creationId xmlns:a16="http://schemas.microsoft.com/office/drawing/2014/main" id="{B9E29B76-58E9-EF22-F8B8-01969BAA13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312420</xdr:colOff>
      <xdr:row>11</xdr:row>
      <xdr:rowOff>57150</xdr:rowOff>
    </xdr:from>
    <xdr:to>
      <xdr:col>5</xdr:col>
      <xdr:colOff>220980</xdr:colOff>
      <xdr:row>19</xdr:row>
      <xdr:rowOff>22860</xdr:rowOff>
    </xdr:to>
    <xdr:graphicFrame macro="">
      <xdr:nvGraphicFramePr>
        <xdr:cNvPr id="5" name="Chart 4">
          <a:extLst>
            <a:ext uri="{FF2B5EF4-FFF2-40B4-BE49-F238E27FC236}">
              <a16:creationId xmlns:a16="http://schemas.microsoft.com/office/drawing/2014/main" id="{1223C90B-764F-9005-E747-B93A53B89B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350520</xdr:colOff>
      <xdr:row>3</xdr:row>
      <xdr:rowOff>53341</xdr:rowOff>
    </xdr:from>
    <xdr:to>
      <xdr:col>14</xdr:col>
      <xdr:colOff>350520</xdr:colOff>
      <xdr:row>11</xdr:row>
      <xdr:rowOff>137161</xdr:rowOff>
    </xdr:to>
    <mc:AlternateContent xmlns:mc="http://schemas.openxmlformats.org/markup-compatibility/2006">
      <mc:Choice xmlns:a14="http://schemas.microsoft.com/office/drawing/2010/main" Requires="a14">
        <xdr:graphicFrame macro="">
          <xdr:nvGraphicFramePr>
            <xdr:cNvPr id="9" name="Gender 1">
              <a:extLst>
                <a:ext uri="{FF2B5EF4-FFF2-40B4-BE49-F238E27FC236}">
                  <a16:creationId xmlns:a16="http://schemas.microsoft.com/office/drawing/2014/main" id="{CF9C9138-0CFC-234D-F1A8-E2890857E6E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092440" y="601981"/>
              <a:ext cx="1828800" cy="1546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449580</xdr:colOff>
      <xdr:row>12</xdr:row>
      <xdr:rowOff>68580</xdr:rowOff>
    </xdr:from>
    <xdr:to>
      <xdr:col>14</xdr:col>
      <xdr:colOff>449580</xdr:colOff>
      <xdr:row>25</xdr:row>
      <xdr:rowOff>158115</xdr:rowOff>
    </xdr:to>
    <mc:AlternateContent xmlns:mc="http://schemas.openxmlformats.org/markup-compatibility/2006">
      <mc:Choice xmlns:a14="http://schemas.microsoft.com/office/drawing/2010/main" Requires="a14">
        <xdr:graphicFrame macro="">
          <xdr:nvGraphicFramePr>
            <xdr:cNvPr id="10" name="Education Field">
              <a:extLst>
                <a:ext uri="{FF2B5EF4-FFF2-40B4-BE49-F238E27FC236}">
                  <a16:creationId xmlns:a16="http://schemas.microsoft.com/office/drawing/2014/main" id="{6F8082E5-D375-C4AB-9011-9708E69B290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191500" y="2263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213360</xdr:colOff>
      <xdr:row>5</xdr:row>
      <xdr:rowOff>121920</xdr:rowOff>
    </xdr:from>
    <xdr:to>
      <xdr:col>8</xdr:col>
      <xdr:colOff>213360</xdr:colOff>
      <xdr:row>19</xdr:row>
      <xdr:rowOff>28575</xdr:rowOff>
    </xdr:to>
    <mc:AlternateContent xmlns:mc="http://schemas.openxmlformats.org/markup-compatibility/2006">
      <mc:Choice xmlns:a14="http://schemas.microsoft.com/office/drawing/2010/main" Requires="a14">
        <xdr:graphicFrame macro="">
          <xdr:nvGraphicFramePr>
            <xdr:cNvPr id="2" name="Education Field 2">
              <a:extLst>
                <a:ext uri="{FF2B5EF4-FFF2-40B4-BE49-F238E27FC236}">
                  <a16:creationId xmlns:a16="http://schemas.microsoft.com/office/drawing/2014/main" id="{B83373B0-1700-CECE-5F66-C1908F9549C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389120" y="1036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502920</xdr:colOff>
      <xdr:row>5</xdr:row>
      <xdr:rowOff>53340</xdr:rowOff>
    </xdr:from>
    <xdr:to>
      <xdr:col>11</xdr:col>
      <xdr:colOff>502920</xdr:colOff>
      <xdr:row>18</xdr:row>
      <xdr:rowOff>142875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08E96882-A492-D10B-5B29-801F37E1B49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507480" y="967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350520</xdr:colOff>
      <xdr:row>11</xdr:row>
      <xdr:rowOff>60960</xdr:rowOff>
    </xdr:from>
    <xdr:to>
      <xdr:col>2</xdr:col>
      <xdr:colOff>220980</xdr:colOff>
      <xdr:row>21</xdr:row>
      <xdr:rowOff>106680</xdr:rowOff>
    </xdr:to>
    <xdr:graphicFrame macro="">
      <xdr:nvGraphicFramePr>
        <xdr:cNvPr id="4" name="Chart 3">
          <a:extLst>
            <a:ext uri="{FF2B5EF4-FFF2-40B4-BE49-F238E27FC236}">
              <a16:creationId xmlns:a16="http://schemas.microsoft.com/office/drawing/2014/main" id="{3FCBC3ED-ED18-912F-9CE1-011E92DC15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205740</xdr:colOff>
      <xdr:row>4</xdr:row>
      <xdr:rowOff>22860</xdr:rowOff>
    </xdr:from>
    <xdr:to>
      <xdr:col>10</xdr:col>
      <xdr:colOff>510540</xdr:colOff>
      <xdr:row>19</xdr:row>
      <xdr:rowOff>22860</xdr:rowOff>
    </xdr:to>
    <xdr:graphicFrame macro="">
      <xdr:nvGraphicFramePr>
        <xdr:cNvPr id="2" name="Chart 1">
          <a:extLst>
            <a:ext uri="{FF2B5EF4-FFF2-40B4-BE49-F238E27FC236}">
              <a16:creationId xmlns:a16="http://schemas.microsoft.com/office/drawing/2014/main" id="{1999B6B7-3293-EF4B-EDE3-E2DDE84879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213360</xdr:colOff>
      <xdr:row>1</xdr:row>
      <xdr:rowOff>140970</xdr:rowOff>
    </xdr:from>
    <xdr:to>
      <xdr:col>13</xdr:col>
      <xdr:colOff>518160</xdr:colOff>
      <xdr:row>16</xdr:row>
      <xdr:rowOff>140970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3AA6148-C1F4-2D2B-13D7-3F4857ACC2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31380" y="3238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15240</xdr:colOff>
      <xdr:row>6</xdr:row>
      <xdr:rowOff>68580</xdr:rowOff>
    </xdr:from>
    <xdr:to>
      <xdr:col>10</xdr:col>
      <xdr:colOff>365760</xdr:colOff>
      <xdr:row>20</xdr:row>
      <xdr:rowOff>106680</xdr:rowOff>
    </xdr:to>
    <xdr:graphicFrame macro="">
      <xdr:nvGraphicFramePr>
        <xdr:cNvPr id="2" name="Chart 1">
          <a:extLst>
            <a:ext uri="{FF2B5EF4-FFF2-40B4-BE49-F238E27FC236}">
              <a16:creationId xmlns:a16="http://schemas.microsoft.com/office/drawing/2014/main" id="{5BAB3474-7CFD-4EDE-A5F9-2B393B4D94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60960</xdr:colOff>
      <xdr:row>7</xdr:row>
      <xdr:rowOff>45720</xdr:rowOff>
    </xdr:from>
    <xdr:to>
      <xdr:col>12</xdr:col>
      <xdr:colOff>365760</xdr:colOff>
      <xdr:row>22</xdr:row>
      <xdr:rowOff>45720</xdr:rowOff>
    </xdr:to>
    <xdr:graphicFrame macro="">
      <xdr:nvGraphicFramePr>
        <xdr:cNvPr id="3" name="Chart 2">
          <a:extLst>
            <a:ext uri="{FF2B5EF4-FFF2-40B4-BE49-F238E27FC236}">
              <a16:creationId xmlns:a16="http://schemas.microsoft.com/office/drawing/2014/main" id="{BB30EE3F-8B17-0FD2-605F-08F4B41162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426720</xdr:colOff>
      <xdr:row>7</xdr:row>
      <xdr:rowOff>64770</xdr:rowOff>
    </xdr:from>
    <xdr:to>
      <xdr:col>11</xdr:col>
      <xdr:colOff>213360</xdr:colOff>
      <xdr:row>22</xdr:row>
      <xdr:rowOff>64770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B3CF2AC-5862-5E80-9BEE-83D2257D32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96640" y="13449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586740</xdr:colOff>
      <xdr:row>13</xdr:row>
      <xdr:rowOff>38101</xdr:rowOff>
    </xdr:from>
    <xdr:to>
      <xdr:col>14</xdr:col>
      <xdr:colOff>586740</xdr:colOff>
      <xdr:row>23</xdr:row>
      <xdr:rowOff>76201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D949FEC4-44C7-A31A-5B5A-352471DF1E7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542020" y="2415541"/>
              <a:ext cx="1828800" cy="186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563880</xdr:colOff>
      <xdr:row>1</xdr:row>
      <xdr:rowOff>45721</xdr:rowOff>
    </xdr:from>
    <xdr:to>
      <xdr:col>14</xdr:col>
      <xdr:colOff>563880</xdr:colOff>
      <xdr:row>12</xdr:row>
      <xdr:rowOff>121921</xdr:rowOff>
    </xdr:to>
    <mc:AlternateContent xmlns:mc="http://schemas.openxmlformats.org/markup-compatibility/2006">
      <mc:Choice xmlns:a14="http://schemas.microsoft.com/office/drawing/2010/main" Requires="a14">
        <xdr:graphicFrame macro="">
          <xdr:nvGraphicFramePr>
            <xdr:cNvPr id="4" name="Education Field 3">
              <a:extLst>
                <a:ext uri="{FF2B5EF4-FFF2-40B4-BE49-F238E27FC236}">
                  <a16:creationId xmlns:a16="http://schemas.microsoft.com/office/drawing/2014/main" id="{10E5D009-1855-6B5E-B4D4-ADDE4C5012A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8519160" y="228601"/>
              <a:ext cx="1828800" cy="2087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absolute">
    <xdr:from>
      <xdr:col>33</xdr:col>
      <xdr:colOff>662940</xdr:colOff>
      <xdr:row>73</xdr:row>
      <xdr:rowOff>45720</xdr:rowOff>
    </xdr:from>
    <xdr:to>
      <xdr:col>34</xdr:col>
      <xdr:colOff>937260</xdr:colOff>
      <xdr:row>86</xdr:row>
      <xdr:rowOff>165735</xdr:rowOff>
    </xdr:to>
    <mc:AlternateContent xmlns:mc="http://schemas.openxmlformats.org/markup-compatibility/2006">
      <mc:Choice xmlns:sle15="http://schemas.microsoft.com/office/drawing/2012/slicer" Requires="sle15">
        <xdr:graphicFrame macro="">
          <xdr:nvGraphicFramePr>
            <xdr:cNvPr id="2" name="Monthly Income">
              <a:extLst>
                <a:ext uri="{FF2B5EF4-FFF2-40B4-BE49-F238E27FC236}">
                  <a16:creationId xmlns:a16="http://schemas.microsoft.com/office/drawing/2014/main" id="{DE333A08-034D-41C5-AB84-A6BAD834873E}"/>
                </a:ext>
              </a:extLst>
            </xdr:cNvPr>
            <xdr:cNvGraphicFramePr/>
          </xdr:nvGraphicFramePr>
          <xdr:xfrm>
            <a:off x="0" y="0"/>
            <a:ext cx="0" cy="0"/>
          </xdr:xfrm>
          <a:graphic>
            <a:graphicData uri="http://schemas.microsoft.com/office/drawing/2010/slicer">
              <sle:slicer xmlns:sle="http://schemas.microsoft.com/office/drawing/2010/slicer" name="Monthly Income"/>
            </a:graphicData>
          </a:graphic>
        </xdr:graphicFrame>
      </mc:Choice>
      <mc:Fallback>
        <xdr:sp macro="" textlink="">
          <xdr:nvSpPr>
            <xdr:cNvPr id="0" name=""/>
            <xdr:cNvSpPr>
              <a:spLocks noTextEdit="1"/>
            </xdr:cNvSpPr>
          </xdr:nvSpPr>
          <xdr:spPr>
            <a:xfrm>
              <a:off x="38404800" y="14508480"/>
              <a:ext cx="170688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33</xdr:col>
      <xdr:colOff>982980</xdr:colOff>
      <xdr:row>75</xdr:row>
      <xdr:rowOff>129540</xdr:rowOff>
    </xdr:from>
    <xdr:to>
      <xdr:col>34</xdr:col>
      <xdr:colOff>1379220</xdr:colOff>
      <xdr:row>89</xdr:row>
      <xdr:rowOff>51435</xdr:rowOff>
    </xdr:to>
    <mc:AlternateContent xmlns:mc="http://schemas.openxmlformats.org/markup-compatibility/2006">
      <mc:Choice xmlns:sle15="http://schemas.microsoft.com/office/drawing/2012/slicer" Requires="sle15">
        <xdr:graphicFrame macro="">
          <xdr:nvGraphicFramePr>
            <xdr:cNvPr id="3" name="Monthly Rate">
              <a:extLst>
                <a:ext uri="{FF2B5EF4-FFF2-40B4-BE49-F238E27FC236}">
                  <a16:creationId xmlns:a16="http://schemas.microsoft.com/office/drawing/2014/main" id="{A84F493E-CD87-445C-BEC1-79886E07782B}"/>
                </a:ext>
              </a:extLst>
            </xdr:cNvPr>
            <xdr:cNvGraphicFramePr/>
          </xdr:nvGraphicFramePr>
          <xdr:xfrm>
            <a:off x="0" y="0"/>
            <a:ext cx="0" cy="0"/>
          </xdr:xfrm>
          <a:graphic>
            <a:graphicData uri="http://schemas.microsoft.com/office/drawing/2010/slicer">
              <sle:slicer xmlns:sle="http://schemas.microsoft.com/office/drawing/2010/slicer" name="Monthly Rate"/>
            </a:graphicData>
          </a:graphic>
        </xdr:graphicFrame>
      </mc:Choice>
      <mc:Fallback>
        <xdr:sp macro="" textlink="">
          <xdr:nvSpPr>
            <xdr:cNvPr id="0" name=""/>
            <xdr:cNvSpPr>
              <a:spLocks noTextEdit="1"/>
            </xdr:cNvSpPr>
          </xdr:nvSpPr>
          <xdr:spPr>
            <a:xfrm>
              <a:off x="38724840" y="149885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34</xdr:col>
      <xdr:colOff>83820</xdr:colOff>
      <xdr:row>78</xdr:row>
      <xdr:rowOff>15240</xdr:rowOff>
    </xdr:from>
    <xdr:to>
      <xdr:col>35</xdr:col>
      <xdr:colOff>403860</xdr:colOff>
      <xdr:row>91</xdr:row>
      <xdr:rowOff>135255</xdr:rowOff>
    </xdr:to>
    <mc:AlternateContent xmlns:mc="http://schemas.openxmlformats.org/markup-compatibility/2006">
      <mc:Choice xmlns:sle15="http://schemas.microsoft.com/office/drawing/2012/slicer" Requires="sle15">
        <xdr:graphicFrame macro="">
          <xdr:nvGraphicFramePr>
            <xdr:cNvPr id="4" name="Num Companies Worked">
              <a:extLst>
                <a:ext uri="{FF2B5EF4-FFF2-40B4-BE49-F238E27FC236}">
                  <a16:creationId xmlns:a16="http://schemas.microsoft.com/office/drawing/2014/main" id="{DD88721A-2BDE-4ABE-A4FC-50B59F679F2E}"/>
                </a:ext>
              </a:extLst>
            </xdr:cNvPr>
            <xdr:cNvGraphicFramePr/>
          </xdr:nvGraphicFramePr>
          <xdr:xfrm>
            <a:off x="0" y="0"/>
            <a:ext cx="0" cy="0"/>
          </xdr:xfrm>
          <a:graphic>
            <a:graphicData uri="http://schemas.microsoft.com/office/drawing/2010/slicer">
              <sle:slicer xmlns:sle="http://schemas.microsoft.com/office/drawing/2010/slicer" name="Num Companies Worked"/>
            </a:graphicData>
          </a:graphic>
        </xdr:graphicFrame>
      </mc:Choice>
      <mc:Fallback>
        <xdr:sp macro="" textlink="">
          <xdr:nvSpPr>
            <xdr:cNvPr id="0" name=""/>
            <xdr:cNvSpPr>
              <a:spLocks noTextEdit="1"/>
            </xdr:cNvSpPr>
          </xdr:nvSpPr>
          <xdr:spPr>
            <a:xfrm>
              <a:off x="39258240" y="15468600"/>
              <a:ext cx="177546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34</xdr:col>
      <xdr:colOff>510540</xdr:colOff>
      <xdr:row>80</xdr:row>
      <xdr:rowOff>99060</xdr:rowOff>
    </xdr:from>
    <xdr:to>
      <xdr:col>35</xdr:col>
      <xdr:colOff>883920</xdr:colOff>
      <xdr:row>94</xdr:row>
      <xdr:rowOff>20955</xdr:rowOff>
    </xdr:to>
    <mc:AlternateContent xmlns:mc="http://schemas.openxmlformats.org/markup-compatibility/2006">
      <mc:Choice xmlns:sle15="http://schemas.microsoft.com/office/drawing/2012/slicer" Requires="sle15">
        <xdr:graphicFrame macro="">
          <xdr:nvGraphicFramePr>
            <xdr:cNvPr id="5" name="Percent Salary Hike">
              <a:extLst>
                <a:ext uri="{FF2B5EF4-FFF2-40B4-BE49-F238E27FC236}">
                  <a16:creationId xmlns:a16="http://schemas.microsoft.com/office/drawing/2014/main" id="{2D61BB0E-FEA1-41E3-BDD1-664656CA8FEE}"/>
                </a:ext>
              </a:extLst>
            </xdr:cNvPr>
            <xdr:cNvGraphicFramePr/>
          </xdr:nvGraphicFramePr>
          <xdr:xfrm>
            <a:off x="0" y="0"/>
            <a:ext cx="0" cy="0"/>
          </xdr:xfrm>
          <a:graphic>
            <a:graphicData uri="http://schemas.microsoft.com/office/drawing/2010/slicer">
              <sle:slicer xmlns:sle="http://schemas.microsoft.com/office/drawing/2010/slicer" name="Percent Salary Hike"/>
            </a:graphicData>
          </a:graphic>
        </xdr:graphicFrame>
      </mc:Choice>
      <mc:Fallback>
        <xdr:sp macro="" textlink="">
          <xdr:nvSpPr>
            <xdr:cNvPr id="0" name=""/>
            <xdr:cNvSpPr>
              <a:spLocks noTextEdit="1"/>
            </xdr:cNvSpPr>
          </xdr:nvSpPr>
          <xdr:spPr>
            <a:xfrm>
              <a:off x="39684960" y="159486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34</xdr:col>
      <xdr:colOff>990600</xdr:colOff>
      <xdr:row>82</xdr:row>
      <xdr:rowOff>182880</xdr:rowOff>
    </xdr:from>
    <xdr:to>
      <xdr:col>35</xdr:col>
      <xdr:colOff>1363980</xdr:colOff>
      <xdr:row>96</xdr:row>
      <xdr:rowOff>104775</xdr:rowOff>
    </xdr:to>
    <mc:AlternateContent xmlns:mc="http://schemas.openxmlformats.org/markup-compatibility/2006">
      <mc:Choice xmlns:sle15="http://schemas.microsoft.com/office/drawing/2012/slicer" Requires="sle15">
        <xdr:graphicFrame macro="">
          <xdr:nvGraphicFramePr>
            <xdr:cNvPr id="6" name="Performance Rating">
              <a:extLst>
                <a:ext uri="{FF2B5EF4-FFF2-40B4-BE49-F238E27FC236}">
                  <a16:creationId xmlns:a16="http://schemas.microsoft.com/office/drawing/2014/main" id="{8B897406-6993-4ED3-A0D9-8FC786DE0F62}"/>
                </a:ext>
              </a:extLst>
            </xdr:cNvPr>
            <xdr:cNvGraphicFramePr/>
          </xdr:nvGraphicFramePr>
          <xdr:xfrm>
            <a:off x="0" y="0"/>
            <a:ext cx="0" cy="0"/>
          </xdr:xfrm>
          <a:graphic>
            <a:graphicData uri="http://schemas.microsoft.com/office/drawing/2010/slicer">
              <sle:slicer xmlns:sle="http://schemas.microsoft.com/office/drawing/2010/slicer" name="Performance Rating"/>
            </a:graphicData>
          </a:graphic>
        </xdr:graphicFrame>
      </mc:Choice>
      <mc:Fallback>
        <xdr:sp macro="" textlink="">
          <xdr:nvSpPr>
            <xdr:cNvPr id="0" name=""/>
            <xdr:cNvSpPr>
              <a:spLocks noTextEdit="1"/>
            </xdr:cNvSpPr>
          </xdr:nvSpPr>
          <xdr:spPr>
            <a:xfrm>
              <a:off x="40165020" y="164287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35</xdr:col>
      <xdr:colOff>15240</xdr:colOff>
      <xdr:row>85</xdr:row>
      <xdr:rowOff>68580</xdr:rowOff>
    </xdr:from>
    <xdr:to>
      <xdr:col>36</xdr:col>
      <xdr:colOff>266700</xdr:colOff>
      <xdr:row>98</xdr:row>
      <xdr:rowOff>188595</xdr:rowOff>
    </xdr:to>
    <mc:AlternateContent xmlns:mc="http://schemas.openxmlformats.org/markup-compatibility/2006">
      <mc:Choice xmlns:sle15="http://schemas.microsoft.com/office/drawing/2012/slicer" Requires="sle15">
        <xdr:graphicFrame macro="">
          <xdr:nvGraphicFramePr>
            <xdr:cNvPr id="7" name="Relationship Satisfaction">
              <a:extLst>
                <a:ext uri="{FF2B5EF4-FFF2-40B4-BE49-F238E27FC236}">
                  <a16:creationId xmlns:a16="http://schemas.microsoft.com/office/drawing/2014/main" id="{8EE7FC73-41D0-4E43-9E5B-79E4BC3B4B5D}"/>
                </a:ext>
              </a:extLst>
            </xdr:cNvPr>
            <xdr:cNvGraphicFramePr/>
          </xdr:nvGraphicFramePr>
          <xdr:xfrm>
            <a:off x="0" y="0"/>
            <a:ext cx="0" cy="0"/>
          </xdr:xfrm>
          <a:graphic>
            <a:graphicData uri="http://schemas.microsoft.com/office/drawing/2010/slicer">
              <sle:slicer xmlns:sle="http://schemas.microsoft.com/office/drawing/2010/slicer" name="Relationship Satisfaction"/>
            </a:graphicData>
          </a:graphic>
        </xdr:graphicFrame>
      </mc:Choice>
      <mc:Fallback>
        <xdr:sp macro="" textlink="">
          <xdr:nvSpPr>
            <xdr:cNvPr id="0" name=""/>
            <xdr:cNvSpPr>
              <a:spLocks noTextEdit="1"/>
            </xdr:cNvSpPr>
          </xdr:nvSpPr>
          <xdr:spPr>
            <a:xfrm>
              <a:off x="40645080" y="16908780"/>
              <a:ext cx="202692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35</xdr:col>
      <xdr:colOff>495300</xdr:colOff>
      <xdr:row>87</xdr:row>
      <xdr:rowOff>152400</xdr:rowOff>
    </xdr:from>
    <xdr:to>
      <xdr:col>36</xdr:col>
      <xdr:colOff>548640</xdr:colOff>
      <xdr:row>101</xdr:row>
      <xdr:rowOff>74295</xdr:rowOff>
    </xdr:to>
    <mc:AlternateContent xmlns:mc="http://schemas.openxmlformats.org/markup-compatibility/2006">
      <mc:Choice xmlns:sle15="http://schemas.microsoft.com/office/drawing/2012/slicer" Requires="sle15">
        <xdr:graphicFrame macro="">
          <xdr:nvGraphicFramePr>
            <xdr:cNvPr id="8" name="Standard Hours">
              <a:extLst>
                <a:ext uri="{FF2B5EF4-FFF2-40B4-BE49-F238E27FC236}">
                  <a16:creationId xmlns:a16="http://schemas.microsoft.com/office/drawing/2014/main" id="{3395B5E2-3D7D-4320-9DAF-657491902609}"/>
                </a:ext>
              </a:extLst>
            </xdr:cNvPr>
            <xdr:cNvGraphicFramePr/>
          </xdr:nvGraphicFramePr>
          <xdr:xfrm>
            <a:off x="0" y="0"/>
            <a:ext cx="0" cy="0"/>
          </xdr:xfrm>
          <a:graphic>
            <a:graphicData uri="http://schemas.microsoft.com/office/drawing/2010/slicer">
              <sle:slicer xmlns:sle="http://schemas.microsoft.com/office/drawing/2010/slicer" name="Standard Hours"/>
            </a:graphicData>
          </a:graphic>
        </xdr:graphicFrame>
      </mc:Choice>
      <mc:Fallback>
        <xdr:sp macro="" textlink="">
          <xdr:nvSpPr>
            <xdr:cNvPr id="0" name=""/>
            <xdr:cNvSpPr>
              <a:spLocks noTextEdit="1"/>
            </xdr:cNvSpPr>
          </xdr:nvSpPr>
          <xdr:spPr>
            <a:xfrm>
              <a:off x="41125140" y="173888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35</xdr:col>
      <xdr:colOff>1188720</xdr:colOff>
      <xdr:row>90</xdr:row>
      <xdr:rowOff>38100</xdr:rowOff>
    </xdr:from>
    <xdr:to>
      <xdr:col>36</xdr:col>
      <xdr:colOff>1120140</xdr:colOff>
      <xdr:row>103</xdr:row>
      <xdr:rowOff>158115</xdr:rowOff>
    </xdr:to>
    <mc:AlternateContent xmlns:mc="http://schemas.openxmlformats.org/markup-compatibility/2006">
      <mc:Choice xmlns:sle15="http://schemas.microsoft.com/office/drawing/2012/slicer" Requires="sle15">
        <xdr:graphicFrame macro="">
          <xdr:nvGraphicFramePr>
            <xdr:cNvPr id="9" name="Stock Option Level">
              <a:extLst>
                <a:ext uri="{FF2B5EF4-FFF2-40B4-BE49-F238E27FC236}">
                  <a16:creationId xmlns:a16="http://schemas.microsoft.com/office/drawing/2014/main" id="{E16DE2A8-176F-4882-8203-C3D1B8A1F46A}"/>
                </a:ext>
              </a:extLst>
            </xdr:cNvPr>
            <xdr:cNvGraphicFramePr/>
          </xdr:nvGraphicFramePr>
          <xdr:xfrm>
            <a:off x="0" y="0"/>
            <a:ext cx="0" cy="0"/>
          </xdr:xfrm>
          <a:graphic>
            <a:graphicData uri="http://schemas.microsoft.com/office/drawing/2010/slicer">
              <sle:slicer xmlns:sle="http://schemas.microsoft.com/office/drawing/2010/slicer" name="Stock Option Level"/>
            </a:graphicData>
          </a:graphic>
        </xdr:graphicFrame>
      </mc:Choice>
      <mc:Fallback>
        <xdr:sp macro="" textlink="">
          <xdr:nvSpPr>
            <xdr:cNvPr id="0" name=""/>
            <xdr:cNvSpPr>
              <a:spLocks noTextEdit="1"/>
            </xdr:cNvSpPr>
          </xdr:nvSpPr>
          <xdr:spPr>
            <a:xfrm>
              <a:off x="41818560" y="17868900"/>
              <a:ext cx="170688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35</xdr:col>
      <xdr:colOff>1455420</xdr:colOff>
      <xdr:row>92</xdr:row>
      <xdr:rowOff>121920</xdr:rowOff>
    </xdr:from>
    <xdr:to>
      <xdr:col>37</xdr:col>
      <xdr:colOff>312420</xdr:colOff>
      <xdr:row>106</xdr:row>
      <xdr:rowOff>43815</xdr:rowOff>
    </xdr:to>
    <mc:AlternateContent xmlns:mc="http://schemas.openxmlformats.org/markup-compatibility/2006">
      <mc:Choice xmlns:sle15="http://schemas.microsoft.com/office/drawing/2012/slicer" Requires="sle15">
        <xdr:graphicFrame macro="">
          <xdr:nvGraphicFramePr>
            <xdr:cNvPr id="10" name="Total Working Years">
              <a:extLst>
                <a:ext uri="{FF2B5EF4-FFF2-40B4-BE49-F238E27FC236}">
                  <a16:creationId xmlns:a16="http://schemas.microsoft.com/office/drawing/2014/main" id="{1564C9B1-D05F-4172-9892-5581D42589E1}"/>
                </a:ext>
              </a:extLst>
            </xdr:cNvPr>
            <xdr:cNvGraphicFramePr/>
          </xdr:nvGraphicFramePr>
          <xdr:xfrm>
            <a:off x="0" y="0"/>
            <a:ext cx="0" cy="0"/>
          </xdr:xfrm>
          <a:graphic>
            <a:graphicData uri="http://schemas.microsoft.com/office/drawing/2010/slicer">
              <sle:slicer xmlns:sle="http://schemas.microsoft.com/office/drawing/2010/slicer" name="Total Working Years"/>
            </a:graphicData>
          </a:graphic>
        </xdr:graphicFrame>
      </mc:Choice>
      <mc:Fallback>
        <xdr:sp macro="" textlink="">
          <xdr:nvSpPr>
            <xdr:cNvPr id="0" name=""/>
            <xdr:cNvSpPr>
              <a:spLocks noTextEdit="1"/>
            </xdr:cNvSpPr>
          </xdr:nvSpPr>
          <xdr:spPr>
            <a:xfrm>
              <a:off x="42085260" y="183489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36</xdr:col>
      <xdr:colOff>266700</xdr:colOff>
      <xdr:row>95</xdr:row>
      <xdr:rowOff>7620</xdr:rowOff>
    </xdr:from>
    <xdr:to>
      <xdr:col>37</xdr:col>
      <xdr:colOff>792480</xdr:colOff>
      <xdr:row>108</xdr:row>
      <xdr:rowOff>127635</xdr:rowOff>
    </xdr:to>
    <mc:AlternateContent xmlns:mc="http://schemas.openxmlformats.org/markup-compatibility/2006">
      <mc:Choice xmlns:sle15="http://schemas.microsoft.com/office/drawing/2012/slicer" Requires="sle15">
        <xdr:graphicFrame macro="">
          <xdr:nvGraphicFramePr>
            <xdr:cNvPr id="11" name="Work Life Balance">
              <a:extLst>
                <a:ext uri="{FF2B5EF4-FFF2-40B4-BE49-F238E27FC236}">
                  <a16:creationId xmlns:a16="http://schemas.microsoft.com/office/drawing/2014/main" id="{11E8F8C4-1E82-4C4C-8CD3-D49520B088A3}"/>
                </a:ext>
              </a:extLst>
            </xdr:cNvPr>
            <xdr:cNvGraphicFramePr/>
          </xdr:nvGraphicFramePr>
          <xdr:xfrm>
            <a:off x="0" y="0"/>
            <a:ext cx="0" cy="0"/>
          </xdr:xfrm>
          <a:graphic>
            <a:graphicData uri="http://schemas.microsoft.com/office/drawing/2010/slicer">
              <sle:slicer xmlns:sle="http://schemas.microsoft.com/office/drawing/2010/slicer" name="Work Life Balance"/>
            </a:graphicData>
          </a:graphic>
        </xdr:graphicFrame>
      </mc:Choice>
      <mc:Fallback>
        <xdr:sp macro="" textlink="">
          <xdr:nvSpPr>
            <xdr:cNvPr id="0" name=""/>
            <xdr:cNvSpPr>
              <a:spLocks noTextEdit="1"/>
            </xdr:cNvSpPr>
          </xdr:nvSpPr>
          <xdr:spPr>
            <a:xfrm>
              <a:off x="42672000" y="18829020"/>
              <a:ext cx="172212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36</xdr:col>
      <xdr:colOff>640080</xdr:colOff>
      <xdr:row>97</xdr:row>
      <xdr:rowOff>91440</xdr:rowOff>
    </xdr:from>
    <xdr:to>
      <xdr:col>37</xdr:col>
      <xdr:colOff>1272540</xdr:colOff>
      <xdr:row>111</xdr:row>
      <xdr:rowOff>13335</xdr:rowOff>
    </xdr:to>
    <mc:AlternateContent xmlns:mc="http://schemas.openxmlformats.org/markup-compatibility/2006">
      <mc:Choice xmlns:sle15="http://schemas.microsoft.com/office/drawing/2012/slicer" Requires="sle15">
        <xdr:graphicFrame macro="">
          <xdr:nvGraphicFramePr>
            <xdr:cNvPr id="12" name="Years At Company">
              <a:extLst>
                <a:ext uri="{FF2B5EF4-FFF2-40B4-BE49-F238E27FC236}">
                  <a16:creationId xmlns:a16="http://schemas.microsoft.com/office/drawing/2014/main" id="{BC5FAC4D-4A78-4B51-B207-5B45F6D435FF}"/>
                </a:ext>
              </a:extLst>
            </xdr:cNvPr>
            <xdr:cNvGraphicFramePr/>
          </xdr:nvGraphicFramePr>
          <xdr:xfrm>
            <a:off x="0" y="0"/>
            <a:ext cx="0" cy="0"/>
          </xdr:xfrm>
          <a:graphic>
            <a:graphicData uri="http://schemas.microsoft.com/office/drawing/2010/slicer">
              <sle:slicer xmlns:sle="http://schemas.microsoft.com/office/drawing/2010/slicer" name="Years At Company"/>
            </a:graphicData>
          </a:graphic>
        </xdr:graphicFrame>
      </mc:Choice>
      <mc:Fallback>
        <xdr:sp macro="" textlink="">
          <xdr:nvSpPr>
            <xdr:cNvPr id="0" name=""/>
            <xdr:cNvSpPr>
              <a:spLocks noTextEdit="1"/>
            </xdr:cNvSpPr>
          </xdr:nvSpPr>
          <xdr:spPr>
            <a:xfrm>
              <a:off x="43045380" y="193090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36</xdr:col>
      <xdr:colOff>1120140</xdr:colOff>
      <xdr:row>99</xdr:row>
      <xdr:rowOff>175260</xdr:rowOff>
    </xdr:from>
    <xdr:to>
      <xdr:col>38</xdr:col>
      <xdr:colOff>365760</xdr:colOff>
      <xdr:row>113</xdr:row>
      <xdr:rowOff>97155</xdr:rowOff>
    </xdr:to>
    <mc:AlternateContent xmlns:mc="http://schemas.openxmlformats.org/markup-compatibility/2006">
      <mc:Choice xmlns:sle15="http://schemas.microsoft.com/office/drawing/2012/slicer" Requires="sle15">
        <xdr:graphicFrame macro="">
          <xdr:nvGraphicFramePr>
            <xdr:cNvPr id="13" name="Years In Current Role">
              <a:extLst>
                <a:ext uri="{FF2B5EF4-FFF2-40B4-BE49-F238E27FC236}">
                  <a16:creationId xmlns:a16="http://schemas.microsoft.com/office/drawing/2014/main" id="{D84FB0D1-F32E-4E08-8270-24EDBA0C0F12}"/>
                </a:ext>
              </a:extLst>
            </xdr:cNvPr>
            <xdr:cNvGraphicFramePr/>
          </xdr:nvGraphicFramePr>
          <xdr:xfrm>
            <a:off x="0" y="0"/>
            <a:ext cx="0" cy="0"/>
          </xdr:xfrm>
          <a:graphic>
            <a:graphicData uri="http://schemas.microsoft.com/office/drawing/2010/slicer">
              <sle:slicer xmlns:sle="http://schemas.microsoft.com/office/drawing/2010/slicer" name="Years In Current Role"/>
            </a:graphicData>
          </a:graphic>
        </xdr:graphicFrame>
      </mc:Choice>
      <mc:Fallback>
        <xdr:sp macro="" textlink="">
          <xdr:nvSpPr>
            <xdr:cNvPr id="0" name=""/>
            <xdr:cNvSpPr>
              <a:spLocks noTextEdit="1"/>
            </xdr:cNvSpPr>
          </xdr:nvSpPr>
          <xdr:spPr>
            <a:xfrm>
              <a:off x="43525440" y="197891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37</xdr:col>
      <xdr:colOff>403860</xdr:colOff>
      <xdr:row>102</xdr:row>
      <xdr:rowOff>60960</xdr:rowOff>
    </xdr:from>
    <xdr:to>
      <xdr:col>38</xdr:col>
      <xdr:colOff>845820</xdr:colOff>
      <xdr:row>115</xdr:row>
      <xdr:rowOff>180975</xdr:rowOff>
    </xdr:to>
    <mc:AlternateContent xmlns:mc="http://schemas.openxmlformats.org/markup-compatibility/2006">
      <mc:Choice xmlns:sle15="http://schemas.microsoft.com/office/drawing/2012/slicer" Requires="sle15">
        <xdr:graphicFrame macro="">
          <xdr:nvGraphicFramePr>
            <xdr:cNvPr id="14" name="Years Since Last Promotion">
              <a:extLst>
                <a:ext uri="{FF2B5EF4-FFF2-40B4-BE49-F238E27FC236}">
                  <a16:creationId xmlns:a16="http://schemas.microsoft.com/office/drawing/2014/main" id="{EA36FE52-EB28-48B6-8923-B139934D98FC}"/>
                </a:ext>
              </a:extLst>
            </xdr:cNvPr>
            <xdr:cNvGraphicFramePr/>
          </xdr:nvGraphicFramePr>
          <xdr:xfrm>
            <a:off x="0" y="0"/>
            <a:ext cx="0" cy="0"/>
          </xdr:xfrm>
          <a:graphic>
            <a:graphicData uri="http://schemas.microsoft.com/office/drawing/2010/slicer">
              <sle:slicer xmlns:sle="http://schemas.microsoft.com/office/drawing/2010/slicer" name="Years Since Last Promotion"/>
            </a:graphicData>
          </a:graphic>
        </xdr:graphicFrame>
      </mc:Choice>
      <mc:Fallback>
        <xdr:sp macro="" textlink="">
          <xdr:nvSpPr>
            <xdr:cNvPr id="0" name=""/>
            <xdr:cNvSpPr>
              <a:spLocks noTextEdit="1"/>
            </xdr:cNvSpPr>
          </xdr:nvSpPr>
          <xdr:spPr>
            <a:xfrm>
              <a:off x="44005500" y="202692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38100</xdr:colOff>
      <xdr:row>3</xdr:row>
      <xdr:rowOff>129541</xdr:rowOff>
    </xdr:from>
    <xdr:to>
      <xdr:col>9</xdr:col>
      <xdr:colOff>38100</xdr:colOff>
      <xdr:row>11</xdr:row>
      <xdr:rowOff>144781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A45E0A87-238E-41BB-9F1B-CA809399BAA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101840" y="678181"/>
              <a:ext cx="1828800" cy="1478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1</xdr:col>
      <xdr:colOff>533401</xdr:colOff>
      <xdr:row>2</xdr:row>
      <xdr:rowOff>0</xdr:rowOff>
    </xdr:from>
    <xdr:ext cx="14630400" cy="7381875"/>
    <xdr:grpSp>
      <xdr:nvGrpSpPr>
        <xdr:cNvPr id="2" name="Shape 2">
          <a:extLst>
            <a:ext uri="{FF2B5EF4-FFF2-40B4-BE49-F238E27FC236}">
              <a16:creationId xmlns:a16="http://schemas.microsoft.com/office/drawing/2014/main" id="{A5B8BE05-42CF-48DB-B87F-65E648D43F19}"/>
            </a:ext>
          </a:extLst>
        </xdr:cNvPr>
        <xdr:cNvGrpSpPr/>
      </xdr:nvGrpSpPr>
      <xdr:grpSpPr>
        <a:xfrm>
          <a:off x="1143001" y="355600"/>
          <a:ext cx="14630400" cy="7381875"/>
          <a:chOff x="0" y="89063"/>
          <a:chExt cx="10692000" cy="7381875"/>
        </a:xfrm>
      </xdr:grpSpPr>
      <xdr:grpSp>
        <xdr:nvGrpSpPr>
          <xdr:cNvPr id="3" name="Shape 79">
            <a:extLst>
              <a:ext uri="{FF2B5EF4-FFF2-40B4-BE49-F238E27FC236}">
                <a16:creationId xmlns:a16="http://schemas.microsoft.com/office/drawing/2014/main" id="{21A260DE-AEDB-039D-5DFD-0BAE30D25D24}"/>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398B4D81-CB22-03C1-4563-61152E84060E}"/>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600"/>
            </a:p>
          </xdr:txBody>
        </xdr:sp>
        <xdr:sp macro="" textlink="">
          <xdr:nvSpPr>
            <xdr:cNvPr id="5" name="Shape 80">
              <a:extLst>
                <a:ext uri="{FF2B5EF4-FFF2-40B4-BE49-F238E27FC236}">
                  <a16:creationId xmlns:a16="http://schemas.microsoft.com/office/drawing/2014/main" id="{C5DAE65F-6A8B-DB8F-0F63-994AA31BCE64}"/>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Calibri"/>
                  <a:ea typeface="Calibri"/>
                  <a:cs typeface="Calibri"/>
                  <a:sym typeface="Calibri"/>
                </a:rPr>
                <a:t>`</a:t>
              </a:r>
              <a:endParaRPr sz="1600"/>
            </a:p>
          </xdr:txBody>
        </xdr:sp>
        <xdr:sp macro="" textlink="">
          <xdr:nvSpPr>
            <xdr:cNvPr id="6" name="Shape 81">
              <a:extLst>
                <a:ext uri="{FF2B5EF4-FFF2-40B4-BE49-F238E27FC236}">
                  <a16:creationId xmlns:a16="http://schemas.microsoft.com/office/drawing/2014/main" id="{43C884A4-8EFE-EB35-CEAC-A4528274776C}"/>
                </a:ext>
              </a:extLst>
            </xdr:cNvPr>
            <xdr:cNvSpPr/>
          </xdr:nvSpPr>
          <xdr:spPr>
            <a:xfrm>
              <a:off x="1852449" y="270899"/>
              <a:ext cx="769160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600">
                <a:solidFill>
                  <a:srgbClr val="7030A0"/>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CFB1A9A9-EDEA-3CE0-B7AB-36993CD615BC}"/>
                </a:ext>
              </a:extLst>
            </xdr:cNvPr>
            <xdr:cNvSpPr/>
          </xdr:nvSpPr>
          <xdr:spPr>
            <a:xfrm>
              <a:off x="9634966" y="230765"/>
              <a:ext cx="546735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sp macro="" textlink="">
          <xdr:nvSpPr>
            <xdr:cNvPr id="8" name="Shape 83">
              <a:extLst>
                <a:ext uri="{FF2B5EF4-FFF2-40B4-BE49-F238E27FC236}">
                  <a16:creationId xmlns:a16="http://schemas.microsoft.com/office/drawing/2014/main" id="{7BFAEFAD-EA97-BA61-9C72-DA96610A2BD5}"/>
                </a:ext>
              </a:extLst>
            </xdr:cNvPr>
            <xdr:cNvSpPr/>
          </xdr:nvSpPr>
          <xdr:spPr>
            <a:xfrm>
              <a:off x="5819774" y="2304895"/>
              <a:ext cx="481965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grpSp>
          <xdr:nvGrpSpPr>
            <xdr:cNvPr id="9" name="Shape 84">
              <a:extLst>
                <a:ext uri="{FF2B5EF4-FFF2-40B4-BE49-F238E27FC236}">
                  <a16:creationId xmlns:a16="http://schemas.microsoft.com/office/drawing/2014/main" id="{CEC6C174-3C37-8905-16FA-8F8BC697C07E}"/>
                </a:ext>
              </a:extLst>
            </xdr:cNvPr>
            <xdr:cNvGrpSpPr/>
          </xdr:nvGrpSpPr>
          <xdr:grpSpPr>
            <a:xfrm>
              <a:off x="1857650" y="1175580"/>
              <a:ext cx="13277575" cy="1038983"/>
              <a:chOff x="1857749" y="1175580"/>
              <a:chExt cx="13391776" cy="1038983"/>
            </a:xfrm>
          </xdr:grpSpPr>
          <xdr:sp macro="" textlink="">
            <xdr:nvSpPr>
              <xdr:cNvPr id="24" name="Shape 85">
                <a:extLst>
                  <a:ext uri="{FF2B5EF4-FFF2-40B4-BE49-F238E27FC236}">
                    <a16:creationId xmlns:a16="http://schemas.microsoft.com/office/drawing/2014/main" id="{6B7A5ED8-4C59-8983-285B-1D5BBB3EC658}"/>
                  </a:ext>
                </a:extLst>
              </xdr:cNvPr>
              <xdr:cNvSpPr/>
            </xdr:nvSpPr>
            <xdr:spPr>
              <a:xfrm>
                <a:off x="1857749" y="1215714"/>
                <a:ext cx="2602058" cy="998849"/>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sp macro="" textlink="">
            <xdr:nvSpPr>
              <xdr:cNvPr id="25" name="Shape 86">
                <a:extLst>
                  <a:ext uri="{FF2B5EF4-FFF2-40B4-BE49-F238E27FC236}">
                    <a16:creationId xmlns:a16="http://schemas.microsoft.com/office/drawing/2014/main" id="{6A5FD2F4-992D-C23E-D463-557A4E3AB13B}"/>
                  </a:ext>
                </a:extLst>
              </xdr:cNvPr>
              <xdr:cNvSpPr/>
            </xdr:nvSpPr>
            <xdr:spPr>
              <a:xfrm>
                <a:off x="4546454"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sp macro="" textlink="">
            <xdr:nvSpPr>
              <xdr:cNvPr id="26" name="Shape 87">
                <a:extLst>
                  <a:ext uri="{FF2B5EF4-FFF2-40B4-BE49-F238E27FC236}">
                    <a16:creationId xmlns:a16="http://schemas.microsoft.com/office/drawing/2014/main" id="{66CF1710-18C6-FEA5-A6CA-1383485C7336}"/>
                  </a:ext>
                </a:extLst>
              </xdr:cNvPr>
              <xdr:cNvSpPr/>
            </xdr:nvSpPr>
            <xdr:spPr>
              <a:xfrm>
                <a:off x="7246792" y="1175580"/>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sp macro="" textlink="">
            <xdr:nvSpPr>
              <xdr:cNvPr id="27" name="Shape 88">
                <a:extLst>
                  <a:ext uri="{FF2B5EF4-FFF2-40B4-BE49-F238E27FC236}">
                    <a16:creationId xmlns:a16="http://schemas.microsoft.com/office/drawing/2014/main" id="{044CEA5C-5182-A48E-DBA3-A991CC1CC878}"/>
                  </a:ext>
                </a:extLst>
              </xdr:cNvPr>
              <xdr:cNvSpPr/>
            </xdr:nvSpPr>
            <xdr:spPr>
              <a:xfrm>
                <a:off x="9947130"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sp macro="" textlink="">
            <xdr:nvSpPr>
              <xdr:cNvPr id="28" name="Shape 89">
                <a:extLst>
                  <a:ext uri="{FF2B5EF4-FFF2-40B4-BE49-F238E27FC236}">
                    <a16:creationId xmlns:a16="http://schemas.microsoft.com/office/drawing/2014/main" id="{21CCFA63-7E9D-E69E-0901-38685F786CDD}"/>
                  </a:ext>
                </a:extLst>
              </xdr:cNvPr>
              <xdr:cNvSpPr/>
            </xdr:nvSpPr>
            <xdr:spPr>
              <a:xfrm>
                <a:off x="12647467"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grpSp>
        <xdr:grpSp>
          <xdr:nvGrpSpPr>
            <xdr:cNvPr id="10" name="Shape 90">
              <a:extLst>
                <a:ext uri="{FF2B5EF4-FFF2-40B4-BE49-F238E27FC236}">
                  <a16:creationId xmlns:a16="http://schemas.microsoft.com/office/drawing/2014/main" id="{FE86D607-4A20-A864-39AD-4CBCD67A7711}"/>
                </a:ext>
              </a:extLst>
            </xdr:cNvPr>
            <xdr:cNvGrpSpPr/>
          </xdr:nvGrpSpPr>
          <xdr:grpSpPr>
            <a:xfrm>
              <a:off x="1847145" y="5162550"/>
              <a:ext cx="3867930" cy="2709509"/>
              <a:chOff x="1847145" y="2304895"/>
              <a:chExt cx="3867930" cy="2772878"/>
            </a:xfrm>
          </xdr:grpSpPr>
          <xdr:sp macro="" textlink="">
            <xdr:nvSpPr>
              <xdr:cNvPr id="22" name="Shape 91">
                <a:extLst>
                  <a:ext uri="{FF2B5EF4-FFF2-40B4-BE49-F238E27FC236}">
                    <a16:creationId xmlns:a16="http://schemas.microsoft.com/office/drawing/2014/main" id="{62E3E0B9-10A2-2DDD-DF6E-D538799436BC}"/>
                  </a:ext>
                </a:extLst>
              </xdr:cNvPr>
              <xdr:cNvSpPr/>
            </xdr:nvSpPr>
            <xdr:spPr>
              <a:xfrm>
                <a:off x="1847145" y="2304895"/>
                <a:ext cx="3867930"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cxnSp macro="">
            <xdr:nvCxnSpPr>
              <xdr:cNvPr id="23" name="Shape 92">
                <a:extLst>
                  <a:ext uri="{FF2B5EF4-FFF2-40B4-BE49-F238E27FC236}">
                    <a16:creationId xmlns:a16="http://schemas.microsoft.com/office/drawing/2014/main" id="{3D88C7CE-825D-C3B5-FEB0-89B02412E35D}"/>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sp macro="" textlink="">
          <xdr:nvSpPr>
            <xdr:cNvPr id="12" name="Shape 94">
              <a:extLst>
                <a:ext uri="{FF2B5EF4-FFF2-40B4-BE49-F238E27FC236}">
                  <a16:creationId xmlns:a16="http://schemas.microsoft.com/office/drawing/2014/main" id="{492C1095-E0E3-A4E4-9547-8B413A793CD8}"/>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cxnSp macro="">
          <xdr:nvCxnSpPr>
            <xdr:cNvPr id="13" name="Shape 95">
              <a:extLst>
                <a:ext uri="{FF2B5EF4-FFF2-40B4-BE49-F238E27FC236}">
                  <a16:creationId xmlns:a16="http://schemas.microsoft.com/office/drawing/2014/main" id="{E0FDF423-9D10-DD38-E44B-07FA5F69C552}"/>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395FC701-5E66-3EFE-DD9D-597DFDF40687}"/>
                </a:ext>
              </a:extLst>
            </xdr:cNvPr>
            <xdr:cNvSpPr/>
          </xdr:nvSpPr>
          <xdr:spPr>
            <a:xfrm>
              <a:off x="1847145" y="2314575"/>
              <a:ext cx="3867930" cy="275466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cxnSp macro="">
          <xdr:nvCxnSpPr>
            <xdr:cNvPr id="15" name="Shape 97">
              <a:extLst>
                <a:ext uri="{FF2B5EF4-FFF2-40B4-BE49-F238E27FC236}">
                  <a16:creationId xmlns:a16="http://schemas.microsoft.com/office/drawing/2014/main" id="{6A0A3104-F7E8-6012-6AAF-FF178F6DD0C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4F846DA4-9051-B03A-A59D-A3ED1D1D14E3}"/>
                </a:ext>
              </a:extLst>
            </xdr:cNvPr>
            <xdr:cNvSpPr/>
          </xdr:nvSpPr>
          <xdr:spPr>
            <a:xfrm>
              <a:off x="5809545" y="5162550"/>
              <a:ext cx="3564000" cy="2709509"/>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cxnSp macro="">
          <xdr:nvCxnSpPr>
            <xdr:cNvPr id="17" name="Shape 99">
              <a:extLst>
                <a:ext uri="{FF2B5EF4-FFF2-40B4-BE49-F238E27FC236}">
                  <a16:creationId xmlns:a16="http://schemas.microsoft.com/office/drawing/2014/main" id="{0BBA121D-0679-B651-8260-D252C76B8D0A}"/>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A4C7661F-4D5E-BC17-B110-F43D4F9F73DA}"/>
                </a:ext>
              </a:extLst>
            </xdr:cNvPr>
            <xdr:cNvSpPr/>
          </xdr:nvSpPr>
          <xdr:spPr>
            <a:xfrm>
              <a:off x="9467145" y="5162550"/>
              <a:ext cx="2844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cxnSp macro="">
          <xdr:nvCxnSpPr>
            <xdr:cNvPr id="19" name="Shape 101">
              <a:extLst>
                <a:ext uri="{FF2B5EF4-FFF2-40B4-BE49-F238E27FC236}">
                  <a16:creationId xmlns:a16="http://schemas.microsoft.com/office/drawing/2014/main" id="{0A7F1836-6765-1D24-5E0B-11B73A9DA4E2}"/>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A39A2240-CE00-097D-814B-66660E47AD89}"/>
                </a:ext>
              </a:extLst>
            </xdr:cNvPr>
            <xdr:cNvSpPr/>
          </xdr:nvSpPr>
          <xdr:spPr>
            <a:xfrm>
              <a:off x="12419895" y="5162550"/>
              <a:ext cx="2700000" cy="2700000"/>
            </a:xfrm>
            <a:prstGeom prst="roundRect">
              <a:avLst>
                <a:gd name="adj" fmla="val 3303"/>
              </a:avLst>
            </a:prstGeom>
            <a:solidFill>
              <a:schemeClr val="accent6">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p>
          </xdr:txBody>
        </xdr:sp>
        <xdr:cxnSp macro="">
          <xdr:nvCxnSpPr>
            <xdr:cNvPr id="21" name="Shape 103">
              <a:extLst>
                <a:ext uri="{FF2B5EF4-FFF2-40B4-BE49-F238E27FC236}">
                  <a16:creationId xmlns:a16="http://schemas.microsoft.com/office/drawing/2014/main" id="{E194BCA6-DBDB-6DC8-4605-D220E6638D1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2</xdr:col>
      <xdr:colOff>228600</xdr:colOff>
      <xdr:row>7</xdr:row>
      <xdr:rowOff>152400</xdr:rowOff>
    </xdr:from>
    <xdr:to>
      <xdr:col>5</xdr:col>
      <xdr:colOff>520700</xdr:colOff>
      <xdr:row>10</xdr:row>
      <xdr:rowOff>50800</xdr:rowOff>
    </xdr:to>
    <xdr:sp macro="" textlink="">
      <xdr:nvSpPr>
        <xdr:cNvPr id="30" name="TextBox 29">
          <a:extLst>
            <a:ext uri="{FF2B5EF4-FFF2-40B4-BE49-F238E27FC236}">
              <a16:creationId xmlns:a16="http://schemas.microsoft.com/office/drawing/2014/main" id="{0F63184D-AE6A-939A-3B8B-503BA408E387}"/>
            </a:ext>
          </a:extLst>
        </xdr:cNvPr>
        <xdr:cNvSpPr txBox="1"/>
      </xdr:nvSpPr>
      <xdr:spPr>
        <a:xfrm>
          <a:off x="1447800" y="1397000"/>
          <a:ext cx="2120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B64447"/>
              </a:solidFill>
              <a:latin typeface="Arial Black" panose="020B0A04020102020204" pitchFamily="34" charset="0"/>
            </a:rPr>
            <a:t>Total</a:t>
          </a:r>
          <a:r>
            <a:rPr lang="en-IN" sz="1600" baseline="0">
              <a:solidFill>
                <a:srgbClr val="B64447"/>
              </a:solidFill>
              <a:latin typeface="Arial Black" panose="020B0A04020102020204" pitchFamily="34" charset="0"/>
            </a:rPr>
            <a:t> Employees</a:t>
          </a:r>
          <a:endParaRPr lang="en-IN" sz="1600">
            <a:solidFill>
              <a:srgbClr val="B64447"/>
            </a:solidFill>
            <a:latin typeface="Arial Black" panose="020B0A04020102020204" pitchFamily="34" charset="0"/>
          </a:endParaRPr>
        </a:p>
      </xdr:txBody>
    </xdr:sp>
    <xdr:clientData/>
  </xdr:twoCellAnchor>
  <xdr:twoCellAnchor>
    <xdr:from>
      <xdr:col>2</xdr:col>
      <xdr:colOff>431800</xdr:colOff>
      <xdr:row>9</xdr:row>
      <xdr:rowOff>127000</xdr:rowOff>
    </xdr:from>
    <xdr:to>
      <xdr:col>4</xdr:col>
      <xdr:colOff>304800</xdr:colOff>
      <xdr:row>12</xdr:row>
      <xdr:rowOff>12700</xdr:rowOff>
    </xdr:to>
    <xdr:sp macro="" textlink="KPI!A9">
      <xdr:nvSpPr>
        <xdr:cNvPr id="31" name="TextBox 30">
          <a:extLst>
            <a:ext uri="{FF2B5EF4-FFF2-40B4-BE49-F238E27FC236}">
              <a16:creationId xmlns:a16="http://schemas.microsoft.com/office/drawing/2014/main" id="{2FD3E93E-BEE2-4805-2EFA-DB6A320595C0}"/>
            </a:ext>
          </a:extLst>
        </xdr:cNvPr>
        <xdr:cNvSpPr txBox="1"/>
      </xdr:nvSpPr>
      <xdr:spPr>
        <a:xfrm>
          <a:off x="1651000" y="1727200"/>
          <a:ext cx="10922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6E44471-21BC-4490-8141-1AC71EF264AD}" type="TxLink">
            <a:rPr lang="en-US" sz="2000" b="0" i="0" u="none" strike="noStrike">
              <a:solidFill>
                <a:srgbClr val="002060"/>
              </a:solidFill>
              <a:latin typeface="Arial Black" panose="020B0A04020102020204" pitchFamily="34" charset="0"/>
              <a:ea typeface="Calibri"/>
              <a:cs typeface="Calibri"/>
            </a:rPr>
            <a:pPr algn="ctr"/>
            <a:t>588</a:t>
          </a:fld>
          <a:endParaRPr lang="en-IN" sz="2000">
            <a:solidFill>
              <a:srgbClr val="002060"/>
            </a:solidFill>
            <a:latin typeface="Arial Black" panose="020B0A04020102020204" pitchFamily="34" charset="0"/>
          </a:endParaRPr>
        </a:p>
      </xdr:txBody>
    </xdr:sp>
    <xdr:clientData/>
  </xdr:twoCellAnchor>
  <xdr:twoCellAnchor>
    <xdr:from>
      <xdr:col>7</xdr:col>
      <xdr:colOff>165100</xdr:colOff>
      <xdr:row>7</xdr:row>
      <xdr:rowOff>152400</xdr:rowOff>
    </xdr:from>
    <xdr:to>
      <xdr:col>9</xdr:col>
      <xdr:colOff>279400</xdr:colOff>
      <xdr:row>10</xdr:row>
      <xdr:rowOff>0</xdr:rowOff>
    </xdr:to>
    <xdr:sp macro="" textlink="">
      <xdr:nvSpPr>
        <xdr:cNvPr id="32" name="TextBox 31">
          <a:extLst>
            <a:ext uri="{FF2B5EF4-FFF2-40B4-BE49-F238E27FC236}">
              <a16:creationId xmlns:a16="http://schemas.microsoft.com/office/drawing/2014/main" id="{947CB9AB-935E-840D-1643-AE651639EB4C}"/>
            </a:ext>
          </a:extLst>
        </xdr:cNvPr>
        <xdr:cNvSpPr txBox="1"/>
      </xdr:nvSpPr>
      <xdr:spPr>
        <a:xfrm>
          <a:off x="4432300" y="1397000"/>
          <a:ext cx="13335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B64447"/>
              </a:solidFill>
              <a:latin typeface="Arial Black" panose="020B0A04020102020204" pitchFamily="34" charset="0"/>
            </a:rPr>
            <a:t>Attrition</a:t>
          </a:r>
        </a:p>
      </xdr:txBody>
    </xdr:sp>
    <xdr:clientData/>
  </xdr:twoCellAnchor>
  <xdr:twoCellAnchor>
    <xdr:from>
      <xdr:col>7</xdr:col>
      <xdr:colOff>292100</xdr:colOff>
      <xdr:row>9</xdr:row>
      <xdr:rowOff>101600</xdr:rowOff>
    </xdr:from>
    <xdr:to>
      <xdr:col>9</xdr:col>
      <xdr:colOff>38100</xdr:colOff>
      <xdr:row>12</xdr:row>
      <xdr:rowOff>25400</xdr:rowOff>
    </xdr:to>
    <xdr:sp macro="" textlink="KPI!B9">
      <xdr:nvSpPr>
        <xdr:cNvPr id="33" name="TextBox 32">
          <a:extLst>
            <a:ext uri="{FF2B5EF4-FFF2-40B4-BE49-F238E27FC236}">
              <a16:creationId xmlns:a16="http://schemas.microsoft.com/office/drawing/2014/main" id="{5EC590CA-DC1F-37EF-6BB2-D6BB6B1909B0}"/>
            </a:ext>
          </a:extLst>
        </xdr:cNvPr>
        <xdr:cNvSpPr txBox="1"/>
      </xdr:nvSpPr>
      <xdr:spPr>
        <a:xfrm>
          <a:off x="4559300" y="1701800"/>
          <a:ext cx="9652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32EE9D7-8D81-4F0F-AC17-E647FC0C7AB4}" type="TxLink">
            <a:rPr lang="en-US" sz="2000" b="0" i="0" u="none" strike="noStrike">
              <a:solidFill>
                <a:srgbClr val="000000"/>
              </a:solidFill>
              <a:latin typeface="Arial Black" panose="020B0A04020102020204" pitchFamily="34" charset="0"/>
              <a:ea typeface="Calibri"/>
              <a:cs typeface="Calibri"/>
            </a:rPr>
            <a:pPr algn="ctr"/>
            <a:t>87</a:t>
          </a:fld>
          <a:endParaRPr lang="en-IN" sz="2000">
            <a:latin typeface="Arial Black" panose="020B0A04020102020204" pitchFamily="34" charset="0"/>
          </a:endParaRPr>
        </a:p>
      </xdr:txBody>
    </xdr:sp>
    <xdr:clientData/>
  </xdr:twoCellAnchor>
  <xdr:twoCellAnchor>
    <xdr:from>
      <xdr:col>12</xdr:col>
      <xdr:colOff>88900</xdr:colOff>
      <xdr:row>7</xdr:row>
      <xdr:rowOff>152400</xdr:rowOff>
    </xdr:from>
    <xdr:to>
      <xdr:col>15</xdr:col>
      <xdr:colOff>177800</xdr:colOff>
      <xdr:row>9</xdr:row>
      <xdr:rowOff>114300</xdr:rowOff>
    </xdr:to>
    <xdr:sp macro="" textlink="">
      <xdr:nvSpPr>
        <xdr:cNvPr id="34" name="TextBox 33">
          <a:extLst>
            <a:ext uri="{FF2B5EF4-FFF2-40B4-BE49-F238E27FC236}">
              <a16:creationId xmlns:a16="http://schemas.microsoft.com/office/drawing/2014/main" id="{FFEC4EE6-735A-7F8A-DB30-3DD5CF1EB52C}"/>
            </a:ext>
          </a:extLst>
        </xdr:cNvPr>
        <xdr:cNvSpPr txBox="1"/>
      </xdr:nvSpPr>
      <xdr:spPr>
        <a:xfrm>
          <a:off x="7404100" y="1397000"/>
          <a:ext cx="19177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B64447"/>
              </a:solidFill>
              <a:latin typeface="Arial Black" panose="020B0A04020102020204" pitchFamily="34" charset="0"/>
            </a:rPr>
            <a:t>Active Employee</a:t>
          </a:r>
        </a:p>
      </xdr:txBody>
    </xdr:sp>
    <xdr:clientData/>
  </xdr:twoCellAnchor>
  <xdr:twoCellAnchor>
    <xdr:from>
      <xdr:col>12</xdr:col>
      <xdr:colOff>292100</xdr:colOff>
      <xdr:row>9</xdr:row>
      <xdr:rowOff>63500</xdr:rowOff>
    </xdr:from>
    <xdr:to>
      <xdr:col>14</xdr:col>
      <xdr:colOff>114300</xdr:colOff>
      <xdr:row>11</xdr:row>
      <xdr:rowOff>63500</xdr:rowOff>
    </xdr:to>
    <xdr:sp macro="" textlink="KPI!D9">
      <xdr:nvSpPr>
        <xdr:cNvPr id="35" name="TextBox 34">
          <a:extLst>
            <a:ext uri="{FF2B5EF4-FFF2-40B4-BE49-F238E27FC236}">
              <a16:creationId xmlns:a16="http://schemas.microsoft.com/office/drawing/2014/main" id="{06DC715C-4DCE-EE05-40AE-AD875B18D75C}"/>
            </a:ext>
          </a:extLst>
        </xdr:cNvPr>
        <xdr:cNvSpPr txBox="1"/>
      </xdr:nvSpPr>
      <xdr:spPr>
        <a:xfrm>
          <a:off x="7607300" y="1663700"/>
          <a:ext cx="10414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E8D857-C270-439F-9E78-901C7CBEEAF5}" type="TxLink">
            <a:rPr lang="en-US" sz="2000" b="0" i="0" u="none" strike="noStrike">
              <a:solidFill>
                <a:srgbClr val="062928"/>
              </a:solidFill>
              <a:latin typeface="Arial Black" panose="020B0A04020102020204" pitchFamily="34" charset="0"/>
              <a:ea typeface="Calibri"/>
              <a:cs typeface="Calibri"/>
            </a:rPr>
            <a:t>501</a:t>
          </a:fld>
          <a:endParaRPr lang="en-IN" sz="2000">
            <a:solidFill>
              <a:srgbClr val="062928"/>
            </a:solidFill>
            <a:latin typeface="Arial Black" panose="020B0A04020102020204" pitchFamily="34" charset="0"/>
          </a:endParaRPr>
        </a:p>
      </xdr:txBody>
    </xdr:sp>
    <xdr:clientData/>
  </xdr:twoCellAnchor>
  <xdr:twoCellAnchor>
    <xdr:from>
      <xdr:col>16</xdr:col>
      <xdr:colOff>571500</xdr:colOff>
      <xdr:row>7</xdr:row>
      <xdr:rowOff>152400</xdr:rowOff>
    </xdr:from>
    <xdr:to>
      <xdr:col>19</xdr:col>
      <xdr:colOff>444500</xdr:colOff>
      <xdr:row>9</xdr:row>
      <xdr:rowOff>88900</xdr:rowOff>
    </xdr:to>
    <xdr:sp macro="" textlink="">
      <xdr:nvSpPr>
        <xdr:cNvPr id="36" name="TextBox 35">
          <a:extLst>
            <a:ext uri="{FF2B5EF4-FFF2-40B4-BE49-F238E27FC236}">
              <a16:creationId xmlns:a16="http://schemas.microsoft.com/office/drawing/2014/main" id="{06B82E82-BB36-38CE-805C-0899911EBFA9}"/>
            </a:ext>
          </a:extLst>
        </xdr:cNvPr>
        <xdr:cNvSpPr txBox="1"/>
      </xdr:nvSpPr>
      <xdr:spPr>
        <a:xfrm>
          <a:off x="10325100" y="1397000"/>
          <a:ext cx="17018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B64447"/>
              </a:solidFill>
              <a:latin typeface="Arial Black" panose="020B0A04020102020204" pitchFamily="34" charset="0"/>
            </a:rPr>
            <a:t>Attrition</a:t>
          </a:r>
          <a:r>
            <a:rPr lang="en-IN" sz="1600">
              <a:solidFill>
                <a:srgbClr val="B14144"/>
              </a:solidFill>
              <a:latin typeface="Arial Black" panose="020B0A04020102020204" pitchFamily="34" charset="0"/>
            </a:rPr>
            <a:t> Rate</a:t>
          </a:r>
        </a:p>
      </xdr:txBody>
    </xdr:sp>
    <xdr:clientData/>
  </xdr:twoCellAnchor>
  <xdr:twoCellAnchor>
    <xdr:from>
      <xdr:col>17</xdr:col>
      <xdr:colOff>127000</xdr:colOff>
      <xdr:row>9</xdr:row>
      <xdr:rowOff>76200</xdr:rowOff>
    </xdr:from>
    <xdr:to>
      <xdr:col>19</xdr:col>
      <xdr:colOff>152400</xdr:colOff>
      <xdr:row>11</xdr:row>
      <xdr:rowOff>88900</xdr:rowOff>
    </xdr:to>
    <xdr:sp macro="" textlink="KPI!E9">
      <xdr:nvSpPr>
        <xdr:cNvPr id="37" name="TextBox 36">
          <a:extLst>
            <a:ext uri="{FF2B5EF4-FFF2-40B4-BE49-F238E27FC236}">
              <a16:creationId xmlns:a16="http://schemas.microsoft.com/office/drawing/2014/main" id="{12288A62-420F-A7B1-1B57-761363058D81}"/>
            </a:ext>
          </a:extLst>
        </xdr:cNvPr>
        <xdr:cNvSpPr txBox="1"/>
      </xdr:nvSpPr>
      <xdr:spPr>
        <a:xfrm>
          <a:off x="10490200" y="1676400"/>
          <a:ext cx="12446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30B6E2-5DB5-4BAB-B300-AB879FC8A219}" type="TxLink">
            <a:rPr lang="en-US" sz="2000" b="0" i="0" u="none" strike="noStrike">
              <a:solidFill>
                <a:srgbClr val="062928"/>
              </a:solidFill>
              <a:latin typeface="Arial Black" panose="020B0A04020102020204" pitchFamily="34" charset="0"/>
              <a:ea typeface="Calibri"/>
              <a:cs typeface="Calibri"/>
            </a:rPr>
            <a:t>14.80%</a:t>
          </a:fld>
          <a:endParaRPr lang="en-IN" sz="2000">
            <a:solidFill>
              <a:srgbClr val="062928"/>
            </a:solidFill>
            <a:latin typeface="Arial Black" panose="020B0A04020102020204" pitchFamily="34" charset="0"/>
          </a:endParaRPr>
        </a:p>
      </xdr:txBody>
    </xdr:sp>
    <xdr:clientData/>
  </xdr:twoCellAnchor>
  <xdr:twoCellAnchor>
    <xdr:from>
      <xdr:col>21</xdr:col>
      <xdr:colOff>508000</xdr:colOff>
      <xdr:row>7</xdr:row>
      <xdr:rowOff>165100</xdr:rowOff>
    </xdr:from>
    <xdr:to>
      <xdr:col>24</xdr:col>
      <xdr:colOff>228600</xdr:colOff>
      <xdr:row>9</xdr:row>
      <xdr:rowOff>152400</xdr:rowOff>
    </xdr:to>
    <xdr:sp macro="" textlink="">
      <xdr:nvSpPr>
        <xdr:cNvPr id="38" name="TextBox 37">
          <a:extLst>
            <a:ext uri="{FF2B5EF4-FFF2-40B4-BE49-F238E27FC236}">
              <a16:creationId xmlns:a16="http://schemas.microsoft.com/office/drawing/2014/main" id="{57449D89-9084-462A-22BA-5F0A4951C9FC}"/>
            </a:ext>
          </a:extLst>
        </xdr:cNvPr>
        <xdr:cNvSpPr txBox="1"/>
      </xdr:nvSpPr>
      <xdr:spPr>
        <a:xfrm>
          <a:off x="13309600" y="1409700"/>
          <a:ext cx="1549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B64447"/>
              </a:solidFill>
              <a:latin typeface="Arial Black" panose="020B0A04020102020204" pitchFamily="34" charset="0"/>
            </a:rPr>
            <a:t>Average Age</a:t>
          </a:r>
        </a:p>
      </xdr:txBody>
    </xdr:sp>
    <xdr:clientData/>
  </xdr:twoCellAnchor>
  <xdr:twoCellAnchor>
    <xdr:from>
      <xdr:col>22</xdr:col>
      <xdr:colOff>63500</xdr:colOff>
      <xdr:row>9</xdr:row>
      <xdr:rowOff>88900</xdr:rowOff>
    </xdr:from>
    <xdr:to>
      <xdr:col>23</xdr:col>
      <xdr:colOff>368300</xdr:colOff>
      <xdr:row>11</xdr:row>
      <xdr:rowOff>139700</xdr:rowOff>
    </xdr:to>
    <xdr:sp macro="" textlink="KPI!C9">
      <xdr:nvSpPr>
        <xdr:cNvPr id="39" name="TextBox 38">
          <a:extLst>
            <a:ext uri="{FF2B5EF4-FFF2-40B4-BE49-F238E27FC236}">
              <a16:creationId xmlns:a16="http://schemas.microsoft.com/office/drawing/2014/main" id="{109F6D30-1C45-44B9-51D1-A913CBC5A9BC}"/>
            </a:ext>
          </a:extLst>
        </xdr:cNvPr>
        <xdr:cNvSpPr txBox="1"/>
      </xdr:nvSpPr>
      <xdr:spPr>
        <a:xfrm>
          <a:off x="13474700" y="1689100"/>
          <a:ext cx="9144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F3FF773-AE7C-4A9B-AACC-3813E7F77FF4}" type="TxLink">
            <a:rPr lang="en-US" sz="2000" b="0" i="0" u="none" strike="noStrike">
              <a:solidFill>
                <a:srgbClr val="062928"/>
              </a:solidFill>
              <a:latin typeface="Arial Black" panose="020B0A04020102020204" pitchFamily="34" charset="0"/>
              <a:ea typeface="Calibri"/>
              <a:cs typeface="Calibri"/>
            </a:rPr>
            <a:pPr algn="ctr"/>
            <a:t>37</a:t>
          </a:fld>
          <a:endParaRPr lang="en-IN" sz="2000">
            <a:solidFill>
              <a:srgbClr val="062928"/>
            </a:solidFill>
            <a:latin typeface="Arial Black" panose="020B0A04020102020204" pitchFamily="34" charset="0"/>
          </a:endParaRPr>
        </a:p>
      </xdr:txBody>
    </xdr:sp>
    <xdr:clientData/>
  </xdr:twoCellAnchor>
  <xdr:oneCellAnchor>
    <xdr:from>
      <xdr:col>5</xdr:col>
      <xdr:colOff>444500</xdr:colOff>
      <xdr:row>8</xdr:row>
      <xdr:rowOff>50800</xdr:rowOff>
    </xdr:from>
    <xdr:ext cx="444500" cy="406400"/>
    <xdr:pic>
      <xdr:nvPicPr>
        <xdr:cNvPr id="40" name="image4.png">
          <a:extLst>
            <a:ext uri="{FF2B5EF4-FFF2-40B4-BE49-F238E27FC236}">
              <a16:creationId xmlns:a16="http://schemas.microsoft.com/office/drawing/2014/main" id="{1FA81141-3310-40DA-8157-1A209CEDA684}"/>
            </a:ext>
          </a:extLst>
        </xdr:cNvPr>
        <xdr:cNvPicPr preferRelativeResize="0"/>
      </xdr:nvPicPr>
      <xdr:blipFill>
        <a:blip xmlns:r="http://schemas.openxmlformats.org/officeDocument/2006/relationships" r:embed="rId1" cstate="print"/>
        <a:stretch>
          <a:fillRect/>
        </a:stretch>
      </xdr:blipFill>
      <xdr:spPr>
        <a:xfrm>
          <a:off x="3492500" y="1473200"/>
          <a:ext cx="444500" cy="406400"/>
        </a:xfrm>
        <a:prstGeom prst="rect">
          <a:avLst/>
        </a:prstGeom>
        <a:noFill/>
        <a:ln>
          <a:noFill/>
        </a:ln>
      </xdr:spPr>
    </xdr:pic>
    <xdr:clientData fLocksWithSheet="0"/>
  </xdr:oneCellAnchor>
  <xdr:oneCellAnchor>
    <xdr:from>
      <xdr:col>10</xdr:col>
      <xdr:colOff>12700</xdr:colOff>
      <xdr:row>8</xdr:row>
      <xdr:rowOff>38100</xdr:rowOff>
    </xdr:from>
    <xdr:ext cx="660400" cy="469900"/>
    <xdr:pic>
      <xdr:nvPicPr>
        <xdr:cNvPr id="41" name="image7.png">
          <a:extLst>
            <a:ext uri="{FF2B5EF4-FFF2-40B4-BE49-F238E27FC236}">
              <a16:creationId xmlns:a16="http://schemas.microsoft.com/office/drawing/2014/main" id="{69E9E9A4-9E64-491D-9DD1-A0D1AA888A9A}"/>
            </a:ext>
          </a:extLst>
        </xdr:cNvPr>
        <xdr:cNvPicPr preferRelativeResize="0"/>
      </xdr:nvPicPr>
      <xdr:blipFill>
        <a:blip xmlns:r="http://schemas.openxmlformats.org/officeDocument/2006/relationships" r:embed="rId2" cstate="print"/>
        <a:stretch>
          <a:fillRect/>
        </a:stretch>
      </xdr:blipFill>
      <xdr:spPr>
        <a:xfrm>
          <a:off x="6108700" y="1460500"/>
          <a:ext cx="660400" cy="469900"/>
        </a:xfrm>
        <a:prstGeom prst="rect">
          <a:avLst/>
        </a:prstGeom>
        <a:noFill/>
        <a:ln>
          <a:noFill/>
        </a:ln>
      </xdr:spPr>
    </xdr:pic>
    <xdr:clientData fLocksWithSheet="0"/>
  </xdr:oneCellAnchor>
  <xdr:oneCellAnchor>
    <xdr:from>
      <xdr:col>15</xdr:col>
      <xdr:colOff>25400</xdr:colOff>
      <xdr:row>7</xdr:row>
      <xdr:rowOff>165100</xdr:rowOff>
    </xdr:from>
    <xdr:ext cx="571500" cy="419100"/>
    <xdr:pic>
      <xdr:nvPicPr>
        <xdr:cNvPr id="42" name="image5.png">
          <a:extLst>
            <a:ext uri="{FF2B5EF4-FFF2-40B4-BE49-F238E27FC236}">
              <a16:creationId xmlns:a16="http://schemas.microsoft.com/office/drawing/2014/main" id="{6626348B-15B5-4410-8167-5B4EE217DB87}"/>
            </a:ext>
          </a:extLst>
        </xdr:cNvPr>
        <xdr:cNvPicPr preferRelativeResize="0"/>
      </xdr:nvPicPr>
      <xdr:blipFill>
        <a:blip xmlns:r="http://schemas.openxmlformats.org/officeDocument/2006/relationships" r:embed="rId3" cstate="print"/>
        <a:stretch>
          <a:fillRect/>
        </a:stretch>
      </xdr:blipFill>
      <xdr:spPr>
        <a:xfrm>
          <a:off x="9169400" y="1409700"/>
          <a:ext cx="571500" cy="419100"/>
        </a:xfrm>
        <a:prstGeom prst="rect">
          <a:avLst/>
        </a:prstGeom>
        <a:noFill/>
      </xdr:spPr>
    </xdr:pic>
    <xdr:clientData fLocksWithSheet="0"/>
  </xdr:oneCellAnchor>
  <xdr:oneCellAnchor>
    <xdr:from>
      <xdr:col>20</xdr:col>
      <xdr:colOff>139700</xdr:colOff>
      <xdr:row>8</xdr:row>
      <xdr:rowOff>12700</xdr:rowOff>
    </xdr:from>
    <xdr:ext cx="390525" cy="381000"/>
    <xdr:pic>
      <xdr:nvPicPr>
        <xdr:cNvPr id="43" name="image2.png">
          <a:extLst>
            <a:ext uri="{FF2B5EF4-FFF2-40B4-BE49-F238E27FC236}">
              <a16:creationId xmlns:a16="http://schemas.microsoft.com/office/drawing/2014/main" id="{01C2DB59-6F19-4423-AB4A-A9252E716AE6}"/>
            </a:ext>
          </a:extLst>
        </xdr:cNvPr>
        <xdr:cNvPicPr preferRelativeResize="0"/>
      </xdr:nvPicPr>
      <xdr:blipFill>
        <a:blip xmlns:r="http://schemas.openxmlformats.org/officeDocument/2006/relationships" r:embed="rId4" cstate="print"/>
        <a:stretch>
          <a:fillRect/>
        </a:stretch>
      </xdr:blipFill>
      <xdr:spPr>
        <a:xfrm>
          <a:off x="12331700" y="1435100"/>
          <a:ext cx="390525" cy="381000"/>
        </a:xfrm>
        <a:prstGeom prst="rect">
          <a:avLst/>
        </a:prstGeom>
        <a:noFill/>
      </xdr:spPr>
    </xdr:pic>
    <xdr:clientData fLocksWithSheet="0"/>
  </xdr:oneCellAnchor>
  <xdr:oneCellAnchor>
    <xdr:from>
      <xdr:col>24</xdr:col>
      <xdr:colOff>139700</xdr:colOff>
      <xdr:row>8</xdr:row>
      <xdr:rowOff>139700</xdr:rowOff>
    </xdr:from>
    <xdr:ext cx="635000" cy="368300"/>
    <xdr:pic>
      <xdr:nvPicPr>
        <xdr:cNvPr id="44" name="image6.png">
          <a:extLst>
            <a:ext uri="{FF2B5EF4-FFF2-40B4-BE49-F238E27FC236}">
              <a16:creationId xmlns:a16="http://schemas.microsoft.com/office/drawing/2014/main" id="{A630EAD5-79F0-4022-8B59-39015183F815}"/>
            </a:ext>
          </a:extLst>
        </xdr:cNvPr>
        <xdr:cNvPicPr preferRelativeResize="0"/>
      </xdr:nvPicPr>
      <xdr:blipFill>
        <a:blip xmlns:r="http://schemas.openxmlformats.org/officeDocument/2006/relationships" r:embed="rId5" cstate="print"/>
        <a:stretch>
          <a:fillRect/>
        </a:stretch>
      </xdr:blipFill>
      <xdr:spPr>
        <a:xfrm>
          <a:off x="14770100" y="1562100"/>
          <a:ext cx="635000" cy="368300"/>
        </a:xfrm>
        <a:prstGeom prst="rect">
          <a:avLst/>
        </a:prstGeom>
        <a:noFill/>
      </xdr:spPr>
    </xdr:pic>
    <xdr:clientData fLocksWithSheet="0"/>
  </xdr:oneCellAnchor>
  <xdr:twoCellAnchor>
    <xdr:from>
      <xdr:col>3</xdr:col>
      <xdr:colOff>520700</xdr:colOff>
      <xdr:row>2</xdr:row>
      <xdr:rowOff>152400</xdr:rowOff>
    </xdr:from>
    <xdr:to>
      <xdr:col>15</xdr:col>
      <xdr:colOff>482600</xdr:colOff>
      <xdr:row>6</xdr:row>
      <xdr:rowOff>50800</xdr:rowOff>
    </xdr:to>
    <xdr:sp macro="" textlink="">
      <xdr:nvSpPr>
        <xdr:cNvPr id="45" name="TextBox 44">
          <a:extLst>
            <a:ext uri="{FF2B5EF4-FFF2-40B4-BE49-F238E27FC236}">
              <a16:creationId xmlns:a16="http://schemas.microsoft.com/office/drawing/2014/main" id="{E8967DE8-2DCD-9EEE-B203-90B05D07EF18}"/>
            </a:ext>
          </a:extLst>
        </xdr:cNvPr>
        <xdr:cNvSpPr txBox="1"/>
      </xdr:nvSpPr>
      <xdr:spPr>
        <a:xfrm>
          <a:off x="2349500" y="508000"/>
          <a:ext cx="72771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800">
              <a:solidFill>
                <a:srgbClr val="062928"/>
              </a:solidFill>
              <a:latin typeface="Arial Black" panose="020B0A04020102020204" pitchFamily="34" charset="0"/>
            </a:rPr>
            <a:t>HR DATA ANALYTICS DASHBOARD</a:t>
          </a:r>
        </a:p>
      </xdr:txBody>
    </xdr:sp>
    <xdr:clientData/>
  </xdr:twoCellAnchor>
  <xdr:oneCellAnchor>
    <xdr:from>
      <xdr:col>2</xdr:col>
      <xdr:colOff>304800</xdr:colOff>
      <xdr:row>2</xdr:row>
      <xdr:rowOff>165100</xdr:rowOff>
    </xdr:from>
    <xdr:ext cx="822325" cy="584200"/>
    <xdr:pic>
      <xdr:nvPicPr>
        <xdr:cNvPr id="46" name="image1.png">
          <a:extLst>
            <a:ext uri="{FF2B5EF4-FFF2-40B4-BE49-F238E27FC236}">
              <a16:creationId xmlns:a16="http://schemas.microsoft.com/office/drawing/2014/main" id="{955A94B4-5A96-4554-B673-C0E0BC0D098C}"/>
            </a:ext>
          </a:extLst>
        </xdr:cNvPr>
        <xdr:cNvPicPr preferRelativeResize="0"/>
      </xdr:nvPicPr>
      <xdr:blipFill>
        <a:blip xmlns:r="http://schemas.openxmlformats.org/officeDocument/2006/relationships" r:embed="rId6" cstate="print"/>
        <a:stretch>
          <a:fillRect/>
        </a:stretch>
      </xdr:blipFill>
      <xdr:spPr>
        <a:xfrm>
          <a:off x="1524000" y="520700"/>
          <a:ext cx="822325" cy="584200"/>
        </a:xfrm>
        <a:prstGeom prst="rect">
          <a:avLst/>
        </a:prstGeom>
        <a:noFill/>
      </xdr:spPr>
    </xdr:pic>
    <xdr:clientData fLocksWithSheet="0"/>
  </xdr:oneCellAnchor>
  <xdr:oneCellAnchor>
    <xdr:from>
      <xdr:col>16</xdr:col>
      <xdr:colOff>190500</xdr:colOff>
      <xdr:row>2</xdr:row>
      <xdr:rowOff>127000</xdr:rowOff>
    </xdr:from>
    <xdr:ext cx="723900" cy="628650"/>
    <xdr:pic>
      <xdr:nvPicPr>
        <xdr:cNvPr id="47" name="image3.png">
          <a:extLst>
            <a:ext uri="{FF2B5EF4-FFF2-40B4-BE49-F238E27FC236}">
              <a16:creationId xmlns:a16="http://schemas.microsoft.com/office/drawing/2014/main" id="{8C82D20E-77F6-41EF-A5EB-EF389BDC74E1}"/>
            </a:ext>
          </a:extLst>
        </xdr:cNvPr>
        <xdr:cNvPicPr preferRelativeResize="0"/>
      </xdr:nvPicPr>
      <xdr:blipFill>
        <a:blip xmlns:r="http://schemas.openxmlformats.org/officeDocument/2006/relationships" r:embed="rId7" cstate="print"/>
        <a:stretch>
          <a:fillRect/>
        </a:stretch>
      </xdr:blipFill>
      <xdr:spPr>
        <a:xfrm>
          <a:off x="9944100" y="482600"/>
          <a:ext cx="723900" cy="628650"/>
        </a:xfrm>
        <a:prstGeom prst="rect">
          <a:avLst/>
        </a:prstGeom>
        <a:noFill/>
      </xdr:spPr>
    </xdr:pic>
    <xdr:clientData fLocksWithSheet="0"/>
  </xdr:oneCellAnchor>
  <xdr:twoCellAnchor>
    <xdr:from>
      <xdr:col>17</xdr:col>
      <xdr:colOff>381000</xdr:colOff>
      <xdr:row>2</xdr:row>
      <xdr:rowOff>76200</xdr:rowOff>
    </xdr:from>
    <xdr:to>
      <xdr:col>20</xdr:col>
      <xdr:colOff>50800</xdr:colOff>
      <xdr:row>6</xdr:row>
      <xdr:rowOff>88900</xdr:rowOff>
    </xdr:to>
    <xdr:sp macro="" textlink="">
      <xdr:nvSpPr>
        <xdr:cNvPr id="48" name="TextBox 47">
          <a:extLst>
            <a:ext uri="{FF2B5EF4-FFF2-40B4-BE49-F238E27FC236}">
              <a16:creationId xmlns:a16="http://schemas.microsoft.com/office/drawing/2014/main" id="{7C38507B-BF3A-C062-7B60-6B3A9FEA8ACA}"/>
            </a:ext>
          </a:extLst>
        </xdr:cNvPr>
        <xdr:cNvSpPr txBox="1"/>
      </xdr:nvSpPr>
      <xdr:spPr>
        <a:xfrm>
          <a:off x="10744200" y="431800"/>
          <a:ext cx="1498600"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rgbClr val="B64447"/>
              </a:solidFill>
              <a:latin typeface="Arial Black" panose="020B0A04020102020204" pitchFamily="34" charset="0"/>
            </a:rPr>
            <a:t>JOB</a:t>
          </a:r>
        </a:p>
        <a:p>
          <a:pPr algn="ctr"/>
          <a:r>
            <a:rPr lang="en-IN" sz="1100" baseline="0">
              <a:solidFill>
                <a:srgbClr val="B64447"/>
              </a:solidFill>
              <a:latin typeface="Arial Black" panose="020B0A04020102020204" pitchFamily="34" charset="0"/>
            </a:rPr>
            <a:t>SATISFACTION </a:t>
          </a:r>
        </a:p>
        <a:p>
          <a:pPr algn="ctr"/>
          <a:r>
            <a:rPr lang="en-IN" sz="1100">
              <a:solidFill>
                <a:srgbClr val="B64447"/>
              </a:solidFill>
              <a:latin typeface="Arial Black" panose="020B0A04020102020204" pitchFamily="34" charset="0"/>
            </a:rPr>
            <a:t>RATE</a:t>
          </a:r>
        </a:p>
      </xdr:txBody>
    </xdr:sp>
    <xdr:clientData/>
  </xdr:twoCellAnchor>
  <xdr:twoCellAnchor>
    <xdr:from>
      <xdr:col>19</xdr:col>
      <xdr:colOff>558800</xdr:colOff>
      <xdr:row>2</xdr:row>
      <xdr:rowOff>139700</xdr:rowOff>
    </xdr:from>
    <xdr:to>
      <xdr:col>21</xdr:col>
      <xdr:colOff>342900</xdr:colOff>
      <xdr:row>6</xdr:row>
      <xdr:rowOff>88900</xdr:rowOff>
    </xdr:to>
    <xdr:graphicFrame macro="">
      <xdr:nvGraphicFramePr>
        <xdr:cNvPr id="49" name="Chart 48">
          <a:extLst>
            <a:ext uri="{FF2B5EF4-FFF2-40B4-BE49-F238E27FC236}">
              <a16:creationId xmlns:a16="http://schemas.microsoft.com/office/drawing/2014/main" id="{4F32FE69-8F2B-41A8-ABB0-1A736113FE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228600</xdr:colOff>
      <xdr:row>3</xdr:row>
      <xdr:rowOff>139700</xdr:rowOff>
    </xdr:from>
    <xdr:to>
      <xdr:col>21</xdr:col>
      <xdr:colOff>50800</xdr:colOff>
      <xdr:row>5</xdr:row>
      <xdr:rowOff>25400</xdr:rowOff>
    </xdr:to>
    <xdr:sp macro="" textlink="Rating!$B$7">
      <xdr:nvSpPr>
        <xdr:cNvPr id="50" name="TextBox 49">
          <a:extLst>
            <a:ext uri="{FF2B5EF4-FFF2-40B4-BE49-F238E27FC236}">
              <a16:creationId xmlns:a16="http://schemas.microsoft.com/office/drawing/2014/main" id="{023D4B9C-2631-004B-BDD4-F6496CFF3B9E}"/>
            </a:ext>
          </a:extLst>
        </xdr:cNvPr>
        <xdr:cNvSpPr txBox="1"/>
      </xdr:nvSpPr>
      <xdr:spPr>
        <a:xfrm>
          <a:off x="12420600" y="673100"/>
          <a:ext cx="4318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F75D40F-EDB5-4AD6-923E-FEAA8258243F}" type="TxLink">
            <a:rPr lang="en-US" sz="1100" b="0" i="0" u="none" strike="noStrike">
              <a:solidFill>
                <a:srgbClr val="062928"/>
              </a:solidFill>
              <a:latin typeface="Arial Black" panose="020B0A04020102020204" pitchFamily="34" charset="0"/>
              <a:ea typeface="Calibri"/>
              <a:cs typeface="Calibri"/>
            </a:rPr>
            <a:t>2.6</a:t>
          </a:fld>
          <a:endParaRPr lang="en-IN" sz="1100">
            <a:solidFill>
              <a:srgbClr val="062928"/>
            </a:solidFill>
            <a:latin typeface="Arial Black" panose="020B0A04020102020204" pitchFamily="34" charset="0"/>
          </a:endParaRPr>
        </a:p>
      </xdr:txBody>
    </xdr:sp>
    <xdr:clientData/>
  </xdr:twoCellAnchor>
  <xdr:twoCellAnchor>
    <xdr:from>
      <xdr:col>21</xdr:col>
      <xdr:colOff>190500</xdr:colOff>
      <xdr:row>2</xdr:row>
      <xdr:rowOff>152400</xdr:rowOff>
    </xdr:from>
    <xdr:to>
      <xdr:col>25</xdr:col>
      <xdr:colOff>355600</xdr:colOff>
      <xdr:row>6</xdr:row>
      <xdr:rowOff>76200</xdr:rowOff>
    </xdr:to>
    <xdr:graphicFrame macro="">
      <xdr:nvGraphicFramePr>
        <xdr:cNvPr id="53" name="Chart 52">
          <a:extLst>
            <a:ext uri="{FF2B5EF4-FFF2-40B4-BE49-F238E27FC236}">
              <a16:creationId xmlns:a16="http://schemas.microsoft.com/office/drawing/2014/main" id="{F49F1AB4-D25D-466C-B05B-A1BE75F67F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317500</xdr:colOff>
      <xdr:row>3</xdr:row>
      <xdr:rowOff>38101</xdr:rowOff>
    </xdr:from>
    <xdr:to>
      <xdr:col>25</xdr:col>
      <xdr:colOff>266700</xdr:colOff>
      <xdr:row>6</xdr:row>
      <xdr:rowOff>25401</xdr:rowOff>
    </xdr:to>
    <xdr:sp macro="" textlink="">
      <xdr:nvSpPr>
        <xdr:cNvPr id="54" name="Freeform: Shape 53">
          <a:extLst>
            <a:ext uri="{FF2B5EF4-FFF2-40B4-BE49-F238E27FC236}">
              <a16:creationId xmlns:a16="http://schemas.microsoft.com/office/drawing/2014/main" id="{4AE4445D-6CFC-F10E-7A0F-9D2804112E04}"/>
            </a:ext>
          </a:extLst>
        </xdr:cNvPr>
        <xdr:cNvSpPr/>
      </xdr:nvSpPr>
      <xdr:spPr>
        <a:xfrm>
          <a:off x="13119100" y="571501"/>
          <a:ext cx="2387600" cy="520700"/>
        </a:xfrm>
        <a:custGeom>
          <a:avLst/>
          <a:gdLst>
            <a:gd name="connsiteX0" fmla="*/ 1864033 w 2231923"/>
            <a:gd name="connsiteY0" fmla="*/ 130278 h 1002891"/>
            <a:gd name="connsiteX1" fmla="*/ 1810842 w 2231923"/>
            <a:gd name="connsiteY1" fmla="*/ 355614 h 1002891"/>
            <a:gd name="connsiteX2" fmla="*/ 1638710 w 2231923"/>
            <a:gd name="connsiteY2" fmla="*/ 355613 h 1002891"/>
            <a:gd name="connsiteX3" fmla="*/ 1777968 w 2231923"/>
            <a:gd name="connsiteY3" fmla="*/ 494876 h 1002891"/>
            <a:gd name="connsiteX4" fmla="*/ 1724776 w 2231923"/>
            <a:gd name="connsiteY4" fmla="*/ 720212 h 1002891"/>
            <a:gd name="connsiteX5" fmla="*/ 1864033 w 2231923"/>
            <a:gd name="connsiteY5" fmla="*/ 580945 h 1002891"/>
            <a:gd name="connsiteX6" fmla="*/ 2003289 w 2231923"/>
            <a:gd name="connsiteY6" fmla="*/ 720212 h 1002891"/>
            <a:gd name="connsiteX7" fmla="*/ 1950097 w 2231923"/>
            <a:gd name="connsiteY7" fmla="*/ 494876 h 1002891"/>
            <a:gd name="connsiteX8" fmla="*/ 2089355 w 2231923"/>
            <a:gd name="connsiteY8" fmla="*/ 355613 h 1002891"/>
            <a:gd name="connsiteX9" fmla="*/ 1917223 w 2231923"/>
            <a:gd name="connsiteY9" fmla="*/ 355614 h 1002891"/>
            <a:gd name="connsiteX10" fmla="*/ 1376790 w 2231923"/>
            <a:gd name="connsiteY10" fmla="*/ 130278 h 1002891"/>
            <a:gd name="connsiteX11" fmla="*/ 1323599 w 2231923"/>
            <a:gd name="connsiteY11" fmla="*/ 355614 h 1002891"/>
            <a:gd name="connsiteX12" fmla="*/ 1151467 w 2231923"/>
            <a:gd name="connsiteY12" fmla="*/ 355613 h 1002891"/>
            <a:gd name="connsiteX13" fmla="*/ 1290725 w 2231923"/>
            <a:gd name="connsiteY13" fmla="*/ 494876 h 1002891"/>
            <a:gd name="connsiteX14" fmla="*/ 1237533 w 2231923"/>
            <a:gd name="connsiteY14" fmla="*/ 720212 h 1002891"/>
            <a:gd name="connsiteX15" fmla="*/ 1376790 w 2231923"/>
            <a:gd name="connsiteY15" fmla="*/ 580945 h 1002891"/>
            <a:gd name="connsiteX16" fmla="*/ 1516046 w 2231923"/>
            <a:gd name="connsiteY16" fmla="*/ 720212 h 1002891"/>
            <a:gd name="connsiteX17" fmla="*/ 1462854 w 2231923"/>
            <a:gd name="connsiteY17" fmla="*/ 494876 h 1002891"/>
            <a:gd name="connsiteX18" fmla="*/ 1602112 w 2231923"/>
            <a:gd name="connsiteY18" fmla="*/ 355613 h 1002891"/>
            <a:gd name="connsiteX19" fmla="*/ 1429980 w 2231923"/>
            <a:gd name="connsiteY19" fmla="*/ 355614 h 1002891"/>
            <a:gd name="connsiteX20" fmla="*/ 889547 w 2231923"/>
            <a:gd name="connsiteY20" fmla="*/ 130278 h 1002891"/>
            <a:gd name="connsiteX21" fmla="*/ 836356 w 2231923"/>
            <a:gd name="connsiteY21" fmla="*/ 355614 h 1002891"/>
            <a:gd name="connsiteX22" fmla="*/ 664224 w 2231923"/>
            <a:gd name="connsiteY22" fmla="*/ 355613 h 1002891"/>
            <a:gd name="connsiteX23" fmla="*/ 803482 w 2231923"/>
            <a:gd name="connsiteY23" fmla="*/ 494876 h 1002891"/>
            <a:gd name="connsiteX24" fmla="*/ 750290 w 2231923"/>
            <a:gd name="connsiteY24" fmla="*/ 720212 h 1002891"/>
            <a:gd name="connsiteX25" fmla="*/ 889547 w 2231923"/>
            <a:gd name="connsiteY25" fmla="*/ 580945 h 1002891"/>
            <a:gd name="connsiteX26" fmla="*/ 1028803 w 2231923"/>
            <a:gd name="connsiteY26" fmla="*/ 720212 h 1002891"/>
            <a:gd name="connsiteX27" fmla="*/ 975611 w 2231923"/>
            <a:gd name="connsiteY27" fmla="*/ 494876 h 1002891"/>
            <a:gd name="connsiteX28" fmla="*/ 1114869 w 2231923"/>
            <a:gd name="connsiteY28" fmla="*/ 355613 h 1002891"/>
            <a:gd name="connsiteX29" fmla="*/ 942737 w 2231923"/>
            <a:gd name="connsiteY29" fmla="*/ 355614 h 1002891"/>
            <a:gd name="connsiteX30" fmla="*/ 402304 w 2231923"/>
            <a:gd name="connsiteY30" fmla="*/ 130278 h 1002891"/>
            <a:gd name="connsiteX31" fmla="*/ 349113 w 2231923"/>
            <a:gd name="connsiteY31" fmla="*/ 355614 h 1002891"/>
            <a:gd name="connsiteX32" fmla="*/ 176981 w 2231923"/>
            <a:gd name="connsiteY32" fmla="*/ 355613 h 1002891"/>
            <a:gd name="connsiteX33" fmla="*/ 316239 w 2231923"/>
            <a:gd name="connsiteY33" fmla="*/ 494876 h 1002891"/>
            <a:gd name="connsiteX34" fmla="*/ 263047 w 2231923"/>
            <a:gd name="connsiteY34" fmla="*/ 720212 h 1002891"/>
            <a:gd name="connsiteX35" fmla="*/ 402304 w 2231923"/>
            <a:gd name="connsiteY35" fmla="*/ 580945 h 1002891"/>
            <a:gd name="connsiteX36" fmla="*/ 541560 w 2231923"/>
            <a:gd name="connsiteY36" fmla="*/ 720212 h 1002891"/>
            <a:gd name="connsiteX37" fmla="*/ 488368 w 2231923"/>
            <a:gd name="connsiteY37" fmla="*/ 494876 h 1002891"/>
            <a:gd name="connsiteX38" fmla="*/ 627626 w 2231923"/>
            <a:gd name="connsiteY38" fmla="*/ 355613 h 1002891"/>
            <a:gd name="connsiteX39" fmla="*/ 455494 w 2231923"/>
            <a:gd name="connsiteY39" fmla="*/ 355614 h 1002891"/>
            <a:gd name="connsiteX40" fmla="*/ 0 w 2231923"/>
            <a:gd name="connsiteY40" fmla="*/ 0 h 1002891"/>
            <a:gd name="connsiteX41" fmla="*/ 2231923 w 2231923"/>
            <a:gd name="connsiteY41" fmla="*/ 0 h 1002891"/>
            <a:gd name="connsiteX42" fmla="*/ 2231923 w 2231923"/>
            <a:gd name="connsiteY42" fmla="*/ 1002891 h 1002891"/>
            <a:gd name="connsiteX43" fmla="*/ 0 w 2231923"/>
            <a:gd name="connsiteY43" fmla="*/ 1002891 h 100289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31923" h="1002891">
              <a:moveTo>
                <a:pt x="1864033" y="130278"/>
              </a:moveTo>
              <a:lnTo>
                <a:pt x="1810842" y="355614"/>
              </a:lnTo>
              <a:lnTo>
                <a:pt x="1638710" y="355613"/>
              </a:lnTo>
              <a:lnTo>
                <a:pt x="1777968" y="494876"/>
              </a:lnTo>
              <a:lnTo>
                <a:pt x="1724776" y="720212"/>
              </a:lnTo>
              <a:lnTo>
                <a:pt x="1864033" y="580945"/>
              </a:lnTo>
              <a:lnTo>
                <a:pt x="2003289" y="720212"/>
              </a:lnTo>
              <a:lnTo>
                <a:pt x="1950097" y="494876"/>
              </a:lnTo>
              <a:lnTo>
                <a:pt x="2089355" y="355613"/>
              </a:lnTo>
              <a:lnTo>
                <a:pt x="1917223" y="355614"/>
              </a:lnTo>
              <a:close/>
              <a:moveTo>
                <a:pt x="1376790" y="130278"/>
              </a:moveTo>
              <a:lnTo>
                <a:pt x="1323599" y="355614"/>
              </a:lnTo>
              <a:lnTo>
                <a:pt x="1151467" y="355613"/>
              </a:lnTo>
              <a:lnTo>
                <a:pt x="1290725" y="494876"/>
              </a:lnTo>
              <a:lnTo>
                <a:pt x="1237533" y="720212"/>
              </a:lnTo>
              <a:lnTo>
                <a:pt x="1376790" y="580945"/>
              </a:lnTo>
              <a:lnTo>
                <a:pt x="1516046" y="720212"/>
              </a:lnTo>
              <a:lnTo>
                <a:pt x="1462854" y="494876"/>
              </a:lnTo>
              <a:lnTo>
                <a:pt x="1602112" y="355613"/>
              </a:lnTo>
              <a:lnTo>
                <a:pt x="1429980" y="355614"/>
              </a:lnTo>
              <a:close/>
              <a:moveTo>
                <a:pt x="889547" y="130278"/>
              </a:moveTo>
              <a:lnTo>
                <a:pt x="836356" y="355614"/>
              </a:lnTo>
              <a:lnTo>
                <a:pt x="664224" y="355613"/>
              </a:lnTo>
              <a:lnTo>
                <a:pt x="803482" y="494876"/>
              </a:lnTo>
              <a:lnTo>
                <a:pt x="750290" y="720212"/>
              </a:lnTo>
              <a:lnTo>
                <a:pt x="889547" y="580945"/>
              </a:lnTo>
              <a:lnTo>
                <a:pt x="1028803" y="720212"/>
              </a:lnTo>
              <a:lnTo>
                <a:pt x="975611" y="494876"/>
              </a:lnTo>
              <a:lnTo>
                <a:pt x="1114869" y="355613"/>
              </a:lnTo>
              <a:lnTo>
                <a:pt x="942737" y="355614"/>
              </a:lnTo>
              <a:close/>
              <a:moveTo>
                <a:pt x="402304" y="130278"/>
              </a:moveTo>
              <a:lnTo>
                <a:pt x="349113" y="355614"/>
              </a:lnTo>
              <a:lnTo>
                <a:pt x="176981" y="355613"/>
              </a:lnTo>
              <a:lnTo>
                <a:pt x="316239" y="494876"/>
              </a:lnTo>
              <a:lnTo>
                <a:pt x="263047" y="720212"/>
              </a:lnTo>
              <a:lnTo>
                <a:pt x="402304" y="580945"/>
              </a:lnTo>
              <a:lnTo>
                <a:pt x="541560" y="720212"/>
              </a:lnTo>
              <a:lnTo>
                <a:pt x="488368" y="494876"/>
              </a:lnTo>
              <a:lnTo>
                <a:pt x="627626" y="355613"/>
              </a:lnTo>
              <a:lnTo>
                <a:pt x="455494" y="355614"/>
              </a:lnTo>
              <a:close/>
              <a:moveTo>
                <a:pt x="0" y="0"/>
              </a:moveTo>
              <a:lnTo>
                <a:pt x="2231923" y="0"/>
              </a:lnTo>
              <a:lnTo>
                <a:pt x="2231923" y="1002891"/>
              </a:lnTo>
              <a:lnTo>
                <a:pt x="0" y="1002891"/>
              </a:lnTo>
              <a:close/>
            </a:path>
          </a:pathLst>
        </a:custGeom>
        <a:solidFill>
          <a:srgbClr val="E1EFD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20</xdr:col>
      <xdr:colOff>584200</xdr:colOff>
      <xdr:row>30</xdr:row>
      <xdr:rowOff>139701</xdr:rowOff>
    </xdr:from>
    <xdr:to>
      <xdr:col>23</xdr:col>
      <xdr:colOff>266700</xdr:colOff>
      <xdr:row>42</xdr:row>
      <xdr:rowOff>63501</xdr:rowOff>
    </xdr:to>
    <mc:AlternateContent xmlns:mc="http://schemas.openxmlformats.org/markup-compatibility/2006">
      <mc:Choice xmlns:a14="http://schemas.microsoft.com/office/drawing/2010/main" Requires="a14">
        <xdr:graphicFrame macro="">
          <xdr:nvGraphicFramePr>
            <xdr:cNvPr id="55" name="Education Field 1">
              <a:extLst>
                <a:ext uri="{FF2B5EF4-FFF2-40B4-BE49-F238E27FC236}">
                  <a16:creationId xmlns:a16="http://schemas.microsoft.com/office/drawing/2014/main" id="{D2A2F522-0C7C-41B0-B890-71827B2199D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2776200" y="5473701"/>
              <a:ext cx="1511300" cy="2057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101601</xdr:colOff>
      <xdr:row>18</xdr:row>
      <xdr:rowOff>57150</xdr:rowOff>
    </xdr:from>
    <xdr:to>
      <xdr:col>4</xdr:col>
      <xdr:colOff>322401</xdr:colOff>
      <xdr:row>26</xdr:row>
      <xdr:rowOff>74750</xdr:rowOff>
    </xdr:to>
    <xdr:graphicFrame macro="">
      <xdr:nvGraphicFramePr>
        <xdr:cNvPr id="56" name="Chart 55">
          <a:extLst>
            <a:ext uri="{FF2B5EF4-FFF2-40B4-BE49-F238E27FC236}">
              <a16:creationId xmlns:a16="http://schemas.microsoft.com/office/drawing/2014/main" id="{F7F8FF36-C1A9-4453-BEBB-3CCDF5B19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228601</xdr:colOff>
      <xdr:row>18</xdr:row>
      <xdr:rowOff>57150</xdr:rowOff>
    </xdr:from>
    <xdr:to>
      <xdr:col>8</xdr:col>
      <xdr:colOff>449401</xdr:colOff>
      <xdr:row>26</xdr:row>
      <xdr:rowOff>74750</xdr:rowOff>
    </xdr:to>
    <xdr:graphicFrame macro="">
      <xdr:nvGraphicFramePr>
        <xdr:cNvPr id="57" name="Chart 56">
          <a:extLst>
            <a:ext uri="{FF2B5EF4-FFF2-40B4-BE49-F238E27FC236}">
              <a16:creationId xmlns:a16="http://schemas.microsoft.com/office/drawing/2014/main" id="{E1BBB2E5-011A-466E-AD8F-E6ED834F3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330200</xdr:colOff>
      <xdr:row>20</xdr:row>
      <xdr:rowOff>31750</xdr:rowOff>
    </xdr:from>
    <xdr:to>
      <xdr:col>6</xdr:col>
      <xdr:colOff>440600</xdr:colOff>
      <xdr:row>24</xdr:row>
      <xdr:rowOff>40550</xdr:rowOff>
    </xdr:to>
    <xdr:pic>
      <xdr:nvPicPr>
        <xdr:cNvPr id="63" name="Graphic 62" descr="Male profile with solid fill">
          <a:extLst>
            <a:ext uri="{FF2B5EF4-FFF2-40B4-BE49-F238E27FC236}">
              <a16:creationId xmlns:a16="http://schemas.microsoft.com/office/drawing/2014/main" id="{B7FC96FB-DA24-AE48-F3FE-446C6D723E7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378200" y="3587750"/>
          <a:ext cx="720000" cy="720000"/>
        </a:xfrm>
        <a:prstGeom prst="rect">
          <a:avLst/>
        </a:prstGeom>
      </xdr:spPr>
    </xdr:pic>
    <xdr:clientData/>
  </xdr:twoCellAnchor>
  <xdr:twoCellAnchor editAs="oneCell">
    <xdr:from>
      <xdr:col>4</xdr:col>
      <xdr:colOff>228600</xdr:colOff>
      <xdr:row>20</xdr:row>
      <xdr:rowOff>31750</xdr:rowOff>
    </xdr:from>
    <xdr:to>
      <xdr:col>5</xdr:col>
      <xdr:colOff>339000</xdr:colOff>
      <xdr:row>24</xdr:row>
      <xdr:rowOff>40550</xdr:rowOff>
    </xdr:to>
    <xdr:pic>
      <xdr:nvPicPr>
        <xdr:cNvPr id="65" name="Graphic 64" descr="Female Profile with solid fill">
          <a:extLst>
            <a:ext uri="{FF2B5EF4-FFF2-40B4-BE49-F238E27FC236}">
              <a16:creationId xmlns:a16="http://schemas.microsoft.com/office/drawing/2014/main" id="{B541D481-6C0A-848D-2EBE-8CBEEF6B373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667000" y="3587750"/>
          <a:ext cx="720000" cy="720000"/>
        </a:xfrm>
        <a:prstGeom prst="rect">
          <a:avLst/>
        </a:prstGeom>
      </xdr:spPr>
    </xdr:pic>
    <xdr:clientData/>
  </xdr:twoCellAnchor>
  <xdr:twoCellAnchor>
    <xdr:from>
      <xdr:col>2</xdr:col>
      <xdr:colOff>558800</xdr:colOff>
      <xdr:row>21</xdr:row>
      <xdr:rowOff>25400</xdr:rowOff>
    </xdr:from>
    <xdr:to>
      <xdr:col>3</xdr:col>
      <xdr:colOff>533400</xdr:colOff>
      <xdr:row>23</xdr:row>
      <xdr:rowOff>25400</xdr:rowOff>
    </xdr:to>
    <xdr:sp macro="" textlink="Gender!$B$9">
      <xdr:nvSpPr>
        <xdr:cNvPr id="67" name="TextBox 66">
          <a:extLst>
            <a:ext uri="{FF2B5EF4-FFF2-40B4-BE49-F238E27FC236}">
              <a16:creationId xmlns:a16="http://schemas.microsoft.com/office/drawing/2014/main" id="{68B4FC2D-5AEC-35AC-12B5-87B27B836B26}"/>
            </a:ext>
          </a:extLst>
        </xdr:cNvPr>
        <xdr:cNvSpPr txBox="1"/>
      </xdr:nvSpPr>
      <xdr:spPr>
        <a:xfrm>
          <a:off x="1778000" y="3759200"/>
          <a:ext cx="58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230F3ACA-C8CE-4705-B8E2-10A286B49D84}" type="TxLink">
            <a:rPr lang="en-US" sz="1400" b="0" i="0" u="none" strike="noStrike">
              <a:solidFill>
                <a:srgbClr val="062928"/>
              </a:solidFill>
              <a:latin typeface="Arial Black" panose="020B0A04020102020204" pitchFamily="34" charset="0"/>
              <a:ea typeface="Calibri"/>
              <a:cs typeface="Calibri"/>
            </a:rPr>
            <a:t>588</a:t>
          </a:fld>
          <a:endParaRPr lang="en-IN" sz="1400">
            <a:solidFill>
              <a:srgbClr val="062928"/>
            </a:solidFill>
            <a:latin typeface="Arial Black" panose="020B0A04020102020204" pitchFamily="34" charset="0"/>
          </a:endParaRPr>
        </a:p>
      </xdr:txBody>
    </xdr:sp>
    <xdr:clientData/>
  </xdr:twoCellAnchor>
  <xdr:twoCellAnchor>
    <xdr:from>
      <xdr:col>2</xdr:col>
      <xdr:colOff>152400</xdr:colOff>
      <xdr:row>13</xdr:row>
      <xdr:rowOff>50800</xdr:rowOff>
    </xdr:from>
    <xdr:to>
      <xdr:col>7</xdr:col>
      <xdr:colOff>228600</xdr:colOff>
      <xdr:row>15</xdr:row>
      <xdr:rowOff>38100</xdr:rowOff>
    </xdr:to>
    <xdr:sp macro="" textlink="">
      <xdr:nvSpPr>
        <xdr:cNvPr id="68" name="TextBox 67">
          <a:extLst>
            <a:ext uri="{FF2B5EF4-FFF2-40B4-BE49-F238E27FC236}">
              <a16:creationId xmlns:a16="http://schemas.microsoft.com/office/drawing/2014/main" id="{EC06F5B0-C0AC-8809-0111-64B4C3AD2447}"/>
            </a:ext>
          </a:extLst>
        </xdr:cNvPr>
        <xdr:cNvSpPr txBox="1"/>
      </xdr:nvSpPr>
      <xdr:spPr>
        <a:xfrm>
          <a:off x="1371600" y="2362200"/>
          <a:ext cx="31242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u="none">
              <a:solidFill>
                <a:srgbClr val="C00000"/>
              </a:solidFill>
              <a:latin typeface="Arial Black" panose="020B0A04020102020204" pitchFamily="34" charset="0"/>
            </a:rPr>
            <a:t>Total Employees by Gender</a:t>
          </a:r>
        </a:p>
      </xdr:txBody>
    </xdr:sp>
    <xdr:clientData/>
  </xdr:twoCellAnchor>
  <xdr:twoCellAnchor>
    <xdr:from>
      <xdr:col>2</xdr:col>
      <xdr:colOff>203200</xdr:colOff>
      <xdr:row>15</xdr:row>
      <xdr:rowOff>0</xdr:rowOff>
    </xdr:from>
    <xdr:to>
      <xdr:col>6</xdr:col>
      <xdr:colOff>469900</xdr:colOff>
      <xdr:row>15</xdr:row>
      <xdr:rowOff>0</xdr:rowOff>
    </xdr:to>
    <xdr:cxnSp macro="">
      <xdr:nvCxnSpPr>
        <xdr:cNvPr id="70" name="Straight Connector 69">
          <a:extLst>
            <a:ext uri="{FF2B5EF4-FFF2-40B4-BE49-F238E27FC236}">
              <a16:creationId xmlns:a16="http://schemas.microsoft.com/office/drawing/2014/main" id="{38256F11-F81E-7989-C8A6-89B224E07E78}"/>
            </a:ext>
          </a:extLst>
        </xdr:cNvPr>
        <xdr:cNvCxnSpPr/>
      </xdr:nvCxnSpPr>
      <xdr:spPr>
        <a:xfrm>
          <a:off x="1422400" y="2667000"/>
          <a:ext cx="2705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38100</xdr:colOff>
      <xdr:row>15</xdr:row>
      <xdr:rowOff>165101</xdr:rowOff>
    </xdr:from>
    <xdr:to>
      <xdr:col>6</xdr:col>
      <xdr:colOff>546100</xdr:colOff>
      <xdr:row>19</xdr:row>
      <xdr:rowOff>88900</xdr:rowOff>
    </xdr:to>
    <mc:AlternateContent xmlns:mc="http://schemas.openxmlformats.org/markup-compatibility/2006">
      <mc:Choice xmlns:a14="http://schemas.microsoft.com/office/drawing/2010/main" Requires="a14">
        <xdr:graphicFrame macro="">
          <xdr:nvGraphicFramePr>
            <xdr:cNvPr id="72" name="Gender 3">
              <a:extLst>
                <a:ext uri="{FF2B5EF4-FFF2-40B4-BE49-F238E27FC236}">
                  <a16:creationId xmlns:a16="http://schemas.microsoft.com/office/drawing/2014/main" id="{AEB15542-8CFE-4F49-85CB-FDC2CB52A3F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476500" y="2832101"/>
              <a:ext cx="1727200" cy="634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254000</xdr:colOff>
      <xdr:row>15</xdr:row>
      <xdr:rowOff>50800</xdr:rowOff>
    </xdr:from>
    <xdr:to>
      <xdr:col>17</xdr:col>
      <xdr:colOff>190500</xdr:colOff>
      <xdr:row>27</xdr:row>
      <xdr:rowOff>50800</xdr:rowOff>
    </xdr:to>
    <xdr:graphicFrame macro="">
      <xdr:nvGraphicFramePr>
        <xdr:cNvPr id="73" name="Chart 72">
          <a:extLst>
            <a:ext uri="{FF2B5EF4-FFF2-40B4-BE49-F238E27FC236}">
              <a16:creationId xmlns:a16="http://schemas.microsoft.com/office/drawing/2014/main" id="{B60433CC-5CF8-400E-83BE-A2423AD556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165100</xdr:colOff>
      <xdr:row>13</xdr:row>
      <xdr:rowOff>12700</xdr:rowOff>
    </xdr:from>
    <xdr:to>
      <xdr:col>13</xdr:col>
      <xdr:colOff>203200</xdr:colOff>
      <xdr:row>14</xdr:row>
      <xdr:rowOff>101600</xdr:rowOff>
    </xdr:to>
    <xdr:sp macro="" textlink="">
      <xdr:nvSpPr>
        <xdr:cNvPr id="76" name="TextBox 75">
          <a:extLst>
            <a:ext uri="{FF2B5EF4-FFF2-40B4-BE49-F238E27FC236}">
              <a16:creationId xmlns:a16="http://schemas.microsoft.com/office/drawing/2014/main" id="{C87200FF-40D1-0598-6E40-5143B9EC021F}"/>
            </a:ext>
          </a:extLst>
        </xdr:cNvPr>
        <xdr:cNvSpPr txBox="1"/>
      </xdr:nvSpPr>
      <xdr:spPr>
        <a:xfrm>
          <a:off x="5651500" y="2324100"/>
          <a:ext cx="2476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C00000"/>
              </a:solidFill>
              <a:latin typeface="Arial Black" panose="020B0A04020102020204" pitchFamily="34" charset="0"/>
            </a:rPr>
            <a:t>Education by Attrition</a:t>
          </a:r>
        </a:p>
      </xdr:txBody>
    </xdr:sp>
    <xdr:clientData/>
  </xdr:twoCellAnchor>
  <xdr:twoCellAnchor>
    <xdr:from>
      <xdr:col>9</xdr:col>
      <xdr:colOff>152401</xdr:colOff>
      <xdr:row>14</xdr:row>
      <xdr:rowOff>127000</xdr:rowOff>
    </xdr:from>
    <xdr:to>
      <xdr:col>13</xdr:col>
      <xdr:colOff>38100</xdr:colOff>
      <xdr:row>14</xdr:row>
      <xdr:rowOff>127000</xdr:rowOff>
    </xdr:to>
    <xdr:cxnSp macro="">
      <xdr:nvCxnSpPr>
        <xdr:cNvPr id="77" name="Straight Connector 76">
          <a:extLst>
            <a:ext uri="{FF2B5EF4-FFF2-40B4-BE49-F238E27FC236}">
              <a16:creationId xmlns:a16="http://schemas.microsoft.com/office/drawing/2014/main" id="{6D2AA3FB-8823-453F-A316-F212F2916E24}"/>
            </a:ext>
          </a:extLst>
        </xdr:cNvPr>
        <xdr:cNvCxnSpPr/>
      </xdr:nvCxnSpPr>
      <xdr:spPr>
        <a:xfrm>
          <a:off x="5638801" y="2616200"/>
          <a:ext cx="232409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25400</xdr:colOff>
      <xdr:row>15</xdr:row>
      <xdr:rowOff>76200</xdr:rowOff>
    </xdr:from>
    <xdr:to>
      <xdr:col>25</xdr:col>
      <xdr:colOff>279400</xdr:colOff>
      <xdr:row>27</xdr:row>
      <xdr:rowOff>139700</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197C52B4-71A2-4F49-9530-7BC7C4F6DA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998200" y="2743200"/>
              <a:ext cx="4521200" cy="2197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0</xdr:colOff>
      <xdr:row>13</xdr:row>
      <xdr:rowOff>76200</xdr:rowOff>
    </xdr:from>
    <xdr:to>
      <xdr:col>21</xdr:col>
      <xdr:colOff>596900</xdr:colOff>
      <xdr:row>15</xdr:row>
      <xdr:rowOff>25400</xdr:rowOff>
    </xdr:to>
    <xdr:sp macro="" textlink="">
      <xdr:nvSpPr>
        <xdr:cNvPr id="80" name="TextBox 79">
          <a:extLst>
            <a:ext uri="{FF2B5EF4-FFF2-40B4-BE49-F238E27FC236}">
              <a16:creationId xmlns:a16="http://schemas.microsoft.com/office/drawing/2014/main" id="{B6FDAC7B-CED3-6B3C-A2DB-09FA7D8B50F8}"/>
            </a:ext>
          </a:extLst>
        </xdr:cNvPr>
        <xdr:cNvSpPr txBox="1"/>
      </xdr:nvSpPr>
      <xdr:spPr>
        <a:xfrm>
          <a:off x="10972800" y="2387600"/>
          <a:ext cx="24257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C00000"/>
              </a:solidFill>
              <a:latin typeface="Arial Black" panose="020B0A04020102020204" pitchFamily="34" charset="0"/>
            </a:rPr>
            <a:t>Attrition by Job Role</a:t>
          </a:r>
        </a:p>
      </xdr:txBody>
    </xdr:sp>
    <xdr:clientData/>
  </xdr:twoCellAnchor>
  <xdr:twoCellAnchor>
    <xdr:from>
      <xdr:col>18</xdr:col>
      <xdr:colOff>38101</xdr:colOff>
      <xdr:row>15</xdr:row>
      <xdr:rowOff>25400</xdr:rowOff>
    </xdr:from>
    <xdr:to>
      <xdr:col>21</xdr:col>
      <xdr:colOff>444500</xdr:colOff>
      <xdr:row>15</xdr:row>
      <xdr:rowOff>25400</xdr:rowOff>
    </xdr:to>
    <xdr:cxnSp macro="">
      <xdr:nvCxnSpPr>
        <xdr:cNvPr id="81" name="Straight Connector 80">
          <a:extLst>
            <a:ext uri="{FF2B5EF4-FFF2-40B4-BE49-F238E27FC236}">
              <a16:creationId xmlns:a16="http://schemas.microsoft.com/office/drawing/2014/main" id="{62B674AE-2902-4B99-A70C-89F97FC1999C}"/>
            </a:ext>
          </a:extLst>
        </xdr:cNvPr>
        <xdr:cNvCxnSpPr/>
      </xdr:nvCxnSpPr>
      <xdr:spPr>
        <a:xfrm>
          <a:off x="11010901" y="2692400"/>
          <a:ext cx="223519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215900</xdr:colOff>
      <xdr:row>30</xdr:row>
      <xdr:rowOff>63500</xdr:rowOff>
    </xdr:from>
    <xdr:to>
      <xdr:col>8</xdr:col>
      <xdr:colOff>101600</xdr:colOff>
      <xdr:row>42</xdr:row>
      <xdr:rowOff>25400</xdr:rowOff>
    </xdr:to>
    <xdr:graphicFrame macro="">
      <xdr:nvGraphicFramePr>
        <xdr:cNvPr id="85" name="Chart 84">
          <a:extLst>
            <a:ext uri="{FF2B5EF4-FFF2-40B4-BE49-F238E27FC236}">
              <a16:creationId xmlns:a16="http://schemas.microsoft.com/office/drawing/2014/main" id="{976A77C0-25D9-4065-8245-4E817B82DD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165100</xdr:colOff>
      <xdr:row>28</xdr:row>
      <xdr:rowOff>38100</xdr:rowOff>
    </xdr:from>
    <xdr:to>
      <xdr:col>6</xdr:col>
      <xdr:colOff>558800</xdr:colOff>
      <xdr:row>30</xdr:row>
      <xdr:rowOff>12700</xdr:rowOff>
    </xdr:to>
    <xdr:sp macro="" textlink="">
      <xdr:nvSpPr>
        <xdr:cNvPr id="86" name="TextBox 85">
          <a:extLst>
            <a:ext uri="{FF2B5EF4-FFF2-40B4-BE49-F238E27FC236}">
              <a16:creationId xmlns:a16="http://schemas.microsoft.com/office/drawing/2014/main" id="{F1A35B93-F69A-2B9F-503F-F08E1E6AB489}"/>
            </a:ext>
          </a:extLst>
        </xdr:cNvPr>
        <xdr:cNvSpPr txBox="1"/>
      </xdr:nvSpPr>
      <xdr:spPr>
        <a:xfrm>
          <a:off x="1384300" y="5016500"/>
          <a:ext cx="28321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C00000"/>
              </a:solidFill>
              <a:latin typeface="Arial Black" panose="020B0A04020102020204" pitchFamily="34" charset="0"/>
            </a:rPr>
            <a:t>Department wise Attrition</a:t>
          </a:r>
        </a:p>
      </xdr:txBody>
    </xdr:sp>
    <xdr:clientData/>
  </xdr:twoCellAnchor>
  <xdr:twoCellAnchor>
    <xdr:from>
      <xdr:col>2</xdr:col>
      <xdr:colOff>152400</xdr:colOff>
      <xdr:row>29</xdr:row>
      <xdr:rowOff>165100</xdr:rowOff>
    </xdr:from>
    <xdr:to>
      <xdr:col>6</xdr:col>
      <xdr:colOff>419100</xdr:colOff>
      <xdr:row>29</xdr:row>
      <xdr:rowOff>165100</xdr:rowOff>
    </xdr:to>
    <xdr:cxnSp macro="">
      <xdr:nvCxnSpPr>
        <xdr:cNvPr id="87" name="Straight Connector 86">
          <a:extLst>
            <a:ext uri="{FF2B5EF4-FFF2-40B4-BE49-F238E27FC236}">
              <a16:creationId xmlns:a16="http://schemas.microsoft.com/office/drawing/2014/main" id="{DD597A8E-21DF-4B36-BAB3-FC501B82BC88}"/>
            </a:ext>
          </a:extLst>
        </xdr:cNvPr>
        <xdr:cNvCxnSpPr/>
      </xdr:nvCxnSpPr>
      <xdr:spPr>
        <a:xfrm>
          <a:off x="1371600" y="5321300"/>
          <a:ext cx="2705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28</xdr:row>
      <xdr:rowOff>50800</xdr:rowOff>
    </xdr:from>
    <xdr:to>
      <xdr:col>13</xdr:col>
      <xdr:colOff>304800</xdr:colOff>
      <xdr:row>29</xdr:row>
      <xdr:rowOff>139700</xdr:rowOff>
    </xdr:to>
    <xdr:sp macro="" textlink="">
      <xdr:nvSpPr>
        <xdr:cNvPr id="88" name="TextBox 87">
          <a:extLst>
            <a:ext uri="{FF2B5EF4-FFF2-40B4-BE49-F238E27FC236}">
              <a16:creationId xmlns:a16="http://schemas.microsoft.com/office/drawing/2014/main" id="{01C575FE-CE8A-0671-6094-70D356E06587}"/>
            </a:ext>
          </a:extLst>
        </xdr:cNvPr>
        <xdr:cNvSpPr txBox="1"/>
      </xdr:nvSpPr>
      <xdr:spPr>
        <a:xfrm>
          <a:off x="5676900" y="5029200"/>
          <a:ext cx="25527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C00000"/>
              </a:solidFill>
              <a:latin typeface="Arial Black" panose="020B0A04020102020204" pitchFamily="34" charset="0"/>
            </a:rPr>
            <a:t>Attrition by Age Group</a:t>
          </a:r>
        </a:p>
      </xdr:txBody>
    </xdr:sp>
    <xdr:clientData/>
  </xdr:twoCellAnchor>
  <xdr:twoCellAnchor>
    <xdr:from>
      <xdr:col>9</xdr:col>
      <xdr:colOff>139701</xdr:colOff>
      <xdr:row>30</xdr:row>
      <xdr:rowOff>88900</xdr:rowOff>
    </xdr:from>
    <xdr:to>
      <xdr:col>15</xdr:col>
      <xdr:colOff>203200</xdr:colOff>
      <xdr:row>42</xdr:row>
      <xdr:rowOff>50800</xdr:rowOff>
    </xdr:to>
    <xdr:graphicFrame macro="">
      <xdr:nvGraphicFramePr>
        <xdr:cNvPr id="89" name="Chart 88">
          <a:extLst>
            <a:ext uri="{FF2B5EF4-FFF2-40B4-BE49-F238E27FC236}">
              <a16:creationId xmlns:a16="http://schemas.microsoft.com/office/drawing/2014/main" id="{2B96802B-E560-44D6-8300-85F555745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190501</xdr:colOff>
      <xdr:row>30</xdr:row>
      <xdr:rowOff>12700</xdr:rowOff>
    </xdr:from>
    <xdr:to>
      <xdr:col>13</xdr:col>
      <xdr:colOff>76200</xdr:colOff>
      <xdr:row>30</xdr:row>
      <xdr:rowOff>12700</xdr:rowOff>
    </xdr:to>
    <xdr:cxnSp macro="">
      <xdr:nvCxnSpPr>
        <xdr:cNvPr id="90" name="Straight Connector 89">
          <a:extLst>
            <a:ext uri="{FF2B5EF4-FFF2-40B4-BE49-F238E27FC236}">
              <a16:creationId xmlns:a16="http://schemas.microsoft.com/office/drawing/2014/main" id="{A95598C6-4EC1-41D3-9C04-D62A45F5D5A7}"/>
            </a:ext>
          </a:extLst>
        </xdr:cNvPr>
        <xdr:cNvCxnSpPr/>
      </xdr:nvCxnSpPr>
      <xdr:spPr>
        <a:xfrm>
          <a:off x="5676901" y="5346700"/>
          <a:ext cx="232409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508000</xdr:colOff>
      <xdr:row>32</xdr:row>
      <xdr:rowOff>38100</xdr:rowOff>
    </xdr:from>
    <xdr:to>
      <xdr:col>20</xdr:col>
      <xdr:colOff>292100</xdr:colOff>
      <xdr:row>42</xdr:row>
      <xdr:rowOff>101600</xdr:rowOff>
    </xdr:to>
    <mc:AlternateContent xmlns:mc="http://schemas.openxmlformats.org/markup-compatibility/2006">
      <mc:Choice xmlns:cx2="http://schemas.microsoft.com/office/drawing/2015/10/21/chartex" Requires="cx2">
        <xdr:graphicFrame macro="">
          <xdr:nvGraphicFramePr>
            <xdr:cNvPr id="92" name="Chart 91">
              <a:extLst>
                <a:ext uri="{FF2B5EF4-FFF2-40B4-BE49-F238E27FC236}">
                  <a16:creationId xmlns:a16="http://schemas.microsoft.com/office/drawing/2014/main" id="{C23E863C-C185-48E4-B936-5150002B3C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652000" y="5727700"/>
              <a:ext cx="2832100" cy="1841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431800</xdr:colOff>
      <xdr:row>28</xdr:row>
      <xdr:rowOff>139700</xdr:rowOff>
    </xdr:from>
    <xdr:to>
      <xdr:col>20</xdr:col>
      <xdr:colOff>177800</xdr:colOff>
      <xdr:row>30</xdr:row>
      <xdr:rowOff>127000</xdr:rowOff>
    </xdr:to>
    <xdr:sp macro="" textlink="">
      <xdr:nvSpPr>
        <xdr:cNvPr id="93" name="TextBox 92">
          <a:extLst>
            <a:ext uri="{FF2B5EF4-FFF2-40B4-BE49-F238E27FC236}">
              <a16:creationId xmlns:a16="http://schemas.microsoft.com/office/drawing/2014/main" id="{396F5256-89FD-491F-9481-5AF71C0FF07E}"/>
            </a:ext>
          </a:extLst>
        </xdr:cNvPr>
        <xdr:cNvSpPr txBox="1"/>
      </xdr:nvSpPr>
      <xdr:spPr>
        <a:xfrm>
          <a:off x="9575800" y="5118100"/>
          <a:ext cx="27940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C00000"/>
              </a:solidFill>
              <a:latin typeface="Arial Black" panose="020B0A04020102020204" pitchFamily="34" charset="0"/>
            </a:rPr>
            <a:t>Attrition by Marital</a:t>
          </a:r>
          <a:r>
            <a:rPr lang="en-IN" sz="1400" baseline="0">
              <a:solidFill>
                <a:srgbClr val="C00000"/>
              </a:solidFill>
              <a:latin typeface="Arial Black" panose="020B0A04020102020204" pitchFamily="34" charset="0"/>
            </a:rPr>
            <a:t> Status</a:t>
          </a:r>
          <a:endParaRPr lang="en-IN" sz="1400">
            <a:solidFill>
              <a:srgbClr val="C00000"/>
            </a:solidFill>
            <a:latin typeface="Arial Black" panose="020B0A04020102020204" pitchFamily="34" charset="0"/>
          </a:endParaRPr>
        </a:p>
      </xdr:txBody>
    </xdr:sp>
    <xdr:clientData/>
  </xdr:twoCellAnchor>
  <xdr:twoCellAnchor>
    <xdr:from>
      <xdr:col>15</xdr:col>
      <xdr:colOff>520700</xdr:colOff>
      <xdr:row>30</xdr:row>
      <xdr:rowOff>88900</xdr:rowOff>
    </xdr:from>
    <xdr:to>
      <xdr:col>20</xdr:col>
      <xdr:colOff>25400</xdr:colOff>
      <xdr:row>30</xdr:row>
      <xdr:rowOff>101600</xdr:rowOff>
    </xdr:to>
    <xdr:cxnSp macro="">
      <xdr:nvCxnSpPr>
        <xdr:cNvPr id="94" name="Straight Connector 93">
          <a:extLst>
            <a:ext uri="{FF2B5EF4-FFF2-40B4-BE49-F238E27FC236}">
              <a16:creationId xmlns:a16="http://schemas.microsoft.com/office/drawing/2014/main" id="{9871A03C-8E84-46B3-8FF3-E68BC497B580}"/>
            </a:ext>
          </a:extLst>
        </xdr:cNvPr>
        <xdr:cNvCxnSpPr/>
      </xdr:nvCxnSpPr>
      <xdr:spPr>
        <a:xfrm flipV="1">
          <a:off x="9664700" y="5422900"/>
          <a:ext cx="255270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304800</xdr:colOff>
      <xdr:row>30</xdr:row>
      <xdr:rowOff>101600</xdr:rowOff>
    </xdr:from>
    <xdr:to>
      <xdr:col>25</xdr:col>
      <xdr:colOff>330200</xdr:colOff>
      <xdr:row>37</xdr:row>
      <xdr:rowOff>76200</xdr:rowOff>
    </xdr:to>
    <mc:AlternateContent xmlns:mc="http://schemas.openxmlformats.org/markup-compatibility/2006">
      <mc:Choice xmlns:a14="http://schemas.microsoft.com/office/drawing/2010/main" Requires="a14">
        <xdr:graphicFrame macro="">
          <xdr:nvGraphicFramePr>
            <xdr:cNvPr id="97" name="Department 1">
              <a:extLst>
                <a:ext uri="{FF2B5EF4-FFF2-40B4-BE49-F238E27FC236}">
                  <a16:creationId xmlns:a16="http://schemas.microsoft.com/office/drawing/2014/main" id="{B484B4EE-5079-4789-A93D-364F0D768F4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325600" y="5435600"/>
              <a:ext cx="12446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0</xdr:colOff>
      <xdr:row>28</xdr:row>
      <xdr:rowOff>101600</xdr:rowOff>
    </xdr:from>
    <xdr:to>
      <xdr:col>23</xdr:col>
      <xdr:colOff>444500</xdr:colOff>
      <xdr:row>30</xdr:row>
      <xdr:rowOff>63500</xdr:rowOff>
    </xdr:to>
    <xdr:sp macro="" textlink="">
      <xdr:nvSpPr>
        <xdr:cNvPr id="99" name="TextBox 98">
          <a:extLst>
            <a:ext uri="{FF2B5EF4-FFF2-40B4-BE49-F238E27FC236}">
              <a16:creationId xmlns:a16="http://schemas.microsoft.com/office/drawing/2014/main" id="{C6546B90-6175-D4E9-5E01-919051590CA1}"/>
            </a:ext>
          </a:extLst>
        </xdr:cNvPr>
        <xdr:cNvSpPr txBox="1"/>
      </xdr:nvSpPr>
      <xdr:spPr>
        <a:xfrm>
          <a:off x="12801600" y="5080000"/>
          <a:ext cx="16637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C00000"/>
              </a:solidFill>
              <a:latin typeface="Arial Black" panose="020B0A04020102020204" pitchFamily="34" charset="0"/>
            </a:rPr>
            <a:t>Filters</a:t>
          </a:r>
        </a:p>
      </xdr:txBody>
    </xdr:sp>
    <xdr:clientData/>
  </xdr:twoCellAnchor>
  <xdr:twoCellAnchor>
    <xdr:from>
      <xdr:col>21</xdr:col>
      <xdr:colOff>63500</xdr:colOff>
      <xdr:row>30</xdr:row>
      <xdr:rowOff>25400</xdr:rowOff>
    </xdr:from>
    <xdr:to>
      <xdr:col>22</xdr:col>
      <xdr:colOff>114300</xdr:colOff>
      <xdr:row>30</xdr:row>
      <xdr:rowOff>38100</xdr:rowOff>
    </xdr:to>
    <xdr:cxnSp macro="">
      <xdr:nvCxnSpPr>
        <xdr:cNvPr id="100" name="Straight Connector 99">
          <a:extLst>
            <a:ext uri="{FF2B5EF4-FFF2-40B4-BE49-F238E27FC236}">
              <a16:creationId xmlns:a16="http://schemas.microsoft.com/office/drawing/2014/main" id="{F84CFA0E-E613-4158-B7E5-705B26915B26}"/>
            </a:ext>
          </a:extLst>
        </xdr:cNvPr>
        <xdr:cNvCxnSpPr/>
      </xdr:nvCxnSpPr>
      <xdr:spPr>
        <a:xfrm flipV="1">
          <a:off x="12865100" y="5359400"/>
          <a:ext cx="66040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596900</xdr:colOff>
      <xdr:row>30</xdr:row>
      <xdr:rowOff>101600</xdr:rowOff>
    </xdr:from>
    <xdr:to>
      <xdr:col>22</xdr:col>
      <xdr:colOff>381000</xdr:colOff>
      <xdr:row>32</xdr:row>
      <xdr:rowOff>0</xdr:rowOff>
    </xdr:to>
    <xdr:sp macro="" textlink="">
      <xdr:nvSpPr>
        <xdr:cNvPr id="102" name="TextBox 101">
          <a:extLst>
            <a:ext uri="{FF2B5EF4-FFF2-40B4-BE49-F238E27FC236}">
              <a16:creationId xmlns:a16="http://schemas.microsoft.com/office/drawing/2014/main" id="{6E7AAE49-F1AF-ABDF-2456-027CD68084C3}"/>
            </a:ext>
          </a:extLst>
        </xdr:cNvPr>
        <xdr:cNvSpPr txBox="1"/>
      </xdr:nvSpPr>
      <xdr:spPr>
        <a:xfrm>
          <a:off x="12788900" y="5435600"/>
          <a:ext cx="10033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accent1">
                  <a:lumMod val="75000"/>
                </a:schemeClr>
              </a:solidFill>
            </a:rPr>
            <a:t>Education</a:t>
          </a:r>
          <a:r>
            <a:rPr lang="en-IN" sz="1000" b="1" baseline="0">
              <a:solidFill>
                <a:schemeClr val="accent1">
                  <a:lumMod val="75000"/>
                </a:schemeClr>
              </a:solidFill>
            </a:rPr>
            <a:t> Field</a:t>
          </a:r>
          <a:endParaRPr lang="en-IN" sz="1000" b="1">
            <a:solidFill>
              <a:schemeClr val="accent1">
                <a:lumMod val="75000"/>
              </a:schemeClr>
            </a:solidFill>
          </a:endParaRPr>
        </a:p>
      </xdr:txBody>
    </xdr:sp>
    <xdr:clientData/>
  </xdr:twoCellAnchor>
  <xdr:twoCellAnchor>
    <xdr:from>
      <xdr:col>23</xdr:col>
      <xdr:colOff>254000</xdr:colOff>
      <xdr:row>30</xdr:row>
      <xdr:rowOff>114300</xdr:rowOff>
    </xdr:from>
    <xdr:to>
      <xdr:col>24</xdr:col>
      <xdr:colOff>444500</xdr:colOff>
      <xdr:row>31</xdr:row>
      <xdr:rowOff>165100</xdr:rowOff>
    </xdr:to>
    <xdr:sp macro="" textlink="">
      <xdr:nvSpPr>
        <xdr:cNvPr id="104" name="TextBox 103">
          <a:extLst>
            <a:ext uri="{FF2B5EF4-FFF2-40B4-BE49-F238E27FC236}">
              <a16:creationId xmlns:a16="http://schemas.microsoft.com/office/drawing/2014/main" id="{8CC18E2D-F4B7-61AF-00F2-29CAE8A812B3}"/>
            </a:ext>
          </a:extLst>
        </xdr:cNvPr>
        <xdr:cNvSpPr txBox="1"/>
      </xdr:nvSpPr>
      <xdr:spPr>
        <a:xfrm>
          <a:off x="14274800" y="5448300"/>
          <a:ext cx="8001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accent1">
                  <a:lumMod val="75000"/>
                </a:schemeClr>
              </a:solidFill>
            </a:rPr>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0.29986</cdr:x>
      <cdr:y>0.35278</cdr:y>
    </cdr:from>
    <cdr:to>
      <cdr:x>0.70556</cdr:x>
      <cdr:y>0.59972</cdr:y>
    </cdr:to>
    <cdr:sp macro="" textlink="Gender!$B$10">
      <cdr:nvSpPr>
        <cdr:cNvPr id="2" name="TextBox 66">
          <a:extLst xmlns:a="http://schemas.openxmlformats.org/drawingml/2006/main">
            <a:ext uri="{FF2B5EF4-FFF2-40B4-BE49-F238E27FC236}">
              <a16:creationId xmlns:a16="http://schemas.microsoft.com/office/drawing/2014/main" id="{68B4FC2D-5AEC-35AC-12B5-87B27B836B26}"/>
            </a:ext>
          </a:extLst>
        </cdr:cNvPr>
        <cdr:cNvSpPr txBox="1"/>
      </cdr:nvSpPr>
      <cdr:spPr>
        <a:xfrm xmlns:a="http://schemas.openxmlformats.org/drawingml/2006/main">
          <a:off x="431800" y="508000"/>
          <a:ext cx="584200" cy="3556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2803B380-1B8B-473B-98F5-80897E54A5C9}" type="TxLink">
            <a:rPr lang="en-US" sz="1400" b="0" i="0" u="none" strike="noStrike">
              <a:solidFill>
                <a:srgbClr val="000000"/>
              </a:solidFill>
              <a:latin typeface="Arial Black" panose="020B0A04020102020204" pitchFamily="34" charset="0"/>
              <a:ea typeface="Calibri"/>
              <a:cs typeface="Calibri"/>
            </a:rPr>
            <a:pPr algn="ctr"/>
            <a:t>882</a:t>
          </a:fld>
          <a:endParaRPr lang="en-IN" sz="1400">
            <a:solidFill>
              <a:srgbClr val="062928"/>
            </a:solidFill>
            <a:latin typeface="Arial Black" panose="020B0A04020102020204" pitchFamily="34" charset="0"/>
          </a:endParaRPr>
        </a:p>
      </cdr:txBody>
    </cdr:sp>
  </cdr:relSizeAnchor>
</c:userShapes>
</file>

<file path=xl/drawings/drawing12.xml><?xml version="1.0" encoding="utf-8"?>
<xdr:wsDr xmlns:xdr="http://schemas.openxmlformats.org/drawingml/2006/spreadsheetDrawing" xmlns:a="http://schemas.openxmlformats.org/drawingml/2006/main">
  <xdr:oneCellAnchor>
    <xdr:from>
      <xdr:col>5</xdr:col>
      <xdr:colOff>0</xdr:colOff>
      <xdr:row>10</xdr:row>
      <xdr:rowOff>104775</xdr:rowOff>
    </xdr:from>
    <xdr:ext cx="333375" cy="314325"/>
    <xdr:pic>
      <xdr:nvPicPr>
        <xdr:cNvPr id="9" name="image4.png">
          <a:extLst>
            <a:ext uri="{FF2B5EF4-FFF2-40B4-BE49-F238E27FC236}">
              <a16:creationId xmlns:a16="http://schemas.microsoft.com/office/drawing/2014/main" id="{43FB4344-86B7-4756-BC1E-62C23DB3AAFA}"/>
            </a:ext>
          </a:extLst>
        </xdr:cNvPr>
        <xdr:cNvPicPr preferRelativeResize="0"/>
      </xdr:nvPicPr>
      <xdr:blipFill>
        <a:blip xmlns:r="http://schemas.openxmlformats.org/officeDocument/2006/relationships" r:embed="rId1" cstate="print"/>
        <a:stretch>
          <a:fillRect/>
        </a:stretch>
      </xdr:blipFill>
      <xdr:spPr>
        <a:xfrm>
          <a:off x="3048000" y="1933575"/>
          <a:ext cx="333375" cy="314325"/>
        </a:xfrm>
        <a:prstGeom prst="rect">
          <a:avLst/>
        </a:prstGeom>
        <a:noFill/>
      </xdr:spPr>
    </xdr:pic>
    <xdr:clientData fLocksWithSheet="0"/>
  </xdr:oneCellAnchor>
  <xdr:oneCellAnchor>
    <xdr:from>
      <xdr:col>9</xdr:col>
      <xdr:colOff>514350</xdr:colOff>
      <xdr:row>10</xdr:row>
      <xdr:rowOff>47625</xdr:rowOff>
    </xdr:from>
    <xdr:ext cx="419100" cy="304800"/>
    <xdr:pic>
      <xdr:nvPicPr>
        <xdr:cNvPr id="10" name="image5.png">
          <a:extLst>
            <a:ext uri="{FF2B5EF4-FFF2-40B4-BE49-F238E27FC236}">
              <a16:creationId xmlns:a16="http://schemas.microsoft.com/office/drawing/2014/main" id="{667BF217-2180-48C6-B7AA-0225562FE8B3}"/>
            </a:ext>
          </a:extLst>
        </xdr:cNvPr>
        <xdr:cNvPicPr preferRelativeResize="0"/>
      </xdr:nvPicPr>
      <xdr:blipFill>
        <a:blip xmlns:r="http://schemas.openxmlformats.org/officeDocument/2006/relationships" r:embed="rId2" cstate="print"/>
        <a:stretch>
          <a:fillRect/>
        </a:stretch>
      </xdr:blipFill>
      <xdr:spPr>
        <a:xfrm>
          <a:off x="6000750" y="1876425"/>
          <a:ext cx="419100" cy="304800"/>
        </a:xfrm>
        <a:prstGeom prst="rect">
          <a:avLst/>
        </a:prstGeom>
        <a:noFill/>
      </xdr:spPr>
    </xdr:pic>
    <xdr:clientData fLocksWithSheet="0"/>
  </xdr:oneCellAnchor>
  <xdr:oneCellAnchor>
    <xdr:from>
      <xdr:col>11</xdr:col>
      <xdr:colOff>438150</xdr:colOff>
      <xdr:row>9</xdr:row>
      <xdr:rowOff>142875</xdr:rowOff>
    </xdr:from>
    <xdr:ext cx="390525" cy="314325"/>
    <xdr:pic>
      <xdr:nvPicPr>
        <xdr:cNvPr id="11" name="image2.png">
          <a:extLst>
            <a:ext uri="{FF2B5EF4-FFF2-40B4-BE49-F238E27FC236}">
              <a16:creationId xmlns:a16="http://schemas.microsoft.com/office/drawing/2014/main" id="{A9C8EDEF-0061-4D00-854F-2ED9C4271ADF}"/>
            </a:ext>
          </a:extLst>
        </xdr:cNvPr>
        <xdr:cNvPicPr preferRelativeResize="0"/>
      </xdr:nvPicPr>
      <xdr:blipFill>
        <a:blip xmlns:r="http://schemas.openxmlformats.org/officeDocument/2006/relationships" r:embed="rId3" cstate="print"/>
        <a:stretch>
          <a:fillRect/>
        </a:stretch>
      </xdr:blipFill>
      <xdr:spPr>
        <a:xfrm>
          <a:off x="7143750" y="1788795"/>
          <a:ext cx="390525" cy="314325"/>
        </a:xfrm>
        <a:prstGeom prst="rect">
          <a:avLst/>
        </a:prstGeom>
        <a:noFill/>
      </xdr:spPr>
    </xdr:pic>
    <xdr:clientData fLocksWithSheet="0"/>
  </xdr:oneCellAnchor>
  <xdr:oneCellAnchor>
    <xdr:from>
      <xdr:col>13</xdr:col>
      <xdr:colOff>295275</xdr:colOff>
      <xdr:row>10</xdr:row>
      <xdr:rowOff>123825</xdr:rowOff>
    </xdr:from>
    <xdr:ext cx="295275" cy="266700"/>
    <xdr:pic>
      <xdr:nvPicPr>
        <xdr:cNvPr id="12" name="image6.png">
          <a:extLst>
            <a:ext uri="{FF2B5EF4-FFF2-40B4-BE49-F238E27FC236}">
              <a16:creationId xmlns:a16="http://schemas.microsoft.com/office/drawing/2014/main" id="{9C1ACAE3-3E82-4EF2-B727-B9C7157AEB14}"/>
            </a:ext>
          </a:extLst>
        </xdr:cNvPr>
        <xdr:cNvPicPr preferRelativeResize="0"/>
      </xdr:nvPicPr>
      <xdr:blipFill>
        <a:blip xmlns:r="http://schemas.openxmlformats.org/officeDocument/2006/relationships" r:embed="rId4" cstate="print"/>
        <a:stretch>
          <a:fillRect/>
        </a:stretch>
      </xdr:blipFill>
      <xdr:spPr>
        <a:xfrm>
          <a:off x="8220075" y="1952625"/>
          <a:ext cx="295275" cy="266700"/>
        </a:xfrm>
        <a:prstGeom prst="rect">
          <a:avLst/>
        </a:prstGeom>
        <a:noFill/>
      </xdr:spPr>
    </xdr:pic>
    <xdr:clientData fLocksWithSheet="0"/>
  </xdr:oneCellAnchor>
  <xdr:oneCellAnchor>
    <xdr:from>
      <xdr:col>7</xdr:col>
      <xdr:colOff>428625</xdr:colOff>
      <xdr:row>10</xdr:row>
      <xdr:rowOff>66675</xdr:rowOff>
    </xdr:from>
    <xdr:ext cx="485775" cy="400050"/>
    <xdr:pic>
      <xdr:nvPicPr>
        <xdr:cNvPr id="13" name="image7.png">
          <a:extLst>
            <a:ext uri="{FF2B5EF4-FFF2-40B4-BE49-F238E27FC236}">
              <a16:creationId xmlns:a16="http://schemas.microsoft.com/office/drawing/2014/main" id="{9E0024CE-7B80-44E7-865E-5AEB8599397F}"/>
            </a:ext>
          </a:extLst>
        </xdr:cNvPr>
        <xdr:cNvPicPr preferRelativeResize="0"/>
      </xdr:nvPicPr>
      <xdr:blipFill>
        <a:blip xmlns:r="http://schemas.openxmlformats.org/officeDocument/2006/relationships" r:embed="rId5" cstate="print"/>
        <a:stretch>
          <a:fillRect/>
        </a:stretch>
      </xdr:blipFill>
      <xdr:spPr>
        <a:xfrm>
          <a:off x="4695825" y="1895475"/>
          <a:ext cx="485775" cy="400050"/>
        </a:xfrm>
        <a:prstGeom prst="rect">
          <a:avLst/>
        </a:prstGeom>
        <a:noFill/>
      </xdr:spPr>
    </xdr:pic>
    <xdr:clientData fLocksWithSheet="0"/>
  </xdr:oneCellAnchor>
  <xdr:oneCellAnchor>
    <xdr:from>
      <xdr:col>2</xdr:col>
      <xdr:colOff>0</xdr:colOff>
      <xdr:row>6</xdr:row>
      <xdr:rowOff>28575</xdr:rowOff>
    </xdr:from>
    <xdr:ext cx="542925" cy="523875"/>
    <xdr:pic>
      <xdr:nvPicPr>
        <xdr:cNvPr id="14" name="image1.png">
          <a:extLst>
            <a:ext uri="{FF2B5EF4-FFF2-40B4-BE49-F238E27FC236}">
              <a16:creationId xmlns:a16="http://schemas.microsoft.com/office/drawing/2014/main" id="{ECA8EA0F-7521-4958-B87E-60F682D49D95}"/>
            </a:ext>
          </a:extLst>
        </xdr:cNvPr>
        <xdr:cNvPicPr preferRelativeResize="0"/>
      </xdr:nvPicPr>
      <xdr:blipFill>
        <a:blip xmlns:r="http://schemas.openxmlformats.org/officeDocument/2006/relationships" r:embed="rId6" cstate="print"/>
        <a:stretch>
          <a:fillRect/>
        </a:stretch>
      </xdr:blipFill>
      <xdr:spPr>
        <a:xfrm>
          <a:off x="1219200" y="1125855"/>
          <a:ext cx="542925" cy="523875"/>
        </a:xfrm>
        <a:prstGeom prst="rect">
          <a:avLst/>
        </a:prstGeom>
        <a:noFill/>
      </xdr:spPr>
    </xdr:pic>
    <xdr:clientData fLocksWithSheet="0"/>
  </xdr:oneCellAnchor>
  <xdr:oneCellAnchor>
    <xdr:from>
      <xdr:col>6</xdr:col>
      <xdr:colOff>142875</xdr:colOff>
      <xdr:row>4</xdr:row>
      <xdr:rowOff>0</xdr:rowOff>
    </xdr:from>
    <xdr:ext cx="723900" cy="628650"/>
    <xdr:pic>
      <xdr:nvPicPr>
        <xdr:cNvPr id="15" name="image3.png">
          <a:extLst>
            <a:ext uri="{FF2B5EF4-FFF2-40B4-BE49-F238E27FC236}">
              <a16:creationId xmlns:a16="http://schemas.microsoft.com/office/drawing/2014/main" id="{E37BCC58-1D06-44EF-9F40-B046F5457540}"/>
            </a:ext>
          </a:extLst>
        </xdr:cNvPr>
        <xdr:cNvPicPr preferRelativeResize="0"/>
      </xdr:nvPicPr>
      <xdr:blipFill>
        <a:blip xmlns:r="http://schemas.openxmlformats.org/officeDocument/2006/relationships" r:embed="rId7" cstate="print"/>
        <a:stretch>
          <a:fillRect/>
        </a:stretch>
      </xdr:blipFill>
      <xdr:spPr>
        <a:xfrm>
          <a:off x="3800475" y="731520"/>
          <a:ext cx="723900" cy="62865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karth\Downloads\HR%20DATA_Excel.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hik Raju" refreshedDate="45452.990957407404" createdVersion="8" refreshedVersion="8" minRefreshableVersion="3" recordCount="1470" xr:uid="{7D97FF9F-051F-4CD4-A75A-D318D6B1AE17}">
  <cacheSource type="worksheet">
    <worksheetSource name="Table_1" r:id="rId2"/>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052793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hik Raju" refreshedDate="45453.040278703702" createdVersion="8" refreshedVersion="8" minRefreshableVersion="3" recordCount="1471" xr:uid="{BDF46F17-5B95-4E62-BEBF-0BBF840C86AE}">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495884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s v="Sales"/>
    <s v="Life Sciences"/>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s v="Life Sciences"/>
    <s v="STAFF-2"/>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s v="Other"/>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s v="Life Sciences"/>
    <s v="STAFF-5"/>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s v="Medical"/>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s v="Life Sciences"/>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s v="Medical"/>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s v="Life Sciences"/>
    <s v="STAFF-11"/>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s v="Life Sciences"/>
    <s v="STAFF-12"/>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s v="Medical"/>
    <s v="STAFF-13"/>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s v="Medical"/>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s v="Life Sciences"/>
    <s v="STAFF-15"/>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s v="Life Sciences"/>
    <s v="STAFF-16"/>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s v="Medical"/>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s v="Life Sciences"/>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s v="Life Sciences"/>
    <s v="STAFF-20"/>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s v="Life Sciences"/>
    <s v="STAFF-21"/>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s v="Medical"/>
    <s v="STAFF-22"/>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s v="Life Sciences"/>
    <s v="STAFF-23"/>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s v="Life Sciences"/>
    <s v="STAFF-24"/>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s v="Other"/>
    <s v="STAFF-26"/>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s v="Life Sciences"/>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s v="Life Sciences"/>
    <s v="STAFF-28"/>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s v="Life Sciences"/>
    <s v="STAFF-30"/>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s v="Medical"/>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s v="Other"/>
    <s v="STAFF-32"/>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s v="Life Sciences"/>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s v="Marketing"/>
    <s v="STAFF-35"/>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s v="Medical"/>
    <s v="STAFF-36"/>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s v="Marketing"/>
    <s v="STAFF-38"/>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s v="Medical"/>
    <s v="STAFF-39"/>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s v="Other"/>
    <s v="STAFF-40"/>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s v="Medical"/>
    <s v="STAFF-41"/>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s v="Technical Degree"/>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s v="Medical"/>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s v="Medical"/>
    <s v="STAFF-46"/>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s v="Marketing"/>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s v="Marketing"/>
    <s v="STAFF-49"/>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s v="Life Sciences"/>
    <s v="STAFF-51"/>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s v="Life Sciences"/>
    <s v="STAFF-52"/>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s v="Other"/>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s v="Life Sciences"/>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s v="Life Sciences"/>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s v="Life Sciences"/>
    <s v="STAFF-56"/>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s v="Medical"/>
    <s v="STAFF-57"/>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s v="Technical Degree"/>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s v="Marketing"/>
    <s v="STAFF-60"/>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s v="Life Sciences"/>
    <s v="STAFF-61"/>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s v="Marketing"/>
    <s v="STAFF-62"/>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s v="Life Sciences"/>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s v="Life Sciences"/>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s v="Marketing"/>
    <s v="STAFF-68"/>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s v="Medical"/>
    <s v="STAFF-70"/>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s v="Marketing"/>
    <s v="STAFF-72"/>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s v="Life Sciences"/>
    <s v="STAFF-73"/>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s v="Life Sciences"/>
    <s v="STAFF-74"/>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s v="Medical"/>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s v="Life Sciences"/>
    <s v="STAFF-76"/>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s v="Life Sciences"/>
    <s v="STAFF-77"/>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s v="Medical"/>
    <s v="STAFF-78"/>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s v="Life Sciences"/>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s v="Medical"/>
    <s v="STAFF-80"/>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s v="Life Sciences"/>
    <s v="STAFF-81"/>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s v="Technical Degree"/>
    <s v="STAFF-83"/>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s v="Medical"/>
    <s v="STAFF-84"/>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s v="Life Sciences"/>
    <s v="STAFF-85"/>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s v="Life Sciences"/>
    <s v="STAFF-86"/>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s v="Medical"/>
    <s v="STAFF-8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s v="Medical"/>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s v="Life Sciences"/>
    <s v="STAFF-91"/>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s v="Life Sciences"/>
    <s v="STAFF-94"/>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s v="Medical"/>
    <s v="STAFF-95"/>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s v="Life Sciences"/>
    <s v="STAFF-96"/>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s v="Life Sciences"/>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s v="Life Sciences"/>
    <s v="STAFF-98"/>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s v="Marketing"/>
    <s v="STAFF-100"/>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s v="Other"/>
    <s v="STAFF-101"/>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s v="Medical"/>
    <s v="STAFF-102"/>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s v="Medical"/>
    <s v="STAFF-103"/>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s v="Life Sciences"/>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s v="Medical"/>
    <s v="STAFF-105"/>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s v="Life Sciences"/>
    <s v="STAFF-106"/>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s v="Medical"/>
    <s v="STAFF-107"/>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s v="Medical"/>
    <s v="STAFF-110"/>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s v="Life Sciences"/>
    <s v="STAFF-112"/>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s v="Technical Degree"/>
    <s v="STAFF-113"/>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s v="Life Sciences"/>
    <s v="STAFF-116"/>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s v="Life Sciences"/>
    <s v="STAFF-117"/>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s v="Medical"/>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s v="Life Sciences"/>
    <s v="STAFF-119"/>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s v="Marketing"/>
    <s v="STAFF-120"/>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s v="Medical"/>
    <s v="STAFF-121"/>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s v="Medical"/>
    <s v="STAFF-124"/>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s v="Medical"/>
    <s v="STAFF-125"/>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s v="Technical Degree"/>
    <s v="STAFF-126"/>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s v="Other"/>
    <s v="STAFF-128"/>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s v="Medical"/>
    <s v="STAFF-129"/>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s v="Medical"/>
    <s v="STAFF-131"/>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s v="Medical"/>
    <s v="STAFF-132"/>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s v="Human Resources"/>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s v="Life Sciences"/>
    <s v="STAFF-134"/>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s v="Life Sciences"/>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s v="Other"/>
    <s v="STAFF-138"/>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s v="Life Sciences"/>
    <s v="STAFF-139"/>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s v="Human Resources"/>
    <s v="STAFF-140"/>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s v="Life Sciences"/>
    <s v="STAFF-141"/>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s v="Marketing"/>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s v="Medical"/>
    <s v="STAFF-143"/>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s v="Medical"/>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s v="Medical"/>
    <s v="STAFF-145"/>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s v="Life Sciences"/>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s v="Human Resources"/>
    <s v="STAFF-148"/>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s v="Life Sciences"/>
    <s v="STAFF-150"/>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s v="Life Sciences"/>
    <s v="STAFF-151"/>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s v="Life Sciences"/>
    <s v="STAFF-152"/>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s v="Medical"/>
    <s v="STAFF-153"/>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s v="Technical Degree"/>
    <s v="STAFF-154"/>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s v="Life Sciences"/>
    <s v="STAFF-155"/>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s v="Life Sciences"/>
    <s v="STAFF-158"/>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s v="Life Sciences"/>
    <s v="STAFF-159"/>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s v="Marketing"/>
    <s v="STAFF-160"/>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s v="Life Sciences"/>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s v="Life Sciences"/>
    <s v="STAFF-162"/>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s v="Life Sciences"/>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s v="Other"/>
    <s v="STAFF-164"/>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s v="Medical"/>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s v="Marketing"/>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s v="Technical Degree"/>
    <s v="STAFF-169"/>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s v="Medical"/>
    <s v="STAFF-170"/>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s v="Medical"/>
    <s v="STAFF-171"/>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s v="Marketing"/>
    <s v="STAFF-174"/>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s v="Life Sciences"/>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s v="Life Sciences"/>
    <s v="STAFF-176"/>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s v="Life Sciences"/>
    <s v="STAFF-177"/>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s v="Medical"/>
    <s v="STAFF-178"/>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s v="Life Sciences"/>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s v="Life Sciences"/>
    <s v="STAFF-182"/>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s v="Life Sciences"/>
    <s v="STAFF-183"/>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s v="Human Resources"/>
    <s v="STAFF-184"/>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s v="Medical"/>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s v="Medical"/>
    <s v="STAFF-192"/>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s v="Technical Degree"/>
    <s v="STAFF-193"/>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s v="Life Sciences"/>
    <s v="STAFF-194"/>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s v="Medical"/>
    <s v="STAFF-195"/>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s v="Technical Degree"/>
    <s v="STAFF-197"/>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s v="Medical"/>
    <s v="STAFF-198"/>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s v="Life Sciences"/>
    <s v="STAFF-199"/>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s v="Life Sciences"/>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s v="Medical"/>
    <s v="STAFF-201"/>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s v="Medical"/>
    <s v="STAFF-202"/>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s v="Marketing"/>
    <s v="STAFF-204"/>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s v="Marketing"/>
    <s v="STAFF-205"/>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s v="Life Sciences"/>
    <s v="STAFF-206"/>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s v="Marketing"/>
    <s v="STAFF-207"/>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s v="Technical Degree"/>
    <s v="STAFF-208"/>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s v="Medical"/>
    <s v="STAFF-211"/>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s v="Medical"/>
    <s v="STAFF-214"/>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s v="Marketing"/>
    <s v="STAFF-215"/>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s v="Marketing"/>
    <s v="STAFF-216"/>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s v="Medical"/>
    <s v="STAFF-217"/>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s v="Medical"/>
    <s v="STAFF-218"/>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s v="Medical"/>
    <s v="STAFF-221"/>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s v="Life Sciences"/>
    <s v="STAFF-22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s v="Medical"/>
    <s v="STAFF-22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s v="Life Sciences"/>
    <s v="STAFF-226"/>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s v="Life Sciences"/>
    <s v="STAFF-227"/>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s v="Life Sciences"/>
    <s v="STAFF-228"/>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s v="Life Sciences"/>
    <s v="STAFF-230"/>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s v="Life Sciences"/>
    <s v="STAFF-231"/>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s v="Technical Degree"/>
    <s v="STAFF-233"/>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s v="Technical Degree"/>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s v="Medical"/>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s v="Medical"/>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s v="Life Sciences"/>
    <s v="STAFF-240"/>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s v="Life Sciences"/>
    <s v="STAFF-241"/>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s v="Life Sciences"/>
    <s v="STAFF-242"/>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s v="Life Sciences"/>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s v="Marketing"/>
    <s v="STAFF-244"/>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s v="Life Sciences"/>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s v="Medical"/>
    <s v="STAFF-246"/>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s v="Medical"/>
    <s v="STAFF-247"/>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s v="Marketing"/>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s v="Medical"/>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s v="Medical"/>
    <s v="STAFF-250"/>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s v="Medical"/>
    <s v="STAFF-252"/>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s v="Medical"/>
    <s v="STAFF-253"/>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s v="Medical"/>
    <s v="STAFF-254"/>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s v="Life Sciences"/>
    <s v="STAFF-256"/>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s v="Medical"/>
    <s v="STAFF-258"/>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s v="Life Sciences"/>
    <s v="STAFF-259"/>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s v="Medical"/>
    <s v="STAFF-260"/>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s v="Life Sciences"/>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s v="Medical"/>
    <s v="STAFF-262"/>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s v="Medical"/>
    <s v="STAFF-26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s v="Life Sciences"/>
    <s v="STAFF-267"/>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s v="Medical"/>
    <s v="STAFF-269"/>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s v="Medical"/>
    <s v="STAFF-270"/>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s v="Life Sciences"/>
    <s v="STAFF-271"/>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s v="Technical Degree"/>
    <s v="STAFF-273"/>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s v="Technical Degree"/>
    <s v="STAFF-274"/>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s v="Life Sciences"/>
    <s v="STAFF-275"/>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s v="Medical"/>
    <s v="STAFF-277"/>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s v="Medical"/>
    <s v="STAFF-281"/>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s v="Medical"/>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s v="Marketing"/>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s v="Life Sciences"/>
    <s v="STAFF-284"/>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s v="Medical"/>
    <s v="STAFF-286"/>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s v="Life Sciences"/>
    <s v="STAFF-287"/>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s v="Medical"/>
    <s v="STAFF-288"/>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s v="Medical"/>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s v="Life Sciences"/>
    <s v="STAFF-292"/>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s v="Life Sciences"/>
    <s v="STAFF-293"/>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s v="Life Sciences"/>
    <s v="STAFF-296"/>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s v="Technical Degree"/>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s v="Life Sciences"/>
    <s v="STAFF-298"/>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s v="Marketing"/>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s v="Technical Degree"/>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s v="Medical"/>
    <s v="STAFF-302"/>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s v="Marketing"/>
    <s v="STAFF-303"/>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s v="Life Sciences"/>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s v="Medical"/>
    <s v="STAFF-305"/>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s v="Other"/>
    <s v="STAFF-306"/>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s v="Life Sciences"/>
    <s v="STAFF-307"/>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s v="Medical"/>
    <s v="STAFF-308"/>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s v="Life Sciences"/>
    <s v="STAFF-309"/>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s v="Marketing"/>
    <s v="STAFF-311"/>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s v="Medical"/>
    <s v="STAFF-312"/>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s v="Marketing"/>
    <s v="STAFF-314"/>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s v="Medical"/>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s v="Life Sciences"/>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s v="Technical Degree"/>
    <s v="STAFF-319"/>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s v="Medical"/>
    <s v="STAFF-321"/>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s v="Medical"/>
    <s v="STAFF-32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s v="Medical"/>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s v="Marketing"/>
    <s v="STAFF-327"/>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s v="Life Sciences"/>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s v="Life Sciences"/>
    <s v="STAFF-329"/>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s v="Life Sciences"/>
    <s v="STAFF-330"/>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s v="Life Sciences"/>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s v="Medical"/>
    <s v="STAFF-332"/>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s v="Marketing"/>
    <s v="STAFF-333"/>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s v="Life Sciences"/>
    <s v="STAFF-334"/>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s v="Technical Degree"/>
    <s v="STAFF-335"/>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s v="Other"/>
    <s v="STAFF-336"/>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s v="Medical"/>
    <s v="STAFF-337"/>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s v="Life Sciences"/>
    <s v="STAFF-338"/>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s v="Life Sciences"/>
    <s v="STAFF-339"/>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s v="Medical"/>
    <s v="STAFF-340"/>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s v="Life Sciences"/>
    <s v="STAFF-341"/>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s v="Medical"/>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s v="Technical Degree"/>
    <s v="STAFF-343"/>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s v="Life Sciences"/>
    <s v="STAFF-346"/>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s v="Life Sciences"/>
    <s v="STAFF-347"/>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s v="Marketing"/>
    <s v="STAFF-349"/>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s v="Life Sciences"/>
    <s v="STAFF-350"/>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s v="Medical"/>
    <s v="STAFF-351"/>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s v="Medical"/>
    <s v="STAFF-352"/>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s v="Life Sciences"/>
    <s v="STAFF-353"/>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s v="Medical"/>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s v="Life Sciences"/>
    <s v="STAFF-359"/>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s v="Life Sciences"/>
    <s v="STAFF-3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s v="Technical Degree"/>
    <s v="STAFF-3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s v="Technical Degree"/>
    <s v="STAFF-3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s v="Life Sciences"/>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s v="Medical"/>
    <s v="STAFF-366"/>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s v="Medical"/>
    <s v="STAFF-367"/>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s v="Life Sciences"/>
    <s v="STAFF-369"/>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s v="Medical"/>
    <s v="STAFF-372"/>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s v="Life Sciences"/>
    <s v="STAFF-373"/>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s v="Medical"/>
    <s v="STAFF-374"/>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s v="Life Sciences"/>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s v="Medical"/>
    <s v="STAFF-377"/>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s v="Medical"/>
    <s v="STAFF-378"/>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s v="Medical"/>
    <s v="STAFF-379"/>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s v="Medical"/>
    <s v="STAFF-380"/>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s v="Life Sciences"/>
    <s v="STAFF-381"/>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s v="Medical"/>
    <s v="STAFF-382"/>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s v="Life Sciences"/>
    <s v="STAFF-384"/>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s v="Life Sciences"/>
    <s v="STAFF-385"/>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s v="Medical"/>
    <s v="STAFF-386"/>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s v="Life Sciences"/>
    <s v="STAFF-387"/>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s v="Life Sciences"/>
    <s v="STAFF-388"/>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s v="Technical Degree"/>
    <s v="STAFF-389"/>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s v="Medical"/>
    <s v="STAFF-390"/>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s v="Life Sciences"/>
    <s v="STAFF-391"/>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s v="Life Sciences"/>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s v="Life Sciences"/>
    <s v="STAFF-393"/>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s v="Medical"/>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s v="Life Sciences"/>
    <s v="STAFF-395"/>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s v="Life Sciences"/>
    <s v="STAFF-396"/>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s v="Technical Degree"/>
    <s v="STAFF-397"/>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s v="Marketing"/>
    <s v="STAFF-399"/>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s v="Marketing"/>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s v="Medical"/>
    <s v="STAFF-403"/>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s v="Marketing"/>
    <s v="STAFF-404"/>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s v="Life Sciences"/>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s v="Marketing"/>
    <s v="STAFF-406"/>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s v="Life Sciences"/>
    <s v="STAFF-407"/>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s v="Medical"/>
    <s v="STAFF-408"/>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s v="Life Sciences"/>
    <s v="STAFF-41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s v="Medical"/>
    <s v="STAFF-41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s v="Medical"/>
    <s v="STAFF-41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s v="Technical Degree"/>
    <s v="STAFF-416"/>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s v="Medical"/>
    <s v="STAFF-417"/>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s v="Life Sciences"/>
    <s v="STAFF-419"/>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s v="Life Sciences"/>
    <s v="STAFF-420"/>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s v="Life Sciences"/>
    <s v="STAFF-421"/>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s v="Life Sciences"/>
    <s v="STAFF-422"/>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s v="Technical Degree"/>
    <s v="STAFF-423"/>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s v="Human Resources"/>
    <s v="STAFF-424"/>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s v="Life Sciences"/>
    <s v="STAFF-425"/>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s v="Life Sciences"/>
    <s v="STAFF-426"/>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s v="Life Sciences"/>
    <s v="STAFF-428"/>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s v="Medical"/>
    <s v="STAFF-429"/>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s v="Life Sciences"/>
    <s v="STAFF-430"/>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s v="Technical Degree"/>
    <s v="STAFF-431"/>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s v="Medical"/>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s v="Life Sciences"/>
    <s v="STAFF-434"/>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s v="Technical Degree"/>
    <s v="STAFF-436"/>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s v="Life Sciences"/>
    <s v="STAFF-437"/>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s v="Marketing"/>
    <s v="STAFF-438"/>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s v="Medical"/>
    <s v="STAFF-439"/>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s v="Medical"/>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s v="Medical"/>
    <s v="STAFF-441"/>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s v="Life Sciences"/>
    <s v="STAFF-442"/>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s v="Medical"/>
    <s v="STAFF-444"/>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s v="Medical"/>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s v="Marketing"/>
    <s v="STAFF-446"/>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s v="Life Sciences"/>
    <s v="STAFF-447"/>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s v="Life Sciences"/>
    <s v="STAFF-448"/>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s v="Marketing"/>
    <s v="STAFF-449"/>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s v="Life Sciences"/>
    <s v="STAFF-450"/>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s v="Life Sciences"/>
    <s v="STAFF-451"/>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s v="Other"/>
    <s v="STAFF-452"/>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s v="Medical"/>
    <s v="STAFF-453"/>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s v="Other"/>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s v="Other"/>
    <s v="STAFF-455"/>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s v="Marketing"/>
    <s v="STAFF-456"/>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s v="Marketing"/>
    <s v="STAFF-458"/>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s v="Medical"/>
    <s v="STAFF-46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s v="Life Sciences"/>
    <s v="STAFF-46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s v="Medical"/>
    <s v="STAFF-46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s v="Marketing"/>
    <s v="STAFF-46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s v="Technical Degree"/>
    <s v="STAFF-46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s v="Life Sciences"/>
    <s v="STAFF-46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s v="Medical"/>
    <s v="STAFF-46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s v="Medical"/>
    <s v="STAFF-46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s v="Life Sciences"/>
    <s v="STAFF-46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s v="Life Sciences"/>
    <s v="STAFF-46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s v="Technical Degree"/>
    <s v="STAFF-47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s v="Medical"/>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s v="Medical"/>
    <s v="STAFF-473"/>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s v="Medical"/>
    <s v="STAFF-474"/>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s v="Technical Degree"/>
    <s v="STAFF-475"/>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s v="Life Sciences"/>
    <s v="STAFF-476"/>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s v="Other"/>
    <s v="STAFF-477"/>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s v="Technical Degree"/>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s v="Medical"/>
    <s v="STAFF-479"/>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s v="Medical"/>
    <s v="STAFF-481"/>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s v="Medical"/>
    <s v="STAFF-482"/>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s v="Life Sciences"/>
    <s v="STAFF-483"/>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s v="Medical"/>
    <s v="STAFF-484"/>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s v="Marketing"/>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s v="Medical"/>
    <s v="STAFF-486"/>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s v="Medical"/>
    <s v="STAFF-487"/>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s v="Marketing"/>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s v="Technical Degree"/>
    <s v="STAFF-491"/>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s v="Marketing"/>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s v="Life Sciences"/>
    <s v="STAFF-493"/>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s v="Life Sciences"/>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s v="Life Sciences"/>
    <s v="STAFF-495"/>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s v="Life Sciences"/>
    <s v="STAFF-496"/>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s v="Medical"/>
    <s v="STAFF-497"/>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s v="Life Sciences"/>
    <s v="STAFF-498"/>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s v="Other"/>
    <s v="STAFF-499"/>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s v="Life Sciences"/>
    <s v="STAFF-500"/>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s v="Life Sciences"/>
    <s v="STAFF-501"/>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s v="Marketing"/>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s v="Life Sciences"/>
    <s v="STAFF-505"/>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s v="Marketing"/>
    <s v="STAFF-507"/>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s v="Technical Degree"/>
    <s v="STAFF-508"/>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s v="Technical Degree"/>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s v="Medical"/>
    <s v="STAFF-511"/>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s v="Medical"/>
    <s v="STAFF-513"/>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s v="Technical Degree"/>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s v="Life Sciences"/>
    <s v="STAFF-515"/>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s v="Marketing"/>
    <s v="STAFF-516"/>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s v="Life Sciences"/>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s v="Life Sciences"/>
    <s v="STAFF-518"/>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s v="Life Sciences"/>
    <s v="STAFF-52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s v="Medical"/>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s v="Medical"/>
    <s v="STAFF-52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s v="Marketing"/>
    <s v="STAFF-52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s v="Medical"/>
    <s v="STAFF-52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s v="Medical"/>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s v="Other"/>
    <s v="STAFF-52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s v="Life Sciences"/>
    <s v="STAFF-52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s v="Medical"/>
    <s v="STAFF-529"/>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s v="Life Sciences"/>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s v="Life Sciences"/>
    <s v="STAFF-531"/>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s v="Life Sciences"/>
    <s v="STAFF-532"/>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s v="Technical Degree"/>
    <s v="STAFF-533"/>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s v="Marketing"/>
    <s v="STAFF-534"/>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s v="Medical"/>
    <s v="STAFF-536"/>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s v="Medical"/>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s v="Medical"/>
    <s v="STAFF-543"/>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s v="Life Sciences"/>
    <s v="STAFF-544"/>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s v="Life Sciences"/>
    <s v="STAFF-546"/>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s v="Life Sciences"/>
    <s v="STAFF-547"/>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s v="Life Sciences"/>
    <s v="STAFF-548"/>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s v="Life Sciences"/>
    <s v="STAFF-549"/>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s v="Medical"/>
    <s v="STAFF-550"/>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s v="Technical Degree"/>
    <s v="STAFF-551"/>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s v="Technical Degree"/>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s v="Marketing"/>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s v="Life Sciences"/>
    <s v="STAFF-55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s v="Life Sciences"/>
    <s v="STAFF-558"/>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s v="Life Sciences"/>
    <s v="STAFF-560"/>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s v="Life Sciences"/>
    <s v="STAFF-562"/>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s v="Medical"/>
    <s v="STAFF-564"/>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s v="Technical Degree"/>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s v="Technical Degree"/>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s v="Other"/>
    <s v="STAFF-567"/>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s v="Marketing"/>
    <s v="STAFF-568"/>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s v="Life Sciences"/>
    <s v="STAFF-569"/>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s v="Medical"/>
    <s v="STAFF-571"/>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s v="Marketing"/>
    <s v="STAFF-573"/>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s v="Medical"/>
    <s v="STAFF-574"/>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s v="Life Sciences"/>
    <s v="STAFF-575"/>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s v="Life Sciences"/>
    <s v="STAFF-577"/>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s v="Life Sciences"/>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s v="Life Sciences"/>
    <s v="STAFF-579"/>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s v="Marketing"/>
    <s v="STAFF-580"/>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s v="Life Sciences"/>
    <s v="STAFF-581"/>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s v="Medical"/>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s v="Medical"/>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s v="Marketing"/>
    <s v="STAFF-585"/>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s v="Life Sciences"/>
    <s v="STAFF-586"/>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s v="Life Sciences"/>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s v="Human Resources"/>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s v="Other"/>
    <s v="STAFF-59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s v="Medical"/>
    <s v="STAFF-59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s v="Technical Degree"/>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s v="Marketing"/>
    <s v="STAFF-595"/>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s v="Life Sciences"/>
    <s v="STAFF-597"/>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s v="Life Sciences"/>
    <s v="STAFF-599"/>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s v="Marketing"/>
    <s v="STAFF-600"/>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s v="Life Sciences"/>
    <s v="STAFF-601"/>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s v="Life Sciences"/>
    <s v="STAFF-602"/>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s v="Life Sciences"/>
    <s v="STAFF-604"/>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s v="Medical"/>
    <s v="STAFF-605"/>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s v="Other"/>
    <s v="STAFF-606"/>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s v="Life Sciences"/>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s v="Technical Degree"/>
    <s v="STAFF-611"/>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s v="Medical"/>
    <s v="STAFF-612"/>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s v="Life Sciences"/>
    <s v="STAFF-613"/>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s v="Marketing"/>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s v="Other"/>
    <s v="STAFF-615"/>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s v="Other"/>
    <s v="STAFF-616"/>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s v="Medical"/>
    <s v="STAFF-618"/>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s v="Medical"/>
    <s v="STAFF-620"/>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s v="Life Sciences"/>
    <s v="STAFF-621"/>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s v="Technical Degree"/>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s v="Technical Degree"/>
    <s v="STAFF-623"/>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s v="Medical"/>
    <s v="STAFF-624"/>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s v="Life Sciences"/>
    <s v="STAFF-625"/>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s v="Medical"/>
    <s v="STAFF-626"/>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s v="Technical Degree"/>
    <s v="STAFF-630"/>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s v="Other"/>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s v="Medical"/>
    <s v="STAFF-632"/>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s v="Medical"/>
    <s v="STAFF-634"/>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s v="Life Sciences"/>
    <s v="STAFF-635"/>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s v="Life Sciences"/>
    <s v="STAFF-638"/>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s v="Medical"/>
    <s v="STAFF-639"/>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s v="Marketing"/>
    <s v="STAFF-641"/>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s v="Other"/>
    <s v="STAFF-643"/>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s v="Medical"/>
    <s v="STAFF-644"/>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s v="Medical"/>
    <s v="STAFF-645"/>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s v="Life Sciences"/>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s v="Life Sciences"/>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s v="Life Sciences"/>
    <s v="STAFF-649"/>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s v="Medical"/>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s v="Other"/>
    <s v="STAFF-652"/>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s v="Medical"/>
    <s v="STAFF-653"/>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s v="Medical"/>
    <s v="STAFF-65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s v="Marketing"/>
    <s v="STAFF-65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s v="Life Sciences"/>
    <s v="STAFF-65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s v="Life Sciences"/>
    <s v="STAFF-659"/>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s v="Other"/>
    <s v="STAFF-661"/>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s v="Life Sciences"/>
    <s v="STAFF-662"/>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s v="Medical"/>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s v="Life Sciences"/>
    <s v="STAFF-664"/>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s v="Life Sciences"/>
    <s v="STAFF-665"/>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s v="Technical Degree"/>
    <s v="STAFF-666"/>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s v="Marketing"/>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s v="Technical Degree"/>
    <s v="STAFF-669"/>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s v="Other"/>
    <s v="STAFF-671"/>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s v="Medical"/>
    <s v="STAFF-675"/>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s v="Marketing"/>
    <s v="STAFF-677"/>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s v="Life Sciences"/>
    <s v="STAFF-679"/>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s v="Medical"/>
    <s v="STAFF-680"/>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s v="Medical"/>
    <s v="STAFF-68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s v="Life Sciences"/>
    <s v="STAFF-68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s v="Life Sciences"/>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s v="Life Sciences"/>
    <s v="STAFF-686"/>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s v="Other"/>
    <s v="STAFF-689"/>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s v="Medical"/>
    <s v="STAFF-690"/>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s v="Life Sciences"/>
    <s v="STAFF-691"/>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s v="Life Sciences"/>
    <s v="STAFF-692"/>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s v="Medical"/>
    <s v="STAFF-698"/>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s v="Medical"/>
    <s v="STAFF-699"/>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s v="Medical"/>
    <s v="STAFF-700"/>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s v="Medical"/>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s v="Life Sciences"/>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s v="Life Sciences"/>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s v="Medical"/>
    <s v="STAFF-705"/>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s v="Life Sciences"/>
    <s v="STAFF-70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s v="Marketing"/>
    <s v="STAFF-709"/>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s v="Life Sciences"/>
    <s v="STAFF-710"/>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s v="Marketing"/>
    <s v="STAFF-712"/>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s v="Medical"/>
    <s v="STAFF-714"/>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s v="Life Sciences"/>
    <s v="STAFF-715"/>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s v="Medical"/>
    <s v="STAFF-716"/>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s v="Medical"/>
    <s v="STAFF-717"/>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s v="Life Sciences"/>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s v="Technical Degree"/>
    <s v="STAFF-721"/>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s v="Marketing"/>
    <s v="STAFF-722"/>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s v="Technical Degree"/>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s v="Life Sciences"/>
    <s v="STAFF-724"/>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s v="Life Sciences"/>
    <s v="STAFF-725"/>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s v="Life Sciences"/>
    <s v="STAFF-727"/>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s v="Marketing"/>
    <s v="STAFF-728"/>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s v="Life Sciences"/>
    <s v="STAFF-729"/>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s v="Life Sciences"/>
    <s v="STAFF-730"/>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s v="Human Resources"/>
    <s v="STAFF-731"/>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s v="Marketing"/>
    <s v="STAFF-732"/>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s v="Life Sciences"/>
    <s v="STAFF-733"/>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s v="Human Resources"/>
    <s v="STAFF-734"/>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s v="Marketing"/>
    <s v="STAFF-738"/>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s v="Life Sciences"/>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s v="Life Sciences"/>
    <s v="STAFF-742"/>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s v="Life Sciences"/>
    <s v="STAFF-743"/>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s v="Medical"/>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s v="Medical"/>
    <s v="STAFF-746"/>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s v="Marketing"/>
    <s v="STAFF-747"/>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s v="Life Sciences"/>
    <s v="STAFF-749"/>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s v="Medical"/>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s v="Life Sciences"/>
    <s v="STAFF-754"/>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s v="Medical"/>
    <s v="STAFF-757"/>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s v="Medical"/>
    <s v="STAFF-758"/>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s v="Human Resources"/>
    <s v="STAFF-760"/>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s v="Medical"/>
    <s v="STAFF-76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s v="Medical"/>
    <s v="STAFF-76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s v="Medical"/>
    <s v="STAFF-76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s v="Marketing"/>
    <s v="STAFF-766"/>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s v="Life Sciences"/>
    <s v="STAFF-769"/>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s v="Life Sciences"/>
    <s v="STAFF-771"/>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s v="Life Sciences"/>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s v="Medical"/>
    <s v="STAFF-773"/>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s v="Life Sciences"/>
    <s v="STAFF-775"/>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s v="Marketing"/>
    <s v="STAFF-776"/>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s v="Other"/>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s v="Medical"/>
    <s v="STAFF-781"/>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s v="Technical Degree"/>
    <s v="STAFF-783"/>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s v="Medical"/>
    <s v="STAFF-784"/>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s v="Life Sciences"/>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s v="Other"/>
    <s v="STAFF-786"/>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s v="Medical"/>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s v="Life Sciences"/>
    <s v="STAFF-78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s v="Medical"/>
    <s v="STAFF-791"/>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s v="Life Sciences"/>
    <s v="STAFF-792"/>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s v="Medical"/>
    <s v="STAFF-793"/>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s v="Technical Degree"/>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s v="Life Sciences"/>
    <s v="STAFF-797"/>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s v="Medical"/>
    <s v="STAFF-799"/>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s v="Marketing"/>
    <s v="STAFF-800"/>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s v="Life Sciences"/>
    <s v="STAFF-802"/>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s v="Life Sciences"/>
    <s v="STAFF-803"/>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s v="Medical"/>
    <s v="STAFF-804"/>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s v="Life Sciences"/>
    <s v="STAFF-805"/>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s v="Life Sciences"/>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s v="Medical"/>
    <s v="STAFF-807"/>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s v="Life Sciences"/>
    <s v="STAFF-808"/>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s v="Life Sciences"/>
    <s v="STAFF-809"/>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s v="Life Sciences"/>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s v="Life Sciences"/>
    <s v="STAFF-812"/>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s v="Life Sciences"/>
    <s v="STAFF-813"/>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s v="Medical"/>
    <s v="STAFF-815"/>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s v="Life Sciences"/>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s v="Medical"/>
    <s v="STAFF-817"/>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s v="Marketing"/>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s v="Other"/>
    <s v="STAFF-820"/>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s v="Other"/>
    <s v="STAFF-82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s v="Life Sciences"/>
    <s v="STAFF-82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s v="Life Sciences"/>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s v="Life Sciences"/>
    <s v="STAFF-82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s v="Life Sciences"/>
    <s v="STAFF-82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s v="Medical"/>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s v="Human Resources"/>
    <s v="STAFF-82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s v="Life Sciences"/>
    <s v="STAFF-83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s v="Medical"/>
    <s v="STAFF-832"/>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s v="Medical"/>
    <s v="STAFF-833"/>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s v="Life Sciences"/>
    <s v="STAFF-834"/>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s v="Life Sciences"/>
    <s v="STAFF-836"/>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s v="Life Sciences"/>
    <s v="STAFF-837"/>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s v="Life Sciences"/>
    <s v="STAFF-838"/>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s v="Marketing"/>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s v="Medical"/>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s v="Life Sciences"/>
    <s v="STAFF-843"/>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s v="Technical Degree"/>
    <s v="STAFF-844"/>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s v="Other"/>
    <s v="STAFF-845"/>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s v="Marketing"/>
    <s v="STAFF-846"/>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s v="Human Resources"/>
    <s v="STAFF-847"/>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s v="Medical"/>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s v="Medical"/>
    <s v="STAFF-850"/>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s v="Marketing"/>
    <s v="STAFF-851"/>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s v="Medical"/>
    <s v="STAFF-852"/>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s v="Medical"/>
    <s v="STAFF-854"/>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s v="Medical"/>
    <s v="STAFF-855"/>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s v="Medical"/>
    <s v="STAFF-856"/>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s v="Life Sciences"/>
    <s v="STAFF-857"/>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s v="Life Sciences"/>
    <s v="STAFF-859"/>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s v="Life Sciences"/>
    <s v="STAFF-861"/>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s v="Marketing"/>
    <s v="STAFF-862"/>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s v="Marketing"/>
    <s v="STAFF-864"/>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s v="Medical"/>
    <s v="STAFF-865"/>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s v="Medical"/>
    <s v="STAFF-86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s v="Marketing"/>
    <s v="STAFF-86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s v="Medical"/>
    <s v="STAFF-86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s v="Life Sciences"/>
    <s v="STAFF-872"/>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s v="Life Sciences"/>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s v="Medical"/>
    <s v="STAFF-875"/>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s v="Life Sciences"/>
    <s v="STAFF-878"/>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s v="Other"/>
    <s v="STAFF-879"/>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s v="Life Sciences"/>
    <s v="STAFF-880"/>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s v="Life Sciences"/>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s v="Life Sciences"/>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s v="Marketing"/>
    <s v="STAFF-885"/>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s v="Technical Degree"/>
    <s v="STAFF-887"/>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s v="Life Sciences"/>
    <s v="STAFF-888"/>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s v="Life Sciences"/>
    <s v="STAFF-889"/>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s v="Marketing"/>
    <s v="STAFF-893"/>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s v="Life Sciences"/>
    <s v="STAFF-894"/>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s v="Life Sciences"/>
    <s v="STAFF-895"/>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s v="Medical"/>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s v="Marketing"/>
    <s v="STAFF-897"/>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s v="Technical Degree"/>
    <s v="STAFF-899"/>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s v="Medical"/>
    <s v="STAFF-900"/>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s v="Life Sciences"/>
    <s v="STAFF-901"/>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s v="Life Sciences"/>
    <s v="STAFF-902"/>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s v="Marketing"/>
    <s v="STAFF-903"/>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s v="Medical"/>
    <s v="STAFF-904"/>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s v="Life Sciences"/>
    <s v="STAFF-905"/>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s v="Life Sciences"/>
    <s v="STAFF-909"/>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s v="Human Resources"/>
    <s v="STAFF-910"/>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s v="Life Sciences"/>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s v="Medical"/>
    <s v="STAFF-912"/>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s v="Life Sciences"/>
    <s v="STAFF-913"/>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s v="Medical"/>
    <s v="STAFF-916"/>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s v="Life Sciences"/>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s v="Life Sciences"/>
    <s v="STAFF-920"/>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s v="Medical"/>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s v="Other"/>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s v="Life Sciences"/>
    <s v="STAFF-92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s v="Life Sciences"/>
    <s v="STAFF-92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s v="Life Sciences"/>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s v="Life Sciences"/>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s v="Medical"/>
    <s v="STAFF-930"/>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s v="Medical"/>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s v="Life Sciences"/>
    <s v="STAFF-933"/>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s v="Life Sciences"/>
    <s v="STAFF-934"/>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s v="Medical"/>
    <s v="STAFF-936"/>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s v="Other"/>
    <s v="STAFF-939"/>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s v="Technical Degree"/>
    <s v="STAFF-940"/>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s v="Life Sciences"/>
    <s v="STAFF-941"/>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s v="Life Sciences"/>
    <s v="STAFF-942"/>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s v="Other"/>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s v="Medical"/>
    <s v="STAFF-945"/>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s v="Marketing"/>
    <s v="STAFF-947"/>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s v="Other"/>
    <s v="STAFF-949"/>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s v="Technical Degree"/>
    <s v="STAFF-950"/>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s v="Life Sciences"/>
    <s v="STAFF-951"/>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s v="Marketing"/>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s v="Marketing"/>
    <s v="STAFF-95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s v="Medical"/>
    <s v="STAFF-956"/>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s v="Medical"/>
    <s v="STAFF-957"/>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s v="Medical"/>
    <s v="STAFF-958"/>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s v="Other"/>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s v="Technical Degree"/>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s v="Medical"/>
    <s v="STAFF-961"/>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s v="Medical"/>
    <s v="STAFF-964"/>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s v="Medical"/>
    <s v="STAFF-966"/>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s v="Life Sciences"/>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s v="Life Sciences"/>
    <s v="STAFF-969"/>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s v="Life Sciences"/>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s v="Life Sciences"/>
    <s v="STAFF-972"/>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s v="Technical Degree"/>
    <s v="STAFF-974"/>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s v="Medical"/>
    <s v="STAFF-975"/>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s v="Life Sciences"/>
    <s v="STAFF-976"/>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s v="Technical Degree"/>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s v="Medical"/>
    <s v="STAFF-98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s v="Other"/>
    <s v="STAFF-98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s v="Technical Degree"/>
    <s v="STAFF-98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s v="Life Sciences"/>
    <s v="STAFF-98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s v="Life Sciences"/>
    <s v="STAFF-98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s v="Life Sciences"/>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s v="Medical"/>
    <s v="STAFF-98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s v="Technical Degree"/>
    <s v="STAFF-990"/>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s v="Medical"/>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s v="Life Sciences"/>
    <s v="STAFF-992"/>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s v="Life Sciences"/>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s v="Life Sciences"/>
    <s v="STAFF-995"/>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s v="Medical"/>
    <s v="STAFF-996"/>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s v="Medical"/>
    <s v="STAFF-997"/>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s v="Other"/>
    <s v="STAFF-998"/>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s v="Medical"/>
    <s v="STAFF-999"/>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s v="Technical Degree"/>
    <s v="STAFF-1001"/>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s v="Life Sciences"/>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s v="Life Sciences"/>
    <s v="STAFF-1003"/>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s v="Life Sciences"/>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s v="Life Sciences"/>
    <s v="STAFF-1005"/>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s v="Medical"/>
    <s v="STAFF-1006"/>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s v="Medical"/>
    <s v="STAFF-1007"/>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s v="Medical"/>
    <s v="STAFF-1009"/>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s v="Other"/>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s v="Life Sciences"/>
    <s v="STAFF-1011"/>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s v="Life Sciences"/>
    <s v="STAFF-1012"/>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s v="Technical Degree"/>
    <s v="STAFF-1013"/>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s v="Medical"/>
    <s v="STAFF-1014"/>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s v="Life Sciences"/>
    <s v="STAFF-1015"/>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s v="Medical"/>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s v="Medical"/>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s v="Medical"/>
    <s v="STAFF-1018"/>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s v="Life Sciences"/>
    <s v="STAFF-1019"/>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s v="Life Sciences"/>
    <s v="STAFF-1022"/>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s v="Life Sciences"/>
    <s v="STAFF-1024"/>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s v="Medical"/>
    <s v="STAFF-1025"/>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s v="Life Sciences"/>
    <s v="STAFF-1026"/>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s v="Life Sciences"/>
    <s v="STAFF-1027"/>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s v="Other"/>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s v="Marketing"/>
    <s v="STAFF-1029"/>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s v="Life Sciences"/>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s v="Life Sciences"/>
    <s v="STAFF-1032"/>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s v="Medical"/>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s v="Medical"/>
    <s v="STAFF-1034"/>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s v="Life Sciences"/>
    <s v="STAFF-1035"/>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s v="Life Sciences"/>
    <s v="STAFF-1036"/>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s v="Medical"/>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s v="Marketing"/>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s v="Medical"/>
    <s v="STAFF-1039"/>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s v="Life Sciences"/>
    <s v="STAFF-1040"/>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s v="Life Sciences"/>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s v="Medical"/>
    <s v="STAFF-104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s v="Life Sciences"/>
    <s v="STAFF-104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s v="Life Sciences"/>
    <s v="STAFF-104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s v="Medical"/>
    <s v="STAFF-104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s v="Marketing"/>
    <s v="STAFF-104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s v="Technical Degree"/>
    <s v="STAFF-104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s v="Medical"/>
    <s v="STAFF-104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s v="Marketing"/>
    <s v="STAFF-105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s v="Other"/>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s v="Life Sciences"/>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s v="Life Sciences"/>
    <s v="STAFF-1055"/>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s v="Medical"/>
    <s v="STAFF-1056"/>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s v="Other"/>
    <s v="STAFF-1060"/>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s v="Medical"/>
    <s v="STAFF-1061"/>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s v="Other"/>
    <s v="STAFF-1062"/>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s v="Marketing"/>
    <s v="STAFF-1066"/>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s v="Medical"/>
    <s v="STAFF-1068"/>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s v="Medical"/>
    <s v="STAFF-1069"/>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s v="Life Sciences"/>
    <s v="STAFF-1070"/>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s v="Medical"/>
    <s v="STAFF-1071"/>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s v="Medical"/>
    <s v="STAFF-10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s v="Medical"/>
    <s v="STAFF-10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s v="Medical"/>
    <s v="STAFF-1076"/>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s v="Marketing"/>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s v="Life Sciences"/>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s v="Life Sciences"/>
    <s v="STAFF-1080"/>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s v="Life Sciences"/>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s v="Technical Degree"/>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s v="Medical"/>
    <s v="STAFF-1083"/>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s v="Other"/>
    <s v="STAFF-1084"/>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s v="Technical Degree"/>
    <s v="STAFF-1085"/>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s v="Life Sciences"/>
    <s v="STAFF-1088"/>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s v="Technical Degree"/>
    <s v="STAFF-1092"/>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s v="Life Sciences"/>
    <s v="STAFF-1094"/>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s v="Life Sciences"/>
    <s v="STAFF-1096"/>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s v="Other"/>
    <s v="STAFF-1097"/>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s v="Medical"/>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s v="Life Sciences"/>
    <s v="STAFF-1099"/>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s v="Technical Degree"/>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s v="Medical"/>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s v="Life Sciences"/>
    <s v="STAFF-1102"/>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s v="Life Sciences"/>
    <s v="STAFF-1103"/>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s v="Life Sciences"/>
    <s v="STAFF-110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s v="Technical Degree"/>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s v="Medical"/>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s v="Medical"/>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s v="Medical"/>
    <s v="STAFF-110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s v="Medical"/>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s v="Other"/>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s v="Life Sciences"/>
    <s v="STAFF-1114"/>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s v="Life Sciences"/>
    <s v="STAFF-1115"/>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s v="Medical"/>
    <s v="STAFF-1116"/>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s v="Life Sciences"/>
    <s v="STAFF-1117"/>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s v="Life Sciences"/>
    <s v="STAFF-1118"/>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s v="Marketing"/>
    <s v="STAFF-1119"/>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s v="Life Sciences"/>
    <s v="STAFF-1120"/>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s v="Medical"/>
    <s v="STAFF-1121"/>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s v="Marketing"/>
    <s v="STAFF-1124"/>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s v="Marketing"/>
    <s v="STAFF-1125"/>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s v="Life Sciences"/>
    <s v="STAFF-1126"/>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s v="Life Sciences"/>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s v="Medical"/>
    <s v="STAFF-1128"/>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s v="Technical Degree"/>
    <s v="STAFF-1131"/>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s v="Life Sciences"/>
    <s v="STAFF-1132"/>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s v="Life Sciences"/>
    <s v="STAFF-1133"/>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s v="Life Sciences"/>
    <s v="STAFF-1135"/>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s v="Life Sciences"/>
    <s v="STAFF-1136"/>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s v="Marketing"/>
    <s v="STAFF-1137"/>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s v="Technical Degree"/>
    <s v="STAFF-1138"/>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s v="Life Sciences"/>
    <s v="STAFF-1140"/>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s v="Life Sciences"/>
    <s v="STAFF-114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s v="Medical"/>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s v="Medical"/>
    <s v="STAFF-1150"/>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s v="Human Resources"/>
    <s v="STAFF-1152"/>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s v="Life Sciences"/>
    <s v="STAFF-1154"/>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s v="Medical"/>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s v="Marketing"/>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s v="Life Sciences"/>
    <s v="STAFF-1158"/>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s v="Medical"/>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s v="Medical"/>
    <s v="STAFF-1161"/>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s v="Life Sciences"/>
    <s v="STAFF-1162"/>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s v="Life Sciences"/>
    <s v="STAFF-1163"/>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s v="Technical Degree"/>
    <s v="STAFF-1164"/>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s v="Life Sciences"/>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s v="Medical"/>
    <s v="STAFF-1166"/>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s v="Life Sciences"/>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s v="Marketing"/>
    <s v="STAFF-1171"/>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s v="Medical"/>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s v="Medical"/>
    <s v="STAFF-1173"/>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s v="Life Sciences"/>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s v="Medical"/>
    <s v="STAFF-1177"/>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s v="Marketing"/>
    <s v="STAFF-1179"/>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s v="Medical"/>
    <s v="STAFF-1180"/>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s v="Life Sciences"/>
    <s v="STAFF-1182"/>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s v="Medical"/>
    <s v="STAFF-1184"/>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s v="Other"/>
    <s v="STAFF-1185"/>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s v="Marketing"/>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s v="Life Sciences"/>
    <s v="STAFF-119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s v="Technical Degree"/>
    <s v="STAFF-119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s v="Medical"/>
    <s v="STAFF-119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s v="Life Sciences"/>
    <s v="STAFF-119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s v="Medical"/>
    <s v="STAFF-1195"/>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s v="Life Sciences"/>
    <s v="STAFF-1196"/>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s v="Life Sciences"/>
    <s v="STAFF-1198"/>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s v="Life Sciences"/>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s v="Medical"/>
    <s v="STAFF-1201"/>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s v="Life Sciences"/>
    <s v="STAFF-1202"/>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s v="Life Sciences"/>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s v="Marketing"/>
    <s v="STAFF-1204"/>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s v="Life Sciences"/>
    <s v="STAFF-1206"/>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s v="Human Resources"/>
    <s v="STAFF-1207"/>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s v="Life Sciences"/>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s v="Life Sciences"/>
    <s v="STAFF-1211"/>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s v="Medical"/>
    <s v="STAFF-1212"/>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s v="Medical"/>
    <s v="STAFF-1215"/>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s v="Medical"/>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s v="Life Sciences"/>
    <s v="STAFF-1217"/>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s v="Life Sciences"/>
    <s v="STAFF-1218"/>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s v="Life Sciences"/>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s v="Medical"/>
    <s v="STAFF-1220"/>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s v="Life Sciences"/>
    <s v="STAFF-1221"/>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s v="Life Sciences"/>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s v="Other"/>
    <s v="STAFF-122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s v="Marketing"/>
    <s v="STAFF-122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s v="Technical Degree"/>
    <s v="STAFF-1228"/>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s v="Medical"/>
    <s v="STAFF-1231"/>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s v="Marketing"/>
    <s v="STAFF-1233"/>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s v="Other"/>
    <s v="STAFF-1234"/>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s v="Life Sciences"/>
    <s v="STAFF-1235"/>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s v="Technical Degree"/>
    <s v="STAFF-1237"/>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s v="Medical"/>
    <s v="STAFF-1238"/>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s v="Technical Degree"/>
    <s v="STAFF-1239"/>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s v="Life Sciences"/>
    <s v="STAFF-1240"/>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s v="Medical"/>
    <s v="STAFF-1241"/>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s v="Medical"/>
    <s v="STAFF-1242"/>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s v="Marketing"/>
    <s v="STAFF-1243"/>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s v="Life Sciences"/>
    <s v="STAFF-1244"/>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s v="Life Sciences"/>
    <s v="STAFF-1245"/>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s v="Life Sciences"/>
    <s v="STAFF-1246"/>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s v="Medical"/>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s v="Life Sciences"/>
    <s v="STAFF-1249"/>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s v="Life Sciences"/>
    <s v="STAFF-1250"/>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s v="Medical"/>
    <s v="STAFF-1251"/>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s v="Medical"/>
    <s v="STAFF-1252"/>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s v="Life Sciences"/>
    <s v="STAFF-1254"/>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s v="Life Sciences"/>
    <s v="STAFF-1255"/>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s v="Medical"/>
    <s v="STAFF-1256"/>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s v="Technical Degree"/>
    <s v="STAFF-1257"/>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s v="Technical Degree"/>
    <s v="STAFF-1258"/>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s v="Life Sciences"/>
    <s v="STAFF-1259"/>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s v="Life Sciences"/>
    <s v="STAFF-1260"/>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s v="Life Sciences"/>
    <s v="STAFF-1263"/>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s v="Life Sciences"/>
    <s v="STAFF-1264"/>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s v="Technical Degree"/>
    <s v="STAFF-1265"/>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s v="Marketing"/>
    <s v="STAFF-126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s v="Marketing"/>
    <s v="STAFF-126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s v="Life Sciences"/>
    <s v="STAFF-126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s v="Life Sciences"/>
    <s v="STAFF-127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s v="Life Sciences"/>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s v="Life Sciences"/>
    <s v="STAFF-1275"/>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s v="Marketing"/>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s v="Medical"/>
    <s v="STAFF-1278"/>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s v="Life Sciences"/>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s v="Marketing"/>
    <s v="STAFF-1280"/>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s v="Marketing"/>
    <s v="STAFF-1281"/>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s v="Life Sciences"/>
    <s v="STAFF-1282"/>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s v="Medical"/>
    <s v="STAFF-1283"/>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s v="Medical"/>
    <s v="STAFF-1285"/>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s v="Medical"/>
    <s v="STAFF-1286"/>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s v="Life Sciences"/>
    <s v="STAFF-1288"/>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s v="Life Sciences"/>
    <s v="STAFF-1289"/>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s v="Life Sciences"/>
    <s v="STAFF-1291"/>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s v="Medical"/>
    <s v="STAFF-1292"/>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s v="Marketing"/>
    <s v="STAFF-1293"/>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s v="Life Sciences"/>
    <s v="STAFF-1294"/>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s v="Medical"/>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s v="Life Sciences"/>
    <s v="STAFF-1296"/>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s v="Medical"/>
    <s v="STAFF-1297"/>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s v="Medical"/>
    <s v="STAFF-1298"/>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s v="Technical Degree"/>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s v="Technical Degree"/>
    <s v="STAFF-1301"/>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s v="Medical"/>
    <s v="STAFF-1303"/>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s v="Medical"/>
    <s v="STAFF-1304"/>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s v="Medical"/>
    <s v="STAFF-130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s v="Medical"/>
    <s v="STAFF-130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s v="Life Sciences"/>
    <s v="STAFF-130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s v="Life Sciences"/>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s v="Medical"/>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s v="Technical Degree"/>
    <s v="STAFF-131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s v="Technical Degree"/>
    <s v="STAFF-131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s v="Life Sciences"/>
    <s v="STAFF-1314"/>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s v="Life Sciences"/>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s v="Life Sciences"/>
    <s v="STAFF-1317"/>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s v="Marketing"/>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s v="Life Sciences"/>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s v="Medical"/>
    <s v="STAFF-1321"/>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s v="Life Sciences"/>
    <s v="STAFF-1322"/>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s v="Life Sciences"/>
    <s v="STAFF-1324"/>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s v="Medical"/>
    <s v="STAFF-1329"/>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s v="Life Sciences"/>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s v="Life Sciences"/>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s v="Life Sciences"/>
    <s v="STAFF-133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s v="Medical"/>
    <s v="STAFF-1336"/>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s v="Life Sciences"/>
    <s v="STAFF-1338"/>
    <n v="1338"/>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s v="Life Sciences"/>
    <s v="STAFF-1340"/>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s v="Life Sciences"/>
    <s v="STAFF-1344"/>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s v="Life Sciences"/>
    <s v="STAFF-1346"/>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s v="Marketing"/>
    <s v="STAFF-1349"/>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s v="Life Sciences"/>
    <s v="STAFF-1350"/>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s v="Life Sciences"/>
    <s v="STAFF-135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s v="Life Sciences"/>
    <s v="STAFF-1355"/>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s v="Medical"/>
    <s v="STAFF-1356"/>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s v="Medical"/>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s v="Medical"/>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s v="Life Sciences"/>
    <s v="STAFF-1361"/>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s v="Marketing"/>
    <s v="STAFF-1362"/>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s v="Life Sciences"/>
    <s v="STAFF-1363"/>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s v="Medical"/>
    <s v="STAFF-1364"/>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s v="Technical Degree"/>
    <s v="STAFF-1367"/>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s v="Life Sciences"/>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s v="Medical"/>
    <s v="STAFF-1369"/>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s v="Life Sciences"/>
    <s v="STAFF-1371"/>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s v="Marketing"/>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s v="Life Sciences"/>
    <s v="STAFF-1373"/>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s v="Technical Degree"/>
    <s v="STAFF-1374"/>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s v="Medical"/>
    <s v="STAFF-1375"/>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s v="Medical"/>
    <s v="STAFF-1377"/>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s v="Life Sciences"/>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s v="Marketing"/>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s v="Life Sciences"/>
    <s v="STAFF-13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s v="Technical Degree"/>
    <s v="STAFF-13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s v="Life Sciences"/>
    <s v="STAFF-1387"/>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s v="Medical"/>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s v="Life Sciences"/>
    <s v="STAFF-1390"/>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s v="Marketing"/>
    <s v="STAFF-1391"/>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s v="Life Sciences"/>
    <s v="STAFF-1392"/>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s v="Life Sciences"/>
    <s v="STAFF-1394"/>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s v="Life Sciences"/>
    <s v="STAFF-1395"/>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s v="Marketing"/>
    <s v="STAFF-1396"/>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s v="Life Sciences"/>
    <s v="STAFF-1397"/>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s v="Life Sciences"/>
    <s v="STAFF-1399"/>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s v="Medical"/>
    <s v="STAFF-1401"/>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s v="Medical"/>
    <s v="STAFF-1402"/>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s v="Marketing"/>
    <s v="STAFF-1403"/>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s v="Life Sciences"/>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s v="Medical"/>
    <s v="STAFF-1407"/>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s v="Human Resources"/>
    <s v="STAFF-1408"/>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s v="Medical"/>
    <s v="STAFF-1955"/>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s v="Medical"/>
    <s v="STAFF-1662"/>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s v="Life Sciences"/>
    <s v="STAFF-1630"/>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s v="Medical"/>
    <s v="STAFF-2000"/>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s v="Medical"/>
    <s v="STAFF-1839"/>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s v="Life Sciences"/>
    <s v="STAFF-1929"/>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s v="Life Sciences"/>
    <s v="STAFF-1495"/>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s v="Marketing"/>
    <s v="STAFF-1756"/>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s v="Medical"/>
    <s v="STAFF-1900"/>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s v="Life Sciences"/>
    <s v="STAFF-2025"/>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s v="Medical"/>
    <s v="STAFF-176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s v="Life Sciences"/>
    <s v="STAFF-1870"/>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s v="Technical Degree"/>
    <s v="STAFF-1985"/>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s v="Life Sciences"/>
    <s v="STAFF-15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s v="Medical"/>
    <s v="STAFF-1633"/>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s v="Medical"/>
    <s v="STAFF-1480"/>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s v="Technical Degree"/>
    <s v="STAFF-1745"/>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s v="Marketing"/>
    <s v="STAFF-1481"/>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s v="Marketing"/>
    <s v="STAFF-1833"/>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s v="Human Resources"/>
    <s v="STAFF-1987"/>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s v="Life Sciences"/>
    <s v="STAFF-1625"/>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s v="Medical"/>
    <s v="STAFF-146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s v="Medical"/>
    <s v="STAFF-1916"/>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s v="Life Sciences"/>
    <s v="STAFF-1829"/>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s v="Life Sciences"/>
    <s v="STAFF-1822"/>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s v="Technical Degree"/>
    <s v="STAFF-1762"/>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s v="Life Sciences"/>
    <s v="STAFF-1658"/>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s v="Other"/>
    <s v="STAFF-1635"/>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s v="Life Sciences"/>
    <s v="STAFF-1656"/>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s v="Medical"/>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s v="Medical"/>
    <s v="STAFF-1866"/>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s v="Technical Degree"/>
    <s v="STAFF-1786"/>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s v="Life Sciences"/>
    <s v="STAFF-1701"/>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s v="Medical"/>
    <s v="STAFF-1647"/>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s v="Other"/>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s v="Medical"/>
    <s v="STAFF-201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s v="Medical"/>
    <s v="STAFF-1640"/>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s v="Other"/>
    <s v="STAFF-1544"/>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s v="Life Sciences"/>
    <s v="STAFF-2052"/>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s v="Life Sciences"/>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s v="Life Sciences"/>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s v="Other"/>
    <s v="STAFF-1576"/>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s v="Life Sciences"/>
    <s v="STAFF-1447"/>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s v="Life Sciences"/>
    <s v="STAFF-1555"/>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s v="Other"/>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s v="Medical"/>
    <s v="STAFF-1687"/>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s v="Medical"/>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s v="Medical"/>
    <s v="STAFF-1830"/>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s v="Life Sciences"/>
    <s v="STAFF-162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s v="Other"/>
    <s v="STAFF-1655"/>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s v="Life Sciences"/>
    <s v="STAFF-1969"/>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s v="Medical"/>
    <s v="STAFF-1443"/>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s v="Life Sciences"/>
    <s v="STAFF-1888"/>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s v="Life Sciences"/>
    <s v="STAFF-1651"/>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s v="Other"/>
    <s v="STAFF-1607"/>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s v="Medical"/>
    <s v="STAFF-2051"/>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s v="Life Sciences"/>
    <s v="STAFF-1430"/>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s v="Medical"/>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s v="Medical"/>
    <s v="STAFF-1816"/>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s v="Life Sciences"/>
    <s v="STAFF-1525"/>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s v="Life Sciences"/>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s v="Life Sciences"/>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s v="Medical"/>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s v="Medical"/>
    <s v="STAFF-1751"/>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s v="Medical"/>
    <s v="STAFF-205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s v="Life Sciences"/>
    <s v="STAFF-1529"/>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s v="Technical Degree"/>
    <s v="STAFF-1719"/>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s v="Medical"/>
    <s v="STAFF-1422"/>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s v="Technical Degree"/>
    <s v="STAFF-1863"/>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s v="Life Sciences"/>
    <s v="STAFF-1557"/>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s v="Marketing"/>
    <s v="STAFF-1428"/>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s v="Life Sciences"/>
    <s v="STAFF-1676"/>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s v="Life Sciences"/>
    <s v="STAFF-2041"/>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s v="Marketing"/>
    <s v="STAFF-2045"/>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s v="Marketing"/>
    <s v="STAFF-2056"/>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s v="Marketing"/>
    <s v="STAFF-1986"/>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s v="Medical"/>
    <s v="STAFF-1875"/>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s v="Life Sciences"/>
    <s v="STAFF-152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s v="Marketing"/>
    <s v="STAFF-1935"/>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s v="Life Sciences"/>
    <s v="STAFF-1598"/>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s v="Marketing"/>
    <s v="STAFF-1784"/>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s v="Medical"/>
    <s v="STAFF-2024"/>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s v="Life Sciences"/>
    <s v="STAFF-1673"/>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s v="Marketing"/>
    <s v="STAFF-1436"/>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s v="Marketing"/>
    <s v="STAFF-2016"/>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s v="Medical"/>
    <s v="STAFF-1898"/>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s v="Life Sciences"/>
    <s v="STAFF-1583"/>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s v="Life Sciences"/>
    <s v="STAFF-1585"/>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s v="Medical"/>
    <s v="STAFF-1657"/>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s v="Life Sciences"/>
    <s v="STAFF-1710"/>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s v="Life Sciences"/>
    <s v="STAFF-1779"/>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s v="Other"/>
    <s v="STAFF-2060"/>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s v="Life Sciences"/>
    <s v="STAFF-2046"/>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s v="Marketing"/>
    <s v="STAFF-1757"/>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s v="Life Sciences"/>
    <s v="STAFF-1858"/>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s v="Human Resources"/>
    <s v="STAFF-180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s v="Human Resources"/>
    <s v="STAFF-1722"/>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s v="Medical"/>
    <s v="STAFF-1804"/>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s v="Medical"/>
    <s v="STAFF-146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s v="Technical Degree"/>
    <s v="STAFF-1482"/>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s v="Other"/>
    <s v="STAFF-1449"/>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s v="Technical Degree"/>
    <s v="STAFF-177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s v="Medical"/>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s v="Technical Degree"/>
    <s v="STAFF-1934"/>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s v="Technical Degree"/>
    <s v="STAFF-157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s v="Life Sciences"/>
    <s v="STAFF-1813"/>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s v="Medical"/>
    <s v="STAFF-2057"/>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s v="Technical Degree"/>
    <s v="STAFF-1764"/>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s v="Life Sciences"/>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s v="Medical"/>
    <s v="STAFF-1947"/>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s v="Technical Degree"/>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s v="Life Sciences"/>
    <s v="STAFF-1976"/>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s v="Life Sciences"/>
    <s v="STAFF-202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s v="Life Sciences"/>
    <s v="STAFF-2019"/>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s v="Marketing"/>
    <s v="STAFF-1612"/>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s v="Marketing"/>
    <s v="STAFF-1731"/>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s v="Life Sciences"/>
    <s v="STAFF-1801"/>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s v="Human Resources"/>
    <s v="STAFF-1563"/>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s v="Medical"/>
    <s v="STAFF-1746"/>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s v="Life Sciences"/>
    <s v="STAFF-1590"/>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s v="Life Sciences"/>
    <s v="STAFF-1615"/>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s v="Medical"/>
    <s v="STAFF-1485"/>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s v="Other"/>
    <s v="STAFF-1431"/>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s v="Life Sciences"/>
    <s v="STAFF-165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s v="Life Sciences"/>
    <s v="STAFF-1941"/>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s v="Medical"/>
    <s v="STAFF-1852"/>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s v="Life Sciences"/>
    <s v="STAFF-1997"/>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s v="Life Sciences"/>
    <s v="STAFF-1720"/>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s v="Other"/>
    <s v="STAFF-191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s v="Medical"/>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s v="Technical Degree"/>
    <s v="STAFF-1597"/>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s v="Life Sciences"/>
    <s v="STAFF-1668"/>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s v="Medical"/>
    <s v="STAFF-192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s v="Life Sciences"/>
    <s v="STAFF-1412"/>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s v="Medical"/>
    <s v="STAFF-1648"/>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s v="Life Sciences"/>
    <s v="STAFF-1812"/>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s v="Medical"/>
    <s v="STAFF-1700"/>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s v="Medical"/>
    <s v="STAFF-2065"/>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s v="Medical"/>
    <s v="STAFF-1477"/>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s v="Life Sciences"/>
    <s v="STAFF-1507"/>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s v="Other"/>
    <s v="STAFF-1613"/>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s v="Marketing"/>
    <s v="STAFF-1853"/>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s v="Other"/>
    <s v="STAFF-1794"/>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s v="Medical"/>
    <s v="STAFF-1865"/>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s v="Other"/>
    <s v="STAFF-1419"/>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s v="Life Sciences"/>
    <s v="STAFF-1778"/>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s v="Technical Degree"/>
    <s v="STAFF-1694"/>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s v="Life Sciences"/>
    <s v="STAFF-1506"/>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s v="Life Sciences"/>
    <s v="STAFF-1892"/>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s v="Life Sciences"/>
    <s v="STAFF-1881"/>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s v="Medical"/>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s v="Medical"/>
    <s v="STAFF-1474"/>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s v="Life Sciences"/>
    <s v="STAFF-1857"/>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s v="Technical Degree"/>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s v="Life Sciences"/>
    <s v="STAFF-1940"/>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s v="Medical"/>
    <s v="STAFF-1424"/>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s v="Life Sciences"/>
    <s v="STAFF-1484"/>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s v="Life Sciences"/>
    <s v="STAFF-1859"/>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s v="Other"/>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s v="Medical"/>
    <s v="STAFF-1671"/>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s v="Technical Degree"/>
    <s v="STAFF-1553"/>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s v="Medical"/>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s v="Technical Degree"/>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s v="Other"/>
    <s v="STAFF-1871"/>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s v="Life Sciences"/>
    <s v="STAFF-2031"/>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s v="Medical"/>
    <s v="STAFF-1543"/>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s v="Life Sciences"/>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s v="Life Sciences"/>
    <s v="STAFF-1621"/>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s v="Medical"/>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s v="Medical"/>
    <s v="STAFF-168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s v="Life Sciences"/>
    <s v="STAFF-1867"/>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s v="Medical"/>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s v="Life Sciences"/>
    <s v="STAFF-1954"/>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s v="Technical Degree"/>
    <s v="STAFF-14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s v="Life Sciences"/>
    <s v="STAFF-1971"/>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s v="Technical Degree"/>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s v="Technical Degree"/>
    <s v="STAFF-1438"/>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s v="Medical"/>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s v="Medical"/>
    <s v="STAFF-1609"/>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s v="Medical"/>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s v="Technical Degree"/>
    <s v="STAFF-1931"/>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s v="Life Sciences"/>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s v="Life Sciences"/>
    <s v="STAFF-1729"/>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s v="Life Sciences"/>
    <s v="STAFF-1580"/>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s v="Life Sciences"/>
    <s v="STAFF-1903"/>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s v="Medical"/>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s v="Life Sciences"/>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s v="Medical"/>
    <s v="STAFF-1911"/>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s v="Life Sciences"/>
    <s v="STAFF-1799"/>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s v="Life Sciences"/>
    <s v="STAFF-1763"/>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s v="Medical"/>
    <s v="STAFF-1707"/>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s v="Medical"/>
    <s v="STAFF-2062"/>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s v="Life Sciences"/>
    <s v="STAFF-1523"/>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s v="Life Sciences"/>
    <s v="STAFF-1728"/>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s v="Life Sciences"/>
    <s v="STAFF-1798"/>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s v="Technical Degree"/>
    <s v="STAFF-1592"/>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s v="Life Sciences"/>
    <s v="STAFF-1682"/>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s v="Life Sciences"/>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s v="Medical"/>
    <s v="STAFF-1803"/>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s v="Life Sciences"/>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s v="Life Sciences"/>
    <s v="STAFF-1514"/>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s v="Life Sciences"/>
    <s v="STAFF-1558"/>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s v="Medical"/>
    <s v="STAFF-1618"/>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s v="Medical"/>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s v="Medical"/>
    <s v="STAFF-1770"/>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s v="Life Sciences"/>
    <s v="STAFF-1631"/>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s v="Medical"/>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s v="Life Sciences"/>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s v="Life Sciences"/>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s v="Life Sciences"/>
    <s v="STAFF-1533"/>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s v="Medical"/>
    <s v="STAFF-1577"/>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s v="Life Sciences"/>
    <s v="STAFF-2014"/>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s v="Life Sciences"/>
    <s v="STAFF-1981"/>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s v="Medical"/>
    <s v="STAFF-2008"/>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s v="Life Sciences"/>
    <s v="STAFF-18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s v="Life Sciences"/>
    <s v="STAFF-2048"/>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s v="Medical"/>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s v="Life Sciences"/>
    <s v="STAFF-172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s v="Life Sciences"/>
    <s v="STAFF-1677"/>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s v="Medical"/>
    <s v="STAFF-1623"/>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s v="Other"/>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s v="Medical"/>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s v="Life Sciences"/>
    <s v="STAFF-1545"/>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s v="Life Sciences"/>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s v="Technical Degree"/>
    <s v="STAFF-2038"/>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s v="Life Sciences"/>
    <s v="STAFF-147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s v="Life Sciences"/>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s v="Life Sciences"/>
    <s v="STAFF-200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s v="Other"/>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s v="Medical"/>
    <s v="STAFF-1472"/>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s v="Life Sciences"/>
    <s v="STAFF-1453"/>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s v="Marketing"/>
    <s v="STAFF-1754"/>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s v="Life Sciences"/>
    <s v="STAFF-2037"/>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s v="Medical"/>
    <s v="STAFF-1951"/>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s v="Life Sciences"/>
    <s v="STAFF-1497"/>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s v="Medical"/>
    <s v="STAFF-1670"/>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s v="Marketing"/>
    <s v="STAFF-146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s v="Medical"/>
    <s v="STAFF-1548"/>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s v="Life Sciences"/>
    <s v="STAFF-1560"/>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s v="Life Sciences"/>
    <s v="STAFF-1996"/>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s v="Technical Degree"/>
    <s v="STAFF-1749"/>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s v="Medical"/>
    <s v="STAFF-2013"/>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s v="Medical"/>
    <s v="STAFF-1945"/>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s v="Technical Degree"/>
    <s v="STAFF-1568"/>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s v="Life Sciences"/>
    <s v="STAFF-1582"/>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s v="Life Sciences"/>
    <s v="STAFF-1739"/>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s v="Life Sciences"/>
    <s v="STAFF-1492"/>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s v="Marketing"/>
    <s v="STAFF-1446"/>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s v="Medical"/>
    <s v="STAFF-158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s v="Marketing"/>
    <s v="STAFF-1787"/>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s v="Marketing"/>
    <s v="STAFF-1908"/>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s v="Life Sciences"/>
    <s v="STAFF-1995"/>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s v="Life Sciences"/>
    <s v="STAFF-1479"/>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s v="Life Sciences"/>
    <s v="STAFF-1961"/>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s v="Marketing"/>
    <s v="STAFF-1975"/>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s v="Medical"/>
    <s v="STAFF-1740"/>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s v="Marketing"/>
    <s v="STAFF-1924"/>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s v="Medical"/>
    <s v="STAFF-1650"/>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s v="Medical"/>
    <s v="STAFF-1836"/>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s v="Other"/>
    <s v="STAFF-1478"/>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s v="Life Sciences"/>
    <s v="STAFF-168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s v="Medical"/>
    <s v="STAFF-1469"/>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s v="Marketing"/>
    <s v="STAFF-1708"/>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s v="Marketing"/>
    <s v="STAFF-1965"/>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s v="Life Sciences"/>
    <s v="STAFF-1602"/>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s v="Other"/>
    <s v="STAFF-160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s v="Medical"/>
    <s v="STAFF-1937"/>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s v="Technical Degree"/>
    <s v="STAFF-1646"/>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s v="Life Sciences"/>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s v="Life Sciences"/>
    <s v="STAFF-1683"/>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s v="Life Sciences"/>
    <s v="STAFF-204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s v="Medical"/>
    <s v="STAFF-1608"/>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s v="Life Sciences"/>
    <s v="STAFF-1827"/>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s v="Medical"/>
    <s v="STAFF-1674"/>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s v="Medical"/>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s v="Other"/>
    <s v="STAFF-1886"/>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s v="Life Sciences"/>
    <s v="STAFF-1893"/>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s v="Life Sciences"/>
    <s v="STAFF-1724"/>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s v="Medical"/>
    <s v="STAFF-2009"/>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s v="Life Sciences"/>
    <s v="STAFF-1661"/>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s v="Life Sciences"/>
    <s v="STAFF-1703"/>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s v="Medical"/>
    <s v="STAFF-1638"/>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s v="Life Sciences"/>
    <s v="STAFF-1614"/>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s v="Medical"/>
    <s v="STAFF-1587"/>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s v="Medical"/>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s v="Medical"/>
    <s v="STAFF-1980"/>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s v="Life Sciences"/>
    <s v="STAFF-1641"/>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s v="Marketing"/>
    <s v="STAFF-1815"/>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s v="Medical"/>
    <s v="STAFF-1912"/>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s v="Life Sciences"/>
    <s v="STAFF-1962"/>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s v="Medical"/>
    <s v="STAFF-1915"/>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s v="Technical Degree"/>
    <s v="STAFF-1880"/>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s v="Medical"/>
    <s v="STAFF-1503"/>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s v="Life Sciences"/>
    <s v="STAFF-1938"/>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s v="Medical"/>
    <s v="STAFF-1445"/>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s v="Marketing"/>
    <s v="STAFF-142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s v="Life Sciences"/>
    <s v="STAFF-1552"/>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s v="Medical"/>
    <s v="STAFF-1948"/>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s v="Life Sciences"/>
    <s v="STAFF-1737"/>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s v="Life Sciences"/>
    <s v="STAFF-1774"/>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s v="Human Resources"/>
    <s v="STAFF-1642"/>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s v="Other"/>
    <s v="STAFF-1972"/>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s v="Life Sciences"/>
    <s v="STAFF-1837"/>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s v="Other"/>
    <s v="STAFF-1932"/>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s v="Life Sciences"/>
    <s v="STAFF-159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s v="Medical"/>
    <s v="STAFF-1606"/>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s v="Life Sciences"/>
    <s v="STAFF-1547"/>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s v="Life Sciences"/>
    <s v="STAFF-2049"/>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s v="Medical"/>
    <s v="STAFF-1704"/>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s v="Medical"/>
    <s v="STAFF-1496"/>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s v="Medical"/>
    <s v="STAFF-1539"/>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s v="Life Sciences"/>
    <s v="STAFF-1753"/>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s v="Life Sciences"/>
    <s v="STAFF-1927"/>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s v="Human Resources"/>
    <s v="STAFF-197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s v="Medical"/>
    <s v="STAFF-1460"/>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s v="Medical"/>
    <s v="STAFF-1789"/>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s v="Life Sciences"/>
    <s v="STAFF-1998"/>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s v="Other"/>
    <s v="STAFF-1992"/>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s v="Medical"/>
    <s v="STAFF-144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s v="Life Sciences"/>
    <s v="STAFF-1501"/>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s v="Medical"/>
    <s v="STAFF-1766"/>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s v="Life Sciences"/>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s v="Other"/>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s v="Life Sciences"/>
    <s v="STAFF-1790"/>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s v="Medical"/>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s v="Technical Degree"/>
    <s v="STAFF-146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s v="Medical"/>
    <s v="STAFF-1755"/>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s v="Medical"/>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s v="Medical"/>
    <s v="STAFF-2020"/>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s v="Life Sciences"/>
    <s v="STAFF-1515"/>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s v="Medical"/>
    <s v="STAFF-1669"/>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s v="Life Sciences"/>
    <s v="STAFF-1732"/>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s v="Marketing"/>
    <s v="STAFF-1943"/>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s v="Technical Degree"/>
    <s v="STAFF-1535"/>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s v="Marketing"/>
    <s v="STAFF-1591"/>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s v="Medical"/>
    <s v="STAFF-1706"/>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s v="Life Sciences"/>
    <s v="STAFF-1882"/>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s v="Medical"/>
    <s v="STAFF-2021"/>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s v="Life Sciences"/>
    <s v="STAFF-167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s v="Medical"/>
    <s v="STAFF-197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s v="Life Sciences"/>
    <s v="STAFF-1845"/>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s v="Medical"/>
    <s v="STAFF-1520"/>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s v="Medical"/>
    <s v="STAFF-1675"/>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s v="Technical Degree"/>
    <s v="STAFF-1736"/>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s v="Life Sciences"/>
    <s v="STAFF-17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s v="Medical"/>
    <s v="STAFF-1622"/>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s v="Life Sciences"/>
    <s v="STAFF-1581"/>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s v="Life Sciences"/>
    <s v="STAFF-2034"/>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s v="Life Sciences"/>
    <s v="STAFF-1441"/>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s v="Medical"/>
    <s v="STAFF-1665"/>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s v="Medical"/>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s v="Medical"/>
    <s v="STAFF-1834"/>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s v="Medical"/>
    <s v="STAFF-1864"/>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s v="Marketing"/>
    <s v="STAFF-1909"/>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s v="Life Sciences"/>
    <s v="STAFF-15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s v="Marketing"/>
    <s v="STAFF-203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s v="Life Sciences"/>
    <s v="STAFF-202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s v="Life Sciences"/>
    <s v="STAFF-1949"/>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s v="Life Sciences"/>
    <s v="STAFF-1712"/>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s v="Technical Degree"/>
    <s v="STAFF-1854"/>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s v="Medical"/>
    <s v="STAFF-1693"/>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s v="Medical"/>
    <s v="STAFF-1824"/>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s v="Marketing"/>
    <s v="STAFF-2036"/>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s v="Human Resources"/>
    <s v="STAFF-1890"/>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s v="Life Sciences"/>
    <s v="STAFF-1970"/>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s v="Life Sciences"/>
    <s v="STAFF-1956"/>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s v="Medical"/>
    <s v="STAFF-1644"/>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s v="Life Sciences"/>
    <s v="STAFF-1849"/>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s v="Life Sciences"/>
    <s v="STAFF-1499"/>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s v="Medical"/>
    <s v="STAFF-1697"/>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s v="Life Sciences"/>
    <s v="STAFF-1664"/>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s v="Life Sciences"/>
    <s v="STAFF-1772"/>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s v="Medical"/>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s v="Medical"/>
    <s v="STAFF-1654"/>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s v="Medical"/>
    <s v="STAFF-1936"/>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s v="Technical Degree"/>
    <s v="STAFF-1873"/>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s v="Life Sciences"/>
    <s v="STAFF-1483"/>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s v="Life Sciences"/>
    <s v="STAFF-1666"/>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s v="Life Sciences"/>
    <s v="STAFF-1999"/>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s v="Technical Degree"/>
    <s v="STAFF-1546"/>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s v="Medical"/>
    <s v="STAFF-1993"/>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s v="Medical"/>
    <s v="STAFF-1800"/>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s v="Medical"/>
    <s v="STAFF-1516"/>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s v="Life Sciences"/>
    <s v="STAFF-1966"/>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s v="Other"/>
    <s v="STAFF-1595"/>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s v="Marketing"/>
    <s v="STAFF-1578"/>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s v="Technical Degree"/>
    <s v="STAFF-1823"/>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s v="Marketing"/>
    <s v="STAFF-1950"/>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s v="Medical"/>
    <s v="STAFF-1775"/>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s v="Life Sciences"/>
    <s v="STAFF-1681"/>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s v="Life Sciences"/>
    <s v="STAFF-2017"/>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s v="Medical"/>
    <s v="STAFF-1423"/>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s v="Other"/>
    <s v="STAFF-1847"/>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s v="Other"/>
    <s v="STAFF-2018"/>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s v="Marketing"/>
    <s v="STAFF-1835"/>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s v="Medical"/>
    <s v="STAFF-1550"/>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s v="Life Sciences"/>
    <s v="STAFF-2064"/>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s v="Medical"/>
    <s v="STAFF-1885"/>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s v="Technical Degree"/>
    <s v="STAFF-1541"/>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s v="Life Sciences"/>
    <s v="STAFF-1556"/>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s v="Human Resources"/>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s v="Human Resources"/>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s v="Life Sciences"/>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s v="Life Sciences"/>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s v="Technical Degree"/>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s v="Life Sciences"/>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s v="Technical Degree"/>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s v="Technical Degree"/>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s v="Life Sciences"/>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s v="Marketing"/>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s v="Life Sciences"/>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s v="Medical"/>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s v="Life Sciences"/>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s v="Life Sciences"/>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s v="Technical Degree"/>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s v="Marketing"/>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s v="Technical Degree"/>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s v="Human Resources"/>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s v="Human Resources"/>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s v="Technical Degree"/>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s v="Technical Degree"/>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s v="Medical"/>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s v="Technical Degree"/>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s v="Life Sciences"/>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s v="Life Sciences"/>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s v="Medical"/>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s v="Life Sciences"/>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s v="Marketing"/>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s v="Life Sciences"/>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s v="Medical"/>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s v="Life Sciences"/>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s v="Marketing"/>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s v="Life Sciences"/>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s v="Marketing"/>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s v="Medical"/>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s v="Life Sciences"/>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s v="Other"/>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s v="Medical"/>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s v="Medical"/>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s v="Medical"/>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s v="Life Sciences"/>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s v="Medical"/>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s v="Marketing"/>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s v="Medical"/>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s v="Life Sciences"/>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s v="Technical Degree"/>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s v="Medical"/>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s v="Marketing"/>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s v="Human Resources"/>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s v="Medical"/>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s v="Medical"/>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s v="Life Sciences"/>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s v="Medical"/>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s v="Marketing"/>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s v="Medical"/>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s v="Marketing"/>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s v="Life Sciences"/>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s v="Marketing"/>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s v="Life Sciences"/>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s v="Medical"/>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s v="Life Sciences"/>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s v="Life Sciences"/>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s v="Life Sciences"/>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s v="Medical"/>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s v="Life Sciences"/>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s v="Technical Degree"/>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s v="Life Sciences"/>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s v="Other"/>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s v="Life Sciences"/>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s v="Life Sciences"/>
    <s v="STAFF-1702"/>
    <n v="1702"/>
    <x v="1"/>
    <s v="Sales Representative"/>
    <s v="Divorced"/>
    <s v="Yes"/>
    <s v="Y"/>
    <n v="2"/>
    <n v="-2"/>
    <n v="0"/>
    <n v="23"/>
    <n v="1"/>
    <n v="1"/>
    <n v="1"/>
    <n v="0"/>
    <n v="427"/>
    <n v="7"/>
    <s v="Bachelor's Degree"/>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r>
    <m/>
    <m/>
    <x v="5"/>
    <m/>
    <x v="3"/>
    <x v="6"/>
    <m/>
    <m/>
    <x v="2"/>
    <x v="9"/>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7C57F0-0048-4587-B8A5-14853CD4053B}"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3"/>
        <item x="4"/>
        <item x="1"/>
        <item x="2"/>
        <item x="5"/>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9FB2ED-E854-4E6B-9B7E-41FA6CB9842A}" name="gender"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7EA273-259E-4CAB-9396-AD2BCCCDFE9B}" name="education by Attrition"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96B445-5B8D-4165-9F6B-6518B144ED1C}" name="Attrition by Job"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10696A-C204-4247-A21E-ACE2E7455FE8}" name="Department wise Attrition"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s" fld="18"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454A87-53DE-451B-8536-E38EE57EE3B6}" name="Attrition by Age Group"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7">
        <item x="2"/>
        <item x="0"/>
        <item x="1"/>
        <item x="3"/>
        <item x="4"/>
        <item h="1"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C18D09-C850-4BB0-B5FD-43FA7D5968BE}" name="Attrition by Marital status"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8719914-F556-4112-BAA2-578D7B215C08}"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FF93AC0-3834-4A98-97E3-F2BE3CFBEF9B}" sourceName="Gender">
  <pivotTables>
    <pivotTable tabId="2" name="PivotTable2"/>
  </pivotTables>
  <data>
    <tabular pivotCacheId="1105279324">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2B5B091B-27FC-4187-B743-7B4FE5AB2BAF}" sourceName="Education Field">
  <pivotTables>
    <pivotTable tabId="5" name="PivotTable3"/>
    <pivotTable tabId="13" name="Attrition by Age Group"/>
    <pivotTable tabId="10" name="Attrition by Job"/>
    <pivotTable tabId="14" name="Attrition by Marital status"/>
    <pivotTable tabId="11" name="Department wise Attrition"/>
    <pivotTable tabId="9" name="education by Attrition"/>
    <pivotTable tabId="8" name="gender"/>
  </pivotTables>
  <data>
    <tabular pivotCacheId="149588487">
      <items count="7">
        <i x="5" s="1"/>
        <i x="0" s="1"/>
        <i x="3" s="1"/>
        <i x="2" s="1"/>
        <i x="1" s="1"/>
        <i x="4" s="1"/>
        <i x="6"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AD0DF24-1EDC-486B-9CFF-42DCE0CB02E6}" sourceName="Gender">
  <pivotTables>
    <pivotTable tabId="8" name="gender"/>
    <pivotTable tabId="13" name="Attrition by Age Group"/>
    <pivotTable tabId="10" name="Attrition by Job"/>
    <pivotTable tabId="14" name="Attrition by Marital status"/>
    <pivotTable tabId="11" name="Department wise Attrition"/>
    <pivotTable tabId="9" name="education by Attrition"/>
    <pivotTable tabId="5" name="PivotTable3"/>
  </pivotTables>
  <data>
    <tabular pivotCacheId="149588487">
      <items count="3">
        <i x="0" s="1"/>
        <i x="1" s="1"/>
        <i x="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56944D2-E510-412B-B686-5A96BAEBFC0D}" sourceName="Department">
  <pivotTables>
    <pivotTable tabId="14" name="Attrition by Marital status"/>
    <pivotTable tabId="13" name="Attrition by Age Group"/>
    <pivotTable tabId="10" name="Attrition by Job"/>
    <pivotTable tabId="9" name="education by Attrition"/>
    <pivotTable tabId="8" name="gender"/>
    <pivotTable tabId="5" name="PivotTable3"/>
  </pivotTables>
  <data>
    <tabular pivotCacheId="149588487">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ly_Income" xr10:uid="{2AC96653-0B3A-4FD1-AD0F-3BF880DE0B85}" sourceName="Monthly Income">
  <extLst>
    <x:ext xmlns:x15="http://schemas.microsoft.com/office/spreadsheetml/2010/11/main" uri="{2F2917AC-EB37-4324-AD4E-5DD8C200BD13}">
      <x15:tableSlicerCache tableId="1" column="3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ly_Rate" xr10:uid="{16D8665B-04EE-42C4-B6CA-CE875C4F7360}" sourceName="Monthly Rate">
  <extLst>
    <x:ext xmlns:x15="http://schemas.microsoft.com/office/spreadsheetml/2010/11/main" uri="{2F2917AC-EB37-4324-AD4E-5DD8C200BD13}">
      <x15:tableSlicerCache tableId="1" column="32"/>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_Companies_Worked" xr10:uid="{73E722B2-A006-4F97-AFEA-29F8E7C05A42}" sourceName="Num Companies Worked">
  <extLst>
    <x:ext xmlns:x15="http://schemas.microsoft.com/office/spreadsheetml/2010/11/main" uri="{2F2917AC-EB37-4324-AD4E-5DD8C200BD13}">
      <x15:tableSlicerCache tableId="1" column="33"/>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cent_Salary_Hike" xr10:uid="{7BB61F58-7608-4182-9FC2-CF46FC5B6366}" sourceName="Percent Salary Hike">
  <extLst>
    <x:ext xmlns:x15="http://schemas.microsoft.com/office/spreadsheetml/2010/11/main" uri="{2F2917AC-EB37-4324-AD4E-5DD8C200BD13}">
      <x15:tableSlicerCache tableId="1" column="34"/>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Rating" xr10:uid="{E11C436F-A66B-4315-8116-0663FD3847B8}" sourceName="Performance Rating">
  <extLst>
    <x:ext xmlns:x15="http://schemas.microsoft.com/office/spreadsheetml/2010/11/main" uri="{2F2917AC-EB37-4324-AD4E-5DD8C200BD13}">
      <x15:tableSlicerCache tableId="1" column="35"/>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ationship_Satisfaction" xr10:uid="{D57977E9-9BEB-4304-AA40-3E6615689F01}" sourceName="Relationship Satisfaction">
  <extLst>
    <x:ext xmlns:x15="http://schemas.microsoft.com/office/spreadsheetml/2010/11/main" uri="{2F2917AC-EB37-4324-AD4E-5DD8C200BD13}">
      <x15:tableSlicerCache tableId="1" column="3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ndard_Hours" xr10:uid="{0E59C3D1-EC05-490F-A2EB-BF71A02A00A0}" sourceName="Standard Hours">
  <extLst>
    <x:ext xmlns:x15="http://schemas.microsoft.com/office/spreadsheetml/2010/11/main" uri="{2F2917AC-EB37-4324-AD4E-5DD8C200BD13}">
      <x15:tableSlicerCache tableId="1" column="37"/>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ck_Option_Level" xr10:uid="{F11936A5-A2E7-40BF-8A36-B73A41717774}" sourceName="Stock Option Level">
  <extLst>
    <x:ext xmlns:x15="http://schemas.microsoft.com/office/spreadsheetml/2010/11/main" uri="{2F2917AC-EB37-4324-AD4E-5DD8C200BD13}">
      <x15:tableSlicerCache tableId="1" column="38"/>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Working_Years" xr10:uid="{AB259DD9-DA1D-425D-9AA7-E9C70A2B8AAC}" sourceName="Total Working Years">
  <extLst>
    <x:ext xmlns:x15="http://schemas.microsoft.com/office/spreadsheetml/2010/11/main" uri="{2F2917AC-EB37-4324-AD4E-5DD8C200BD13}">
      <x15:tableSlicerCache tableId="1" column="39"/>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ife_Balance" xr10:uid="{E416FFC8-6D88-498F-A31C-D5F82535705C}" sourceName="Work Life Balance">
  <extLst>
    <x:ext xmlns:x15="http://schemas.microsoft.com/office/spreadsheetml/2010/11/main" uri="{2F2917AC-EB37-4324-AD4E-5DD8C200BD13}">
      <x15:tableSlicerCache tableId="1" column="40"/>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At_Company" xr10:uid="{8C418E0D-6B3C-410E-BBEB-B816C77B0372}" sourceName="Years At Company">
  <extLst>
    <x:ext xmlns:x15="http://schemas.microsoft.com/office/spreadsheetml/2010/11/main" uri="{2F2917AC-EB37-4324-AD4E-5DD8C200BD13}">
      <x15:tableSlicerCache tableId="1" column="41"/>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In_Current_Role" xr10:uid="{D326EB31-B8D1-4AD4-B0A8-52560D490566}" sourceName="Years In Current Role">
  <extLst>
    <x:ext xmlns:x15="http://schemas.microsoft.com/office/spreadsheetml/2010/11/main" uri="{2F2917AC-EB37-4324-AD4E-5DD8C200BD13}">
      <x15:tableSlicerCache tableId="1" column="42"/>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Since_Last_Promotion" xr10:uid="{F5FA73CB-217E-442C-9BD8-45BA4E5F3462}" sourceName="Years Since Last Promotion">
  <extLst>
    <x:ext xmlns:x15="http://schemas.microsoft.com/office/spreadsheetml/2010/11/main" uri="{2F2917AC-EB37-4324-AD4E-5DD8C200BD13}">
      <x15:tableSlicerCache tableId="1" column="4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185C5A9A-73D1-49FA-9CB8-4439FD703CE6}" cache="Slicer_Education_Field" caption="Education Field" rowHeight="234950"/>
  <slicer name="Gender 1" xr10:uid="{146B56A5-971A-4D56-8319-79F2D902427C}"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2D31285F-CAD3-4DB7-8F40-D3D364EBFA65}" cache="Slicer_Education_Field" caption="Education Field" rowHeight="234950"/>
  <slicer name="Gender 2" xr10:uid="{455D7594-96FD-483A-B29E-AFDC787AFD06}"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E67BFAD5-1C46-447D-A4D0-B5AB4873FB4D}" cache="Slicer_Education_Field" caption="Education Field" rowHeight="234950"/>
  <slicer name="Department" xr10:uid="{E4022318-5486-42B6-A3D9-7AC36E485D58}" cache="Slicer_Department" caption="Department"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ly Income" xr10:uid="{10B42918-1AB5-40D4-B305-989E369AB139}" cache="Slicer_Monthly_Income" caption="Monthly Income" rowHeight="260350"/>
  <slicer name="Monthly Rate" xr10:uid="{78349B08-E9DA-4BF3-82FD-93AACA119B16}" cache="Slicer_Monthly_Rate" caption="Monthly Rate" rowHeight="260350"/>
  <slicer name="Num Companies Worked" xr10:uid="{43311039-A0F7-4FDF-9B5D-D7351B132631}" cache="Slicer_Num_Companies_Worked" caption="Num Companies Worked" rowHeight="260350"/>
  <slicer name="Percent Salary Hike" xr10:uid="{1F804E37-C9E6-4A5A-ACFC-E0D46DCF8F9B}" cache="Slicer_Percent_Salary_Hike" caption="Percent Salary Hike" rowHeight="260350"/>
  <slicer name="Performance Rating" xr10:uid="{6448ECA0-68A6-4FD4-9F8A-E51C4E16F3EA}" cache="Slicer_Performance_Rating" caption="Performance Rating" rowHeight="260350"/>
  <slicer name="Relationship Satisfaction" xr10:uid="{9441F466-A6CF-4323-A3CF-03887FA878EF}" cache="Slicer_Relationship_Satisfaction" caption="Relationship Satisfaction" rowHeight="260350"/>
  <slicer name="Standard Hours" xr10:uid="{8E5EABB4-EEE6-40F5-90E4-E91C491BDD54}" cache="Slicer_Standard_Hours" caption="Standard Hours" rowHeight="260350"/>
  <slicer name="Stock Option Level" xr10:uid="{ED32FB11-8C9B-487A-98B9-E2A230567B15}" cache="Slicer_Stock_Option_Level" caption="Stock Option Level" rowHeight="260350"/>
  <slicer name="Total Working Years" xr10:uid="{24185D2C-076B-452E-9C0D-3CEC09A6985B}" cache="Slicer_Total_Working_Years" caption="Total Working Years" rowHeight="260350"/>
  <slicer name="Work Life Balance" xr10:uid="{E6B9DFD8-06FC-46F9-875D-DB093B21A36A}" cache="Slicer_Work_Life_Balance" caption="Work Life Balance" rowHeight="260350"/>
  <slicer name="Years At Company" xr10:uid="{1F44AC79-DDFE-4724-B0FA-15D2D27690DF}" cache="Slicer_Years_At_Company" caption="Years At Company" rowHeight="260350"/>
  <slicer name="Years In Current Role" xr10:uid="{BAFF496D-326A-4A9E-9017-D023599E41E3}" cache="Slicer_Years_In_Current_Role" caption="Years In Current Role" rowHeight="260350"/>
  <slicer name="Years Since Last Promotion" xr10:uid="{FF87726A-7CC2-413D-8C5C-ED1A56D5B5D4}" cache="Slicer_Years_Since_Last_Promotion" caption="Years Since Last Promotion"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95091F8-DD95-4204-AD72-F27688E77C7E}" cache="Slicer_Gender" caption="Gender"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2A399D43-2D3E-4E75-97C2-CBF93BA8F3E2}" cache="Slicer_Education_Field" style="Slicer " rowHeight="234950"/>
  <slicer name="Gender 3" xr10:uid="{391B1BAD-2E64-40B8-B2F0-68DAE9DD82D3}" cache="Slicer_Gender2" caption="Gender" columnCount="2" style="Slicer " rowHeight="234950"/>
  <slicer name="Department 1" xr10:uid="{CBFA8BFF-FA31-419B-85C1-388F119D4AE2}" cache="Slicer_Department" style="Slicer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B88A6A-093B-4872-8367-990B84B1747E}" name="Table_1" displayName="Table_1" ref="A1:AR1471">
  <autoFilter ref="A1:AR1471" xr:uid="{35B88A6A-093B-4872-8367-990B84B1747E}"/>
  <tableColumns count="44">
    <tableColumn id="1" xr3:uid="{4429924E-235C-47B0-AAF1-E90062808866}" name="Attrition"/>
    <tableColumn id="2" xr3:uid="{DD83475D-682C-4CFA-9366-7E6878A23735}" name="Business Travel"/>
    <tableColumn id="3" xr3:uid="{A26C32CE-2F65-4B2F-8D2F-52B75DF3D2CE}" name="CF_age band"/>
    <tableColumn id="4" xr3:uid="{DE586A4F-A0E2-41B3-84AC-E221BD171208}" name="CF_attrition label"/>
    <tableColumn id="5" xr3:uid="{4A370247-FD7A-4D2F-B86E-76F629EFEC72}" name="Department"/>
    <tableColumn id="6" xr3:uid="{DBF1A2D3-F819-491D-9F37-A7B44678CB7D}" name="Education Field"/>
    <tableColumn id="7" xr3:uid="{754A4BC4-4D25-466F-A92F-291E9307978D}" name="emp no"/>
    <tableColumn id="8" xr3:uid="{596A1737-A75C-4331-A46A-0B450682B159}" name="Employee Number"/>
    <tableColumn id="9" xr3:uid="{F00271F5-18E8-4DBD-BDFF-96FDEC72FBC9}" name="Gender"/>
    <tableColumn id="10" xr3:uid="{88172428-F77B-41EF-A0D1-3F9AC314CECC}" name="Job Role"/>
    <tableColumn id="11" xr3:uid="{3C918F54-1C1D-41A4-BDF2-2B85D7FA963E}" name="Marital Status"/>
    <tableColumn id="12" xr3:uid="{461C7B9A-427B-4D9C-B167-D154455CEF53}" name="Over Time"/>
    <tableColumn id="13" xr3:uid="{A32B365A-873D-48D7-8944-7743ECED65B1}" name="Over18"/>
    <tableColumn id="14" xr3:uid="{78D6C71A-18D3-4AA6-B8EB-B733BE814EFE}" name="Training Times Last Year"/>
    <tableColumn id="15" xr3:uid="{FD4335E2-74EA-41D8-AD2E-E8E851350B1F}" name="-2"/>
    <tableColumn id="16" xr3:uid="{E6F60B00-F66D-4E44-A7F2-EA69DA24E080}" name="0"/>
    <tableColumn id="17" xr3:uid="{200AF427-4163-4B75-8F38-A42BE0433C07}" name="Age"/>
    <tableColumn id="18" xr3:uid="{496A237C-E343-40C4-8C7B-E98544FBCF74}" name="CF_attrition count"/>
    <tableColumn id="19" xr3:uid="{30E66F0D-294E-49B3-BCE6-F7412A126BF7}" name="CF_attrition counts"/>
    <tableColumn id="20" xr3:uid="{157CC06D-C536-4036-9793-4AEA0934460C}" name="CF_attrition rate"/>
    <tableColumn id="21" xr3:uid="{E87EDCE1-779A-4750-8A78-076832767343}" name="CF_current Employee"/>
    <tableColumn id="22" xr3:uid="{99DA708D-15E8-41F2-9413-894530D6232E}" name="Daily Rate"/>
    <tableColumn id="23" xr3:uid="{ADB25CCF-75AE-45FC-8166-407E152BF6B8}" name="Distance From Home"/>
    <tableColumn id="24" xr3:uid="{A745AE16-8B78-4CEF-994E-D372C2E5754C}" name="Education"/>
    <tableColumn id="25" xr3:uid="{8B6C7487-803C-416D-A57E-271820FB7CDC}" name="Employee Count"/>
    <tableColumn id="26" xr3:uid="{9EFDCE1C-89FF-466B-9A50-E9DD8DCB5C9F}" name="Environment Satisfaction"/>
    <tableColumn id="27" xr3:uid="{5EC1406C-3CA8-46DB-B5B0-820C8F1438B3}" name="Hourly Rate"/>
    <tableColumn id="28" xr3:uid="{3BC8EE1C-E9BA-49B6-AE23-5AD7994DF1D9}" name="Job Involvement"/>
    <tableColumn id="29" xr3:uid="{E706F43F-134A-4AD2-A7F1-6BA7391D2D2D}" name="Job Level"/>
    <tableColumn id="30" xr3:uid="{36B94BB7-70FF-4F30-A92A-976EC7EC677E}" name="Job Satisfaction"/>
    <tableColumn id="31" xr3:uid="{0D1BBA94-DF5C-4933-8D45-D2CDF4D8E773}" name="Monthly Income"/>
    <tableColumn id="32" xr3:uid="{A38CA801-1950-4181-9AE0-2212445EA3F2}" name="Monthly Rate"/>
    <tableColumn id="33" xr3:uid="{7591DE61-91F3-4E54-B1A8-7B5A95E59C80}" name="Num Companies Worked"/>
    <tableColumn id="34" xr3:uid="{CEE4B7EE-27F1-4730-9A88-71FE79922BD2}" name="Percent Salary Hike"/>
    <tableColumn id="35" xr3:uid="{0BFE2184-C688-4643-A579-AAAC05D849CE}" name="Performance Rating"/>
    <tableColumn id="36" xr3:uid="{B116459B-E13D-4287-A77B-D7EA55B9FA87}" name="Relationship Satisfaction"/>
    <tableColumn id="37" xr3:uid="{9B4C60EF-AECC-48FE-9008-2B82AACBB42A}" name="Standard Hours"/>
    <tableColumn id="38" xr3:uid="{1EADBD3E-DA1D-4EA6-BDD8-E3DBB758049C}" name="Stock Option Level"/>
    <tableColumn id="39" xr3:uid="{C854F12E-692A-4AAB-A43A-E23E518F4721}" name="Total Working Years"/>
    <tableColumn id="40" xr3:uid="{B34DAC75-B578-4A63-8AD1-FF8EBCC0F9E6}" name="Work Life Balance"/>
    <tableColumn id="41" xr3:uid="{5B18CE27-CF69-4EF7-B357-A3B1FB0CF88B}" name="Years At Company"/>
    <tableColumn id="42" xr3:uid="{28EC5AF2-810A-47E9-89A6-B798784907C3}" name="Years In Current Role"/>
    <tableColumn id="43" xr3:uid="{D0D874A3-3AB7-4A9B-B29D-E2DCCE5D603D}" name="Years Since Last Promotion"/>
    <tableColumn id="44" xr3:uid="{488A741C-21DD-4863-87AB-AF11A0DDBE68}"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48CEC-9A1D-4AEC-A0F0-863C7D0377C0}">
  <dimension ref="A3:C8"/>
  <sheetViews>
    <sheetView workbookViewId="0">
      <selection activeCell="K18" sqref="K18"/>
    </sheetView>
  </sheetViews>
  <sheetFormatPr defaultRowHeight="14.4" x14ac:dyDescent="0.3"/>
  <cols>
    <col min="1" max="1" width="24" bestFit="1" customWidth="1"/>
  </cols>
  <sheetData>
    <row r="3" spans="1:3" x14ac:dyDescent="0.3">
      <c r="A3" t="s">
        <v>1561</v>
      </c>
    </row>
    <row r="4" spans="1:3" x14ac:dyDescent="0.3">
      <c r="A4" s="9">
        <v>2.6265306122448981</v>
      </c>
    </row>
    <row r="7" spans="1:3" x14ac:dyDescent="0.3">
      <c r="A7" t="s">
        <v>1562</v>
      </c>
      <c r="B7" s="9">
        <f>GETPIVOTDATA("Job Satisfaction",$A$3)</f>
        <v>2.6265306122448981</v>
      </c>
      <c r="C7">
        <f>B7/4</f>
        <v>0.65663265306122454</v>
      </c>
    </row>
    <row r="8" spans="1:3" x14ac:dyDescent="0.3">
      <c r="A8" t="s">
        <v>1563</v>
      </c>
      <c r="B8" s="9">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40E01-5A05-4701-8FEE-BAFB0AF39D45}">
  <dimension ref="A3:C10"/>
  <sheetViews>
    <sheetView workbookViewId="0">
      <selection activeCell="N23" sqref="N23"/>
    </sheetView>
  </sheetViews>
  <sheetFormatPr defaultRowHeight="14.4" x14ac:dyDescent="0.3"/>
  <cols>
    <col min="1" max="1" width="12.5546875" bestFit="1" customWidth="1"/>
    <col min="2" max="2" width="21.6640625" bestFit="1" customWidth="1"/>
  </cols>
  <sheetData>
    <row r="3" spans="1:3" x14ac:dyDescent="0.3">
      <c r="A3" s="13" t="s">
        <v>1564</v>
      </c>
      <c r="B3" t="s">
        <v>1567</v>
      </c>
    </row>
    <row r="4" spans="1:3" x14ac:dyDescent="0.3">
      <c r="A4" s="14" t="s">
        <v>51</v>
      </c>
      <c r="B4" s="8">
        <v>588</v>
      </c>
    </row>
    <row r="5" spans="1:3" x14ac:dyDescent="0.3">
      <c r="A5" s="14" t="s">
        <v>62</v>
      </c>
      <c r="B5" s="8">
        <v>882</v>
      </c>
    </row>
    <row r="6" spans="1:3" x14ac:dyDescent="0.3">
      <c r="A6" s="14" t="s">
        <v>1565</v>
      </c>
      <c r="B6" s="8"/>
    </row>
    <row r="7" spans="1:3" x14ac:dyDescent="0.3">
      <c r="A7" s="14" t="s">
        <v>1566</v>
      </c>
      <c r="B7" s="8">
        <v>1470</v>
      </c>
    </row>
    <row r="9" spans="1:3" x14ac:dyDescent="0.3">
      <c r="A9" s="14" t="s">
        <v>51</v>
      </c>
      <c r="B9">
        <f>IFERROR(GETPIVOTDATA("Employee Count",$A$3,"Gender","Female"),0)</f>
        <v>588</v>
      </c>
      <c r="C9" s="15">
        <f>IFERROR(B9/(B9+B10),0)</f>
        <v>0.4</v>
      </c>
    </row>
    <row r="10" spans="1:3" x14ac:dyDescent="0.3">
      <c r="A10" s="14" t="s">
        <v>62</v>
      </c>
      <c r="B10">
        <f>IFERROR(GETPIVOTDATA("Employee Count",$A$3,"Gender","Male"),0)</f>
        <v>882</v>
      </c>
      <c r="C10" s="15">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EB05B-5096-4DDB-9370-B0832AA1CC83}">
  <dimension ref="A3:B9"/>
  <sheetViews>
    <sheetView workbookViewId="0">
      <selection activeCell="H23" sqref="H23"/>
    </sheetView>
  </sheetViews>
  <sheetFormatPr defaultRowHeight="14.4" x14ac:dyDescent="0.3"/>
  <cols>
    <col min="1" max="1" width="15.88671875" bestFit="1" customWidth="1"/>
    <col min="2" max="2" width="23.6640625" bestFit="1" customWidth="1"/>
  </cols>
  <sheetData>
    <row r="3" spans="1:2" x14ac:dyDescent="0.3">
      <c r="A3" s="13" t="s">
        <v>1564</v>
      </c>
      <c r="B3" t="s">
        <v>1555</v>
      </c>
    </row>
    <row r="4" spans="1:2" x14ac:dyDescent="0.3">
      <c r="A4" s="14" t="s">
        <v>134</v>
      </c>
      <c r="B4" s="8">
        <v>5</v>
      </c>
    </row>
    <row r="5" spans="1:2" x14ac:dyDescent="0.3">
      <c r="A5" s="14" t="s">
        <v>65</v>
      </c>
      <c r="B5" s="8">
        <v>31</v>
      </c>
    </row>
    <row r="6" spans="1:2" x14ac:dyDescent="0.3">
      <c r="A6" s="14" t="s">
        <v>55</v>
      </c>
      <c r="B6" s="8">
        <v>44</v>
      </c>
    </row>
    <row r="7" spans="1:2" x14ac:dyDescent="0.3">
      <c r="A7" s="14" t="s">
        <v>71</v>
      </c>
      <c r="B7" s="8">
        <v>58</v>
      </c>
    </row>
    <row r="8" spans="1:2" x14ac:dyDescent="0.3">
      <c r="A8" s="14" t="s">
        <v>77</v>
      </c>
      <c r="B8" s="8">
        <v>99</v>
      </c>
    </row>
    <row r="9" spans="1:2" x14ac:dyDescent="0.3">
      <c r="A9" s="14" t="s">
        <v>1566</v>
      </c>
      <c r="B9" s="8">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14E2E-5ABA-4F92-A6FB-229798FAE706}">
  <dimension ref="A3:F13"/>
  <sheetViews>
    <sheetView workbookViewId="0">
      <selection activeCell="A7" sqref="A7"/>
    </sheetView>
  </sheetViews>
  <sheetFormatPr defaultRowHeight="14.4" x14ac:dyDescent="0.3"/>
  <cols>
    <col min="1" max="1" width="22.88671875" bestFit="1" customWidth="1"/>
    <col min="2" max="2" width="23.6640625" bestFit="1" customWidth="1"/>
    <col min="5" max="5" width="24" customWidth="1"/>
    <col min="6" max="6" width="14" customWidth="1"/>
  </cols>
  <sheetData>
    <row r="3" spans="1:6" x14ac:dyDescent="0.3">
      <c r="A3" s="13" t="s">
        <v>1564</v>
      </c>
      <c r="B3" t="s">
        <v>1555</v>
      </c>
      <c r="E3" t="s">
        <v>1569</v>
      </c>
      <c r="F3" t="s">
        <v>1570</v>
      </c>
    </row>
    <row r="4" spans="1:6" x14ac:dyDescent="0.3">
      <c r="A4" s="14" t="s">
        <v>83</v>
      </c>
      <c r="B4" s="8">
        <v>9</v>
      </c>
      <c r="E4" t="str">
        <f>A4</f>
        <v>Healthcare Representative</v>
      </c>
      <c r="F4">
        <f>GETPIVOTDATA("CF_attrition counts",$A$3,"Job Role",A4)</f>
        <v>9</v>
      </c>
    </row>
    <row r="5" spans="1:6" x14ac:dyDescent="0.3">
      <c r="A5" s="14" t="s">
        <v>163</v>
      </c>
      <c r="B5" s="8">
        <v>12</v>
      </c>
      <c r="E5" t="str">
        <f t="shared" ref="E5:E12" si="0">A5</f>
        <v>Human Resources</v>
      </c>
      <c r="F5">
        <f t="shared" ref="F5:F12" si="1">GETPIVOTDATA("CF_attrition counts",$A$3,"Job Role",A5)</f>
        <v>12</v>
      </c>
    </row>
    <row r="6" spans="1:6" x14ac:dyDescent="0.3">
      <c r="A6" s="14" t="s">
        <v>68</v>
      </c>
      <c r="B6" s="8">
        <v>62</v>
      </c>
      <c r="E6" t="str">
        <f t="shared" si="0"/>
        <v>Laboratory Technician</v>
      </c>
      <c r="F6">
        <f t="shared" si="1"/>
        <v>62</v>
      </c>
    </row>
    <row r="7" spans="1:6" x14ac:dyDescent="0.3">
      <c r="A7" s="14" t="s">
        <v>95</v>
      </c>
      <c r="B7" s="8">
        <v>5</v>
      </c>
      <c r="E7" t="str">
        <f t="shared" si="0"/>
        <v>Manager</v>
      </c>
      <c r="F7">
        <f t="shared" si="1"/>
        <v>5</v>
      </c>
    </row>
    <row r="8" spans="1:6" x14ac:dyDescent="0.3">
      <c r="A8" s="14" t="s">
        <v>81</v>
      </c>
      <c r="B8" s="8">
        <v>10</v>
      </c>
      <c r="E8" t="str">
        <f t="shared" si="0"/>
        <v>Manufacturing Director</v>
      </c>
      <c r="F8">
        <f t="shared" si="1"/>
        <v>10</v>
      </c>
    </row>
    <row r="9" spans="1:6" x14ac:dyDescent="0.3">
      <c r="A9" s="14" t="s">
        <v>101</v>
      </c>
      <c r="B9" s="8">
        <v>2</v>
      </c>
      <c r="E9" t="str">
        <f t="shared" si="0"/>
        <v>Research Director</v>
      </c>
      <c r="F9">
        <f t="shared" si="1"/>
        <v>2</v>
      </c>
    </row>
    <row r="10" spans="1:6" x14ac:dyDescent="0.3">
      <c r="A10" s="14" t="s">
        <v>63</v>
      </c>
      <c r="B10" s="8">
        <v>47</v>
      </c>
      <c r="E10" t="str">
        <f t="shared" si="0"/>
        <v>Research Scientist</v>
      </c>
      <c r="F10">
        <f t="shared" si="1"/>
        <v>47</v>
      </c>
    </row>
    <row r="11" spans="1:6" x14ac:dyDescent="0.3">
      <c r="A11" s="14" t="s">
        <v>52</v>
      </c>
      <c r="B11" s="8">
        <v>57</v>
      </c>
      <c r="E11" t="str">
        <f t="shared" si="0"/>
        <v>Sales Executive</v>
      </c>
      <c r="F11">
        <f t="shared" si="1"/>
        <v>57</v>
      </c>
    </row>
    <row r="12" spans="1:6" x14ac:dyDescent="0.3">
      <c r="A12" s="14" t="s">
        <v>99</v>
      </c>
      <c r="B12" s="8">
        <v>33</v>
      </c>
      <c r="E12" t="str">
        <f t="shared" si="0"/>
        <v>Sales Representative</v>
      </c>
      <c r="F12">
        <f t="shared" si="1"/>
        <v>33</v>
      </c>
    </row>
    <row r="13" spans="1:6" x14ac:dyDescent="0.3">
      <c r="A13" s="14" t="s">
        <v>1566</v>
      </c>
      <c r="B13" s="8">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C93A1-360C-4F5E-BCF9-1CE083B38117}">
  <dimension ref="A3:E8"/>
  <sheetViews>
    <sheetView workbookViewId="0">
      <selection activeCell="D4" sqref="D4:E6"/>
    </sheetView>
  </sheetViews>
  <sheetFormatPr defaultRowHeight="14.4" x14ac:dyDescent="0.3"/>
  <cols>
    <col min="1" max="1" width="12.5546875" bestFit="1" customWidth="1"/>
    <col min="2" max="2" width="23.6640625" bestFit="1" customWidth="1"/>
    <col min="4" max="4" width="13" customWidth="1"/>
  </cols>
  <sheetData>
    <row r="3" spans="1:5" x14ac:dyDescent="0.3">
      <c r="A3" s="13" t="s">
        <v>1564</v>
      </c>
      <c r="B3" t="s">
        <v>1555</v>
      </c>
      <c r="D3" t="s">
        <v>4</v>
      </c>
      <c r="E3" t="s">
        <v>0</v>
      </c>
    </row>
    <row r="4" spans="1:5" x14ac:dyDescent="0.3">
      <c r="A4" s="14" t="s">
        <v>161</v>
      </c>
      <c r="B4" s="16">
        <v>5.0632911392405063E-2</v>
      </c>
      <c r="D4" t="str">
        <f>A4</f>
        <v>HR</v>
      </c>
      <c r="E4" s="17">
        <f>GETPIVOTDATA("CF_attrition counts",$A$3,"Department",A4)</f>
        <v>5.0632911392405063E-2</v>
      </c>
    </row>
    <row r="5" spans="1:5" x14ac:dyDescent="0.3">
      <c r="A5" s="14" t="s">
        <v>60</v>
      </c>
      <c r="B5" s="16">
        <v>0.56118143459915615</v>
      </c>
      <c r="D5" t="str">
        <f t="shared" ref="D5:D6" si="0">A5</f>
        <v>R&amp;D</v>
      </c>
      <c r="E5" s="17">
        <f t="shared" ref="E5:E6" si="1">GETPIVOTDATA("CF_attrition counts",$A$3,"Department",A5)</f>
        <v>0.56118143459915615</v>
      </c>
    </row>
    <row r="6" spans="1:5" x14ac:dyDescent="0.3">
      <c r="A6" s="14" t="s">
        <v>48</v>
      </c>
      <c r="B6" s="16">
        <v>0.3881856540084388</v>
      </c>
      <c r="D6" t="str">
        <f t="shared" si="0"/>
        <v>Sales</v>
      </c>
      <c r="E6" s="17">
        <f t="shared" si="1"/>
        <v>0.3881856540084388</v>
      </c>
    </row>
    <row r="7" spans="1:5" x14ac:dyDescent="0.3">
      <c r="A7" s="14" t="s">
        <v>1565</v>
      </c>
      <c r="B7" s="16">
        <v>0</v>
      </c>
    </row>
    <row r="8" spans="1:5" x14ac:dyDescent="0.3">
      <c r="A8" s="14" t="s">
        <v>1566</v>
      </c>
      <c r="B8" s="16">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AD32D-89CA-4993-BCED-8F134926245F}">
  <dimension ref="A3:B9"/>
  <sheetViews>
    <sheetView workbookViewId="0">
      <selection activeCell="C18" sqref="C18"/>
    </sheetView>
  </sheetViews>
  <sheetFormatPr defaultRowHeight="14.4" x14ac:dyDescent="0.3"/>
  <cols>
    <col min="1" max="1" width="12.5546875" bestFit="1" customWidth="1"/>
    <col min="2" max="2" width="23.6640625" bestFit="1" customWidth="1"/>
  </cols>
  <sheetData>
    <row r="3" spans="1:2" x14ac:dyDescent="0.3">
      <c r="A3" s="13" t="s">
        <v>1564</v>
      </c>
      <c r="B3" t="s">
        <v>1555</v>
      </c>
    </row>
    <row r="4" spans="1:2" x14ac:dyDescent="0.3">
      <c r="A4" s="14" t="s">
        <v>69</v>
      </c>
      <c r="B4" s="8">
        <v>112</v>
      </c>
    </row>
    <row r="5" spans="1:2" x14ac:dyDescent="0.3">
      <c r="A5" s="14" t="s">
        <v>46</v>
      </c>
      <c r="B5" s="8">
        <v>51</v>
      </c>
    </row>
    <row r="6" spans="1:2" x14ac:dyDescent="0.3">
      <c r="A6" s="14" t="s">
        <v>92</v>
      </c>
      <c r="B6" s="8">
        <v>38</v>
      </c>
    </row>
    <row r="7" spans="1:2" x14ac:dyDescent="0.3">
      <c r="A7" s="14" t="s">
        <v>58</v>
      </c>
      <c r="B7" s="8">
        <v>25</v>
      </c>
    </row>
    <row r="8" spans="1:2" x14ac:dyDescent="0.3">
      <c r="A8" s="14" t="s">
        <v>75</v>
      </c>
      <c r="B8" s="8">
        <v>11</v>
      </c>
    </row>
    <row r="9" spans="1:2" x14ac:dyDescent="0.3">
      <c r="A9" s="14" t="s">
        <v>1566</v>
      </c>
      <c r="B9" s="8">
        <v>237</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B81EC-F243-49BD-8377-00872989B65C}">
  <dimension ref="A3:F7"/>
  <sheetViews>
    <sheetView workbookViewId="0">
      <selection activeCell="L24" sqref="L24"/>
    </sheetView>
  </sheetViews>
  <sheetFormatPr defaultRowHeight="14.4" x14ac:dyDescent="0.3"/>
  <cols>
    <col min="1" max="1" width="12.5546875" bestFit="1" customWidth="1"/>
    <col min="2" max="2" width="15.88671875" bestFit="1" customWidth="1"/>
    <col min="5" max="5" width="14.5546875" customWidth="1"/>
    <col min="6" max="6" width="10.77734375" customWidth="1"/>
  </cols>
  <sheetData>
    <row r="3" spans="1:6" x14ac:dyDescent="0.3">
      <c r="A3" s="13" t="s">
        <v>1564</v>
      </c>
      <c r="B3" t="s">
        <v>1568</v>
      </c>
      <c r="E3" t="s">
        <v>1571</v>
      </c>
      <c r="F3" t="s">
        <v>0</v>
      </c>
    </row>
    <row r="4" spans="1:6" x14ac:dyDescent="0.3">
      <c r="A4" s="14" t="s">
        <v>79</v>
      </c>
      <c r="B4" s="8">
        <v>327</v>
      </c>
      <c r="E4" t="str">
        <f>A4</f>
        <v>Divorced</v>
      </c>
      <c r="F4">
        <f>GETPIVOTDATA("Attrition",$A$3,"Marital Status",A4)</f>
        <v>327</v>
      </c>
    </row>
    <row r="5" spans="1:6" x14ac:dyDescent="0.3">
      <c r="A5" s="14" t="s">
        <v>53</v>
      </c>
      <c r="B5" s="8">
        <v>470</v>
      </c>
      <c r="E5" t="str">
        <f>A5</f>
        <v>Single</v>
      </c>
      <c r="F5">
        <f>GETPIVOTDATA("Attrition",$A$3,"Marital Status",A5)</f>
        <v>470</v>
      </c>
    </row>
    <row r="6" spans="1:6" x14ac:dyDescent="0.3">
      <c r="A6" s="14" t="s">
        <v>64</v>
      </c>
      <c r="B6" s="8">
        <v>673</v>
      </c>
      <c r="E6" t="str">
        <f>A6</f>
        <v>Married</v>
      </c>
      <c r="F6">
        <f>GETPIVOTDATA("Attrition",$A$3,"Marital Status",A6)</f>
        <v>673</v>
      </c>
    </row>
    <row r="7" spans="1:6" x14ac:dyDescent="0.3">
      <c r="A7" s="14" t="s">
        <v>1566</v>
      </c>
      <c r="B7" s="8">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AB68F-9B7C-4F21-A798-B05E50A0E191}">
  <dimension ref="A1:AR1471"/>
  <sheetViews>
    <sheetView topLeftCell="A238" workbookViewId="0">
      <selection sqref="A1:XFD1048576"/>
    </sheetView>
  </sheetViews>
  <sheetFormatPr defaultColWidth="12.44140625" defaultRowHeight="15" customHeight="1" x14ac:dyDescent="0.3"/>
  <cols>
    <col min="1" max="1" width="10.88671875" customWidth="1"/>
    <col min="2" max="2" width="17.109375" customWidth="1"/>
    <col min="3" max="3" width="14.77734375" customWidth="1"/>
    <col min="4" max="4" width="19.5546875" customWidth="1"/>
    <col min="5" max="5" width="14.21875" customWidth="1"/>
    <col min="6" max="6" width="17.109375" customWidth="1"/>
    <col min="7" max="7" width="10" customWidth="1"/>
    <col min="8" max="8" width="20.109375" customWidth="1"/>
    <col min="9" max="9" width="9.5546875" customWidth="1"/>
    <col min="10" max="10" width="25.88671875" customWidth="1"/>
    <col min="11" max="11" width="16" customWidth="1"/>
    <col min="13" max="13" width="9.5546875" customWidth="1"/>
    <col min="14" max="14" width="25.33203125" customWidth="1"/>
    <col min="15" max="17" width="9.5546875" customWidth="1"/>
    <col min="18" max="18" width="19.88671875" customWidth="1"/>
    <col min="19" max="19" width="20.77734375" customWidth="1"/>
    <col min="20" max="20" width="18.21875" customWidth="1"/>
    <col min="21" max="21" width="22.6640625" customWidth="1"/>
    <col min="22" max="22" width="12.33203125" customWidth="1"/>
    <col min="23" max="23" width="22.33203125" customWidth="1"/>
    <col min="24" max="24" width="17.77734375" customWidth="1"/>
    <col min="25" max="25" width="18.21875" customWidth="1"/>
    <col min="26" max="26" width="26.21875" customWidth="1"/>
    <col min="27" max="27" width="13.77734375" customWidth="1"/>
    <col min="28" max="28" width="18.21875" customWidth="1"/>
    <col min="29" max="29" width="11.33203125" customWidth="1"/>
    <col min="30" max="30" width="17.44140625" customWidth="1"/>
    <col min="31" max="31" width="18.109375" customWidth="1"/>
    <col min="32" max="32" width="15.5546875" customWidth="1"/>
    <col min="33" max="33" width="26.21875" customWidth="1"/>
    <col min="34" max="34" width="20.88671875" customWidth="1"/>
    <col min="35" max="35" width="21.21875" customWidth="1"/>
    <col min="36" max="36" width="25.88671875" customWidth="1"/>
    <col min="37" max="37" width="17.44140625" customWidth="1"/>
    <col min="38" max="38" width="20.21875" customWidth="1"/>
    <col min="39" max="39" width="21.5546875" customWidth="1"/>
    <col min="40" max="40" width="19.5546875" customWidth="1"/>
    <col min="41" max="41" width="19.88671875" customWidth="1"/>
    <col min="42" max="42" width="22.5546875" customWidth="1"/>
    <col min="43" max="43" width="28" customWidth="1"/>
    <col min="44" max="44" width="26.33203125" customWidth="1"/>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EEBD2-61CA-479F-ABCD-ECCBE0CB9572}">
  <dimension ref="A1:E9"/>
  <sheetViews>
    <sheetView workbookViewId="0">
      <selection activeCell="B13" sqref="B13"/>
    </sheetView>
  </sheetViews>
  <sheetFormatPr defaultRowHeight="14.4" x14ac:dyDescent="0.3"/>
  <cols>
    <col min="1" max="1" width="23.88671875" bestFit="1" customWidth="1"/>
    <col min="2" max="2" width="23" bestFit="1" customWidth="1"/>
    <col min="3" max="3" width="13.33203125" bestFit="1" customWidth="1"/>
    <col min="4" max="4" width="18.44140625" customWidth="1"/>
    <col min="5" max="5" width="15.44140625" customWidth="1"/>
  </cols>
  <sheetData>
    <row r="1" spans="1:5" x14ac:dyDescent="0.3">
      <c r="D1" s="2"/>
    </row>
    <row r="3" spans="1:5" x14ac:dyDescent="0.3">
      <c r="A3" s="3" t="s">
        <v>1554</v>
      </c>
      <c r="B3" s="4" t="s">
        <v>1555</v>
      </c>
      <c r="C3" s="5" t="s">
        <v>1556</v>
      </c>
    </row>
    <row r="4" spans="1:5" x14ac:dyDescent="0.3">
      <c r="A4" s="10">
        <v>588</v>
      </c>
      <c r="B4" s="11">
        <v>87</v>
      </c>
      <c r="C4" s="12">
        <v>37.329931972789119</v>
      </c>
    </row>
    <row r="8" spans="1:5" x14ac:dyDescent="0.3">
      <c r="A8" s="2" t="s">
        <v>1557</v>
      </c>
      <c r="B8" s="2" t="s">
        <v>0</v>
      </c>
      <c r="C8" s="2" t="s">
        <v>1558</v>
      </c>
      <c r="D8" s="2" t="s">
        <v>1559</v>
      </c>
      <c r="E8" s="2" t="s">
        <v>1560</v>
      </c>
    </row>
    <row r="9" spans="1:5" x14ac:dyDescent="0.3">
      <c r="A9" s="2">
        <f>GETPIVOTDATA("Count of Employee Number",$A$3)</f>
        <v>588</v>
      </c>
      <c r="B9" s="2">
        <f>GETPIVOTDATA("Sum of CF_attrition counts",$A$3)</f>
        <v>87</v>
      </c>
      <c r="C9" s="6">
        <f>GETPIVOTDATA("Average of Age",$A$3)</f>
        <v>37.329931972789119</v>
      </c>
      <c r="D9" s="2">
        <f>A9-B9</f>
        <v>501</v>
      </c>
      <c r="E9" s="7">
        <f>B9/A9</f>
        <v>0.14795918367346939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F9D41-793A-4207-86DC-A29060AAFF18}">
  <dimension ref="A1"/>
  <sheetViews>
    <sheetView tabSelected="1" zoomScale="60" zoomScaleNormal="60" workbookViewId="0">
      <selection activeCell="AB29" sqref="AB2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0D42A-5064-4431-A5AF-4519049470FB}">
  <dimension ref="A1"/>
  <sheetViews>
    <sheetView workbookViewId="0">
      <selection activeCell="H21" sqref="H2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Rating</vt:lpstr>
      <vt:lpstr>Gender</vt:lpstr>
      <vt:lpstr>Education by Attrition</vt:lpstr>
      <vt:lpstr>Attrition by Job</vt:lpstr>
      <vt:lpstr>Department wise Attrition</vt:lpstr>
      <vt:lpstr>Attrition by Age Group</vt:lpstr>
      <vt:lpstr>Attrition by Marital status</vt:lpstr>
      <vt:lpstr>DATA</vt:lpstr>
      <vt:lpstr>KPI</vt:lpstr>
      <vt:lpstr>Dahboard</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Raju</dc:creator>
  <cp:lastModifiedBy>Karthik Raju</cp:lastModifiedBy>
  <dcterms:created xsi:type="dcterms:W3CDTF">2024-06-09T18:36:26Z</dcterms:created>
  <dcterms:modified xsi:type="dcterms:W3CDTF">2024-06-10T16:37:10Z</dcterms:modified>
</cp:coreProperties>
</file>