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aufdenkampe/Documents/Python/WikiSRATMicroService/data/"/>
    </mc:Choice>
  </mc:AlternateContent>
  <xr:revisionPtr revIDLastSave="0" documentId="13_ncr:1_{C539ED04-B188-5B4F-80FD-D4F4B3820863}" xr6:coauthVersionLast="47" xr6:coauthVersionMax="47" xr10:uidLastSave="{00000000-0000-0000-0000-000000000000}"/>
  <bookViews>
    <workbookView xWindow="4460" yWindow="900" windowWidth="28680" windowHeight="20620" activeTab="1" xr2:uid="{00000000-000D-0000-FFFF-FFFF00000000}"/>
  </bookViews>
  <sheets>
    <sheet name="proj_prot_projects" sheetId="1" r:id="rId1"/>
    <sheet name="Table for 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 l="1"/>
  <c r="D5" i="2"/>
  <c r="D6" i="2"/>
  <c r="D7" i="2"/>
  <c r="D4" i="2"/>
  <c r="E7" i="2"/>
  <c r="E6" i="2"/>
  <c r="C7" i="2"/>
  <c r="C6" i="2"/>
  <c r="C5" i="2"/>
  <c r="C4" i="2"/>
  <c r="E5" i="2"/>
  <c r="E4" i="2"/>
  <c r="E9" i="2" l="1"/>
  <c r="C9" i="2"/>
</calcChain>
</file>

<file path=xl/sharedStrings.xml><?xml version="1.0" encoding="utf-8"?>
<sst xmlns="http://schemas.openxmlformats.org/spreadsheetml/2006/main" count="368" uniqueCount="183">
  <si>
    <t>project_na</t>
  </si>
  <si>
    <t>practice_i</t>
  </si>
  <si>
    <t>practice_n</t>
  </si>
  <si>
    <t>practice_t</t>
  </si>
  <si>
    <t>practice_d</t>
  </si>
  <si>
    <t>project_st</t>
  </si>
  <si>
    <t>creator_na</t>
  </si>
  <si>
    <t>program_id</t>
  </si>
  <si>
    <t>program_na</t>
  </si>
  <si>
    <t>created</t>
  </si>
  <si>
    <t>modified</t>
  </si>
  <si>
    <t>practice_url</t>
  </si>
  <si>
    <t>project_url</t>
  </si>
  <si>
    <t>area_acres</t>
  </si>
  <si>
    <t>parcel_devtssload_lbyr</t>
  </si>
  <si>
    <t>parcel_foretssload_lbyr</t>
  </si>
  <si>
    <t>parcel_tssload_lbyr_avoided</t>
  </si>
  <si>
    <t>parcel_devtnload_lbyr</t>
  </si>
  <si>
    <t>parcel_foretnload_lbyr</t>
  </si>
  <si>
    <t>parcel_tnload_lbyr_avoided</t>
  </si>
  <si>
    <t>parcel_devtpload_lbyr</t>
  </si>
  <si>
    <t>parcel_foretpload_lbyr</t>
  </si>
  <si>
    <t>parcel_tpload_lbyr_avoided</t>
  </si>
  <si>
    <t>18 Years LLC</t>
  </si>
  <si>
    <t>Conservation easement</t>
  </si>
  <si>
    <t>complete</t>
  </si>
  <si>
    <t>The Academy of Natural Sciences of Drexel University</t>
  </si>
  <si>
    <t>Delaware River Watershed Protection Fund - Forestland Capital Grants</t>
  </si>
  <si>
    <t>https://www.fielddoc.org/practices/51710</t>
  </si>
  <si>
    <t>https://www.fielddoc.org/projects/6296</t>
  </si>
  <si>
    <t>18 Years LLC Conservation Easement</t>
  </si>
  <si>
    <t>18 Years LLC - Buffer - Subject</t>
  </si>
  <si>
    <t>Fee acquisition</t>
  </si>
  <si>
    <t>The Subject property consists of 26 acres of contiguous woodlands and a small wooded stream correct which protrudes into the Match property. It is adjacent to the recently conserved 16 Years LLC property, which contains the headwaters to two tributaries</t>
  </si>
  <si>
    <t>John Dawes</t>
  </si>
  <si>
    <t>Delaware River Watershed Protection Fund - Farm Buffer Capital Grants</t>
  </si>
  <si>
    <t>https://www.fielddoc.org/practices/14230</t>
  </si>
  <si>
    <t>https://www.fielddoc.org/projects/4937</t>
  </si>
  <si>
    <t>Aquashicola Watershed Protection Project</t>
  </si>
  <si>
    <t>https://www.fielddoc.org/practices/51736</t>
  </si>
  <si>
    <t>https://www.fielddoc.org/projects/6313</t>
  </si>
  <si>
    <t>Bald Mountain Addition</t>
  </si>
  <si>
    <t>https://www.fielddoc.org/practices/51707</t>
  </si>
  <si>
    <t>https://www.fielddoc.org/projects/6293</t>
  </si>
  <si>
    <t>Bear Creek - Crystal Lake</t>
  </si>
  <si>
    <t>Bear Creek</t>
  </si>
  <si>
    <t>Acquisition</t>
  </si>
  <si>
    <t>Dawn Gorham</t>
  </si>
  <si>
    <t>https://www.fielddoc.org/practices/5289</t>
  </si>
  <si>
    <t>https://www.fielddoc.org/projects/2665</t>
  </si>
  <si>
    <t>Bear Swamp</t>
  </si>
  <si>
    <t>https://www.fielddoc.org/practices/51709</t>
  </si>
  <si>
    <t>https://www.fielddoc.org/projects/6295</t>
  </si>
  <si>
    <t>Bearhill Downs</t>
  </si>
  <si>
    <t>Fee acquisition of the 300-acre property for permanent protection as either an addition to Natural Lands‚Äô Bear Creek Preserve or for transfer to the PA Game Commission and incorporation into Game Lands No. 91.</t>
  </si>
  <si>
    <t>Kate Raman</t>
  </si>
  <si>
    <t>https://www.fielddoc.org/practices/42368</t>
  </si>
  <si>
    <t>https://www.fielddoc.org/projects/5345</t>
  </si>
  <si>
    <t>Beaver Run Forest</t>
  </si>
  <si>
    <t>https://www.fielddoc.org/practices/51713</t>
  </si>
  <si>
    <t>https://www.fielddoc.org/projects/6299</t>
  </si>
  <si>
    <t>Black Run Headwaters</t>
  </si>
  <si>
    <t>https://www.fielddoc.org/practices/51737</t>
  </si>
  <si>
    <t>https://www.fielddoc.org/projects/6316</t>
  </si>
  <si>
    <t>Brodhead Forest and Stream Association</t>
  </si>
  <si>
    <t>Parcel 1</t>
  </si>
  <si>
    <t>active</t>
  </si>
  <si>
    <t>Delaware River Watershed Protection Fund - Transaction Grants</t>
  </si>
  <si>
    <t>https://www.fielddoc.org/practices/42694</t>
  </si>
  <si>
    <t>https://www.fielddoc.org/projects/5223</t>
  </si>
  <si>
    <t>Brodhead Watershed: SJC Builders</t>
  </si>
  <si>
    <t>https://www.fielddoc.org/practices/51716</t>
  </si>
  <si>
    <t>https://www.fielddoc.org/projects/6302</t>
  </si>
  <si>
    <t>Bucks Cove Run</t>
  </si>
  <si>
    <t>Bucks Cove Run - Main Parcel</t>
  </si>
  <si>
    <t>https://www.fielddoc.org/practices/14098</t>
  </si>
  <si>
    <t>https://www.fielddoc.org/projects/4900</t>
  </si>
  <si>
    <t>Bushkill Watershed: Lein</t>
  </si>
  <si>
    <t>https://www.fielddoc.org/practices/51717</t>
  </si>
  <si>
    <t>https://www.fielddoc.org/projects/6303</t>
  </si>
  <si>
    <t>Camp Hidden Falls</t>
  </si>
  <si>
    <t>https://www.fielddoc.org/practices/51718</t>
  </si>
  <si>
    <t>https://www.fielddoc.org/projects/6304</t>
  </si>
  <si>
    <t>Cherry Creek (Percudani)</t>
  </si>
  <si>
    <t>https://www.fielddoc.org/practices/51719</t>
  </si>
  <si>
    <t>https://www.fielddoc.org/projects/6305</t>
  </si>
  <si>
    <t>Cherry Valley</t>
  </si>
  <si>
    <t>https://www.fielddoc.org/practices/51721</t>
  </si>
  <si>
    <t>https://www.fielddoc.org/projects/6307</t>
  </si>
  <si>
    <t>Cranberry Overlook Greenway Johnson C - Acquisition - Forest</t>
  </si>
  <si>
    <t>Kathleen Caccavale</t>
  </si>
  <si>
    <t>https://www.fielddoc.org/practices/5431</t>
  </si>
  <si>
    <t>https://www.fielddoc.org/projects/2723</t>
  </si>
  <si>
    <t>Darling Preserve - Plank</t>
  </si>
  <si>
    <t>https://www.fielddoc.org/practices/51722</t>
  </si>
  <si>
    <t>https://www.fielddoc.org/projects/6308</t>
  </si>
  <si>
    <t>Dingmans Creek</t>
  </si>
  <si>
    <t>https://www.fielddoc.org/practices/51724</t>
  </si>
  <si>
    <t>https://www.fielddoc.org/projects/6310</t>
  </si>
  <si>
    <t>Guest land preservation</t>
  </si>
  <si>
    <t>Fee Acquisition</t>
  </si>
  <si>
    <t>Michael Bullard</t>
  </si>
  <si>
    <t>https://www.fielddoc.org/practices/42303</t>
  </si>
  <si>
    <t>https://www.fielddoc.org/projects/5299</t>
  </si>
  <si>
    <t>Hay Creek Riparian Buffer</t>
  </si>
  <si>
    <t>Love - Subject - Conservation Easement</t>
  </si>
  <si>
    <t>https://www.fielddoc.org/practices/49182</t>
  </si>
  <si>
    <t>https://www.fielddoc.org/projects/2702</t>
  </si>
  <si>
    <t>Little Bushkill Forest Reserve</t>
  </si>
  <si>
    <t>https://www.fielddoc.org/practices/51770</t>
  </si>
  <si>
    <t>https://www.fielddoc.org/projects/6337</t>
  </si>
  <si>
    <t>Meister</t>
  </si>
  <si>
    <t>Meister - Conservation Easement</t>
  </si>
  <si>
    <t>Conservation easement held by Berks Nature and written according to the PALTA model. 32 wooded acres of the parcel are designated as the Highest Protection Area, and 0.36 acres of the parcel are designated as the Minimal Protection Area.</t>
  </si>
  <si>
    <t>https://www.fielddoc.org/practices/5602</t>
  </si>
  <si>
    <t>https://www.fielddoc.org/projects/2675</t>
  </si>
  <si>
    <t>Menantico Creek Project</t>
  </si>
  <si>
    <t>Menantico Creek</t>
  </si>
  <si>
    <t>602-acre forested property acquired in fee by NJCF. This project was opened in Phase 1 and closed in Phase 2.</t>
  </si>
  <si>
    <t>Stephanie Monahan</t>
  </si>
  <si>
    <t>https://www.fielddoc.org/practices/5518</t>
  </si>
  <si>
    <t>https://www.fielddoc.org/projects/2749</t>
  </si>
  <si>
    <t>Milford Glen</t>
  </si>
  <si>
    <t>https://www.fielddoc.org/practices/51766</t>
  </si>
  <si>
    <t>https://www.fielddoc.org/projects/6334</t>
  </si>
  <si>
    <t>Mosiers Knob</t>
  </si>
  <si>
    <t>https://www.fielddoc.org/practices/51765</t>
  </si>
  <si>
    <t>https://www.fielddoc.org/projects/6333</t>
  </si>
  <si>
    <t>Mt. Rascal</t>
  </si>
  <si>
    <t>https://www.fielddoc.org/practices/51764</t>
  </si>
  <si>
    <t>https://www.fielddoc.org/projects/6332</t>
  </si>
  <si>
    <t>Northeast Connection Phase II</t>
  </si>
  <si>
    <t>Conservation Easement Part 1</t>
  </si>
  <si>
    <t>Trey Talley</t>
  </si>
  <si>
    <t>https://www.fielddoc.org/practices/42491</t>
  </si>
  <si>
    <t>https://www.fielddoc.org/projects/2705</t>
  </si>
  <si>
    <t>Piccoli</t>
  </si>
  <si>
    <t>27-acre fee acquisition added to the PA Game Commission's State Game Lands #43</t>
  </si>
  <si>
    <t>Robyn Jeney</t>
  </si>
  <si>
    <t>https://www.fielddoc.org/practices/42228</t>
  </si>
  <si>
    <t>https://www.fielddoc.org/projects/5295</t>
  </si>
  <si>
    <t>Poplar Valley West</t>
  </si>
  <si>
    <t>Poplar Valley West_6</t>
  </si>
  <si>
    <t>https://www.fielddoc.org/practices/44300</t>
  </si>
  <si>
    <t>https://www.fielddoc.org/projects/5470</t>
  </si>
  <si>
    <t>Pyle Woods</t>
  </si>
  <si>
    <t>https://www.fielddoc.org/practices/51752</t>
  </si>
  <si>
    <t>https://www.fielddoc.org/projects/6329</t>
  </si>
  <si>
    <t>Quaker Hill</t>
  </si>
  <si>
    <t>https://www.fielddoc.org/practices/51751</t>
  </si>
  <si>
    <t>https://www.fielddoc.org/projects/6328</t>
  </si>
  <si>
    <t>South Branch Rancocas Creek</t>
  </si>
  <si>
    <t>Parcel Section 1</t>
  </si>
  <si>
    <t>This project includes contiguous lands owned by two separate landowners in the Kirkwood-Cohansey Cluster, and will be completed in two phases. The property borders the Jade Run portion of the Rancocas Focus Area; however, it is predominantly outside of t</t>
  </si>
  <si>
    <t>https://www.fielddoc.org/practices/14201</t>
  </si>
  <si>
    <t>https://www.fielddoc.org/projects/4943</t>
  </si>
  <si>
    <t>Thompson Wright</t>
  </si>
  <si>
    <t>New Jersey Conservation Foundation purchased this 442 acre property.</t>
  </si>
  <si>
    <t>https://www.fielddoc.org/practices/5438</t>
  </si>
  <si>
    <t>https://www.fielddoc.org/projects/2750</t>
  </si>
  <si>
    <t>Upper Salem River Model Landscape-Level Protection</t>
  </si>
  <si>
    <t>Upper Salem River Model Landscape-Level Protection - Subject - Forest Buffer 1</t>
  </si>
  <si>
    <t>https://www.fielddoc.org/practices/14304</t>
  </si>
  <si>
    <t>https://www.fielddoc.org/projects/4953</t>
  </si>
  <si>
    <t>Warwick Furnace</t>
  </si>
  <si>
    <t>https://www.fielddoc.org/practices/51745</t>
  </si>
  <si>
    <t>https://www.fielddoc.org/projects/6322</t>
  </si>
  <si>
    <t>Zemel Pemberton</t>
  </si>
  <si>
    <t>https://www.fielddoc.org/practices/51743</t>
  </si>
  <si>
    <t>https://www.fielddoc.org/projects/6320</t>
  </si>
  <si>
    <t>Zemel Woodland North</t>
  </si>
  <si>
    <t>https://www.fielddoc.org/practices/51742</t>
  </si>
  <si>
    <t>https://www.fielddoc.org/projects/6319</t>
  </si>
  <si>
    <t>Zemel Woodland South</t>
  </si>
  <si>
    <t>https://www.fielddoc.org/practices/51729</t>
  </si>
  <si>
    <t>https://www.fielddoc.org/projects/6315</t>
  </si>
  <si>
    <t>Protection Type</t>
  </si>
  <si>
    <t>Status</t>
  </si>
  <si>
    <t>Count</t>
  </si>
  <si>
    <t>Area (acres)</t>
  </si>
  <si>
    <t>Area (hectares)</t>
  </si>
  <si>
    <t>Note that formulas require sorting of CSV by 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</si>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</sst>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10"/>
      <color theme="1"/>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47" fontId="0" fillId="0" borderId="0" xfId="0" applyNumberFormat="1"/>
    <xf numFmtId="0" fontId="16" fillId="0" borderId="0" xfId="0" applyFont="1" applyAlignment="1">
      <alignment vertical="top" wrapText="1"/>
    </xf>
    <xf numFmtId="0" fontId="19" fillId="0" borderId="10" xfId="0" applyFont="1" applyBorder="1" applyAlignment="1">
      <alignment vertical="top" wrapText="1"/>
    </xf>
    <xf numFmtId="0" fontId="19" fillId="0" borderId="10" xfId="0" applyFont="1" applyBorder="1" applyAlignment="1">
      <alignment horizontal="center" vertical="top" wrapText="1"/>
    </xf>
    <xf numFmtId="0" fontId="20" fillId="0" borderId="0" xfId="0" applyFont="1" applyAlignment="1">
      <alignment horizontal="center" vertical="center" wrapText="1"/>
    </xf>
    <xf numFmtId="164" fontId="20" fillId="0" borderId="0" xfId="1" applyNumberFormat="1" applyFont="1" applyAlignment="1">
      <alignment horizontal="right" vertical="center" wrapText="1"/>
    </xf>
    <xf numFmtId="0" fontId="0" fillId="0" borderId="0" xfId="0" applyAlignment="1">
      <alignment wrapText="1"/>
    </xf>
    <xf numFmtId="0" fontId="18" fillId="0" borderId="0" xfId="0" applyFont="1" applyAlignment="1">
      <alignment wrapText="1"/>
    </xf>
    <xf numFmtId="0" fontId="20" fillId="0" borderId="0" xfId="0" applyFont="1" applyBorder="1" applyAlignment="1">
      <alignment horizontal="center" vertical="center" wrapText="1"/>
    </xf>
    <xf numFmtId="0" fontId="19" fillId="0" borderId="11" xfId="0" applyFont="1" applyBorder="1" applyAlignment="1">
      <alignment horizontal="center" vertical="center" wrapText="1"/>
    </xf>
    <xf numFmtId="0" fontId="18" fillId="0" borderId="0" xfId="0" applyFont="1" applyAlignment="1"/>
    <xf numFmtId="164" fontId="20" fillId="0" borderId="0" xfId="1" applyNumberFormat="1" applyFont="1" applyBorder="1" applyAlignment="1">
      <alignment horizontal="center" vertical="center" wrapText="1"/>
    </xf>
    <xf numFmtId="0" fontId="20" fillId="0" borderId="0" xfId="0" applyFont="1" applyAlignment="1">
      <alignment vertical="center" wrapText="1"/>
    </xf>
    <xf numFmtId="0" fontId="20" fillId="0" borderId="0" xfId="0" applyFont="1" applyBorder="1" applyAlignment="1">
      <alignment vertical="center" wrapText="1"/>
    </xf>
    <xf numFmtId="0" fontId="19" fillId="0" borderId="11" xfId="0" applyFont="1" applyBorder="1" applyAlignment="1">
      <alignment vertical="center" wrapText="1"/>
    </xf>
    <xf numFmtId="164" fontId="20" fillId="0" borderId="0" xfId="1" applyNumberFormat="1" applyFont="1" applyBorder="1" applyAlignment="1">
      <alignment horizontal="right" vertical="center" wrapText="1"/>
    </xf>
    <xf numFmtId="164" fontId="19" fillId="0" borderId="11" xfId="1" applyNumberFormat="1" applyFont="1" applyBorder="1" applyAlignment="1">
      <alignment horizontal="righ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0"/>
  <sheetViews>
    <sheetView workbookViewId="0">
      <selection activeCell="N27" sqref="N27:N40"/>
    </sheetView>
  </sheetViews>
  <sheetFormatPr baseColWidth="10" defaultRowHeight="15" x14ac:dyDescent="0.2"/>
  <cols>
    <col min="1" max="1" width="28" customWidth="1"/>
    <col min="3" max="3" width="23.1640625" customWidth="1"/>
  </cols>
  <sheetData>
    <row r="1" spans="1:32" x14ac:dyDescent="0.2">
      <c r="A1" t="s">
        <v>0</v>
      </c>
      <c r="B1" t="s">
        <v>1</v>
      </c>
      <c r="C1" t="s">
        <v>2</v>
      </c>
      <c r="D1" t="s">
        <v>3</v>
      </c>
      <c r="E1" t="s">
        <v>4</v>
      </c>
      <c r="F1" t="s">
        <v>11</v>
      </c>
      <c r="G1" t="s">
        <v>5</v>
      </c>
      <c r="H1" t="s">
        <v>6</v>
      </c>
      <c r="I1" t="s">
        <v>9</v>
      </c>
      <c r="J1" t="s">
        <v>10</v>
      </c>
      <c r="K1" t="s">
        <v>12</v>
      </c>
      <c r="L1" t="s">
        <v>7</v>
      </c>
      <c r="M1" t="s">
        <v>8</v>
      </c>
      <c r="N1" t="s">
        <v>13</v>
      </c>
      <c r="O1" t="s">
        <v>14</v>
      </c>
      <c r="P1" t="s">
        <v>15</v>
      </c>
      <c r="Q1" t="s">
        <v>16</v>
      </c>
      <c r="R1" t="s">
        <v>17</v>
      </c>
      <c r="S1" t="s">
        <v>18</v>
      </c>
      <c r="T1" t="s">
        <v>19</v>
      </c>
      <c r="U1" t="s">
        <v>20</v>
      </c>
      <c r="V1" t="s">
        <v>21</v>
      </c>
      <c r="W1" t="s">
        <v>22</v>
      </c>
      <c r="X1" t="s">
        <v>14</v>
      </c>
      <c r="Y1" t="s">
        <v>15</v>
      </c>
      <c r="Z1" t="s">
        <v>16</v>
      </c>
      <c r="AA1" t="s">
        <v>17</v>
      </c>
      <c r="AB1" t="s">
        <v>18</v>
      </c>
      <c r="AC1" t="s">
        <v>19</v>
      </c>
      <c r="AD1" t="s">
        <v>20</v>
      </c>
      <c r="AE1" t="s">
        <v>21</v>
      </c>
      <c r="AF1" t="s">
        <v>22</v>
      </c>
    </row>
    <row r="2" spans="1:32" x14ac:dyDescent="0.2">
      <c r="A2" t="s">
        <v>23</v>
      </c>
      <c r="B2">
        <v>51710</v>
      </c>
      <c r="C2" t="s">
        <v>23</v>
      </c>
      <c r="D2" t="s">
        <v>24</v>
      </c>
      <c r="F2" t="s">
        <v>28</v>
      </c>
      <c r="G2" t="s">
        <v>25</v>
      </c>
      <c r="H2" t="s">
        <v>26</v>
      </c>
      <c r="I2" s="1">
        <v>44384.763348032408</v>
      </c>
      <c r="J2" s="1">
        <v>44384.766033009262</v>
      </c>
      <c r="K2" t="s">
        <v>29</v>
      </c>
      <c r="L2">
        <v>5</v>
      </c>
      <c r="M2" t="s">
        <v>27</v>
      </c>
      <c r="N2">
        <v>49.677999999999997</v>
      </c>
      <c r="O2">
        <v>68269.823999999993</v>
      </c>
      <c r="P2">
        <v>13813.288</v>
      </c>
      <c r="Q2">
        <v>54456.536</v>
      </c>
      <c r="R2">
        <v>94.388000000000005</v>
      </c>
      <c r="S2">
        <v>10.432</v>
      </c>
      <c r="T2">
        <v>83.956000000000003</v>
      </c>
      <c r="U2">
        <v>24.838999999999999</v>
      </c>
      <c r="V2">
        <v>3.9740000000000002</v>
      </c>
      <c r="W2">
        <v>20.864999999999998</v>
      </c>
      <c r="X2">
        <v>268707.77500000002</v>
      </c>
      <c r="Y2">
        <v>11847.897000000001</v>
      </c>
      <c r="Z2">
        <v>256859.878</v>
      </c>
      <c r="AA2">
        <v>315.17399999999998</v>
      </c>
      <c r="AB2">
        <v>28.48</v>
      </c>
      <c r="AC2">
        <v>286.69400000000002</v>
      </c>
      <c r="AD2">
        <v>104.425</v>
      </c>
      <c r="AE2">
        <v>5.6959999999999997</v>
      </c>
      <c r="AF2">
        <v>98.728999999999999</v>
      </c>
    </row>
    <row r="3" spans="1:32" x14ac:dyDescent="0.2">
      <c r="A3" t="s">
        <v>38</v>
      </c>
      <c r="B3">
        <v>51736</v>
      </c>
      <c r="C3" t="s">
        <v>38</v>
      </c>
      <c r="D3" t="s">
        <v>24</v>
      </c>
      <c r="F3" t="s">
        <v>39</v>
      </c>
      <c r="G3" t="s">
        <v>25</v>
      </c>
      <c r="H3" t="s">
        <v>26</v>
      </c>
      <c r="I3" s="1">
        <v>44385.76353261574</v>
      </c>
      <c r="J3" s="1">
        <v>44385.764040335649</v>
      </c>
      <c r="K3" t="s">
        <v>40</v>
      </c>
      <c r="L3">
        <v>5</v>
      </c>
      <c r="M3" t="s">
        <v>27</v>
      </c>
      <c r="N3">
        <v>779.14499999999998</v>
      </c>
      <c r="O3">
        <v>718405.54</v>
      </c>
      <c r="P3">
        <v>94678.524000000005</v>
      </c>
      <c r="Q3">
        <v>623727.01599999995</v>
      </c>
      <c r="R3">
        <v>1503.751</v>
      </c>
      <c r="S3">
        <v>132.45500000000001</v>
      </c>
      <c r="T3">
        <v>1371.29599999999</v>
      </c>
      <c r="U3">
        <v>350.61599999999999</v>
      </c>
      <c r="V3">
        <v>38.956000000000003</v>
      </c>
      <c r="W3">
        <v>311.66000000000003</v>
      </c>
      <c r="X3">
        <v>37264.432999999997</v>
      </c>
      <c r="Y3">
        <v>4911.0720000000001</v>
      </c>
      <c r="Z3">
        <v>32353.361000000001</v>
      </c>
      <c r="AA3">
        <v>78.001000000000005</v>
      </c>
      <c r="AB3">
        <v>6.8710000000000004</v>
      </c>
      <c r="AC3">
        <v>71.13</v>
      </c>
      <c r="AD3">
        <v>18.187000000000001</v>
      </c>
      <c r="AE3">
        <v>2.0209999999999999</v>
      </c>
      <c r="AF3">
        <v>16.166</v>
      </c>
    </row>
    <row r="4" spans="1:32" x14ac:dyDescent="0.2">
      <c r="A4" t="s">
        <v>41</v>
      </c>
      <c r="B4">
        <v>51707</v>
      </c>
      <c r="C4" t="s">
        <v>41</v>
      </c>
      <c r="D4" t="s">
        <v>24</v>
      </c>
      <c r="F4" t="s">
        <v>42</v>
      </c>
      <c r="G4" t="s">
        <v>25</v>
      </c>
      <c r="H4" t="s">
        <v>26</v>
      </c>
      <c r="I4" s="1">
        <v>44384.716481134259</v>
      </c>
      <c r="J4" s="1">
        <v>44384.717605138889</v>
      </c>
      <c r="K4" t="s">
        <v>43</v>
      </c>
      <c r="L4">
        <v>5</v>
      </c>
      <c r="M4" t="s">
        <v>27</v>
      </c>
      <c r="N4">
        <v>466.16099999999898</v>
      </c>
      <c r="O4">
        <v>419373.31499999901</v>
      </c>
      <c r="P4">
        <v>21918.532999999999</v>
      </c>
      <c r="Q4">
        <v>397454.78200000001</v>
      </c>
      <c r="R4">
        <v>490.517</v>
      </c>
      <c r="S4">
        <v>42.39</v>
      </c>
      <c r="T4">
        <v>448.12700000000001</v>
      </c>
      <c r="U4">
        <v>183.691</v>
      </c>
      <c r="V4">
        <v>10.093</v>
      </c>
      <c r="W4">
        <v>173.59800000000001</v>
      </c>
      <c r="X4">
        <v>3808.2669999999998</v>
      </c>
      <c r="Y4">
        <v>199.03899999999999</v>
      </c>
      <c r="Z4">
        <v>3609.2280000000001</v>
      </c>
      <c r="AA4">
        <v>4.4539999999999997</v>
      </c>
      <c r="AB4">
        <v>0.38500000000000001</v>
      </c>
      <c r="AC4">
        <v>4.069</v>
      </c>
      <c r="AD4">
        <v>1.6679999999999999</v>
      </c>
      <c r="AE4">
        <v>9.1999999999999998E-2</v>
      </c>
      <c r="AF4">
        <v>1.5760000000000001</v>
      </c>
    </row>
    <row r="5" spans="1:32" x14ac:dyDescent="0.2">
      <c r="A5" t="s">
        <v>50</v>
      </c>
      <c r="B5">
        <v>51709</v>
      </c>
      <c r="C5" t="s">
        <v>50</v>
      </c>
      <c r="D5" t="s">
        <v>24</v>
      </c>
      <c r="F5" t="s">
        <v>51</v>
      </c>
      <c r="G5" t="s">
        <v>25</v>
      </c>
      <c r="H5" t="s">
        <v>26</v>
      </c>
      <c r="I5" s="1">
        <v>44384.734564363425</v>
      </c>
      <c r="J5" s="1">
        <v>44384.735431886576</v>
      </c>
      <c r="K5" t="s">
        <v>52</v>
      </c>
      <c r="L5">
        <v>5</v>
      </c>
      <c r="M5" t="s">
        <v>27</v>
      </c>
      <c r="N5">
        <v>405.745</v>
      </c>
      <c r="O5">
        <v>388830.72399999999</v>
      </c>
      <c r="P5">
        <v>85416.471000000005</v>
      </c>
      <c r="Q5">
        <v>303414.25300000003</v>
      </c>
      <c r="R5">
        <v>779.03099999999995</v>
      </c>
      <c r="S5">
        <v>85.206999999999994</v>
      </c>
      <c r="T5">
        <v>693.82399999999996</v>
      </c>
      <c r="U5">
        <v>121.724</v>
      </c>
      <c r="V5">
        <v>16.228999999999999</v>
      </c>
      <c r="W5">
        <v>105.495</v>
      </c>
      <c r="X5">
        <v>6894.8950000000004</v>
      </c>
      <c r="Y5">
        <v>1395.07</v>
      </c>
      <c r="Z5">
        <v>5499.8249999999998</v>
      </c>
      <c r="AA5">
        <v>9.5329999999999995</v>
      </c>
      <c r="AB5">
        <v>1.054</v>
      </c>
      <c r="AC5">
        <v>8.4789999999999992</v>
      </c>
      <c r="AD5">
        <v>2.5089999999999999</v>
      </c>
      <c r="AE5">
        <v>0.40100000000000002</v>
      </c>
      <c r="AF5">
        <v>2.1080000000000001</v>
      </c>
    </row>
    <row r="6" spans="1:32" x14ac:dyDescent="0.2">
      <c r="A6" t="s">
        <v>58</v>
      </c>
      <c r="B6">
        <v>51713</v>
      </c>
      <c r="C6" t="s">
        <v>58</v>
      </c>
      <c r="D6" t="s">
        <v>24</v>
      </c>
      <c r="F6" t="s">
        <v>59</v>
      </c>
      <c r="G6" t="s">
        <v>25</v>
      </c>
      <c r="H6" t="s">
        <v>26</v>
      </c>
      <c r="I6" s="1">
        <v>44384.796110474534</v>
      </c>
      <c r="J6" s="1">
        <v>44384.796539560186</v>
      </c>
      <c r="K6" t="s">
        <v>60</v>
      </c>
      <c r="L6">
        <v>5</v>
      </c>
      <c r="M6" t="s">
        <v>27</v>
      </c>
      <c r="N6">
        <v>5.0170000000000003</v>
      </c>
      <c r="O6">
        <v>6894.8950000000004</v>
      </c>
      <c r="P6">
        <v>1395.07</v>
      </c>
      <c r="Q6">
        <v>5499.8249999999998</v>
      </c>
      <c r="R6">
        <v>9.5329999999999995</v>
      </c>
      <c r="S6">
        <v>1.054</v>
      </c>
      <c r="T6">
        <v>8.4789999999999992</v>
      </c>
      <c r="U6">
        <v>2.5089999999999999</v>
      </c>
      <c r="V6">
        <v>0.40100000000000002</v>
      </c>
      <c r="W6">
        <v>2.1080000000000001</v>
      </c>
      <c r="X6">
        <v>5057.1270000000004</v>
      </c>
      <c r="Y6">
        <v>222.97900000000001</v>
      </c>
      <c r="Z6">
        <v>4834.1480000000001</v>
      </c>
      <c r="AA6">
        <v>5.9320000000000004</v>
      </c>
      <c r="AB6">
        <v>0.53600000000000003</v>
      </c>
      <c r="AC6">
        <v>5.3959999999999999</v>
      </c>
      <c r="AD6">
        <v>1.9650000000000001</v>
      </c>
      <c r="AE6">
        <v>0.108</v>
      </c>
      <c r="AF6">
        <v>1.857</v>
      </c>
    </row>
    <row r="7" spans="1:32" x14ac:dyDescent="0.2">
      <c r="A7" t="s">
        <v>61</v>
      </c>
      <c r="B7">
        <v>51737</v>
      </c>
      <c r="C7" t="s">
        <v>61</v>
      </c>
      <c r="D7" t="s">
        <v>24</v>
      </c>
      <c r="F7" t="s">
        <v>62</v>
      </c>
      <c r="G7" t="s">
        <v>25</v>
      </c>
      <c r="H7" t="s">
        <v>26</v>
      </c>
      <c r="I7" s="1">
        <v>44385.766074293984</v>
      </c>
      <c r="J7" s="1">
        <v>44385.766557372684</v>
      </c>
      <c r="K7" t="s">
        <v>63</v>
      </c>
      <c r="L7">
        <v>5</v>
      </c>
      <c r="M7" t="s">
        <v>27</v>
      </c>
      <c r="N7">
        <v>772.476</v>
      </c>
      <c r="O7">
        <v>1284691.6170000001</v>
      </c>
      <c r="P7">
        <v>381275.84399999998</v>
      </c>
      <c r="Q7">
        <v>903415.772999999</v>
      </c>
      <c r="R7">
        <v>1923.4659999999999</v>
      </c>
      <c r="S7">
        <v>278.09199999999998</v>
      </c>
      <c r="T7">
        <v>1645.374</v>
      </c>
      <c r="U7">
        <v>339.89100000000002</v>
      </c>
      <c r="V7">
        <v>77.245999999999995</v>
      </c>
      <c r="W7">
        <v>262.64499999999998</v>
      </c>
      <c r="X7">
        <v>92249.751999999993</v>
      </c>
      <c r="Y7">
        <v>5686.348</v>
      </c>
      <c r="Z7">
        <v>86563.403999999995</v>
      </c>
      <c r="AA7">
        <v>99.909000000000006</v>
      </c>
      <c r="AB7">
        <v>27.248000000000001</v>
      </c>
      <c r="AC7">
        <v>72.661000000000001</v>
      </c>
      <c r="AD7">
        <v>31.789000000000001</v>
      </c>
      <c r="AE7">
        <v>3.028</v>
      </c>
      <c r="AF7">
        <v>28.760999999999999</v>
      </c>
    </row>
    <row r="8" spans="1:32" x14ac:dyDescent="0.2">
      <c r="A8" t="s">
        <v>64</v>
      </c>
      <c r="B8">
        <v>42694</v>
      </c>
      <c r="C8" t="s">
        <v>65</v>
      </c>
      <c r="D8" t="s">
        <v>24</v>
      </c>
      <c r="F8" t="s">
        <v>68</v>
      </c>
      <c r="G8" t="s">
        <v>66</v>
      </c>
      <c r="H8" t="s">
        <v>26</v>
      </c>
      <c r="I8" s="1">
        <v>43860.784116898147</v>
      </c>
      <c r="J8" s="1">
        <v>43864.785470034723</v>
      </c>
      <c r="K8" t="s">
        <v>69</v>
      </c>
      <c r="L8">
        <v>6</v>
      </c>
      <c r="M8" t="s">
        <v>67</v>
      </c>
      <c r="N8">
        <v>1213.93</v>
      </c>
      <c r="O8">
        <v>1711604.7560000001</v>
      </c>
      <c r="P8">
        <v>152480.367</v>
      </c>
      <c r="Q8">
        <v>1559124.389</v>
      </c>
      <c r="R8">
        <v>2244.123</v>
      </c>
      <c r="S8">
        <v>246.99100000000001</v>
      </c>
      <c r="T8">
        <v>1997.1320000000001</v>
      </c>
      <c r="U8">
        <v>680.35900000000004</v>
      </c>
      <c r="V8">
        <v>62.383000000000003</v>
      </c>
      <c r="W8">
        <v>617.976</v>
      </c>
      <c r="X8">
        <v>250822.77600000001</v>
      </c>
      <c r="Y8">
        <v>24075.655999999999</v>
      </c>
      <c r="Z8">
        <v>226747.12</v>
      </c>
      <c r="AA8">
        <v>324.33600000000001</v>
      </c>
      <c r="AB8">
        <v>34.75</v>
      </c>
      <c r="AC8">
        <v>289.58600000000001</v>
      </c>
      <c r="AD8">
        <v>92.667000000000002</v>
      </c>
      <c r="AE8">
        <v>9.0090000000000003</v>
      </c>
      <c r="AF8">
        <v>83.658000000000001</v>
      </c>
    </row>
    <row r="9" spans="1:32" x14ac:dyDescent="0.2">
      <c r="A9" t="s">
        <v>70</v>
      </c>
      <c r="B9">
        <v>51716</v>
      </c>
      <c r="C9" t="s">
        <v>70</v>
      </c>
      <c r="D9" t="s">
        <v>24</v>
      </c>
      <c r="F9" t="s">
        <v>71</v>
      </c>
      <c r="G9" t="s">
        <v>25</v>
      </c>
      <c r="H9" t="s">
        <v>26</v>
      </c>
      <c r="I9" s="1">
        <v>44384.824806342593</v>
      </c>
      <c r="J9" s="1">
        <v>44384.825651446758</v>
      </c>
      <c r="K9" t="s">
        <v>72</v>
      </c>
      <c r="L9">
        <v>5</v>
      </c>
      <c r="M9" t="s">
        <v>27</v>
      </c>
      <c r="N9">
        <v>368.32399999999899</v>
      </c>
      <c r="O9">
        <v>521277.01699999999</v>
      </c>
      <c r="P9">
        <v>22984.21</v>
      </c>
      <c r="Q9">
        <v>498292.80699999997</v>
      </c>
      <c r="R9">
        <v>611.41899999999998</v>
      </c>
      <c r="S9">
        <v>55.248999999999903</v>
      </c>
      <c r="T9">
        <v>556.16999999999996</v>
      </c>
      <c r="U9">
        <v>202.57899999999901</v>
      </c>
      <c r="V9">
        <v>11.051</v>
      </c>
      <c r="W9">
        <v>191.52799999999999</v>
      </c>
      <c r="X9">
        <v>12183.248</v>
      </c>
      <c r="Y9">
        <v>977.21400000000006</v>
      </c>
      <c r="Z9">
        <v>11206.034</v>
      </c>
      <c r="AA9">
        <v>23.984000000000002</v>
      </c>
      <c r="AB9">
        <v>2.109</v>
      </c>
      <c r="AC9">
        <v>21.875</v>
      </c>
      <c r="AD9">
        <v>5.798</v>
      </c>
      <c r="AE9">
        <v>0.39500000000000002</v>
      </c>
      <c r="AF9">
        <v>5.4029999999999996</v>
      </c>
    </row>
    <row r="10" spans="1:32" x14ac:dyDescent="0.2">
      <c r="A10" t="s">
        <v>77</v>
      </c>
      <c r="B10">
        <v>51717</v>
      </c>
      <c r="C10" t="s">
        <v>77</v>
      </c>
      <c r="D10" t="s">
        <v>24</v>
      </c>
      <c r="F10" t="s">
        <v>78</v>
      </c>
      <c r="G10" t="s">
        <v>25</v>
      </c>
      <c r="H10" t="s">
        <v>26</v>
      </c>
      <c r="I10" s="1">
        <v>44384.8581962963</v>
      </c>
      <c r="J10" s="1">
        <v>44384.858774409724</v>
      </c>
      <c r="K10" t="s">
        <v>79</v>
      </c>
      <c r="L10">
        <v>5</v>
      </c>
      <c r="M10" t="s">
        <v>27</v>
      </c>
      <c r="N10">
        <v>309.99399999999901</v>
      </c>
      <c r="O10">
        <v>102712.458</v>
      </c>
      <c r="P10">
        <v>6179.4259999999904</v>
      </c>
      <c r="Q10">
        <v>96533.031999999905</v>
      </c>
      <c r="R10">
        <v>114.169</v>
      </c>
      <c r="S10">
        <v>28.334</v>
      </c>
      <c r="T10">
        <v>85.834999999999994</v>
      </c>
      <c r="U10">
        <v>35.987000000000002</v>
      </c>
      <c r="V10">
        <v>3.2450000000000001</v>
      </c>
      <c r="W10">
        <v>32.741999999999997</v>
      </c>
      <c r="X10">
        <v>13034.173000000001</v>
      </c>
      <c r="Y10">
        <v>1574.7750000000001</v>
      </c>
      <c r="Z10">
        <v>11459.397999999999</v>
      </c>
      <c r="AA10">
        <v>20.972000000000001</v>
      </c>
      <c r="AB10">
        <v>2.7530000000000001</v>
      </c>
      <c r="AC10">
        <v>18.219000000000001</v>
      </c>
      <c r="AD10">
        <v>6.16</v>
      </c>
      <c r="AE10">
        <v>0.65500000000000003</v>
      </c>
      <c r="AF10">
        <v>5.5049999999999999</v>
      </c>
    </row>
    <row r="11" spans="1:32" x14ac:dyDescent="0.2">
      <c r="A11" t="s">
        <v>80</v>
      </c>
      <c r="B11">
        <v>51718</v>
      </c>
      <c r="C11" t="s">
        <v>80</v>
      </c>
      <c r="D11" t="s">
        <v>24</v>
      </c>
      <c r="F11" t="s">
        <v>81</v>
      </c>
      <c r="G11" t="s">
        <v>25</v>
      </c>
      <c r="H11" t="s">
        <v>26</v>
      </c>
      <c r="I11" s="1">
        <v>44384.861094224536</v>
      </c>
      <c r="J11" s="1">
        <v>44384.861517847225</v>
      </c>
      <c r="K11" t="s">
        <v>82</v>
      </c>
      <c r="L11">
        <v>5</v>
      </c>
      <c r="M11" t="s">
        <v>27</v>
      </c>
      <c r="N11">
        <v>1047.7149999999999</v>
      </c>
      <c r="O11">
        <v>2041813.97</v>
      </c>
      <c r="P11">
        <v>195987.03099999999</v>
      </c>
      <c r="Q11">
        <v>1845826.93899999</v>
      </c>
      <c r="R11">
        <v>2640.2429999999999</v>
      </c>
      <c r="S11">
        <v>282.88200000000001</v>
      </c>
      <c r="T11">
        <v>2357.3609999999999</v>
      </c>
      <c r="U11">
        <v>754.35400000000004</v>
      </c>
      <c r="V11">
        <v>73.340999999999994</v>
      </c>
      <c r="W11">
        <v>681.01300000000003</v>
      </c>
      <c r="X11">
        <v>18451.53</v>
      </c>
      <c r="Y11">
        <v>2544.7759999999998</v>
      </c>
      <c r="Z11">
        <v>15906.754000000001</v>
      </c>
      <c r="AA11">
        <v>45.110999999999997</v>
      </c>
      <c r="AB11">
        <v>5.0369999999999999</v>
      </c>
      <c r="AC11">
        <v>40.073999999999998</v>
      </c>
      <c r="AD11">
        <v>8.3219999999999992</v>
      </c>
      <c r="AE11">
        <v>0.876</v>
      </c>
      <c r="AF11">
        <v>7.4459999999999997</v>
      </c>
    </row>
    <row r="12" spans="1:32" x14ac:dyDescent="0.2">
      <c r="A12" t="s">
        <v>83</v>
      </c>
      <c r="B12">
        <v>51719</v>
      </c>
      <c r="C12" t="s">
        <v>83</v>
      </c>
      <c r="D12" t="s">
        <v>24</v>
      </c>
      <c r="F12" t="s">
        <v>84</v>
      </c>
      <c r="G12" t="s">
        <v>25</v>
      </c>
      <c r="H12" t="s">
        <v>26</v>
      </c>
      <c r="I12" s="1">
        <v>44384.864447037035</v>
      </c>
      <c r="J12" s="1">
        <v>44384.865014733798</v>
      </c>
      <c r="K12" t="s">
        <v>85</v>
      </c>
      <c r="L12">
        <v>5</v>
      </c>
      <c r="M12" t="s">
        <v>27</v>
      </c>
      <c r="N12">
        <v>187.94399999999999</v>
      </c>
      <c r="O12">
        <v>173755.74400000001</v>
      </c>
      <c r="P12">
        <v>13936.887000000001</v>
      </c>
      <c r="Q12">
        <v>159818.85699999999</v>
      </c>
      <c r="R12">
        <v>342.058999999999</v>
      </c>
      <c r="S12">
        <v>30.071999999999999</v>
      </c>
      <c r="T12">
        <v>311.98700000000002</v>
      </c>
      <c r="U12">
        <v>82.694999999999993</v>
      </c>
      <c r="V12">
        <v>5.6379999999999999</v>
      </c>
      <c r="W12">
        <v>77.057000000000002</v>
      </c>
      <c r="X12">
        <v>46640.569000000003</v>
      </c>
      <c r="Y12">
        <v>4835.24</v>
      </c>
      <c r="Z12">
        <v>41805.328999999998</v>
      </c>
      <c r="AA12">
        <v>83.025000000000006</v>
      </c>
      <c r="AB12">
        <v>5.4039999999999999</v>
      </c>
      <c r="AC12">
        <v>77.620999999999995</v>
      </c>
      <c r="AD12">
        <v>20.141999999999999</v>
      </c>
      <c r="AE12">
        <v>1.9650000000000001</v>
      </c>
      <c r="AF12">
        <v>18.177</v>
      </c>
    </row>
    <row r="13" spans="1:32" x14ac:dyDescent="0.2">
      <c r="A13" t="s">
        <v>86</v>
      </c>
      <c r="B13">
        <v>51721</v>
      </c>
      <c r="C13" t="s">
        <v>86</v>
      </c>
      <c r="D13" t="s">
        <v>24</v>
      </c>
      <c r="F13" t="s">
        <v>87</v>
      </c>
      <c r="G13" t="s">
        <v>25</v>
      </c>
      <c r="H13" t="s">
        <v>26</v>
      </c>
      <c r="I13" s="1">
        <v>44384.869542141205</v>
      </c>
      <c r="J13" s="1">
        <v>44396.573291990739</v>
      </c>
      <c r="K13" t="s">
        <v>88</v>
      </c>
      <c r="L13">
        <v>5</v>
      </c>
      <c r="M13" t="s">
        <v>27</v>
      </c>
      <c r="N13">
        <v>3815.047</v>
      </c>
      <c r="O13">
        <v>3505815.395</v>
      </c>
      <c r="P13">
        <v>420583.77899999998</v>
      </c>
      <c r="Q13">
        <v>3085231.6159999999</v>
      </c>
      <c r="R13">
        <v>7172.8670000000002</v>
      </c>
      <c r="S13">
        <v>662.40899999999999</v>
      </c>
      <c r="T13">
        <v>6510.4579999999996</v>
      </c>
      <c r="U13">
        <v>1687.8789999999999</v>
      </c>
      <c r="V13">
        <v>170.291</v>
      </c>
      <c r="W13">
        <v>1517.588</v>
      </c>
      <c r="X13">
        <v>3168.32</v>
      </c>
      <c r="Y13">
        <v>179.01499999999999</v>
      </c>
      <c r="Z13">
        <v>2989.3049999999998</v>
      </c>
      <c r="AA13">
        <v>4.7720000000000002</v>
      </c>
      <c r="AB13">
        <v>0.38500000000000001</v>
      </c>
      <c r="AC13">
        <v>4.3869999999999996</v>
      </c>
      <c r="AD13">
        <v>1.2829999999999999</v>
      </c>
      <c r="AE13">
        <v>7.6999999999999999E-2</v>
      </c>
      <c r="AF13">
        <v>1.206</v>
      </c>
    </row>
    <row r="14" spans="1:32" x14ac:dyDescent="0.2">
      <c r="A14" t="s">
        <v>93</v>
      </c>
      <c r="B14">
        <v>51722</v>
      </c>
      <c r="C14" t="s">
        <v>93</v>
      </c>
      <c r="D14" t="s">
        <v>24</v>
      </c>
      <c r="F14" t="s">
        <v>94</v>
      </c>
      <c r="G14" t="s">
        <v>25</v>
      </c>
      <c r="H14" t="s">
        <v>26</v>
      </c>
      <c r="I14" s="1">
        <v>44385.668828553244</v>
      </c>
      <c r="J14" s="1">
        <v>44385.66936403935</v>
      </c>
      <c r="K14" t="s">
        <v>95</v>
      </c>
      <c r="L14">
        <v>5</v>
      </c>
      <c r="M14" t="s">
        <v>27</v>
      </c>
      <c r="N14">
        <v>69.03</v>
      </c>
      <c r="O14">
        <v>68646.62</v>
      </c>
      <c r="P14">
        <v>8293.8130000000001</v>
      </c>
      <c r="Q14">
        <v>60352.807000000001</v>
      </c>
      <c r="R14">
        <v>110.44999999999899</v>
      </c>
      <c r="S14">
        <v>14.497999999999999</v>
      </c>
      <c r="T14">
        <v>95.951999999999998</v>
      </c>
      <c r="U14">
        <v>32.444000000000003</v>
      </c>
      <c r="V14">
        <v>3.4510000000000001</v>
      </c>
      <c r="W14">
        <v>28.992999999999999</v>
      </c>
      <c r="X14">
        <v>48320.589</v>
      </c>
      <c r="Y14">
        <v>4663.6329999999998</v>
      </c>
      <c r="Z14">
        <v>43656.955999999998</v>
      </c>
      <c r="AA14">
        <v>77.474999999999994</v>
      </c>
      <c r="AB14">
        <v>9.0449999999999999</v>
      </c>
      <c r="AC14">
        <v>68.430000000000007</v>
      </c>
      <c r="AD14">
        <v>18.091000000000001</v>
      </c>
      <c r="AE14">
        <v>1.573</v>
      </c>
      <c r="AF14">
        <v>16.518000000000001</v>
      </c>
    </row>
    <row r="15" spans="1:32" x14ac:dyDescent="0.2">
      <c r="A15" t="s">
        <v>96</v>
      </c>
      <c r="B15">
        <v>51724</v>
      </c>
      <c r="C15" t="s">
        <v>96</v>
      </c>
      <c r="D15" t="s">
        <v>24</v>
      </c>
      <c r="F15" t="s">
        <v>97</v>
      </c>
      <c r="G15" t="s">
        <v>25</v>
      </c>
      <c r="H15" t="s">
        <v>26</v>
      </c>
      <c r="I15" s="1">
        <v>44385.689098912037</v>
      </c>
      <c r="J15" s="1">
        <v>44385.689531249998</v>
      </c>
      <c r="K15" t="s">
        <v>98</v>
      </c>
      <c r="L15">
        <v>5</v>
      </c>
      <c r="M15" t="s">
        <v>27</v>
      </c>
      <c r="N15">
        <v>21.899000000000001</v>
      </c>
      <c r="O15">
        <v>18451.53</v>
      </c>
      <c r="P15">
        <v>2544.7759999999998</v>
      </c>
      <c r="Q15">
        <v>15906.754000000001</v>
      </c>
      <c r="R15">
        <v>45.110999999999997</v>
      </c>
      <c r="S15">
        <v>5.0369999999999999</v>
      </c>
      <c r="T15">
        <v>40.073999999999998</v>
      </c>
      <c r="U15">
        <v>8.3219999999999992</v>
      </c>
      <c r="V15">
        <v>0.876</v>
      </c>
      <c r="W15">
        <v>7.4459999999999997</v>
      </c>
      <c r="X15">
        <v>185585.97200000001</v>
      </c>
      <c r="Y15">
        <v>17813.789000000001</v>
      </c>
      <c r="Z15">
        <v>167772.18299999999</v>
      </c>
      <c r="AA15">
        <v>239.97900000000001</v>
      </c>
      <c r="AB15">
        <v>25.712</v>
      </c>
      <c r="AC15">
        <v>214.267</v>
      </c>
      <c r="AD15">
        <v>68.564999999999998</v>
      </c>
      <c r="AE15">
        <v>6.6660000000000004</v>
      </c>
      <c r="AF15">
        <v>61.899000000000001</v>
      </c>
    </row>
    <row r="16" spans="1:32" x14ac:dyDescent="0.2">
      <c r="A16" t="s">
        <v>104</v>
      </c>
      <c r="B16">
        <v>49182</v>
      </c>
      <c r="C16" t="s">
        <v>105</v>
      </c>
      <c r="D16" t="s">
        <v>24</v>
      </c>
      <c r="F16" t="s">
        <v>106</v>
      </c>
      <c r="G16" t="s">
        <v>25</v>
      </c>
      <c r="H16" t="s">
        <v>26</v>
      </c>
      <c r="I16" s="1">
        <v>44228.886547152775</v>
      </c>
      <c r="J16" s="1">
        <v>44228.927960381945</v>
      </c>
      <c r="K16" t="s">
        <v>107</v>
      </c>
      <c r="L16">
        <v>7</v>
      </c>
      <c r="M16" t="s">
        <v>35</v>
      </c>
      <c r="N16">
        <v>157.94200000000001</v>
      </c>
      <c r="O16">
        <v>149948.13500000001</v>
      </c>
      <c r="P16">
        <v>15545.162</v>
      </c>
      <c r="Q16">
        <v>134402.973</v>
      </c>
      <c r="R16">
        <v>266.923</v>
      </c>
      <c r="S16">
        <v>17.373999999999999</v>
      </c>
      <c r="T16">
        <v>249.54900000000001</v>
      </c>
      <c r="U16">
        <v>64.754999999999995</v>
      </c>
      <c r="V16">
        <v>6.3170000000000002</v>
      </c>
      <c r="W16">
        <v>58.437999999999903</v>
      </c>
      <c r="X16">
        <v>75925.987999999998</v>
      </c>
      <c r="Y16">
        <v>7871.2669999999998</v>
      </c>
      <c r="Z16">
        <v>68054.721000000005</v>
      </c>
      <c r="AA16">
        <v>135.15600000000001</v>
      </c>
      <c r="AB16">
        <v>8.7970000000000006</v>
      </c>
      <c r="AC16">
        <v>126.35899999999999</v>
      </c>
      <c r="AD16">
        <v>32.789000000000001</v>
      </c>
      <c r="AE16">
        <v>3.1989999999999998</v>
      </c>
      <c r="AF16">
        <v>29.59</v>
      </c>
    </row>
    <row r="17" spans="1:32" x14ac:dyDescent="0.2">
      <c r="A17" t="s">
        <v>108</v>
      </c>
      <c r="B17">
        <v>51770</v>
      </c>
      <c r="C17" t="s">
        <v>108</v>
      </c>
      <c r="D17" t="s">
        <v>24</v>
      </c>
      <c r="F17" t="s">
        <v>109</v>
      </c>
      <c r="G17" t="s">
        <v>25</v>
      </c>
      <c r="H17" t="s">
        <v>26</v>
      </c>
      <c r="I17" s="1">
        <v>44389.664697083332</v>
      </c>
      <c r="J17" s="1">
        <v>44389.665261574075</v>
      </c>
      <c r="K17" t="s">
        <v>110</v>
      </c>
      <c r="L17">
        <v>5</v>
      </c>
      <c r="M17" t="s">
        <v>27</v>
      </c>
      <c r="N17">
        <v>2171.63</v>
      </c>
      <c r="O17">
        <v>2850377.0869999998</v>
      </c>
      <c r="P17">
        <v>180457.552</v>
      </c>
      <c r="Q17">
        <v>2669919.5350000001</v>
      </c>
      <c r="R17">
        <v>4188.74</v>
      </c>
      <c r="S17">
        <v>354.64299999999997</v>
      </c>
      <c r="T17">
        <v>3834.0969999999902</v>
      </c>
      <c r="U17">
        <v>1136.7439999999999</v>
      </c>
      <c r="V17">
        <v>74.962999999999994</v>
      </c>
      <c r="W17">
        <v>1061.7809999999999</v>
      </c>
      <c r="X17">
        <v>37121.661999999997</v>
      </c>
      <c r="Y17">
        <v>7510.9639999999999</v>
      </c>
      <c r="Z17">
        <v>29610.698</v>
      </c>
      <c r="AA17">
        <v>51.323</v>
      </c>
      <c r="AB17">
        <v>5.673</v>
      </c>
      <c r="AC17">
        <v>45.65</v>
      </c>
      <c r="AD17">
        <v>13.506</v>
      </c>
      <c r="AE17">
        <v>2.161</v>
      </c>
      <c r="AF17">
        <v>11.345000000000001</v>
      </c>
    </row>
    <row r="18" spans="1:32" x14ac:dyDescent="0.2">
      <c r="A18" t="s">
        <v>111</v>
      </c>
      <c r="B18">
        <v>5602</v>
      </c>
      <c r="C18" t="s">
        <v>112</v>
      </c>
      <c r="D18" t="s">
        <v>24</v>
      </c>
      <c r="E18" t="s">
        <v>113</v>
      </c>
      <c r="F18" t="s">
        <v>114</v>
      </c>
      <c r="G18" t="s">
        <v>25</v>
      </c>
      <c r="H18" t="s">
        <v>34</v>
      </c>
      <c r="I18" s="1">
        <v>43497.685306435182</v>
      </c>
      <c r="J18" s="1">
        <v>44398.746425625002</v>
      </c>
      <c r="K18" t="s">
        <v>115</v>
      </c>
      <c r="L18">
        <v>5</v>
      </c>
      <c r="M18" t="s">
        <v>27</v>
      </c>
      <c r="N18">
        <v>32.103999999999999</v>
      </c>
      <c r="O18">
        <v>30478.46</v>
      </c>
      <c r="P18">
        <v>3159.71</v>
      </c>
      <c r="Q18">
        <v>27318.75</v>
      </c>
      <c r="R18">
        <v>54.253999999999998</v>
      </c>
      <c r="S18">
        <v>3.532</v>
      </c>
      <c r="T18">
        <v>50.721999999999902</v>
      </c>
      <c r="U18">
        <v>13.163</v>
      </c>
      <c r="V18">
        <v>1.284</v>
      </c>
      <c r="W18">
        <v>11.879</v>
      </c>
      <c r="X18">
        <v>167153.943</v>
      </c>
      <c r="Y18">
        <v>19009.368999999999</v>
      </c>
      <c r="Z18">
        <v>148144.57399999999</v>
      </c>
      <c r="AA18">
        <v>218.048</v>
      </c>
      <c r="AB18">
        <v>13.515000000000001</v>
      </c>
      <c r="AC18">
        <v>204.53299999999999</v>
      </c>
      <c r="AD18">
        <v>32.436999999999998</v>
      </c>
      <c r="AE18">
        <v>1.802</v>
      </c>
      <c r="AF18">
        <v>30.635000000000002</v>
      </c>
    </row>
    <row r="19" spans="1:32" x14ac:dyDescent="0.2">
      <c r="A19" t="s">
        <v>122</v>
      </c>
      <c r="B19">
        <v>51766</v>
      </c>
      <c r="C19" t="s">
        <v>122</v>
      </c>
      <c r="D19" t="s">
        <v>24</v>
      </c>
      <c r="F19" t="s">
        <v>123</v>
      </c>
      <c r="G19" t="s">
        <v>25</v>
      </c>
      <c r="H19" t="s">
        <v>26</v>
      </c>
      <c r="I19" s="1">
        <v>44389.595894351849</v>
      </c>
      <c r="J19" s="1">
        <v>44389.596337893519</v>
      </c>
      <c r="K19" t="s">
        <v>124</v>
      </c>
      <c r="L19">
        <v>5</v>
      </c>
      <c r="M19" t="s">
        <v>27</v>
      </c>
      <c r="N19">
        <v>39.326999999999998</v>
      </c>
      <c r="O19">
        <v>48320.589</v>
      </c>
      <c r="P19">
        <v>4663.6329999999998</v>
      </c>
      <c r="Q19">
        <v>43656.955999999998</v>
      </c>
      <c r="R19">
        <v>77.474999999999994</v>
      </c>
      <c r="S19">
        <v>9.0449999999999999</v>
      </c>
      <c r="T19">
        <v>68.430000000000007</v>
      </c>
      <c r="U19">
        <v>18.091000000000001</v>
      </c>
      <c r="V19">
        <v>1.573</v>
      </c>
      <c r="W19">
        <v>16.518000000000001</v>
      </c>
      <c r="X19">
        <v>187957.924</v>
      </c>
      <c r="Y19">
        <v>6233.5829999999996</v>
      </c>
      <c r="Z19">
        <v>181724.34099999999</v>
      </c>
      <c r="AA19">
        <v>221.864</v>
      </c>
      <c r="AB19">
        <v>4.1239999999999997</v>
      </c>
      <c r="AC19">
        <v>217.74</v>
      </c>
      <c r="AD19">
        <v>40.414000000000001</v>
      </c>
      <c r="AE19">
        <v>0.82499999999999996</v>
      </c>
      <c r="AF19">
        <v>39.588999999999999</v>
      </c>
    </row>
    <row r="20" spans="1:32" x14ac:dyDescent="0.2">
      <c r="A20" t="s">
        <v>131</v>
      </c>
      <c r="B20">
        <v>42491</v>
      </c>
      <c r="C20" t="s">
        <v>132</v>
      </c>
      <c r="D20" t="s">
        <v>24</v>
      </c>
      <c r="F20" t="s">
        <v>134</v>
      </c>
      <c r="G20" t="s">
        <v>25</v>
      </c>
      <c r="H20" t="s">
        <v>133</v>
      </c>
      <c r="I20" s="1">
        <v>43859.886171203703</v>
      </c>
      <c r="J20" s="1">
        <v>43864.660527106484</v>
      </c>
      <c r="K20" t="s">
        <v>135</v>
      </c>
      <c r="L20">
        <v>5</v>
      </c>
      <c r="M20" t="s">
        <v>27</v>
      </c>
      <c r="N20">
        <v>1480.66</v>
      </c>
      <c r="O20">
        <v>1934448.5</v>
      </c>
      <c r="P20">
        <v>121947.726</v>
      </c>
      <c r="Q20">
        <v>1812500.774</v>
      </c>
      <c r="R20">
        <v>2845.5680000000002</v>
      </c>
      <c r="S20">
        <v>240.45699999999999</v>
      </c>
      <c r="T20">
        <v>2605.1109999999999</v>
      </c>
      <c r="U20">
        <v>771.93799999999999</v>
      </c>
      <c r="V20">
        <v>50.722000000000001</v>
      </c>
      <c r="W20">
        <v>721.21600000000001</v>
      </c>
      <c r="X20">
        <v>33940.771000000001</v>
      </c>
      <c r="Y20">
        <v>4379.3450000000003</v>
      </c>
      <c r="Z20">
        <v>29561.425999999999</v>
      </c>
      <c r="AA20">
        <v>41.331000000000003</v>
      </c>
      <c r="AB20">
        <v>4.0650000000000004</v>
      </c>
      <c r="AC20">
        <v>37.265999999999998</v>
      </c>
      <c r="AD20">
        <v>11.292999999999999</v>
      </c>
      <c r="AE20">
        <v>1.129</v>
      </c>
      <c r="AF20">
        <v>10.164</v>
      </c>
    </row>
    <row r="21" spans="1:32" x14ac:dyDescent="0.2">
      <c r="A21" t="s">
        <v>145</v>
      </c>
      <c r="B21">
        <v>51752</v>
      </c>
      <c r="C21" t="s">
        <v>145</v>
      </c>
      <c r="D21" t="s">
        <v>24</v>
      </c>
      <c r="F21" t="s">
        <v>146</v>
      </c>
      <c r="G21" t="s">
        <v>25</v>
      </c>
      <c r="H21" t="s">
        <v>26</v>
      </c>
      <c r="I21" s="1">
        <v>44386.640740162038</v>
      </c>
      <c r="J21" s="1">
        <v>44386.641391956022</v>
      </c>
      <c r="K21" t="s">
        <v>147</v>
      </c>
      <c r="L21">
        <v>5</v>
      </c>
      <c r="M21" t="s">
        <v>27</v>
      </c>
      <c r="N21">
        <v>18.952000000000002</v>
      </c>
      <c r="O21">
        <v>23226.272000000001</v>
      </c>
      <c r="P21">
        <v>1560.9090000000001</v>
      </c>
      <c r="Q21">
        <v>21665.363000000001</v>
      </c>
      <c r="R21">
        <v>32.218000000000004</v>
      </c>
      <c r="S21">
        <v>1.895</v>
      </c>
      <c r="T21">
        <v>30.323</v>
      </c>
      <c r="U21">
        <v>8.907</v>
      </c>
      <c r="V21">
        <v>0.56899999999999995</v>
      </c>
      <c r="W21">
        <v>8.3379999999999992</v>
      </c>
      <c r="X21">
        <v>6267.3310000000001</v>
      </c>
      <c r="Y21">
        <v>327.56200000000001</v>
      </c>
      <c r="Z21">
        <v>5939.7690000000002</v>
      </c>
      <c r="AA21">
        <v>7.3310000000000004</v>
      </c>
      <c r="AB21">
        <v>0.63300000000000001</v>
      </c>
      <c r="AC21">
        <v>6.6980000000000004</v>
      </c>
      <c r="AD21">
        <v>2.7450000000000001</v>
      </c>
      <c r="AE21">
        <v>0.151</v>
      </c>
      <c r="AF21">
        <v>2.5939999999999999</v>
      </c>
    </row>
    <row r="22" spans="1:32" x14ac:dyDescent="0.2">
      <c r="A22" t="s">
        <v>148</v>
      </c>
      <c r="B22">
        <v>51751</v>
      </c>
      <c r="C22" t="s">
        <v>148</v>
      </c>
      <c r="D22" t="s">
        <v>24</v>
      </c>
      <c r="F22" t="s">
        <v>149</v>
      </c>
      <c r="G22" t="s">
        <v>25</v>
      </c>
      <c r="H22" t="s">
        <v>26</v>
      </c>
      <c r="I22" s="1">
        <v>44386.638279930557</v>
      </c>
      <c r="J22" s="1">
        <v>44386.638695335649</v>
      </c>
      <c r="K22" t="s">
        <v>150</v>
      </c>
      <c r="L22">
        <v>5</v>
      </c>
      <c r="M22" t="s">
        <v>27</v>
      </c>
      <c r="N22">
        <v>79.974000000000004</v>
      </c>
      <c r="O22">
        <v>75925.987999999998</v>
      </c>
      <c r="P22">
        <v>7871.2669999999998</v>
      </c>
      <c r="Q22">
        <v>68054.721000000005</v>
      </c>
      <c r="R22">
        <v>135.15600000000001</v>
      </c>
      <c r="S22">
        <v>8.7970000000000006</v>
      </c>
      <c r="T22">
        <v>126.35899999999999</v>
      </c>
      <c r="U22">
        <v>32.789000000000001</v>
      </c>
      <c r="V22">
        <v>3.1989999999999998</v>
      </c>
      <c r="W22">
        <v>29.59</v>
      </c>
      <c r="X22">
        <v>5280.4470000000001</v>
      </c>
      <c r="Y22">
        <v>1017.155</v>
      </c>
      <c r="Z22">
        <v>4263.2920000000004</v>
      </c>
      <c r="AA22">
        <v>7.2640000000000002</v>
      </c>
      <c r="AB22">
        <v>0.84299999999999997</v>
      </c>
      <c r="AC22">
        <v>6.4210000000000003</v>
      </c>
      <c r="AD22">
        <v>1.167</v>
      </c>
      <c r="AE22">
        <v>0.16200000000000001</v>
      </c>
      <c r="AF22">
        <v>1.0049999999999999</v>
      </c>
    </row>
    <row r="23" spans="1:32" x14ac:dyDescent="0.2">
      <c r="A23" t="s">
        <v>164</v>
      </c>
      <c r="B23">
        <v>51745</v>
      </c>
      <c r="C23" t="s">
        <v>164</v>
      </c>
      <c r="D23" t="s">
        <v>24</v>
      </c>
      <c r="F23" t="s">
        <v>165</v>
      </c>
      <c r="G23" t="s">
        <v>25</v>
      </c>
      <c r="H23" t="s">
        <v>26</v>
      </c>
      <c r="I23" s="1">
        <v>44386.596187870367</v>
      </c>
      <c r="J23" s="1">
        <v>44386.596571018519</v>
      </c>
      <c r="K23" t="s">
        <v>166</v>
      </c>
      <c r="L23">
        <v>5</v>
      </c>
      <c r="M23" t="s">
        <v>27</v>
      </c>
      <c r="N23">
        <v>94.858000000000004</v>
      </c>
      <c r="O23">
        <v>130360.012999999</v>
      </c>
      <c r="P23">
        <v>26376.226999999999</v>
      </c>
      <c r="Q23">
        <v>103983.78599999999</v>
      </c>
      <c r="R23">
        <v>180.23099999999999</v>
      </c>
      <c r="S23">
        <v>19.920999999999999</v>
      </c>
      <c r="T23">
        <v>160.31</v>
      </c>
      <c r="U23">
        <v>47.429000000000002</v>
      </c>
      <c r="V23">
        <v>7.5890000000000004</v>
      </c>
      <c r="W23">
        <v>39.840000000000003</v>
      </c>
      <c r="X23">
        <v>16265.138999999999</v>
      </c>
      <c r="Y23">
        <v>2452.2750000000001</v>
      </c>
      <c r="Z23">
        <v>13812.864</v>
      </c>
      <c r="AA23">
        <v>29.016999999999999</v>
      </c>
      <c r="AB23">
        <v>3.3639999999999999</v>
      </c>
      <c r="AC23">
        <v>25.652999999999999</v>
      </c>
      <c r="AD23">
        <v>5.8869999999999996</v>
      </c>
      <c r="AE23">
        <v>0.70099999999999996</v>
      </c>
      <c r="AF23">
        <v>5.1859999999999999</v>
      </c>
    </row>
    <row r="24" spans="1:32" x14ac:dyDescent="0.2">
      <c r="A24" t="s">
        <v>167</v>
      </c>
      <c r="B24">
        <v>51743</v>
      </c>
      <c r="C24" t="s">
        <v>167</v>
      </c>
      <c r="D24" t="s">
        <v>24</v>
      </c>
      <c r="F24" t="s">
        <v>168</v>
      </c>
      <c r="G24" t="s">
        <v>25</v>
      </c>
      <c r="H24" t="s">
        <v>26</v>
      </c>
      <c r="I24" s="1">
        <v>44386.576012245372</v>
      </c>
      <c r="J24" s="1">
        <v>44386.576417638891</v>
      </c>
      <c r="K24" t="s">
        <v>169</v>
      </c>
      <c r="L24">
        <v>5</v>
      </c>
      <c r="M24" t="s">
        <v>27</v>
      </c>
      <c r="N24">
        <v>810.178</v>
      </c>
      <c r="O24">
        <v>981460.91299999994</v>
      </c>
      <c r="P24">
        <v>120499.57399999999</v>
      </c>
      <c r="Q24">
        <v>860961.33900000004</v>
      </c>
      <c r="R24">
        <v>1269.6869999999999</v>
      </c>
      <c r="S24">
        <v>83.837999999999994</v>
      </c>
      <c r="T24">
        <v>1185.8489999999999</v>
      </c>
      <c r="U24">
        <v>184.881</v>
      </c>
      <c r="V24">
        <v>9.923</v>
      </c>
      <c r="W24">
        <v>174.958</v>
      </c>
      <c r="X24">
        <v>35349.4</v>
      </c>
      <c r="Y24">
        <v>7152.3760000000002</v>
      </c>
      <c r="Z24">
        <v>28197.024000000001</v>
      </c>
      <c r="AA24">
        <v>48.872999999999998</v>
      </c>
      <c r="AB24">
        <v>5.4020000000000001</v>
      </c>
      <c r="AC24">
        <v>43.470999999999997</v>
      </c>
      <c r="AD24">
        <v>12.861000000000001</v>
      </c>
      <c r="AE24">
        <v>2.0579999999999998</v>
      </c>
      <c r="AF24">
        <v>10.803000000000001</v>
      </c>
    </row>
    <row r="25" spans="1:32" x14ac:dyDescent="0.2">
      <c r="A25" t="s">
        <v>170</v>
      </c>
      <c r="B25">
        <v>51742</v>
      </c>
      <c r="C25" t="s">
        <v>170</v>
      </c>
      <c r="D25" t="s">
        <v>24</v>
      </c>
      <c r="F25" t="s">
        <v>171</v>
      </c>
      <c r="G25" t="s">
        <v>25</v>
      </c>
      <c r="H25" t="s">
        <v>26</v>
      </c>
      <c r="I25" s="1">
        <v>44386.572684606479</v>
      </c>
      <c r="J25" s="1">
        <v>44386.573222187501</v>
      </c>
      <c r="K25" t="s">
        <v>172</v>
      </c>
      <c r="L25">
        <v>5</v>
      </c>
      <c r="M25" t="s">
        <v>27</v>
      </c>
      <c r="N25">
        <v>460.89699999999999</v>
      </c>
      <c r="O25">
        <v>1050340.726</v>
      </c>
      <c r="P25">
        <v>34834.32</v>
      </c>
      <c r="Q25">
        <v>1015506.406</v>
      </c>
      <c r="R25">
        <v>1239.8119999999999</v>
      </c>
      <c r="S25">
        <v>23.045000000000002</v>
      </c>
      <c r="T25">
        <v>1216.76699999999</v>
      </c>
      <c r="U25">
        <v>225.839</v>
      </c>
      <c r="V25">
        <v>4.6100000000000003</v>
      </c>
      <c r="W25">
        <v>221.22899999999899</v>
      </c>
      <c r="X25">
        <v>36507.372000000003</v>
      </c>
      <c r="Y25">
        <v>8189.7330000000002</v>
      </c>
      <c r="Z25">
        <v>28317.638999999999</v>
      </c>
      <c r="AA25">
        <v>58.713000000000001</v>
      </c>
      <c r="AB25">
        <v>8.1069999999999993</v>
      </c>
      <c r="AC25">
        <v>50.606000000000002</v>
      </c>
      <c r="AD25">
        <v>9.8260000000000005</v>
      </c>
      <c r="AE25">
        <v>1.474</v>
      </c>
      <c r="AF25">
        <v>8.3520000000000003</v>
      </c>
    </row>
    <row r="26" spans="1:32" x14ac:dyDescent="0.2">
      <c r="A26" t="s">
        <v>173</v>
      </c>
      <c r="B26">
        <v>51729</v>
      </c>
      <c r="C26" t="s">
        <v>173</v>
      </c>
      <c r="D26" t="s">
        <v>24</v>
      </c>
      <c r="F26" t="s">
        <v>174</v>
      </c>
      <c r="G26" t="s">
        <v>25</v>
      </c>
      <c r="H26" t="s">
        <v>26</v>
      </c>
      <c r="I26" s="1">
        <v>44385.722492847221</v>
      </c>
      <c r="J26" s="1">
        <v>44385.722888078701</v>
      </c>
      <c r="K26" t="s">
        <v>175</v>
      </c>
      <c r="L26">
        <v>5</v>
      </c>
      <c r="M26" t="s">
        <v>27</v>
      </c>
      <c r="N26">
        <v>1126.67</v>
      </c>
      <c r="O26">
        <v>2567575.9309999999</v>
      </c>
      <c r="P26">
        <v>85153.091999999902</v>
      </c>
      <c r="Q26">
        <v>2482422.8390000002</v>
      </c>
      <c r="R26">
        <v>3030.74</v>
      </c>
      <c r="S26">
        <v>56.335999999999999</v>
      </c>
      <c r="T26">
        <v>2974.404</v>
      </c>
      <c r="U26">
        <v>552.06600000000003</v>
      </c>
      <c r="V26">
        <v>11.266999999999999</v>
      </c>
      <c r="W26">
        <v>540.79899999999998</v>
      </c>
      <c r="X26">
        <v>6506.2380000000003</v>
      </c>
      <c r="Y26">
        <v>566.07100000000003</v>
      </c>
      <c r="Z26">
        <v>5940.1670000000004</v>
      </c>
      <c r="AA26">
        <v>9.7650000000000006</v>
      </c>
      <c r="AB26">
        <v>0.44800000000000001</v>
      </c>
      <c r="AC26">
        <v>9.3170000000000002</v>
      </c>
      <c r="AD26">
        <v>1.7470000000000001</v>
      </c>
      <c r="AE26">
        <v>0.09</v>
      </c>
      <c r="AF26">
        <v>1.657</v>
      </c>
    </row>
    <row r="27" spans="1:32" x14ac:dyDescent="0.2">
      <c r="A27" t="s">
        <v>30</v>
      </c>
      <c r="B27">
        <v>14230</v>
      </c>
      <c r="C27" t="s">
        <v>31</v>
      </c>
      <c r="D27" t="s">
        <v>32</v>
      </c>
      <c r="E27" t="s">
        <v>33</v>
      </c>
      <c r="F27" t="s">
        <v>36</v>
      </c>
      <c r="G27" t="s">
        <v>25</v>
      </c>
      <c r="H27" t="s">
        <v>34</v>
      </c>
      <c r="I27" s="1">
        <v>43661.84763059028</v>
      </c>
      <c r="J27" s="1">
        <v>44201.797559270832</v>
      </c>
      <c r="K27" t="s">
        <v>37</v>
      </c>
      <c r="L27">
        <v>7</v>
      </c>
      <c r="M27" t="s">
        <v>35</v>
      </c>
      <c r="N27">
        <v>49.59</v>
      </c>
      <c r="O27">
        <v>68149.379000000001</v>
      </c>
      <c r="P27">
        <v>13788.918</v>
      </c>
      <c r="Q27">
        <v>54360.460999999901</v>
      </c>
      <c r="R27">
        <v>94.221000000000004</v>
      </c>
      <c r="S27">
        <v>10.414</v>
      </c>
      <c r="T27">
        <v>83.807000000000002</v>
      </c>
      <c r="U27">
        <v>24.795000000000002</v>
      </c>
      <c r="V27">
        <v>3.9670000000000001</v>
      </c>
      <c r="W27">
        <v>20.827999999999999</v>
      </c>
      <c r="X27">
        <v>68269.823999999993</v>
      </c>
      <c r="Y27">
        <v>13813.288</v>
      </c>
      <c r="Z27">
        <v>54456.536</v>
      </c>
      <c r="AA27">
        <v>94.388000000000005</v>
      </c>
      <c r="AB27">
        <v>10.432</v>
      </c>
      <c r="AC27">
        <v>83.956000000000003</v>
      </c>
      <c r="AD27">
        <v>24.838999999999999</v>
      </c>
      <c r="AE27">
        <v>3.9740000000000002</v>
      </c>
      <c r="AF27">
        <v>20.864999999999998</v>
      </c>
    </row>
    <row r="28" spans="1:32" x14ac:dyDescent="0.2">
      <c r="A28" t="s">
        <v>44</v>
      </c>
      <c r="B28">
        <v>5289</v>
      </c>
      <c r="C28" t="s">
        <v>45</v>
      </c>
      <c r="D28" t="s">
        <v>32</v>
      </c>
      <c r="E28" t="s">
        <v>46</v>
      </c>
      <c r="F28" t="s">
        <v>48</v>
      </c>
      <c r="G28" t="s">
        <v>25</v>
      </c>
      <c r="H28" t="s">
        <v>47</v>
      </c>
      <c r="I28" s="1">
        <v>43469.794379861109</v>
      </c>
      <c r="J28" s="1">
        <v>43784.87261633102</v>
      </c>
      <c r="K28" t="s">
        <v>49</v>
      </c>
      <c r="L28">
        <v>5</v>
      </c>
      <c r="M28" t="s">
        <v>27</v>
      </c>
      <c r="N28">
        <v>375.229999999999</v>
      </c>
      <c r="O28">
        <v>781790.94199999899</v>
      </c>
      <c r="P28">
        <v>40835.550000000003</v>
      </c>
      <c r="Q28">
        <v>740955.39199999999</v>
      </c>
      <c r="R28">
        <v>881.31100000000004</v>
      </c>
      <c r="S28">
        <v>78.272000000000006</v>
      </c>
      <c r="T28">
        <v>803.03899999999999</v>
      </c>
      <c r="U28">
        <v>340.40800000000002</v>
      </c>
      <c r="V28">
        <v>18.760000000000002</v>
      </c>
      <c r="W28">
        <v>321.64800000000002</v>
      </c>
      <c r="X28">
        <v>216488.08300000001</v>
      </c>
      <c r="Y28">
        <v>47557.065000000002</v>
      </c>
      <c r="Z28">
        <v>168931.01800000001</v>
      </c>
      <c r="AA28">
        <v>433.73899999999998</v>
      </c>
      <c r="AB28">
        <v>47.44</v>
      </c>
      <c r="AC28">
        <v>386.29899999999998</v>
      </c>
      <c r="AD28">
        <v>67.772000000000006</v>
      </c>
      <c r="AE28">
        <v>9.0359999999999996</v>
      </c>
      <c r="AF28">
        <v>58.735999999999997</v>
      </c>
    </row>
    <row r="29" spans="1:32" x14ac:dyDescent="0.2">
      <c r="A29" t="s">
        <v>53</v>
      </c>
      <c r="B29">
        <v>42368</v>
      </c>
      <c r="C29" t="s">
        <v>53</v>
      </c>
      <c r="D29" t="s">
        <v>32</v>
      </c>
      <c r="E29" t="s">
        <v>54</v>
      </c>
      <c r="F29" t="s">
        <v>56</v>
      </c>
      <c r="G29" t="s">
        <v>25</v>
      </c>
      <c r="H29" t="s">
        <v>55</v>
      </c>
      <c r="I29" s="1">
        <v>43858.931390335645</v>
      </c>
      <c r="J29" s="1">
        <v>44385.751825613428</v>
      </c>
      <c r="K29" t="s">
        <v>57</v>
      </c>
      <c r="L29">
        <v>5</v>
      </c>
      <c r="M29" t="s">
        <v>27</v>
      </c>
      <c r="N29">
        <v>300.63899999999899</v>
      </c>
      <c r="O29">
        <v>624590.49300000002</v>
      </c>
      <c r="P29">
        <v>32644.204000000002</v>
      </c>
      <c r="Q29">
        <v>591946.28899999999</v>
      </c>
      <c r="R29">
        <v>730.55</v>
      </c>
      <c r="S29">
        <v>63.133000000000003</v>
      </c>
      <c r="T29">
        <v>667.41700000000003</v>
      </c>
      <c r="U29">
        <v>273.58</v>
      </c>
      <c r="V29">
        <v>15.031000000000001</v>
      </c>
      <c r="W29">
        <v>258.54899999999998</v>
      </c>
      <c r="X29">
        <v>1873.347</v>
      </c>
      <c r="Y29">
        <v>555.97900000000004</v>
      </c>
      <c r="Z29">
        <v>1317.3679999999999</v>
      </c>
      <c r="AA29">
        <v>2.8050000000000002</v>
      </c>
      <c r="AB29">
        <v>0.40600000000000003</v>
      </c>
      <c r="AC29">
        <v>2.399</v>
      </c>
      <c r="AD29">
        <v>0.496</v>
      </c>
      <c r="AE29">
        <v>0.113</v>
      </c>
      <c r="AF29">
        <v>0.38300000000000001</v>
      </c>
    </row>
    <row r="30" spans="1:32" x14ac:dyDescent="0.2">
      <c r="A30" t="s">
        <v>73</v>
      </c>
      <c r="B30">
        <v>14098</v>
      </c>
      <c r="C30" t="s">
        <v>74</v>
      </c>
      <c r="D30" t="s">
        <v>32</v>
      </c>
      <c r="F30" t="s">
        <v>75</v>
      </c>
      <c r="G30" t="s">
        <v>25</v>
      </c>
      <c r="H30" t="s">
        <v>34</v>
      </c>
      <c r="I30" s="1">
        <v>43647.783640624999</v>
      </c>
      <c r="J30" s="1">
        <v>43784.87261633102</v>
      </c>
      <c r="K30" t="s">
        <v>76</v>
      </c>
      <c r="L30">
        <v>5</v>
      </c>
      <c r="M30" t="s">
        <v>27</v>
      </c>
      <c r="N30">
        <v>200.344999999999</v>
      </c>
      <c r="O30">
        <v>370616.75899999897</v>
      </c>
      <c r="P30">
        <v>42743.237999999998</v>
      </c>
      <c r="Q30">
        <v>327873.52100000001</v>
      </c>
      <c r="R30">
        <v>483.99699999999899</v>
      </c>
      <c r="S30">
        <v>30.561</v>
      </c>
      <c r="T30">
        <v>453.43599999999998</v>
      </c>
      <c r="U30">
        <v>72.123999999999995</v>
      </c>
      <c r="V30">
        <v>4.1459999999999999</v>
      </c>
      <c r="W30">
        <v>67.977999999999994</v>
      </c>
      <c r="X30">
        <v>182188.481</v>
      </c>
      <c r="Y30">
        <v>26120.501</v>
      </c>
      <c r="Z30">
        <v>156067.98000000001</v>
      </c>
      <c r="AA30">
        <v>330.73500000000001</v>
      </c>
      <c r="AB30">
        <v>38.094999999999999</v>
      </c>
      <c r="AC30">
        <v>292.64</v>
      </c>
      <c r="AD30">
        <v>83.117000000000004</v>
      </c>
      <c r="AE30">
        <v>10.39</v>
      </c>
      <c r="AF30">
        <v>72.727000000000004</v>
      </c>
    </row>
    <row r="31" spans="1:32" x14ac:dyDescent="0.2">
      <c r="A31" t="s">
        <v>89</v>
      </c>
      <c r="B31">
        <v>5431</v>
      </c>
      <c r="C31" t="s">
        <v>46</v>
      </c>
      <c r="D31" t="s">
        <v>32</v>
      </c>
      <c r="F31" t="s">
        <v>91</v>
      </c>
      <c r="G31" t="s">
        <v>25</v>
      </c>
      <c r="H31" t="s">
        <v>90</v>
      </c>
      <c r="I31" s="1">
        <v>43490.700666874996</v>
      </c>
      <c r="J31" s="1">
        <v>44280.77640185185</v>
      </c>
      <c r="K31" t="s">
        <v>92</v>
      </c>
      <c r="L31">
        <v>5</v>
      </c>
      <c r="M31" t="s">
        <v>27</v>
      </c>
      <c r="N31">
        <v>44.816000000000003</v>
      </c>
      <c r="O31">
        <v>58954.775999999998</v>
      </c>
      <c r="P31">
        <v>9435.3709999999992</v>
      </c>
      <c r="Q31">
        <v>49519.404999999999</v>
      </c>
      <c r="R31">
        <v>77.980999999999995</v>
      </c>
      <c r="S31">
        <v>9.86</v>
      </c>
      <c r="T31">
        <v>68.120999999999995</v>
      </c>
      <c r="U31">
        <v>21.062999999999999</v>
      </c>
      <c r="V31">
        <v>3.137</v>
      </c>
      <c r="W31">
        <v>17.925999999999998</v>
      </c>
      <c r="X31">
        <v>19227.710999999999</v>
      </c>
      <c r="Y31">
        <v>1993.3420000000001</v>
      </c>
      <c r="Z31">
        <v>17234.368999999999</v>
      </c>
      <c r="AA31">
        <v>34.226999999999997</v>
      </c>
      <c r="AB31">
        <v>2.2280000000000002</v>
      </c>
      <c r="AC31">
        <v>31.998999999999999</v>
      </c>
      <c r="AD31">
        <v>8.3040000000000003</v>
      </c>
      <c r="AE31">
        <v>0.81</v>
      </c>
      <c r="AF31">
        <v>7.4939999999999998</v>
      </c>
    </row>
    <row r="32" spans="1:32" x14ac:dyDescent="0.2">
      <c r="A32" t="s">
        <v>99</v>
      </c>
      <c r="B32">
        <v>42303</v>
      </c>
      <c r="C32" t="s">
        <v>100</v>
      </c>
      <c r="D32" t="s">
        <v>32</v>
      </c>
      <c r="F32" t="s">
        <v>102</v>
      </c>
      <c r="G32" t="s">
        <v>66</v>
      </c>
      <c r="H32" t="s">
        <v>101</v>
      </c>
      <c r="I32" s="1">
        <v>43854.640586782407</v>
      </c>
      <c r="J32" s="1">
        <v>44229.573668831021</v>
      </c>
      <c r="K32" t="s">
        <v>103</v>
      </c>
      <c r="L32">
        <v>6</v>
      </c>
      <c r="M32" t="s">
        <v>67</v>
      </c>
      <c r="N32">
        <v>5.0170000000000003</v>
      </c>
      <c r="O32">
        <v>6894.8940000000002</v>
      </c>
      <c r="P32">
        <v>1395.07</v>
      </c>
      <c r="Q32">
        <v>5499.8239999999996</v>
      </c>
      <c r="R32">
        <v>9.5329999999999995</v>
      </c>
      <c r="S32">
        <v>1.054</v>
      </c>
      <c r="T32">
        <v>8.4789999999999992</v>
      </c>
      <c r="U32">
        <v>2.5089999999999999</v>
      </c>
      <c r="V32">
        <v>0.40100000000000002</v>
      </c>
      <c r="W32">
        <v>2.1080000000000001</v>
      </c>
      <c r="X32">
        <v>23226.272000000001</v>
      </c>
      <c r="Y32">
        <v>1560.9090000000001</v>
      </c>
      <c r="Z32">
        <v>21665.363000000001</v>
      </c>
      <c r="AA32">
        <v>32.218000000000004</v>
      </c>
      <c r="AB32">
        <v>1.895</v>
      </c>
      <c r="AC32">
        <v>30.323</v>
      </c>
      <c r="AD32">
        <v>8.907</v>
      </c>
      <c r="AE32">
        <v>0.56899999999999995</v>
      </c>
      <c r="AF32">
        <v>8.3379999999999992</v>
      </c>
    </row>
    <row r="33" spans="1:32" x14ac:dyDescent="0.2">
      <c r="A33" t="s">
        <v>116</v>
      </c>
      <c r="B33">
        <v>5518</v>
      </c>
      <c r="C33" t="s">
        <v>117</v>
      </c>
      <c r="D33" t="s">
        <v>32</v>
      </c>
      <c r="E33" t="s">
        <v>118</v>
      </c>
      <c r="F33" t="s">
        <v>120</v>
      </c>
      <c r="G33" t="s">
        <v>25</v>
      </c>
      <c r="H33" t="s">
        <v>119</v>
      </c>
      <c r="I33" s="1">
        <v>43495.965922002317</v>
      </c>
      <c r="J33" s="1">
        <v>44389.598016296295</v>
      </c>
      <c r="K33" t="s">
        <v>121</v>
      </c>
      <c r="L33">
        <v>5</v>
      </c>
      <c r="M33" t="s">
        <v>27</v>
      </c>
      <c r="N33">
        <v>588.05200000000002</v>
      </c>
      <c r="O33">
        <v>506064.32999999903</v>
      </c>
      <c r="P33">
        <v>101549.65399999999</v>
      </c>
      <c r="Q33">
        <v>404514.67599999998</v>
      </c>
      <c r="R33">
        <v>1017.331</v>
      </c>
      <c r="S33">
        <v>70.564999999999998</v>
      </c>
      <c r="T33">
        <v>946.76599999999996</v>
      </c>
      <c r="U33">
        <v>117.60899999999999</v>
      </c>
      <c r="V33">
        <v>11.760999999999999</v>
      </c>
      <c r="W33">
        <v>105.848</v>
      </c>
      <c r="X33">
        <v>104275.70600000001</v>
      </c>
      <c r="Y33">
        <v>3458.2809999999999</v>
      </c>
      <c r="Z33">
        <v>100817.425</v>
      </c>
      <c r="AA33">
        <v>123.086</v>
      </c>
      <c r="AB33">
        <v>2.2879999999999998</v>
      </c>
      <c r="AC33">
        <v>120.798</v>
      </c>
      <c r="AD33">
        <v>22.420999999999999</v>
      </c>
      <c r="AE33">
        <v>0.45800000000000002</v>
      </c>
      <c r="AF33">
        <v>21.963000000000001</v>
      </c>
    </row>
    <row r="34" spans="1:32" x14ac:dyDescent="0.2">
      <c r="A34" t="s">
        <v>125</v>
      </c>
      <c r="B34">
        <v>51765</v>
      </c>
      <c r="C34" t="s">
        <v>125</v>
      </c>
      <c r="D34" t="s">
        <v>32</v>
      </c>
      <c r="F34" t="s">
        <v>126</v>
      </c>
      <c r="G34" t="s">
        <v>25</v>
      </c>
      <c r="H34" t="s">
        <v>26</v>
      </c>
      <c r="I34" s="1">
        <v>44389.593447314815</v>
      </c>
      <c r="J34" s="1">
        <v>44389.593823298608</v>
      </c>
      <c r="K34" t="s">
        <v>127</v>
      </c>
      <c r="L34">
        <v>5</v>
      </c>
      <c r="M34" t="s">
        <v>27</v>
      </c>
      <c r="N34">
        <v>554.904</v>
      </c>
      <c r="O34">
        <v>1197535.1580000001</v>
      </c>
      <c r="P34">
        <v>66409.635999999999</v>
      </c>
      <c r="Q34">
        <v>1131125.5219999901</v>
      </c>
      <c r="R34">
        <v>1009.92799999999</v>
      </c>
      <c r="S34">
        <v>105.43300000000001</v>
      </c>
      <c r="T34">
        <v>904.495</v>
      </c>
      <c r="U34">
        <v>427.27600000000001</v>
      </c>
      <c r="V34">
        <v>27.745999999999999</v>
      </c>
      <c r="W34">
        <v>399.53</v>
      </c>
      <c r="X34">
        <v>6894.8940000000002</v>
      </c>
      <c r="Y34">
        <v>1395.07</v>
      </c>
      <c r="Z34">
        <v>5499.8239999999996</v>
      </c>
      <c r="AA34">
        <v>9.5329999999999995</v>
      </c>
      <c r="AB34">
        <v>1.054</v>
      </c>
      <c r="AC34">
        <v>8.4789999999999992</v>
      </c>
      <c r="AD34">
        <v>2.5089999999999999</v>
      </c>
      <c r="AE34">
        <v>0.40100000000000002</v>
      </c>
      <c r="AF34">
        <v>2.1080000000000001</v>
      </c>
    </row>
    <row r="35" spans="1:32" x14ac:dyDescent="0.2">
      <c r="A35" t="s">
        <v>128</v>
      </c>
      <c r="B35">
        <v>51764</v>
      </c>
      <c r="C35" t="s">
        <v>128</v>
      </c>
      <c r="D35" t="s">
        <v>32</v>
      </c>
      <c r="F35" t="s">
        <v>129</v>
      </c>
      <c r="G35" t="s">
        <v>25</v>
      </c>
      <c r="H35" t="s">
        <v>26</v>
      </c>
      <c r="I35" s="1">
        <v>44389.591701446756</v>
      </c>
      <c r="J35" s="1">
        <v>44411.916338310184</v>
      </c>
      <c r="K35" t="s">
        <v>130</v>
      </c>
      <c r="L35">
        <v>5</v>
      </c>
      <c r="M35" t="s">
        <v>27</v>
      </c>
      <c r="N35">
        <v>111.261</v>
      </c>
      <c r="O35">
        <v>143660.42499999999</v>
      </c>
      <c r="P35">
        <v>22804.812999999998</v>
      </c>
      <c r="Q35">
        <v>120855.61199999999</v>
      </c>
      <c r="R35">
        <v>199.333</v>
      </c>
      <c r="S35">
        <v>24.823999999999899</v>
      </c>
      <c r="T35">
        <v>174.50899999999999</v>
      </c>
      <c r="U35">
        <v>51.421999999999997</v>
      </c>
      <c r="V35">
        <v>7.4409999999999998</v>
      </c>
      <c r="W35">
        <v>43.981000000000002</v>
      </c>
      <c r="X35">
        <v>6360.701</v>
      </c>
      <c r="Y35">
        <v>510.19</v>
      </c>
      <c r="Z35">
        <v>5850.5110000000004</v>
      </c>
      <c r="AA35">
        <v>12.522</v>
      </c>
      <c r="AB35">
        <v>1.101</v>
      </c>
      <c r="AC35">
        <v>11.420999999999999</v>
      </c>
      <c r="AD35">
        <v>3.0270000000000001</v>
      </c>
      <c r="AE35">
        <v>0.20599999999999999</v>
      </c>
      <c r="AF35">
        <v>2.8210000000000002</v>
      </c>
    </row>
    <row r="36" spans="1:32" x14ac:dyDescent="0.2">
      <c r="A36" t="s">
        <v>136</v>
      </c>
      <c r="B36">
        <v>42228</v>
      </c>
      <c r="C36" t="s">
        <v>136</v>
      </c>
      <c r="D36" t="s">
        <v>32</v>
      </c>
      <c r="E36" t="s">
        <v>137</v>
      </c>
      <c r="F36" t="s">
        <v>139</v>
      </c>
      <c r="G36" t="s">
        <v>25</v>
      </c>
      <c r="H36" t="s">
        <v>138</v>
      </c>
      <c r="I36" s="1">
        <v>43852.792115706019</v>
      </c>
      <c r="J36" s="1">
        <v>43860.211900648152</v>
      </c>
      <c r="K36" t="s">
        <v>140</v>
      </c>
      <c r="L36">
        <v>5</v>
      </c>
      <c r="M36" t="s">
        <v>27</v>
      </c>
      <c r="N36">
        <v>25.722999999999999</v>
      </c>
      <c r="O36">
        <v>35349.4</v>
      </c>
      <c r="P36">
        <v>7152.3760000000002</v>
      </c>
      <c r="Q36">
        <v>28197.024000000001</v>
      </c>
      <c r="R36">
        <v>48.872999999999998</v>
      </c>
      <c r="S36">
        <v>5.4020000000000001</v>
      </c>
      <c r="T36">
        <v>43.470999999999997</v>
      </c>
      <c r="U36">
        <v>12.861000000000001</v>
      </c>
      <c r="V36">
        <v>2.0579999999999998</v>
      </c>
      <c r="W36">
        <v>10.803000000000001</v>
      </c>
      <c r="X36">
        <v>35039.294000000002</v>
      </c>
      <c r="Y36">
        <v>7089.6310000000003</v>
      </c>
      <c r="Z36">
        <v>27949.663</v>
      </c>
      <c r="AA36">
        <v>48.444000000000003</v>
      </c>
      <c r="AB36">
        <v>5.3540000000000001</v>
      </c>
      <c r="AC36">
        <v>43.09</v>
      </c>
      <c r="AD36">
        <v>12.747999999999999</v>
      </c>
      <c r="AE36">
        <v>2.04</v>
      </c>
      <c r="AF36">
        <v>10.708</v>
      </c>
    </row>
    <row r="37" spans="1:32" x14ac:dyDescent="0.2">
      <c r="A37" t="s">
        <v>141</v>
      </c>
      <c r="B37">
        <v>44300</v>
      </c>
      <c r="C37" t="s">
        <v>142</v>
      </c>
      <c r="D37" t="s">
        <v>32</v>
      </c>
      <c r="F37" t="s">
        <v>143</v>
      </c>
      <c r="G37" t="s">
        <v>66</v>
      </c>
      <c r="H37" t="s">
        <v>55</v>
      </c>
      <c r="I37" s="1">
        <v>43895.631655648147</v>
      </c>
      <c r="J37" s="1">
        <v>43917.853144201392</v>
      </c>
      <c r="K37" t="s">
        <v>144</v>
      </c>
      <c r="L37">
        <v>6</v>
      </c>
      <c r="M37" t="s">
        <v>67</v>
      </c>
      <c r="N37">
        <v>268.236999999999</v>
      </c>
      <c r="O37">
        <v>247987.37</v>
      </c>
      <c r="P37">
        <v>19890.978999999999</v>
      </c>
      <c r="Q37">
        <v>228096.391</v>
      </c>
      <c r="R37">
        <v>488.19400000000002</v>
      </c>
      <c r="S37">
        <v>42.918999999999997</v>
      </c>
      <c r="T37">
        <v>445.27499999999998</v>
      </c>
      <c r="U37">
        <v>118.023</v>
      </c>
      <c r="V37">
        <v>8.0470000000000006</v>
      </c>
      <c r="W37">
        <v>109.976</v>
      </c>
      <c r="X37">
        <v>175779.64499999999</v>
      </c>
      <c r="Y37">
        <v>9187.1180000000004</v>
      </c>
      <c r="Z37">
        <v>166592.527</v>
      </c>
      <c r="AA37">
        <v>205.6</v>
      </c>
      <c r="AB37">
        <v>17.768000000000001</v>
      </c>
      <c r="AC37">
        <v>187.83199999999999</v>
      </c>
      <c r="AD37">
        <v>76.994</v>
      </c>
      <c r="AE37">
        <v>4.2300000000000004</v>
      </c>
      <c r="AF37">
        <v>72.763999999999996</v>
      </c>
    </row>
    <row r="38" spans="1:32" x14ac:dyDescent="0.2">
      <c r="A38" t="s">
        <v>151</v>
      </c>
      <c r="B38">
        <v>14201</v>
      </c>
      <c r="C38" t="s">
        <v>152</v>
      </c>
      <c r="D38" t="s">
        <v>32</v>
      </c>
      <c r="E38" t="s">
        <v>153</v>
      </c>
      <c r="F38" t="s">
        <v>154</v>
      </c>
      <c r="G38" t="s">
        <v>25</v>
      </c>
      <c r="H38" t="s">
        <v>34</v>
      </c>
      <c r="I38" s="1">
        <v>43656.78168349537</v>
      </c>
      <c r="J38" s="1">
        <v>43784.87261633102</v>
      </c>
      <c r="K38" t="s">
        <v>155</v>
      </c>
      <c r="L38">
        <v>5</v>
      </c>
      <c r="M38" t="s">
        <v>27</v>
      </c>
      <c r="N38">
        <v>486.30500000000001</v>
      </c>
      <c r="O38">
        <v>722690.79200000002</v>
      </c>
      <c r="P38">
        <v>162121.91199999899</v>
      </c>
      <c r="Q38">
        <v>560568.88</v>
      </c>
      <c r="R38">
        <v>1162.271</v>
      </c>
      <c r="S38">
        <v>160.48099999999999</v>
      </c>
      <c r="T38">
        <v>1001.79</v>
      </c>
      <c r="U38">
        <v>194.523</v>
      </c>
      <c r="V38">
        <v>29.178000000000001</v>
      </c>
      <c r="W38">
        <v>165.345</v>
      </c>
      <c r="X38">
        <v>55790.93</v>
      </c>
      <c r="Y38">
        <v>8929.0159999999996</v>
      </c>
      <c r="Z38">
        <v>46861.913999999997</v>
      </c>
      <c r="AA38">
        <v>73.796000000000006</v>
      </c>
      <c r="AB38">
        <v>9.3309999999999995</v>
      </c>
      <c r="AC38">
        <v>64.465000000000003</v>
      </c>
      <c r="AD38">
        <v>19.933</v>
      </c>
      <c r="AE38">
        <v>2.9689999999999999</v>
      </c>
      <c r="AF38">
        <v>16.963999999999999</v>
      </c>
    </row>
    <row r="39" spans="1:32" x14ac:dyDescent="0.2">
      <c r="A39" t="s">
        <v>156</v>
      </c>
      <c r="B39">
        <v>5438</v>
      </c>
      <c r="C39" t="s">
        <v>156</v>
      </c>
      <c r="D39" t="s">
        <v>32</v>
      </c>
      <c r="E39" t="s">
        <v>157</v>
      </c>
      <c r="F39" t="s">
        <v>158</v>
      </c>
      <c r="G39" t="s">
        <v>25</v>
      </c>
      <c r="H39" t="s">
        <v>119</v>
      </c>
      <c r="I39" s="1">
        <v>43493.612496956019</v>
      </c>
      <c r="J39" s="1">
        <v>44389.751397719905</v>
      </c>
      <c r="K39" t="s">
        <v>159</v>
      </c>
      <c r="L39">
        <v>5</v>
      </c>
      <c r="M39" t="s">
        <v>27</v>
      </c>
      <c r="N39">
        <v>438.60300000000001</v>
      </c>
      <c r="O39">
        <v>637082.43700000003</v>
      </c>
      <c r="P39">
        <v>55428.985999999997</v>
      </c>
      <c r="Q39">
        <v>581653.451</v>
      </c>
      <c r="R39">
        <v>956.15099999999995</v>
      </c>
      <c r="S39">
        <v>43.86</v>
      </c>
      <c r="T39">
        <v>912.29100000000005</v>
      </c>
      <c r="U39">
        <v>171.05500000000001</v>
      </c>
      <c r="V39">
        <v>8.7729999999999997</v>
      </c>
      <c r="W39">
        <v>162.28200000000001</v>
      </c>
      <c r="X39">
        <v>148568.87299999999</v>
      </c>
      <c r="Y39">
        <v>29812.648000000001</v>
      </c>
      <c r="Z39">
        <v>118756.22500000001</v>
      </c>
      <c r="AA39">
        <v>298.66500000000002</v>
      </c>
      <c r="AB39">
        <v>20.716999999999999</v>
      </c>
      <c r="AC39">
        <v>277.94799999999998</v>
      </c>
      <c r="AD39">
        <v>34.527999999999999</v>
      </c>
      <c r="AE39">
        <v>3.4529999999999998</v>
      </c>
      <c r="AF39">
        <v>31.074999999999999</v>
      </c>
    </row>
    <row r="40" spans="1:32" x14ac:dyDescent="0.2">
      <c r="A40" t="s">
        <v>160</v>
      </c>
      <c r="B40">
        <v>14304</v>
      </c>
      <c r="C40" t="s">
        <v>161</v>
      </c>
      <c r="D40" t="s">
        <v>32</v>
      </c>
      <c r="F40" t="s">
        <v>162</v>
      </c>
      <c r="G40" t="s">
        <v>66</v>
      </c>
      <c r="H40" t="s">
        <v>34</v>
      </c>
      <c r="I40" s="1">
        <v>43670.821058865738</v>
      </c>
      <c r="J40" s="1">
        <v>43784.87261633102</v>
      </c>
      <c r="K40" t="s">
        <v>163</v>
      </c>
      <c r="L40">
        <v>7</v>
      </c>
      <c r="M40" t="s">
        <v>35</v>
      </c>
      <c r="N40">
        <v>157.94299999999899</v>
      </c>
      <c r="O40">
        <v>237354.22899999999</v>
      </c>
      <c r="P40">
        <v>30625.588</v>
      </c>
      <c r="Q40">
        <v>206728.641</v>
      </c>
      <c r="R40">
        <v>289.036</v>
      </c>
      <c r="S40">
        <v>28.428999999999998</v>
      </c>
      <c r="T40">
        <v>260.60700000000003</v>
      </c>
      <c r="U40">
        <v>78.971999999999994</v>
      </c>
      <c r="V40">
        <v>7.8970000000000002</v>
      </c>
      <c r="W40">
        <v>71.075000000000003</v>
      </c>
      <c r="X40">
        <v>343689.51699999999</v>
      </c>
      <c r="Y40">
        <v>19059.395</v>
      </c>
      <c r="Z40">
        <v>324630.12199999997</v>
      </c>
      <c r="AA40">
        <v>289.84699999999998</v>
      </c>
      <c r="AB40">
        <v>30.259</v>
      </c>
      <c r="AC40">
        <v>259.58800000000002</v>
      </c>
      <c r="AD40">
        <v>122.627</v>
      </c>
      <c r="AE40">
        <v>7.9630000000000001</v>
      </c>
      <c r="AF40">
        <v>114.664</v>
      </c>
    </row>
  </sheetData>
  <sortState xmlns:xlrd2="http://schemas.microsoft.com/office/spreadsheetml/2017/richdata2" ref="A2:AF40">
    <sortCondition ref="D1:D40"/>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9"/>
  <sheetViews>
    <sheetView tabSelected="1" zoomScale="130" zoomScaleNormal="130" workbookViewId="0">
      <selection activeCell="E9" sqref="E9"/>
    </sheetView>
  </sheetViews>
  <sheetFormatPr baseColWidth="10" defaultRowHeight="15" x14ac:dyDescent="0.2"/>
  <cols>
    <col min="1" max="1" width="20.5" customWidth="1"/>
    <col min="3" max="3" width="6.83203125" customWidth="1"/>
    <col min="4" max="5" width="9.6640625" customWidth="1"/>
  </cols>
  <sheetData>
    <row r="3" spans="1:7" s="2" customFormat="1" ht="30" x14ac:dyDescent="0.2">
      <c r="A3" s="3" t="s">
        <v>176</v>
      </c>
      <c r="B3" s="4" t="s">
        <v>177</v>
      </c>
      <c r="C3" s="4" t="s">
        <v>178</v>
      </c>
      <c r="D3" s="4" t="s">
        <v>180</v>
      </c>
      <c r="E3" s="4" t="s">
        <v>179</v>
      </c>
    </row>
    <row r="4" spans="1:7" s="7" customFormat="1" x14ac:dyDescent="0.2">
      <c r="A4" s="13" t="s">
        <v>24</v>
      </c>
      <c r="B4" s="5" t="s">
        <v>25</v>
      </c>
      <c r="C4" s="5">
        <f>COUNTIF(proj_prot_projects!$G$2:$G$26, $B4)</f>
        <v>24</v>
      </c>
      <c r="D4" s="16">
        <f>CONVERT(E4, "us_acre", "ha")</f>
        <v>5977.7840522700399</v>
      </c>
      <c r="E4" s="16">
        <f>SUMIF(proj_prot_projects!$G$2:$G$26, $B4,proj_prot_projects!$N$2:$N$26 )</f>
        <v>14771.366999999998</v>
      </c>
    </row>
    <row r="5" spans="1:7" s="7" customFormat="1" x14ac:dyDescent="0.2">
      <c r="A5" s="13" t="s">
        <v>24</v>
      </c>
      <c r="B5" s="5" t="s">
        <v>66</v>
      </c>
      <c r="C5" s="5">
        <f>COUNTIF(proj_prot_projects!$G$2:$G$26, $B5)</f>
        <v>1</v>
      </c>
      <c r="D5" s="16">
        <f t="shared" ref="D5:D7" si="0">CONVERT(E5, "us_acre", "ha")</f>
        <v>491.26200673046509</v>
      </c>
      <c r="E5" s="16">
        <f>SUMIF(proj_prot_projects!$G$2:$G$26, $B5,proj_prot_projects!$N$2:$N$26 )</f>
        <v>1213.93</v>
      </c>
      <c r="F5" s="12"/>
    </row>
    <row r="6" spans="1:7" s="7" customFormat="1" x14ac:dyDescent="0.2">
      <c r="A6" s="13" t="s">
        <v>32</v>
      </c>
      <c r="B6" s="5" t="s">
        <v>25</v>
      </c>
      <c r="C6" s="5">
        <f>COUNTIF(proj_prot_projects!$G$27:$G$40, $B4)</f>
        <v>11</v>
      </c>
      <c r="D6" s="16">
        <f t="shared" si="0"/>
        <v>1285.0714472732159</v>
      </c>
      <c r="E6" s="16">
        <f>SUMIF(proj_prot_projects!$G$27:$G$40, $B6,proj_prot_projects!$N$27:$N$40 )</f>
        <v>3175.4679999999971</v>
      </c>
      <c r="F6" s="12"/>
      <c r="G6" s="11" t="s">
        <v>181</v>
      </c>
    </row>
    <row r="7" spans="1:7" s="7" customFormat="1" x14ac:dyDescent="0.2">
      <c r="A7" s="14" t="s">
        <v>32</v>
      </c>
      <c r="B7" s="9" t="s">
        <v>66</v>
      </c>
      <c r="C7" s="5">
        <f>COUNTIF(proj_prot_projects!$G$27:$G$40, $B5)</f>
        <v>3</v>
      </c>
      <c r="D7" s="16">
        <f t="shared" si="0"/>
        <v>174.49993287599398</v>
      </c>
      <c r="E7" s="16">
        <f>SUMIF(proj_prot_projects!$G$27:$G$40, $B7,proj_prot_projects!$N$27:$N$40 )</f>
        <v>431.19699999999796</v>
      </c>
      <c r="F7" s="12"/>
      <c r="G7" s="8"/>
    </row>
    <row r="8" spans="1:7" s="7" customFormat="1" x14ac:dyDescent="0.2">
      <c r="A8" s="13"/>
      <c r="B8" s="5"/>
      <c r="C8" s="5"/>
      <c r="D8" s="6"/>
      <c r="E8" s="6"/>
      <c r="G8" s="8"/>
    </row>
    <row r="9" spans="1:7" s="7" customFormat="1" x14ac:dyDescent="0.2">
      <c r="A9" s="15" t="s">
        <v>182</v>
      </c>
      <c r="B9" s="10" t="s">
        <v>182</v>
      </c>
      <c r="C9" s="10">
        <f>SUM(C4:C7)</f>
        <v>39</v>
      </c>
      <c r="D9" s="17">
        <f>SUM(D4:D7)</f>
        <v>7928.6174391497152</v>
      </c>
      <c r="E9" s="17">
        <f>SUM(E4:E7)</f>
        <v>19591.961999999992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proj_prot_projects</vt:lpstr>
      <vt:lpstr>Table 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2021-10-05T12:05:31Z</dcterms:created>
  <dcterms:modified xsi:type="dcterms:W3CDTF">2021-10-07T16:09:47Z</dcterms:modified>
</cp:coreProperties>
</file>