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aufdenkampe/Documents/Python/WikiSRATMicroService/data/"/>
    </mc:Choice>
  </mc:AlternateContent>
  <xr:revisionPtr revIDLastSave="0" documentId="13_ncr:1_{4A0E6D67-FCA2-3C41-9D66-F5689D67814A}" xr6:coauthVersionLast="47" xr6:coauthVersionMax="47" xr10:uidLastSave="{00000000-0000-0000-0000-000000000000}"/>
  <bookViews>
    <workbookView xWindow="4460" yWindow="900" windowWidth="28680" windowHeight="20620" activeTab="1" xr2:uid="{00000000-000D-0000-FFFF-FFFF00000000}"/>
  </bookViews>
  <sheets>
    <sheet name="proj_prot_projects" sheetId="1" r:id="rId1"/>
    <sheet name="Table for 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 l="1"/>
  <c r="D7" i="2" s="1"/>
  <c r="E6" i="2"/>
  <c r="D6" i="2" s="1"/>
  <c r="C7" i="2"/>
  <c r="C6" i="2"/>
  <c r="E5" i="2"/>
  <c r="D5" i="2" s="1"/>
  <c r="E4" i="2"/>
  <c r="D4" i="2" s="1"/>
  <c r="C5" i="2"/>
  <c r="C4" i="2"/>
  <c r="D9" i="2" l="1"/>
  <c r="E9" i="2"/>
  <c r="C9" i="2"/>
</calcChain>
</file>

<file path=xl/sharedStrings.xml><?xml version="1.0" encoding="utf-8"?>
<sst xmlns="http://schemas.openxmlformats.org/spreadsheetml/2006/main" count="479" uniqueCount="250">
  <si>
    <t>project_na</t>
  </si>
  <si>
    <t>practice_i</t>
  </si>
  <si>
    <t>practice_n</t>
  </si>
  <si>
    <t>practice_t</t>
  </si>
  <si>
    <t>practice_d</t>
  </si>
  <si>
    <t>project_st</t>
  </si>
  <si>
    <t>creator_na</t>
  </si>
  <si>
    <t>program_id</t>
  </si>
  <si>
    <t>program_na</t>
  </si>
  <si>
    <t>created</t>
  </si>
  <si>
    <t>modified</t>
  </si>
  <si>
    <t>practice_url</t>
  </si>
  <si>
    <t>project_url</t>
  </si>
  <si>
    <t>area_acres</t>
  </si>
  <si>
    <t>parcel_devtssload_lbyr</t>
  </si>
  <si>
    <t>parcel_foretssload_lbyr</t>
  </si>
  <si>
    <t>parcel_tssload_lbyr_avoided</t>
  </si>
  <si>
    <t>parcel_devtnload_lbyr</t>
  </si>
  <si>
    <t>parcel_foretnload_lbyr</t>
  </si>
  <si>
    <t>parcel_tnload_lbyr_avoided</t>
  </si>
  <si>
    <t>parcel_devtpload_lbyr</t>
  </si>
  <si>
    <t>parcel_foretpload_lbyr</t>
  </si>
  <si>
    <t>parcel_tpload_lbyr_avoided</t>
  </si>
  <si>
    <t>Conservation easement</t>
  </si>
  <si>
    <t>complete</t>
  </si>
  <si>
    <t>The Academy of Natural Sciences of Drexel University</t>
  </si>
  <si>
    <t>Delaware River Watershed Protection Fund - Forestland Capital Grants</t>
  </si>
  <si>
    <t>18 Years LLC Conservation Easement</t>
  </si>
  <si>
    <t>18 Years LLC - Buffer - Subject</t>
  </si>
  <si>
    <t>Fee acquisition</t>
  </si>
  <si>
    <t>The Subject property consists of 26 acres of contiguous woodlands and a small wooded stream correct which protrudes into the Match property. It is adjacent to the recently conserved 16 Years LLC property, which contains the headwaters to two tributaries</t>
  </si>
  <si>
    <t>John Dawes</t>
  </si>
  <si>
    <t>Delaware River Watershed Protection Fund - Farm Buffer Capital Grants</t>
  </si>
  <si>
    <t>https://www.fielddoc.org/practices/14230</t>
  </si>
  <si>
    <t>https://www.fielddoc.org/projects/4937</t>
  </si>
  <si>
    <t>Aquashicola Watershed Protection Project</t>
  </si>
  <si>
    <t>https://www.fielddoc.org/practices/51736</t>
  </si>
  <si>
    <t>https://www.fielddoc.org/projects/6313</t>
  </si>
  <si>
    <t>Bear Creek - Crystal Lake</t>
  </si>
  <si>
    <t>Bear Creek</t>
  </si>
  <si>
    <t>Acquisition</t>
  </si>
  <si>
    <t>Dawn Gorham</t>
  </si>
  <si>
    <t>https://www.fielddoc.org/practices/5289</t>
  </si>
  <si>
    <t>https://www.fielddoc.org/projects/2665</t>
  </si>
  <si>
    <t>Bear Swamp</t>
  </si>
  <si>
    <t>https://www.fielddoc.org/practices/51709</t>
  </si>
  <si>
    <t>https://www.fielddoc.org/projects/6295</t>
  </si>
  <si>
    <t>Kate Raman</t>
  </si>
  <si>
    <t>Beaver Run Forest</t>
  </si>
  <si>
    <t>https://www.fielddoc.org/practices/51713</t>
  </si>
  <si>
    <t>https://www.fielddoc.org/projects/6299</t>
  </si>
  <si>
    <t>Black Run Headwaters</t>
  </si>
  <si>
    <t>https://www.fielddoc.org/practices/51737</t>
  </si>
  <si>
    <t>https://www.fielddoc.org/projects/6316</t>
  </si>
  <si>
    <t>Brodhead Forest and Stream Association</t>
  </si>
  <si>
    <t>Parcel 1</t>
  </si>
  <si>
    <t>active</t>
  </si>
  <si>
    <t>Delaware River Watershed Protection Fund - Transaction Grants</t>
  </si>
  <si>
    <t>https://www.fielddoc.org/practices/42694</t>
  </si>
  <si>
    <t>https://www.fielddoc.org/projects/5223</t>
  </si>
  <si>
    <t>Brodhead Watershed: SJC Builders</t>
  </si>
  <si>
    <t>https://www.fielddoc.org/practices/51716</t>
  </si>
  <si>
    <t>https://www.fielddoc.org/projects/6302</t>
  </si>
  <si>
    <t>Bucks Cove Run</t>
  </si>
  <si>
    <t>Bucks Cove Run - Main Parcel</t>
  </si>
  <si>
    <t>https://www.fielddoc.org/practices/14098</t>
  </si>
  <si>
    <t>https://www.fielddoc.org/projects/4900</t>
  </si>
  <si>
    <t>Bushkill Watershed: Lein</t>
  </si>
  <si>
    <t>https://www.fielddoc.org/practices/51717</t>
  </si>
  <si>
    <t>https://www.fielddoc.org/projects/6303</t>
  </si>
  <si>
    <t>Camp Hidden Falls</t>
  </si>
  <si>
    <t>https://www.fielddoc.org/practices/51718</t>
  </si>
  <si>
    <t>https://www.fielddoc.org/projects/6304</t>
  </si>
  <si>
    <t>Cherry Creek (Percudani)</t>
  </si>
  <si>
    <t>https://www.fielddoc.org/practices/51719</t>
  </si>
  <si>
    <t>https://www.fielddoc.org/projects/6305</t>
  </si>
  <si>
    <t>Cherry Valley</t>
  </si>
  <si>
    <t>https://www.fielddoc.org/practices/51721</t>
  </si>
  <si>
    <t>https://www.fielddoc.org/projects/6307</t>
  </si>
  <si>
    <t>Kathleen Caccavale</t>
  </si>
  <si>
    <t>https://www.fielddoc.org/practices/5431</t>
  </si>
  <si>
    <t>https://www.fielddoc.org/projects/2723</t>
  </si>
  <si>
    <t>Darling Preserve - Plank</t>
  </si>
  <si>
    <t>https://www.fielddoc.org/practices/51722</t>
  </si>
  <si>
    <t>https://www.fielddoc.org/projects/6308</t>
  </si>
  <si>
    <t>Dingmans Creek</t>
  </si>
  <si>
    <t>https://www.fielddoc.org/practices/51724</t>
  </si>
  <si>
    <t>https://www.fielddoc.org/projects/6310</t>
  </si>
  <si>
    <t>Guest land preservation</t>
  </si>
  <si>
    <t>Fee Acquisition</t>
  </si>
  <si>
    <t>Michael Bullard</t>
  </si>
  <si>
    <t>https://www.fielddoc.org/practices/42303</t>
  </si>
  <si>
    <t>https://www.fielddoc.org/projects/5299</t>
  </si>
  <si>
    <t>Hay Creek Riparian Buffer</t>
  </si>
  <si>
    <t>Love - Subject - Conservation Easement</t>
  </si>
  <si>
    <t>https://www.fielddoc.org/practices/49182</t>
  </si>
  <si>
    <t>https://www.fielddoc.org/projects/2702</t>
  </si>
  <si>
    <t>Little Bushkill Forest Reserve</t>
  </si>
  <si>
    <t>https://www.fielddoc.org/practices/51770</t>
  </si>
  <si>
    <t>https://www.fielddoc.org/projects/6337</t>
  </si>
  <si>
    <t>Meister</t>
  </si>
  <si>
    <t>Meister - Conservation Easement</t>
  </si>
  <si>
    <t>Conservation easement held by Berks Nature and written according to the PALTA model. 32 wooded acres of the parcel are designated as the Highest Protection Area, and 0.36 acres of the parcel are designated as the Minimal Protection Area.</t>
  </si>
  <si>
    <t>https://www.fielddoc.org/practices/5602</t>
  </si>
  <si>
    <t>https://www.fielddoc.org/projects/2675</t>
  </si>
  <si>
    <t>Menantico Creek Project</t>
  </si>
  <si>
    <t>Menantico Creek</t>
  </si>
  <si>
    <t>602-acre forested property acquired in fee by NJCF. This project was opened in Phase 1 and closed in Phase 2.</t>
  </si>
  <si>
    <t>Stephanie Monahan</t>
  </si>
  <si>
    <t>https://www.fielddoc.org/practices/5518</t>
  </si>
  <si>
    <t>https://www.fielddoc.org/projects/2749</t>
  </si>
  <si>
    <t>Milford Glen</t>
  </si>
  <si>
    <t>https://www.fielddoc.org/practices/51766</t>
  </si>
  <si>
    <t>https://www.fielddoc.org/projects/6334</t>
  </si>
  <si>
    <t>Mosiers Knob</t>
  </si>
  <si>
    <t>https://www.fielddoc.org/practices/51765</t>
  </si>
  <si>
    <t>https://www.fielddoc.org/projects/6333</t>
  </si>
  <si>
    <t>Mt. Rascal</t>
  </si>
  <si>
    <t>https://www.fielddoc.org/practices/51764</t>
  </si>
  <si>
    <t>https://www.fielddoc.org/projects/6332</t>
  </si>
  <si>
    <t>Northeast Connection Phase II</t>
  </si>
  <si>
    <t>Conservation Easement Part 1</t>
  </si>
  <si>
    <t>Trey Talley</t>
  </si>
  <si>
    <t>https://www.fielddoc.org/practices/42491</t>
  </si>
  <si>
    <t>https://www.fielddoc.org/projects/2705</t>
  </si>
  <si>
    <t>Piccoli</t>
  </si>
  <si>
    <t>27-acre fee acquisition added to the PA Game Commission's State Game Lands #43</t>
  </si>
  <si>
    <t>Robyn Jeney</t>
  </si>
  <si>
    <t>https://www.fielddoc.org/practices/42228</t>
  </si>
  <si>
    <t>https://www.fielddoc.org/projects/5295</t>
  </si>
  <si>
    <t>Poplar Valley West</t>
  </si>
  <si>
    <t>Poplar Valley West_6</t>
  </si>
  <si>
    <t>https://www.fielddoc.org/practices/44300</t>
  </si>
  <si>
    <t>https://www.fielddoc.org/projects/5470</t>
  </si>
  <si>
    <t>Pyle Woods</t>
  </si>
  <si>
    <t>https://www.fielddoc.org/practices/51752</t>
  </si>
  <si>
    <t>https://www.fielddoc.org/projects/6329</t>
  </si>
  <si>
    <t>Quaker Hill</t>
  </si>
  <si>
    <t>https://www.fielddoc.org/practices/51751</t>
  </si>
  <si>
    <t>https://www.fielddoc.org/projects/6328</t>
  </si>
  <si>
    <t>South Branch Rancocas Creek</t>
  </si>
  <si>
    <t>Parcel Section 1</t>
  </si>
  <si>
    <t>This project includes contiguous lands owned by two separate landowners in the Kirkwood-Cohansey Cluster, and will be completed in two phases. The property borders the Jade Run portion of the Rancocas Focus Area; however, it is predominantly outside of t</t>
  </si>
  <si>
    <t>https://www.fielddoc.org/practices/14201</t>
  </si>
  <si>
    <t>https://www.fielddoc.org/projects/4943</t>
  </si>
  <si>
    <t>Thompson Wright</t>
  </si>
  <si>
    <t>New Jersey Conservation Foundation purchased this 442 acre property.</t>
  </si>
  <si>
    <t>https://www.fielddoc.org/practices/5438</t>
  </si>
  <si>
    <t>https://www.fielddoc.org/projects/2750</t>
  </si>
  <si>
    <t>Warwick Furnace</t>
  </si>
  <si>
    <t>https://www.fielddoc.org/practices/51745</t>
  </si>
  <si>
    <t>https://www.fielddoc.org/projects/6322</t>
  </si>
  <si>
    <t>Zemel Pemberton</t>
  </si>
  <si>
    <t>https://www.fielddoc.org/practices/51743</t>
  </si>
  <si>
    <t>https://www.fielddoc.org/projects/6320</t>
  </si>
  <si>
    <t>Zemel Woodland North</t>
  </si>
  <si>
    <t>https://www.fielddoc.org/practices/51742</t>
  </si>
  <si>
    <t>https://www.fielddoc.org/projects/6319</t>
  </si>
  <si>
    <t>Zemel Woodland South</t>
  </si>
  <si>
    <t>https://www.fielddoc.org/practices/51729</t>
  </si>
  <si>
    <t>https://www.fielddoc.org/projects/6315</t>
  </si>
  <si>
    <t>Protection Type</t>
  </si>
  <si>
    <t>Status</t>
  </si>
  <si>
    <t>Count</t>
  </si>
  <si>
    <t>Area (acres)</t>
  </si>
  <si>
    <t>Area (hectares)</t>
  </si>
  <si>
    <t>Note that formulas require sorting of CSV by type</t>
  </si>
  <si>
    <t>All</t>
  </si>
  <si>
    <t>rn</t>
  </si>
  <si>
    <t>comid</t>
  </si>
  <si>
    <t>huc12</t>
  </si>
  <si>
    <t>huc12_tssdevloadrate_lbacre</t>
  </si>
  <si>
    <t>huc12_tssforeloadrate_lbacre</t>
  </si>
  <si>
    <t>huc12_tndevloadrate_lbacre</t>
  </si>
  <si>
    <t>huc12_tnforeloadrate_lbacre</t>
  </si>
  <si>
    <t>huc12_tpdevloadrate_lbacre</t>
  </si>
  <si>
    <t>huc12_tpforeloadrate_lbacre</t>
  </si>
  <si>
    <t>16 Years LLC Project</t>
  </si>
  <si>
    <t>Easement Acquisition</t>
  </si>
  <si>
    <t>Kersten Appler</t>
  </si>
  <si>
    <t>https://www.fielddoc.org/practices/5337</t>
  </si>
  <si>
    <t>https://www.fielddoc.org/projects/2695</t>
  </si>
  <si>
    <t>Bartolacci</t>
  </si>
  <si>
    <t>Land Protection 
Shapefile needs to be loaded in on practice level.</t>
  </si>
  <si>
    <t>https://www.fielddoc.org/practices/5301</t>
  </si>
  <si>
    <t>https://www.fielddoc.org/projects/2677</t>
  </si>
  <si>
    <t>Bear Creek Addition</t>
  </si>
  <si>
    <t>https://www.fielddoc.org/practices/51708</t>
  </si>
  <si>
    <t>https://www.fielddoc.org/projects/6294</t>
  </si>
  <si>
    <t>Bear Creek Ten Mile Run</t>
  </si>
  <si>
    <t>Bear Creek Ten Mile Run - Subject</t>
  </si>
  <si>
    <t>Rylan Coker</t>
  </si>
  <si>
    <t>https://www.fielddoc.org/practices/13944</t>
  </si>
  <si>
    <t>https://www.fielddoc.org/projects/4874</t>
  </si>
  <si>
    <t>Brodhead Creek: Stony Run</t>
  </si>
  <si>
    <t>Stony Run - Subject</t>
  </si>
  <si>
    <t>https://www.fielddoc.org/practices/14046</t>
  </si>
  <si>
    <t>https://www.fielddoc.org/projects/4909</t>
  </si>
  <si>
    <t>Cranberry Overlook Greenway</t>
  </si>
  <si>
    <t>Davey Run Headwaters (Darling Preserve Expansion)</t>
  </si>
  <si>
    <t>Davey Run Headwaters - subject - fee</t>
  </si>
  <si>
    <t>Fee-simple acquisition of 3.166 acres of forested land along Davey Run in the Upper Lehigh Cluster.</t>
  </si>
  <si>
    <t>https://www.fielddoc.org/practices/49117</t>
  </si>
  <si>
    <t>https://www.fielddoc.org/projects/6008</t>
  </si>
  <si>
    <t>Fisher</t>
  </si>
  <si>
    <t>Land Protection</t>
  </si>
  <si>
    <t>Jack Stefferud</t>
  </si>
  <si>
    <t>https://www.fielddoc.org/practices/5297</t>
  </si>
  <si>
    <t>https://www.fielddoc.org/projects/2673</t>
  </si>
  <si>
    <t>Graham</t>
  </si>
  <si>
    <t>https://www.fielddoc.org/practices/5501</t>
  </si>
  <si>
    <t>https://www.fielddoc.org/projects/2765</t>
  </si>
  <si>
    <t>Larsen's Lane:  Spence Acquisition</t>
  </si>
  <si>
    <t>https://www.fielddoc.org/practices/5424</t>
  </si>
  <si>
    <t>https://www.fielddoc.org/projects/2734</t>
  </si>
  <si>
    <t>Lehigh River Headwaters Acquisition Project</t>
  </si>
  <si>
    <t>Lehigh River Headwaters Acquisition Project - Subject - Fee - Parcel 3</t>
  </si>
  <si>
    <t>Fee simple acquisition of 313 acres of the 495-acre Klondike property located at the headwaters of the Lehigh River in Covington, Sterling &amp; Lehigh Townships in Lackawanna &amp; Wayne Counties, Pennsylvania. To permanently protect 240 acres of high-quality s</t>
  </si>
  <si>
    <t>https://www.fielddoc.org/practices/42237</t>
  </si>
  <si>
    <t>https://www.fielddoc.org/projects/5307</t>
  </si>
  <si>
    <t>Lubbers Run - Greenway Phase 2 - Forest</t>
  </si>
  <si>
    <t>Lubbers Run Greenway Phase II</t>
  </si>
  <si>
    <t>https://www.fielddoc.org/practices/51769</t>
  </si>
  <si>
    <t>https://www.fielddoc.org/projects/2699</t>
  </si>
  <si>
    <t>PK_Forested_Marshalls_Creek</t>
  </si>
  <si>
    <t>Scott 2__92.85 Acres</t>
  </si>
  <si>
    <t>https://www.fielddoc.org/practices/42493</t>
  </si>
  <si>
    <t>https://www.fielddoc.org/projects/5312</t>
  </si>
  <si>
    <t>Pocono Mountain Bluestone</t>
  </si>
  <si>
    <t>https://www.fielddoc.org/practices/5302</t>
  </si>
  <si>
    <t>https://www.fielddoc.org/projects/2678</t>
  </si>
  <si>
    <t>Yards Creek Preserve Phase I</t>
  </si>
  <si>
    <t>Yards Creek Preserve Phase I - Subject</t>
  </si>
  <si>
    <t>Yvonne LoGiudice</t>
  </si>
  <si>
    <t>https://www.fielddoc.org/practices/5436</t>
  </si>
  <si>
    <t>https://www.fielddoc.org/projects/2707</t>
  </si>
  <si>
    <t>Yards Creek Preserve Phase II</t>
  </si>
  <si>
    <t>Yards Creek Preserve Phase II - Subject</t>
  </si>
  <si>
    <t>This project is located in the NJ Highlands Cluster within the Paulins Kill focus area. Paulins Kill is the largest Phase II focus area. Within this focus area, the Cluster has targeted 850 acres in Bobcat Alley for land protection. Stressors include for</t>
  </si>
  <si>
    <t>https://www.fielddoc.org/practices/14071</t>
  </si>
  <si>
    <t>https://www.fielddoc.org/projects/4914</t>
  </si>
  <si>
    <t>Yards Creek Preserve Phase III</t>
  </si>
  <si>
    <t>Yards Creek Preserve Phase III - Fee Acquisition</t>
  </si>
  <si>
    <t>https://www.fielddoc.org/practices/48806</t>
  </si>
  <si>
    <t>https://www.fielddoc.org/projects/5437</t>
  </si>
  <si>
    <t>Yards Creek Preserve Phase IV</t>
  </si>
  <si>
    <t>Yards Creek Phase IV</t>
  </si>
  <si>
    <t>The project is located in the NJ Highlands Cluster within the Paulins Kill focus area, the largest Phase II focus area.The stressors include forestland conversion, lack of forest stewardship, and inconsistent use of Best Management Practices in land mana</t>
  </si>
  <si>
    <t>https://www.fielddoc.org/practices/44282</t>
  </si>
  <si>
    <t>https://www.fielddoc.org/projects/5464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</si>
</sst>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10"/>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47" fontId="0" fillId="0" borderId="0" xfId="0" applyNumberFormat="1"/>
    <xf numFmtId="0" fontId="16" fillId="0" borderId="0" xfId="0" applyFont="1" applyAlignment="1">
      <alignment vertical="top" wrapText="1"/>
    </xf>
    <xf numFmtId="0" fontId="19" fillId="0" borderId="10" xfId="0" applyFont="1" applyBorder="1" applyAlignment="1">
      <alignment vertical="top" wrapText="1"/>
    </xf>
    <xf numFmtId="0" fontId="19" fillId="0" borderId="10" xfId="0" applyFont="1" applyBorder="1" applyAlignment="1">
      <alignment horizontal="center" vertical="top" wrapText="1"/>
    </xf>
    <xf numFmtId="0" fontId="20" fillId="0" borderId="0" xfId="0" applyFont="1" applyAlignment="1">
      <alignment horizontal="center" vertical="center" wrapText="1"/>
    </xf>
    <xf numFmtId="164" fontId="20" fillId="0" borderId="0" xfId="1" applyNumberFormat="1" applyFont="1" applyAlignment="1">
      <alignment horizontal="right" vertical="center" wrapText="1"/>
    </xf>
    <xf numFmtId="0" fontId="0" fillId="0" borderId="0" xfId="0" applyAlignment="1">
      <alignment wrapText="1"/>
    </xf>
    <xf numFmtId="0" fontId="18" fillId="0" borderId="0" xfId="0" applyFont="1" applyAlignment="1">
      <alignment wrapText="1"/>
    </xf>
    <xf numFmtId="0" fontId="20" fillId="0" borderId="0" xfId="0" applyFont="1" applyBorder="1" applyAlignment="1">
      <alignment horizontal="center" vertical="center" wrapText="1"/>
    </xf>
    <xf numFmtId="0" fontId="19" fillId="0" borderId="11" xfId="0" applyFont="1" applyBorder="1" applyAlignment="1">
      <alignment horizontal="center" vertical="center" wrapText="1"/>
    </xf>
    <xf numFmtId="0" fontId="18" fillId="0" borderId="0" xfId="0" applyFont="1" applyAlignment="1"/>
    <xf numFmtId="164" fontId="20" fillId="0" borderId="0" xfId="1" applyNumberFormat="1" applyFont="1" applyBorder="1" applyAlignment="1">
      <alignment horizontal="center" vertical="center" wrapText="1"/>
    </xf>
    <xf numFmtId="0" fontId="20" fillId="0" borderId="0" xfId="0" applyFont="1" applyAlignment="1">
      <alignment vertical="center" wrapText="1"/>
    </xf>
    <xf numFmtId="0" fontId="20" fillId="0" borderId="0" xfId="0" applyFont="1" applyBorder="1" applyAlignment="1">
      <alignment vertical="center" wrapText="1"/>
    </xf>
    <xf numFmtId="0" fontId="19" fillId="0" borderId="11" xfId="0" applyFont="1" applyBorder="1" applyAlignment="1">
      <alignment vertical="center" wrapText="1"/>
    </xf>
    <xf numFmtId="164" fontId="20" fillId="0" borderId="0" xfId="1" applyNumberFormat="1" applyFont="1" applyBorder="1" applyAlignment="1">
      <alignment horizontal="right" vertical="center" wrapText="1"/>
    </xf>
    <xf numFmtId="164" fontId="19" fillId="0" borderId="11" xfId="1" applyNumberFormat="1" applyFont="1" applyBorder="1" applyAlignment="1">
      <alignment horizontal="righ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3"/>
  <sheetViews>
    <sheetView workbookViewId="0">
      <selection activeCell="H29" sqref="H29"/>
    </sheetView>
  </sheetViews>
  <sheetFormatPr baseColWidth="10" defaultRowHeight="15" x14ac:dyDescent="0.2"/>
  <sheetData>
    <row r="1" spans="1:32" x14ac:dyDescent="0.2">
      <c r="A1" t="s">
        <v>0</v>
      </c>
      <c r="B1" t="s">
        <v>1</v>
      </c>
      <c r="C1" t="s">
        <v>2</v>
      </c>
      <c r="D1" t="s">
        <v>168</v>
      </c>
      <c r="E1" t="s">
        <v>169</v>
      </c>
      <c r="F1" t="s">
        <v>3</v>
      </c>
      <c r="G1" t="s">
        <v>4</v>
      </c>
      <c r="H1" t="s">
        <v>5</v>
      </c>
      <c r="I1" t="s">
        <v>6</v>
      </c>
      <c r="J1" t="s">
        <v>7</v>
      </c>
      <c r="K1" t="s">
        <v>8</v>
      </c>
      <c r="L1" t="s">
        <v>9</v>
      </c>
      <c r="M1" t="s">
        <v>10</v>
      </c>
      <c r="N1" t="s">
        <v>11</v>
      </c>
      <c r="O1" t="s">
        <v>12</v>
      </c>
      <c r="P1" t="s">
        <v>170</v>
      </c>
      <c r="Q1" t="s">
        <v>13</v>
      </c>
      <c r="R1" t="s">
        <v>171</v>
      </c>
      <c r="S1" t="s">
        <v>172</v>
      </c>
      <c r="T1" t="s">
        <v>173</v>
      </c>
      <c r="U1" t="s">
        <v>174</v>
      </c>
      <c r="V1" t="s">
        <v>175</v>
      </c>
      <c r="W1" t="s">
        <v>176</v>
      </c>
      <c r="X1" t="s">
        <v>14</v>
      </c>
      <c r="Y1" t="s">
        <v>15</v>
      </c>
      <c r="Z1" t="s">
        <v>16</v>
      </c>
      <c r="AA1" t="s">
        <v>17</v>
      </c>
      <c r="AB1" t="s">
        <v>18</v>
      </c>
      <c r="AC1" t="s">
        <v>19</v>
      </c>
      <c r="AD1" t="s">
        <v>20</v>
      </c>
      <c r="AE1" t="s">
        <v>21</v>
      </c>
      <c r="AF1" t="s">
        <v>22</v>
      </c>
    </row>
    <row r="2" spans="1:32" x14ac:dyDescent="0.2">
      <c r="A2" t="s">
        <v>54</v>
      </c>
      <c r="B2">
        <v>42694</v>
      </c>
      <c r="C2" t="s">
        <v>55</v>
      </c>
      <c r="D2">
        <v>1</v>
      </c>
      <c r="E2">
        <v>4153166</v>
      </c>
      <c r="F2" t="s">
        <v>23</v>
      </c>
      <c r="H2" t="s">
        <v>56</v>
      </c>
      <c r="I2" t="s">
        <v>25</v>
      </c>
      <c r="J2">
        <v>6</v>
      </c>
      <c r="K2" t="s">
        <v>57</v>
      </c>
      <c r="L2" s="1">
        <v>43860.784116898147</v>
      </c>
      <c r="M2" s="1">
        <v>43864.785470034723</v>
      </c>
      <c r="N2" t="s">
        <v>58</v>
      </c>
      <c r="O2" t="s">
        <v>59</v>
      </c>
      <c r="P2">
        <v>20401040903</v>
      </c>
      <c r="Q2">
        <v>189.864</v>
      </c>
      <c r="R2">
        <v>1415.2639999999999</v>
      </c>
      <c r="S2">
        <v>62.402000000000001</v>
      </c>
      <c r="T2">
        <v>1.66</v>
      </c>
      <c r="U2">
        <v>0.15</v>
      </c>
      <c r="V2">
        <v>0.55000000000000004</v>
      </c>
      <c r="W2">
        <v>0.03</v>
      </c>
      <c r="X2">
        <v>268707.77500000002</v>
      </c>
      <c r="Y2">
        <v>11847.897000000001</v>
      </c>
      <c r="Z2">
        <v>256859.878</v>
      </c>
      <c r="AA2">
        <v>315.17399999999998</v>
      </c>
      <c r="AB2">
        <v>28.48</v>
      </c>
      <c r="AC2">
        <v>286.69400000000002</v>
      </c>
      <c r="AD2">
        <v>104.425</v>
      </c>
      <c r="AE2">
        <v>5.6959999999999997</v>
      </c>
      <c r="AF2">
        <v>98.728999999999999</v>
      </c>
    </row>
    <row r="3" spans="1:32" x14ac:dyDescent="0.2">
      <c r="A3" t="s">
        <v>177</v>
      </c>
      <c r="B3">
        <v>5337</v>
      </c>
      <c r="C3" t="s">
        <v>178</v>
      </c>
      <c r="D3">
        <v>1</v>
      </c>
      <c r="E3">
        <v>4781715</v>
      </c>
      <c r="F3" t="s">
        <v>23</v>
      </c>
      <c r="H3" t="s">
        <v>24</v>
      </c>
      <c r="I3" t="s">
        <v>179</v>
      </c>
      <c r="J3">
        <v>5</v>
      </c>
      <c r="K3" t="s">
        <v>26</v>
      </c>
      <c r="L3" s="1">
        <v>43483.691863969907</v>
      </c>
      <c r="M3" s="1">
        <v>44384.729437766204</v>
      </c>
      <c r="N3" t="s">
        <v>180</v>
      </c>
      <c r="O3" t="s">
        <v>181</v>
      </c>
      <c r="P3">
        <v>20402030702</v>
      </c>
      <c r="Q3">
        <v>40.866</v>
      </c>
      <c r="R3">
        <v>1374.2539999999999</v>
      </c>
      <c r="S3">
        <v>278.05799999999999</v>
      </c>
      <c r="T3">
        <v>1.9</v>
      </c>
      <c r="U3">
        <v>0.21</v>
      </c>
      <c r="V3">
        <v>0.5</v>
      </c>
      <c r="W3">
        <v>0.08</v>
      </c>
      <c r="X3">
        <v>56160.811999999998</v>
      </c>
      <c r="Y3">
        <v>11363.226000000001</v>
      </c>
      <c r="Z3">
        <v>44797.586000000003</v>
      </c>
      <c r="AA3">
        <v>77.646000000000001</v>
      </c>
      <c r="AB3">
        <v>8.5820000000000007</v>
      </c>
      <c r="AC3">
        <v>69.063999999999993</v>
      </c>
      <c r="AD3">
        <v>20.433</v>
      </c>
      <c r="AE3">
        <v>3.2690000000000001</v>
      </c>
      <c r="AF3">
        <v>17.164000000000001</v>
      </c>
    </row>
    <row r="4" spans="1:32" x14ac:dyDescent="0.2">
      <c r="A4" t="s">
        <v>35</v>
      </c>
      <c r="B4">
        <v>51736</v>
      </c>
      <c r="C4" t="s">
        <v>35</v>
      </c>
      <c r="D4">
        <v>1</v>
      </c>
      <c r="E4">
        <v>4187321</v>
      </c>
      <c r="F4" t="s">
        <v>23</v>
      </c>
      <c r="H4" t="s">
        <v>24</v>
      </c>
      <c r="I4" t="s">
        <v>25</v>
      </c>
      <c r="J4">
        <v>5</v>
      </c>
      <c r="K4" t="s">
        <v>26</v>
      </c>
      <c r="L4" s="1">
        <v>44385.76353261574</v>
      </c>
      <c r="M4" s="1">
        <v>44385.764040335649</v>
      </c>
      <c r="N4" t="s">
        <v>36</v>
      </c>
      <c r="O4" t="s">
        <v>37</v>
      </c>
      <c r="P4">
        <v>20401060502</v>
      </c>
      <c r="Q4">
        <v>214.72399999999999</v>
      </c>
      <c r="R4">
        <v>922.04200000000003</v>
      </c>
      <c r="S4">
        <v>121.51600000000001</v>
      </c>
      <c r="T4">
        <v>1.93</v>
      </c>
      <c r="U4">
        <v>0.17</v>
      </c>
      <c r="V4">
        <v>0.45</v>
      </c>
      <c r="W4">
        <v>0.05</v>
      </c>
      <c r="X4">
        <v>197984.64600000001</v>
      </c>
      <c r="Y4">
        <v>26092.357</v>
      </c>
      <c r="Z4">
        <v>171892.28899999999</v>
      </c>
      <c r="AA4">
        <v>414.41699999999997</v>
      </c>
      <c r="AB4">
        <v>36.503</v>
      </c>
      <c r="AC4">
        <v>377.91399999999999</v>
      </c>
      <c r="AD4">
        <v>96.626000000000005</v>
      </c>
      <c r="AE4">
        <v>10.736000000000001</v>
      </c>
      <c r="AF4">
        <v>85.89</v>
      </c>
    </row>
    <row r="5" spans="1:32" ht="128" x14ac:dyDescent="0.2">
      <c r="A5" t="s">
        <v>182</v>
      </c>
      <c r="B5">
        <v>5301</v>
      </c>
      <c r="C5" t="s">
        <v>182</v>
      </c>
      <c r="D5">
        <v>1</v>
      </c>
      <c r="E5">
        <v>4153052</v>
      </c>
      <c r="F5" t="s">
        <v>23</v>
      </c>
      <c r="G5" s="7" t="s">
        <v>183</v>
      </c>
      <c r="H5" t="s">
        <v>24</v>
      </c>
      <c r="I5" t="s">
        <v>47</v>
      </c>
      <c r="J5">
        <v>5</v>
      </c>
      <c r="K5" t="s">
        <v>26</v>
      </c>
      <c r="L5" s="1">
        <v>43479.85403884259</v>
      </c>
      <c r="M5" s="1">
        <v>44186.769527291668</v>
      </c>
      <c r="N5" t="s">
        <v>184</v>
      </c>
      <c r="O5" t="s">
        <v>185</v>
      </c>
      <c r="P5">
        <v>20401040903</v>
      </c>
      <c r="Q5">
        <v>35.737000000000002</v>
      </c>
      <c r="R5">
        <v>1415.2639999999999</v>
      </c>
      <c r="S5">
        <v>62.402000000000001</v>
      </c>
      <c r="T5">
        <v>1.66</v>
      </c>
      <c r="U5">
        <v>0.15</v>
      </c>
      <c r="V5">
        <v>0.55000000000000004</v>
      </c>
      <c r="W5">
        <v>0.03</v>
      </c>
      <c r="X5">
        <v>50577.892999999996</v>
      </c>
      <c r="Y5">
        <v>2230.087</v>
      </c>
      <c r="Z5">
        <v>48347.805999999997</v>
      </c>
      <c r="AA5">
        <v>59.323999999999998</v>
      </c>
      <c r="AB5">
        <v>5.3609999999999998</v>
      </c>
      <c r="AC5">
        <v>53.963000000000001</v>
      </c>
      <c r="AD5">
        <v>19.655999999999999</v>
      </c>
      <c r="AE5">
        <v>1.0720000000000001</v>
      </c>
      <c r="AF5">
        <v>18.584</v>
      </c>
    </row>
    <row r="6" spans="1:32" x14ac:dyDescent="0.2">
      <c r="A6" t="s">
        <v>186</v>
      </c>
      <c r="B6">
        <v>51708</v>
      </c>
      <c r="C6" t="s">
        <v>186</v>
      </c>
      <c r="D6">
        <v>1</v>
      </c>
      <c r="E6">
        <v>4186385</v>
      </c>
      <c r="F6" t="s">
        <v>23</v>
      </c>
      <c r="H6" t="s">
        <v>24</v>
      </c>
      <c r="I6" t="s">
        <v>25</v>
      </c>
      <c r="J6">
        <v>5</v>
      </c>
      <c r="K6" t="s">
        <v>26</v>
      </c>
      <c r="L6" s="1">
        <v>44384.726413020835</v>
      </c>
      <c r="M6" s="1">
        <v>44384.726917893517</v>
      </c>
      <c r="N6" t="s">
        <v>187</v>
      </c>
      <c r="O6" t="s">
        <v>188</v>
      </c>
      <c r="P6">
        <v>20401060203</v>
      </c>
      <c r="Q6">
        <v>143.68600000000001</v>
      </c>
      <c r="R6">
        <v>2077.5529999999999</v>
      </c>
      <c r="S6">
        <v>108.583</v>
      </c>
      <c r="T6">
        <v>2.4300000000000002</v>
      </c>
      <c r="U6">
        <v>0.21</v>
      </c>
      <c r="V6">
        <v>0.91</v>
      </c>
      <c r="W6">
        <v>0.05</v>
      </c>
      <c r="X6">
        <v>298515.97700000001</v>
      </c>
      <c r="Y6">
        <v>15601.928</v>
      </c>
      <c r="Z6">
        <v>282914.049</v>
      </c>
      <c r="AA6">
        <v>349.15800000000002</v>
      </c>
      <c r="AB6">
        <v>30.173999999999999</v>
      </c>
      <c r="AC6">
        <v>318.98399999999998</v>
      </c>
      <c r="AD6">
        <v>130.755</v>
      </c>
      <c r="AE6">
        <v>7.1840000000000002</v>
      </c>
      <c r="AF6">
        <v>123.571</v>
      </c>
    </row>
    <row r="7" spans="1:32" x14ac:dyDescent="0.2">
      <c r="A7" t="s">
        <v>44</v>
      </c>
      <c r="B7">
        <v>51709</v>
      </c>
      <c r="C7" t="s">
        <v>44</v>
      </c>
      <c r="D7">
        <v>1</v>
      </c>
      <c r="E7">
        <v>4491384</v>
      </c>
      <c r="F7" t="s">
        <v>23</v>
      </c>
      <c r="H7" t="s">
        <v>24</v>
      </c>
      <c r="I7" t="s">
        <v>25</v>
      </c>
      <c r="J7">
        <v>5</v>
      </c>
      <c r="K7" t="s">
        <v>26</v>
      </c>
      <c r="L7" s="1">
        <v>44384.734564363425</v>
      </c>
      <c r="M7" s="1">
        <v>44384.735431886576</v>
      </c>
      <c r="N7" t="s">
        <v>45</v>
      </c>
      <c r="O7" t="s">
        <v>46</v>
      </c>
      <c r="P7">
        <v>20402020203</v>
      </c>
      <c r="Q7">
        <v>225.905</v>
      </c>
      <c r="R7">
        <v>958.31200000000001</v>
      </c>
      <c r="S7">
        <v>210.517</v>
      </c>
      <c r="T7">
        <v>1.92</v>
      </c>
      <c r="U7">
        <v>0.21</v>
      </c>
      <c r="V7">
        <v>0.3</v>
      </c>
      <c r="W7">
        <v>0.04</v>
      </c>
      <c r="X7">
        <v>216488.08300000001</v>
      </c>
      <c r="Y7">
        <v>47557.065000000002</v>
      </c>
      <c r="Z7">
        <v>168931.01800000001</v>
      </c>
      <c r="AA7">
        <v>433.73899999999998</v>
      </c>
      <c r="AB7">
        <v>47.44</v>
      </c>
      <c r="AC7">
        <v>386.29899999999998</v>
      </c>
      <c r="AD7">
        <v>67.772000000000006</v>
      </c>
      <c r="AE7">
        <v>9.0359999999999996</v>
      </c>
      <c r="AF7">
        <v>58.735999999999997</v>
      </c>
    </row>
    <row r="8" spans="1:32" x14ac:dyDescent="0.2">
      <c r="A8" t="s">
        <v>48</v>
      </c>
      <c r="B8">
        <v>51713</v>
      </c>
      <c r="C8" t="s">
        <v>48</v>
      </c>
      <c r="D8">
        <v>1</v>
      </c>
      <c r="E8">
        <v>4782709</v>
      </c>
      <c r="F8" t="s">
        <v>23</v>
      </c>
      <c r="H8" t="s">
        <v>24</v>
      </c>
      <c r="I8" t="s">
        <v>25</v>
      </c>
      <c r="J8">
        <v>5</v>
      </c>
      <c r="K8" t="s">
        <v>26</v>
      </c>
      <c r="L8" s="1">
        <v>44384.796110474534</v>
      </c>
      <c r="M8" s="1">
        <v>44384.796539560186</v>
      </c>
      <c r="N8" t="s">
        <v>49</v>
      </c>
      <c r="O8" t="s">
        <v>50</v>
      </c>
      <c r="P8">
        <v>20402030702</v>
      </c>
      <c r="Q8">
        <v>5.0170000000000003</v>
      </c>
      <c r="R8">
        <v>1374.2539999999999</v>
      </c>
      <c r="S8">
        <v>278.05799999999999</v>
      </c>
      <c r="T8">
        <v>1.9</v>
      </c>
      <c r="U8">
        <v>0.21</v>
      </c>
      <c r="V8">
        <v>0.5</v>
      </c>
      <c r="W8">
        <v>0.08</v>
      </c>
      <c r="X8">
        <v>6894.8950000000004</v>
      </c>
      <c r="Y8">
        <v>1395.07</v>
      </c>
      <c r="Z8">
        <v>5499.8249999999998</v>
      </c>
      <c r="AA8">
        <v>9.5329999999999995</v>
      </c>
      <c r="AB8">
        <v>1.054</v>
      </c>
      <c r="AC8">
        <v>8.4789999999999992</v>
      </c>
      <c r="AD8">
        <v>2.5089999999999999</v>
      </c>
      <c r="AE8">
        <v>0.40100000000000002</v>
      </c>
      <c r="AF8">
        <v>2.1080000000000001</v>
      </c>
    </row>
    <row r="9" spans="1:32" x14ac:dyDescent="0.2">
      <c r="A9" t="s">
        <v>51</v>
      </c>
      <c r="B9">
        <v>51737</v>
      </c>
      <c r="C9" t="s">
        <v>51</v>
      </c>
      <c r="D9">
        <v>1</v>
      </c>
      <c r="E9">
        <v>4491552</v>
      </c>
      <c r="F9" t="s">
        <v>23</v>
      </c>
      <c r="H9" t="s">
        <v>24</v>
      </c>
      <c r="I9" t="s">
        <v>25</v>
      </c>
      <c r="J9">
        <v>6</v>
      </c>
      <c r="K9" t="s">
        <v>57</v>
      </c>
      <c r="L9" s="1">
        <v>44385.766074293984</v>
      </c>
      <c r="M9" s="1">
        <v>44385.766557372684</v>
      </c>
      <c r="N9" t="s">
        <v>52</v>
      </c>
      <c r="O9" t="s">
        <v>53</v>
      </c>
      <c r="P9">
        <v>20402020202</v>
      </c>
      <c r="Q9">
        <v>64.165000000000006</v>
      </c>
      <c r="R9">
        <v>1663.0830000000001</v>
      </c>
      <c r="S9">
        <v>493.57600000000002</v>
      </c>
      <c r="T9">
        <v>2.4900000000000002</v>
      </c>
      <c r="U9">
        <v>0.36</v>
      </c>
      <c r="V9">
        <v>0.44</v>
      </c>
      <c r="W9">
        <v>0.1</v>
      </c>
      <c r="X9">
        <v>106711.304</v>
      </c>
      <c r="Y9">
        <v>31670.202000000001</v>
      </c>
      <c r="Z9">
        <v>75041.101999999999</v>
      </c>
      <c r="AA9">
        <v>159.77000000000001</v>
      </c>
      <c r="AB9">
        <v>23.099</v>
      </c>
      <c r="AC9">
        <v>136.67099999999999</v>
      </c>
      <c r="AD9">
        <v>28.231999999999999</v>
      </c>
      <c r="AE9">
        <v>6.4160000000000004</v>
      </c>
      <c r="AF9">
        <v>21.815999999999999</v>
      </c>
    </row>
    <row r="10" spans="1:32" x14ac:dyDescent="0.2">
      <c r="A10" t="s">
        <v>60</v>
      </c>
      <c r="B10">
        <v>51716</v>
      </c>
      <c r="C10" t="s">
        <v>60</v>
      </c>
      <c r="D10">
        <v>1</v>
      </c>
      <c r="E10">
        <v>4153012</v>
      </c>
      <c r="F10" t="s">
        <v>23</v>
      </c>
      <c r="H10" t="s">
        <v>24</v>
      </c>
      <c r="I10" t="s">
        <v>25</v>
      </c>
      <c r="J10">
        <v>5</v>
      </c>
      <c r="K10" t="s">
        <v>26</v>
      </c>
      <c r="L10" s="1">
        <v>44384.824806342593</v>
      </c>
      <c r="M10" s="1">
        <v>44384.825651446758</v>
      </c>
      <c r="N10" t="s">
        <v>61</v>
      </c>
      <c r="O10" t="s">
        <v>62</v>
      </c>
      <c r="P10">
        <v>20401040903</v>
      </c>
      <c r="Q10">
        <v>3.573</v>
      </c>
      <c r="R10">
        <v>1415.2639999999999</v>
      </c>
      <c r="S10">
        <v>62.402000000000001</v>
      </c>
      <c r="T10">
        <v>1.66</v>
      </c>
      <c r="U10">
        <v>0.15</v>
      </c>
      <c r="V10">
        <v>0.55000000000000004</v>
      </c>
      <c r="W10">
        <v>0.03</v>
      </c>
      <c r="X10">
        <v>5057.1270000000004</v>
      </c>
      <c r="Y10">
        <v>222.97900000000001</v>
      </c>
      <c r="Z10">
        <v>4834.1480000000001</v>
      </c>
      <c r="AA10">
        <v>5.9320000000000004</v>
      </c>
      <c r="AB10">
        <v>0.53600000000000003</v>
      </c>
      <c r="AC10">
        <v>5.3959999999999999</v>
      </c>
      <c r="AD10">
        <v>1.9650000000000001</v>
      </c>
      <c r="AE10">
        <v>0.108</v>
      </c>
      <c r="AF10">
        <v>1.857</v>
      </c>
    </row>
    <row r="11" spans="1:32" x14ac:dyDescent="0.2">
      <c r="A11" t="s">
        <v>67</v>
      </c>
      <c r="B11">
        <v>51717</v>
      </c>
      <c r="C11" t="s">
        <v>67</v>
      </c>
      <c r="D11">
        <v>1</v>
      </c>
      <c r="E11">
        <v>4153520</v>
      </c>
      <c r="F11" t="s">
        <v>23</v>
      </c>
      <c r="H11" t="s">
        <v>24</v>
      </c>
      <c r="I11" t="s">
        <v>25</v>
      </c>
      <c r="J11">
        <v>5</v>
      </c>
      <c r="K11" t="s">
        <v>26</v>
      </c>
      <c r="L11" s="1">
        <v>44384.8581962963</v>
      </c>
      <c r="M11" s="1">
        <v>44384.858774409724</v>
      </c>
      <c r="N11" t="s">
        <v>68</v>
      </c>
      <c r="O11" t="s">
        <v>69</v>
      </c>
      <c r="P11">
        <v>20401040603</v>
      </c>
      <c r="Q11">
        <v>302.75599999999997</v>
      </c>
      <c r="R11">
        <v>304.7</v>
      </c>
      <c r="S11">
        <v>18.782</v>
      </c>
      <c r="T11">
        <v>0.33</v>
      </c>
      <c r="U11">
        <v>0.09</v>
      </c>
      <c r="V11">
        <v>0.105</v>
      </c>
      <c r="W11">
        <v>0.01</v>
      </c>
      <c r="X11">
        <v>92249.751999999993</v>
      </c>
      <c r="Y11">
        <v>5686.348</v>
      </c>
      <c r="Z11">
        <v>86563.403999999995</v>
      </c>
      <c r="AA11">
        <v>99.909000000000006</v>
      </c>
      <c r="AB11">
        <v>27.248000000000001</v>
      </c>
      <c r="AC11">
        <v>72.661000000000001</v>
      </c>
      <c r="AD11">
        <v>31.789000000000001</v>
      </c>
      <c r="AE11">
        <v>3.028</v>
      </c>
      <c r="AF11">
        <v>28.760999999999999</v>
      </c>
    </row>
    <row r="12" spans="1:32" x14ac:dyDescent="0.2">
      <c r="A12" t="s">
        <v>70</v>
      </c>
      <c r="B12">
        <v>51718</v>
      </c>
      <c r="C12" t="s">
        <v>70</v>
      </c>
      <c r="D12">
        <v>1</v>
      </c>
      <c r="E12">
        <v>4151000</v>
      </c>
      <c r="F12" t="s">
        <v>23</v>
      </c>
      <c r="H12" t="s">
        <v>24</v>
      </c>
      <c r="I12" t="s">
        <v>25</v>
      </c>
      <c r="J12">
        <v>5</v>
      </c>
      <c r="K12" t="s">
        <v>26</v>
      </c>
      <c r="L12" s="1">
        <v>44384.861094224536</v>
      </c>
      <c r="M12" s="1">
        <v>44384.861517847225</v>
      </c>
      <c r="N12" t="s">
        <v>71</v>
      </c>
      <c r="O12" t="s">
        <v>72</v>
      </c>
      <c r="P12">
        <v>20401040705</v>
      </c>
      <c r="Q12">
        <v>128.70500000000001</v>
      </c>
      <c r="R12">
        <v>1948.825</v>
      </c>
      <c r="S12">
        <v>187.06100000000001</v>
      </c>
      <c r="T12">
        <v>2.52</v>
      </c>
      <c r="U12">
        <v>0.27</v>
      </c>
      <c r="V12">
        <v>0.72</v>
      </c>
      <c r="W12">
        <v>7.0000000000000007E-2</v>
      </c>
      <c r="X12">
        <v>250822.77600000001</v>
      </c>
      <c r="Y12">
        <v>24075.655999999999</v>
      </c>
      <c r="Z12">
        <v>226747.12</v>
      </c>
      <c r="AA12">
        <v>324.33600000000001</v>
      </c>
      <c r="AB12">
        <v>34.75</v>
      </c>
      <c r="AC12">
        <v>289.58600000000001</v>
      </c>
      <c r="AD12">
        <v>92.667000000000002</v>
      </c>
      <c r="AE12">
        <v>9.0090000000000003</v>
      </c>
      <c r="AF12">
        <v>83.658000000000001</v>
      </c>
    </row>
    <row r="13" spans="1:32" x14ac:dyDescent="0.2">
      <c r="A13" t="s">
        <v>73</v>
      </c>
      <c r="B13">
        <v>51719</v>
      </c>
      <c r="C13" t="s">
        <v>73</v>
      </c>
      <c r="D13">
        <v>1</v>
      </c>
      <c r="E13">
        <v>4154350</v>
      </c>
      <c r="F13" t="s">
        <v>23</v>
      </c>
      <c r="H13" t="s">
        <v>24</v>
      </c>
      <c r="I13" t="s">
        <v>25</v>
      </c>
      <c r="J13">
        <v>5</v>
      </c>
      <c r="K13" t="s">
        <v>26</v>
      </c>
      <c r="L13" s="1">
        <v>44384.864447037035</v>
      </c>
      <c r="M13" s="1">
        <v>44384.865014733798</v>
      </c>
      <c r="N13" t="s">
        <v>74</v>
      </c>
      <c r="O13" t="s">
        <v>75</v>
      </c>
      <c r="P13">
        <v>20401041004</v>
      </c>
      <c r="Q13">
        <v>174.76599999999999</v>
      </c>
      <c r="R13">
        <v>924.505</v>
      </c>
      <c r="S13">
        <v>74.153999999999996</v>
      </c>
      <c r="T13">
        <v>1.82</v>
      </c>
      <c r="U13">
        <v>0.16</v>
      </c>
      <c r="V13">
        <v>0.44</v>
      </c>
      <c r="W13">
        <v>0.03</v>
      </c>
      <c r="X13">
        <v>161572.49600000001</v>
      </c>
      <c r="Y13">
        <v>12959.673000000001</v>
      </c>
      <c r="Z13">
        <v>148612.823</v>
      </c>
      <c r="AA13">
        <v>318.07499999999999</v>
      </c>
      <c r="AB13">
        <v>27.963000000000001</v>
      </c>
      <c r="AC13">
        <v>290.11200000000002</v>
      </c>
      <c r="AD13">
        <v>76.897000000000006</v>
      </c>
      <c r="AE13">
        <v>5.2430000000000003</v>
      </c>
      <c r="AF13">
        <v>71.653999999999996</v>
      </c>
    </row>
    <row r="14" spans="1:32" x14ac:dyDescent="0.2">
      <c r="A14" t="s">
        <v>76</v>
      </c>
      <c r="B14">
        <v>51721</v>
      </c>
      <c r="C14" t="s">
        <v>76</v>
      </c>
      <c r="D14">
        <v>1</v>
      </c>
      <c r="E14">
        <v>2587783</v>
      </c>
      <c r="F14" t="s">
        <v>23</v>
      </c>
      <c r="H14" t="s">
        <v>24</v>
      </c>
      <c r="I14" t="s">
        <v>25</v>
      </c>
      <c r="J14">
        <v>5</v>
      </c>
      <c r="K14" t="s">
        <v>26</v>
      </c>
      <c r="L14" s="1">
        <v>44384.869542141205</v>
      </c>
      <c r="M14" s="1">
        <v>44396.573291990739</v>
      </c>
      <c r="N14" t="s">
        <v>77</v>
      </c>
      <c r="O14" t="s">
        <v>78</v>
      </c>
      <c r="P14">
        <v>20401050602</v>
      </c>
      <c r="Q14">
        <v>173.16</v>
      </c>
      <c r="R14">
        <v>1052.1410000000001</v>
      </c>
      <c r="S14">
        <v>150.846</v>
      </c>
      <c r="T14">
        <v>1.91</v>
      </c>
      <c r="U14">
        <v>0.22</v>
      </c>
      <c r="V14">
        <v>0.48</v>
      </c>
      <c r="W14">
        <v>0.06</v>
      </c>
      <c r="X14">
        <v>182188.481</v>
      </c>
      <c r="Y14">
        <v>26120.501</v>
      </c>
      <c r="Z14">
        <v>156067.98000000001</v>
      </c>
      <c r="AA14">
        <v>330.73500000000001</v>
      </c>
      <c r="AB14">
        <v>38.094999999999999</v>
      </c>
      <c r="AC14">
        <v>292.64</v>
      </c>
      <c r="AD14">
        <v>83.117000000000004</v>
      </c>
      <c r="AE14">
        <v>10.39</v>
      </c>
      <c r="AF14">
        <v>72.727000000000004</v>
      </c>
    </row>
    <row r="15" spans="1:32" x14ac:dyDescent="0.2">
      <c r="A15" t="s">
        <v>82</v>
      </c>
      <c r="B15">
        <v>51722</v>
      </c>
      <c r="C15" t="s">
        <v>82</v>
      </c>
      <c r="D15">
        <v>1</v>
      </c>
      <c r="E15">
        <v>4185781</v>
      </c>
      <c r="F15" t="s">
        <v>23</v>
      </c>
      <c r="H15" t="s">
        <v>24</v>
      </c>
      <c r="I15" t="s">
        <v>25</v>
      </c>
      <c r="J15">
        <v>5</v>
      </c>
      <c r="K15" t="s">
        <v>26</v>
      </c>
      <c r="L15" s="1">
        <v>44385.668828553244</v>
      </c>
      <c r="M15" s="1">
        <v>44385.66936403935</v>
      </c>
      <c r="N15" t="s">
        <v>83</v>
      </c>
      <c r="O15" t="s">
        <v>84</v>
      </c>
      <c r="P15">
        <v>20401060104</v>
      </c>
      <c r="Q15">
        <v>13.106999999999999</v>
      </c>
      <c r="R15">
        <v>994.42899999999997</v>
      </c>
      <c r="S15">
        <v>120.146</v>
      </c>
      <c r="T15">
        <v>1.6</v>
      </c>
      <c r="U15">
        <v>0.21</v>
      </c>
      <c r="V15">
        <v>0.47</v>
      </c>
      <c r="W15">
        <v>0.05</v>
      </c>
      <c r="X15">
        <v>13034.173000000001</v>
      </c>
      <c r="Y15">
        <v>1574.7750000000001</v>
      </c>
      <c r="Z15">
        <v>11459.397999999999</v>
      </c>
      <c r="AA15">
        <v>20.972000000000001</v>
      </c>
      <c r="AB15">
        <v>2.7530000000000001</v>
      </c>
      <c r="AC15">
        <v>18.219000000000001</v>
      </c>
      <c r="AD15">
        <v>6.16</v>
      </c>
      <c r="AE15">
        <v>0.65500000000000003</v>
      </c>
      <c r="AF15">
        <v>5.5049999999999999</v>
      </c>
    </row>
    <row r="16" spans="1:32" x14ac:dyDescent="0.2">
      <c r="A16" t="s">
        <v>85</v>
      </c>
      <c r="B16">
        <v>51724</v>
      </c>
      <c r="C16" t="s">
        <v>85</v>
      </c>
      <c r="D16">
        <v>1</v>
      </c>
      <c r="E16">
        <v>4150938</v>
      </c>
      <c r="F16" t="s">
        <v>23</v>
      </c>
      <c r="H16" t="s">
        <v>24</v>
      </c>
      <c r="I16" t="s">
        <v>25</v>
      </c>
      <c r="J16">
        <v>5</v>
      </c>
      <c r="K16" t="s">
        <v>26</v>
      </c>
      <c r="L16" s="1">
        <v>44385.689098912037</v>
      </c>
      <c r="M16" s="1">
        <v>44385.689531249998</v>
      </c>
      <c r="N16" t="s">
        <v>86</v>
      </c>
      <c r="O16" t="s">
        <v>87</v>
      </c>
      <c r="P16">
        <v>20401040703</v>
      </c>
      <c r="Q16">
        <v>21.899000000000001</v>
      </c>
      <c r="R16">
        <v>842.58399999999995</v>
      </c>
      <c r="S16">
        <v>116.206</v>
      </c>
      <c r="T16">
        <v>2.06</v>
      </c>
      <c r="U16">
        <v>0.23</v>
      </c>
      <c r="V16">
        <v>0.38</v>
      </c>
      <c r="W16">
        <v>0.04</v>
      </c>
      <c r="X16">
        <v>18451.53</v>
      </c>
      <c r="Y16">
        <v>2544.7759999999998</v>
      </c>
      <c r="Z16">
        <v>15906.754000000001</v>
      </c>
      <c r="AA16">
        <v>45.110999999999997</v>
      </c>
      <c r="AB16">
        <v>5.0369999999999999</v>
      </c>
      <c r="AC16">
        <v>40.073999999999998</v>
      </c>
      <c r="AD16">
        <v>8.3219999999999992</v>
      </c>
      <c r="AE16">
        <v>0.876</v>
      </c>
      <c r="AF16">
        <v>7.4459999999999997</v>
      </c>
    </row>
    <row r="17" spans="1:32" x14ac:dyDescent="0.2">
      <c r="A17" t="s">
        <v>93</v>
      </c>
      <c r="B17">
        <v>49182</v>
      </c>
      <c r="C17" t="s">
        <v>94</v>
      </c>
      <c r="D17">
        <v>1</v>
      </c>
      <c r="E17">
        <v>4781347</v>
      </c>
      <c r="F17" t="s">
        <v>23</v>
      </c>
      <c r="H17" t="s">
        <v>24</v>
      </c>
      <c r="I17" t="s">
        <v>25</v>
      </c>
      <c r="J17">
        <v>7</v>
      </c>
      <c r="K17" t="s">
        <v>32</v>
      </c>
      <c r="L17" s="1">
        <v>44228.886547152775</v>
      </c>
      <c r="M17" s="1">
        <v>44228.927960381945</v>
      </c>
      <c r="N17" t="s">
        <v>95</v>
      </c>
      <c r="O17" t="s">
        <v>96</v>
      </c>
      <c r="P17">
        <v>20402030608</v>
      </c>
      <c r="Q17">
        <v>49.127000000000002</v>
      </c>
      <c r="R17">
        <v>949.38499999999999</v>
      </c>
      <c r="S17">
        <v>98.423000000000002</v>
      </c>
      <c r="T17">
        <v>1.69</v>
      </c>
      <c r="U17">
        <v>0.11</v>
      </c>
      <c r="V17">
        <v>0.41</v>
      </c>
      <c r="W17">
        <v>0.04</v>
      </c>
      <c r="X17">
        <v>46640.569000000003</v>
      </c>
      <c r="Y17">
        <v>4835.24</v>
      </c>
      <c r="Z17">
        <v>41805.328999999998</v>
      </c>
      <c r="AA17">
        <v>83.025000000000006</v>
      </c>
      <c r="AB17">
        <v>5.4039999999999999</v>
      </c>
      <c r="AC17">
        <v>77.620999999999995</v>
      </c>
      <c r="AD17">
        <v>20.141999999999999</v>
      </c>
      <c r="AE17">
        <v>1.9650000000000001</v>
      </c>
      <c r="AF17">
        <v>18.177</v>
      </c>
    </row>
    <row r="18" spans="1:32" x14ac:dyDescent="0.2">
      <c r="A18" t="s">
        <v>97</v>
      </c>
      <c r="B18">
        <v>51770</v>
      </c>
      <c r="C18" t="s">
        <v>97</v>
      </c>
      <c r="D18">
        <v>1</v>
      </c>
      <c r="E18">
        <v>4152840</v>
      </c>
      <c r="F18" t="s">
        <v>23</v>
      </c>
      <c r="H18" t="s">
        <v>24</v>
      </c>
      <c r="I18" t="s">
        <v>25</v>
      </c>
      <c r="J18">
        <v>5</v>
      </c>
      <c r="K18" t="s">
        <v>26</v>
      </c>
      <c r="L18" s="1">
        <v>44389.664697083332</v>
      </c>
      <c r="M18" s="1">
        <v>44389.665261574075</v>
      </c>
      <c r="N18" t="s">
        <v>98</v>
      </c>
      <c r="O18" t="s">
        <v>99</v>
      </c>
      <c r="P18">
        <v>20401040605</v>
      </c>
      <c r="Q18">
        <v>3.0190000000000001</v>
      </c>
      <c r="R18">
        <v>1234.809</v>
      </c>
      <c r="S18">
        <v>69.768000000000001</v>
      </c>
      <c r="T18">
        <v>1.86</v>
      </c>
      <c r="U18">
        <v>0.15</v>
      </c>
      <c r="V18">
        <v>0.5</v>
      </c>
      <c r="W18">
        <v>0.03</v>
      </c>
      <c r="X18">
        <v>3728.1010000000001</v>
      </c>
      <c r="Y18">
        <v>210.643</v>
      </c>
      <c r="Z18">
        <v>3517.4580000000001</v>
      </c>
      <c r="AA18">
        <v>5.6159999999999997</v>
      </c>
      <c r="AB18">
        <v>0.45300000000000001</v>
      </c>
      <c r="AC18">
        <v>5.1630000000000003</v>
      </c>
      <c r="AD18">
        <v>1.51</v>
      </c>
      <c r="AE18">
        <v>9.0999999999999998E-2</v>
      </c>
      <c r="AF18">
        <v>1.419</v>
      </c>
    </row>
    <row r="19" spans="1:32" x14ac:dyDescent="0.2">
      <c r="A19" t="s">
        <v>220</v>
      </c>
      <c r="B19">
        <v>51769</v>
      </c>
      <c r="C19" t="s">
        <v>221</v>
      </c>
      <c r="D19">
        <v>2</v>
      </c>
      <c r="E19">
        <v>932040131</v>
      </c>
      <c r="F19" t="s">
        <v>23</v>
      </c>
      <c r="H19" t="s">
        <v>24</v>
      </c>
      <c r="I19" t="s">
        <v>25</v>
      </c>
      <c r="J19">
        <v>5</v>
      </c>
      <c r="K19" t="s">
        <v>26</v>
      </c>
      <c r="L19" s="1">
        <v>44389.660407766205</v>
      </c>
      <c r="M19" s="1">
        <v>44389.661744398145</v>
      </c>
      <c r="N19" t="s">
        <v>222</v>
      </c>
      <c r="O19" t="s">
        <v>223</v>
      </c>
      <c r="P19">
        <v>20401050502</v>
      </c>
      <c r="Q19">
        <v>21.262</v>
      </c>
      <c r="R19">
        <v>1315.47</v>
      </c>
      <c r="S19">
        <v>210.53299999999999</v>
      </c>
      <c r="T19">
        <v>1.74</v>
      </c>
      <c r="U19">
        <v>0.22</v>
      </c>
      <c r="V19">
        <v>0.47</v>
      </c>
      <c r="W19">
        <v>7.0000000000000007E-2</v>
      </c>
      <c r="X19">
        <v>27969.575000000001</v>
      </c>
      <c r="Y19">
        <v>4476.3689999999997</v>
      </c>
      <c r="Z19">
        <v>23493.205999999998</v>
      </c>
      <c r="AA19">
        <v>36.996000000000002</v>
      </c>
      <c r="AB19">
        <v>4.6779999999999999</v>
      </c>
      <c r="AC19">
        <v>32.317999999999998</v>
      </c>
      <c r="AD19">
        <v>9.9930000000000003</v>
      </c>
      <c r="AE19">
        <v>1.488</v>
      </c>
      <c r="AF19">
        <v>8.5050000000000008</v>
      </c>
    </row>
    <row r="20" spans="1:32" x14ac:dyDescent="0.2">
      <c r="A20" t="s">
        <v>100</v>
      </c>
      <c r="B20">
        <v>5602</v>
      </c>
      <c r="C20" t="s">
        <v>101</v>
      </c>
      <c r="D20">
        <v>1</v>
      </c>
      <c r="E20">
        <v>4781347</v>
      </c>
      <c r="F20" t="s">
        <v>23</v>
      </c>
      <c r="G20" t="s">
        <v>102</v>
      </c>
      <c r="H20" t="s">
        <v>24</v>
      </c>
      <c r="I20" t="s">
        <v>31</v>
      </c>
      <c r="J20">
        <v>5</v>
      </c>
      <c r="K20" t="s">
        <v>26</v>
      </c>
      <c r="L20" s="1">
        <v>43497.685306435182</v>
      </c>
      <c r="M20" s="1">
        <v>44398.746425625002</v>
      </c>
      <c r="N20" t="s">
        <v>103</v>
      </c>
      <c r="O20" t="s">
        <v>104</v>
      </c>
      <c r="P20">
        <v>20402030608</v>
      </c>
      <c r="Q20">
        <v>20.253</v>
      </c>
      <c r="R20">
        <v>949.38499999999999</v>
      </c>
      <c r="S20">
        <v>98.423000000000002</v>
      </c>
      <c r="T20">
        <v>1.69</v>
      </c>
      <c r="U20">
        <v>0.11</v>
      </c>
      <c r="V20">
        <v>0.41</v>
      </c>
      <c r="W20">
        <v>0.04</v>
      </c>
      <c r="X20">
        <v>19227.710999999999</v>
      </c>
      <c r="Y20">
        <v>1993.3420000000001</v>
      </c>
      <c r="Z20">
        <v>17234.368999999999</v>
      </c>
      <c r="AA20">
        <v>34.226999999999997</v>
      </c>
      <c r="AB20">
        <v>2.2280000000000002</v>
      </c>
      <c r="AC20">
        <v>31.998999999999999</v>
      </c>
      <c r="AD20">
        <v>8.3040000000000003</v>
      </c>
      <c r="AE20">
        <v>0.81</v>
      </c>
      <c r="AF20">
        <v>7.4939999999999998</v>
      </c>
    </row>
    <row r="21" spans="1:32" x14ac:dyDescent="0.2">
      <c r="A21" t="s">
        <v>111</v>
      </c>
      <c r="B21">
        <v>51766</v>
      </c>
      <c r="C21" t="s">
        <v>111</v>
      </c>
      <c r="D21">
        <v>1</v>
      </c>
      <c r="E21">
        <v>4150730</v>
      </c>
      <c r="F21" t="s">
        <v>23</v>
      </c>
      <c r="H21" t="s">
        <v>24</v>
      </c>
      <c r="I21" t="s">
        <v>25</v>
      </c>
      <c r="J21">
        <v>5</v>
      </c>
      <c r="K21" t="s">
        <v>26</v>
      </c>
      <c r="L21" s="1">
        <v>44389.595894351849</v>
      </c>
      <c r="M21" s="1">
        <v>44389.596337893519</v>
      </c>
      <c r="N21" t="s">
        <v>112</v>
      </c>
      <c r="O21" t="s">
        <v>113</v>
      </c>
      <c r="P21">
        <v>20401040701</v>
      </c>
      <c r="Q21">
        <v>39.326999999999998</v>
      </c>
      <c r="R21">
        <v>1228.681</v>
      </c>
      <c r="S21">
        <v>118.58499999999999</v>
      </c>
      <c r="T21">
        <v>1.97</v>
      </c>
      <c r="U21">
        <v>0.23</v>
      </c>
      <c r="V21">
        <v>0.46</v>
      </c>
      <c r="W21">
        <v>0.04</v>
      </c>
      <c r="X21">
        <v>48320.589</v>
      </c>
      <c r="Y21">
        <v>4663.6329999999998</v>
      </c>
      <c r="Z21">
        <v>43656.955999999998</v>
      </c>
      <c r="AA21">
        <v>77.474999999999994</v>
      </c>
      <c r="AB21">
        <v>9.0449999999999999</v>
      </c>
      <c r="AC21">
        <v>68.430000000000007</v>
      </c>
      <c r="AD21">
        <v>18.091000000000001</v>
      </c>
      <c r="AE21">
        <v>1.573</v>
      </c>
      <c r="AF21">
        <v>16.518000000000001</v>
      </c>
    </row>
    <row r="22" spans="1:32" x14ac:dyDescent="0.2">
      <c r="A22" t="s">
        <v>120</v>
      </c>
      <c r="B22">
        <v>42491</v>
      </c>
      <c r="C22" t="s">
        <v>121</v>
      </c>
      <c r="D22">
        <v>1</v>
      </c>
      <c r="E22">
        <v>4151042</v>
      </c>
      <c r="F22" t="s">
        <v>23</v>
      </c>
      <c r="H22" t="s">
        <v>24</v>
      </c>
      <c r="I22" t="s">
        <v>122</v>
      </c>
      <c r="J22">
        <v>5</v>
      </c>
      <c r="K22" t="s">
        <v>26</v>
      </c>
      <c r="L22" s="1">
        <v>43859.886171203703</v>
      </c>
      <c r="M22" s="1">
        <v>43864.660527106484</v>
      </c>
      <c r="N22" t="s">
        <v>123</v>
      </c>
      <c r="O22" t="s">
        <v>124</v>
      </c>
      <c r="P22">
        <v>20401040705</v>
      </c>
      <c r="Q22">
        <v>95.23</v>
      </c>
      <c r="R22">
        <v>1948.825</v>
      </c>
      <c r="S22">
        <v>187.06100000000001</v>
      </c>
      <c r="T22">
        <v>2.52</v>
      </c>
      <c r="U22">
        <v>0.27</v>
      </c>
      <c r="V22">
        <v>0.72</v>
      </c>
      <c r="W22">
        <v>7.0000000000000007E-2</v>
      </c>
      <c r="X22">
        <v>185585.97200000001</v>
      </c>
      <c r="Y22">
        <v>17813.789000000001</v>
      </c>
      <c r="Z22">
        <v>167772.18299999999</v>
      </c>
      <c r="AA22">
        <v>239.97900000000001</v>
      </c>
      <c r="AB22">
        <v>25.712</v>
      </c>
      <c r="AC22">
        <v>214.267</v>
      </c>
      <c r="AD22">
        <v>68.564999999999998</v>
      </c>
      <c r="AE22">
        <v>6.6660000000000004</v>
      </c>
      <c r="AF22">
        <v>61.899000000000001</v>
      </c>
    </row>
    <row r="23" spans="1:32" x14ac:dyDescent="0.2">
      <c r="A23" t="s">
        <v>228</v>
      </c>
      <c r="B23">
        <v>5302</v>
      </c>
      <c r="C23" t="s">
        <v>228</v>
      </c>
      <c r="D23">
        <v>1</v>
      </c>
      <c r="E23">
        <v>4153052</v>
      </c>
      <c r="F23" t="s">
        <v>23</v>
      </c>
      <c r="G23" t="s">
        <v>205</v>
      </c>
      <c r="H23" t="s">
        <v>24</v>
      </c>
      <c r="I23" t="s">
        <v>47</v>
      </c>
      <c r="J23">
        <v>5</v>
      </c>
      <c r="K23" t="s">
        <v>26</v>
      </c>
      <c r="L23" s="1">
        <v>43479.857880671298</v>
      </c>
      <c r="M23" s="1">
        <v>44396.581027268519</v>
      </c>
      <c r="N23" t="s">
        <v>229</v>
      </c>
      <c r="O23" t="s">
        <v>230</v>
      </c>
      <c r="P23">
        <v>20401040903</v>
      </c>
      <c r="Q23">
        <v>0.85299999999999998</v>
      </c>
      <c r="R23">
        <v>1415.2639999999999</v>
      </c>
      <c r="S23">
        <v>62.402000000000001</v>
      </c>
      <c r="T23">
        <v>1.66</v>
      </c>
      <c r="U23">
        <v>0.15</v>
      </c>
      <c r="V23">
        <v>0.55000000000000004</v>
      </c>
      <c r="W23">
        <v>0.03</v>
      </c>
      <c r="X23">
        <v>1206.7670000000001</v>
      </c>
      <c r="Y23">
        <v>53.209000000000003</v>
      </c>
      <c r="Z23">
        <v>1153.558</v>
      </c>
      <c r="AA23">
        <v>1.415</v>
      </c>
      <c r="AB23">
        <v>0.128</v>
      </c>
      <c r="AC23">
        <v>1.2869999999999999</v>
      </c>
      <c r="AD23">
        <v>0.46899999999999997</v>
      </c>
      <c r="AE23">
        <v>2.5999999999999999E-2</v>
      </c>
      <c r="AF23">
        <v>0.443</v>
      </c>
    </row>
    <row r="24" spans="1:32" x14ac:dyDescent="0.2">
      <c r="A24" t="s">
        <v>134</v>
      </c>
      <c r="B24">
        <v>51752</v>
      </c>
      <c r="C24" t="s">
        <v>134</v>
      </c>
      <c r="D24">
        <v>1</v>
      </c>
      <c r="E24">
        <v>4782703</v>
      </c>
      <c r="F24" t="s">
        <v>23</v>
      </c>
      <c r="H24" t="s">
        <v>24</v>
      </c>
      <c r="I24" t="s">
        <v>25</v>
      </c>
      <c r="J24">
        <v>5</v>
      </c>
      <c r="K24" t="s">
        <v>26</v>
      </c>
      <c r="L24" s="1">
        <v>44386.640740162038</v>
      </c>
      <c r="M24" s="1">
        <v>44386.641391956022</v>
      </c>
      <c r="N24" t="s">
        <v>135</v>
      </c>
      <c r="O24" t="s">
        <v>136</v>
      </c>
      <c r="P24">
        <v>20402030701</v>
      </c>
      <c r="Q24">
        <v>18.952000000000002</v>
      </c>
      <c r="R24">
        <v>1225.5350000000001</v>
      </c>
      <c r="S24">
        <v>82.361000000000004</v>
      </c>
      <c r="T24">
        <v>1.7</v>
      </c>
      <c r="U24">
        <v>0.1</v>
      </c>
      <c r="V24">
        <v>0.47</v>
      </c>
      <c r="W24">
        <v>0.03</v>
      </c>
      <c r="X24">
        <v>23226.272000000001</v>
      </c>
      <c r="Y24">
        <v>1560.9090000000001</v>
      </c>
      <c r="Z24">
        <v>21665.363000000001</v>
      </c>
      <c r="AA24">
        <v>32.218000000000004</v>
      </c>
      <c r="AB24">
        <v>1.895</v>
      </c>
      <c r="AC24">
        <v>30.323</v>
      </c>
      <c r="AD24">
        <v>8.907</v>
      </c>
      <c r="AE24">
        <v>0.56899999999999995</v>
      </c>
      <c r="AF24">
        <v>8.3379999999999992</v>
      </c>
    </row>
    <row r="25" spans="1:32" x14ac:dyDescent="0.2">
      <c r="A25" t="s">
        <v>137</v>
      </c>
      <c r="B25">
        <v>51751</v>
      </c>
      <c r="C25" t="s">
        <v>137</v>
      </c>
      <c r="D25">
        <v>1</v>
      </c>
      <c r="E25">
        <v>4781347</v>
      </c>
      <c r="F25" t="s">
        <v>23</v>
      </c>
      <c r="H25" t="s">
        <v>24</v>
      </c>
      <c r="I25" t="s">
        <v>25</v>
      </c>
      <c r="J25">
        <v>5</v>
      </c>
      <c r="K25" t="s">
        <v>26</v>
      </c>
      <c r="L25" s="1">
        <v>44386.638279930557</v>
      </c>
      <c r="M25" s="1">
        <v>44386.638695335649</v>
      </c>
      <c r="N25" t="s">
        <v>138</v>
      </c>
      <c r="O25" t="s">
        <v>139</v>
      </c>
      <c r="P25">
        <v>20402030608</v>
      </c>
      <c r="Q25">
        <v>79.974000000000004</v>
      </c>
      <c r="R25">
        <v>949.38499999999999</v>
      </c>
      <c r="S25">
        <v>98.423000000000002</v>
      </c>
      <c r="T25">
        <v>1.69</v>
      </c>
      <c r="U25">
        <v>0.11</v>
      </c>
      <c r="V25">
        <v>0.41</v>
      </c>
      <c r="W25">
        <v>0.04</v>
      </c>
      <c r="X25">
        <v>75925.987999999998</v>
      </c>
      <c r="Y25">
        <v>7871.2669999999998</v>
      </c>
      <c r="Z25">
        <v>68054.721000000005</v>
      </c>
      <c r="AA25">
        <v>135.15600000000001</v>
      </c>
      <c r="AB25">
        <v>8.7970000000000006</v>
      </c>
      <c r="AC25">
        <v>126.35899999999999</v>
      </c>
      <c r="AD25">
        <v>32.789000000000001</v>
      </c>
      <c r="AE25">
        <v>3.1989999999999998</v>
      </c>
      <c r="AF25">
        <v>29.59</v>
      </c>
    </row>
    <row r="26" spans="1:32" x14ac:dyDescent="0.2">
      <c r="A26" t="s">
        <v>149</v>
      </c>
      <c r="B26">
        <v>51745</v>
      </c>
      <c r="C26" t="s">
        <v>149</v>
      </c>
      <c r="D26">
        <v>1</v>
      </c>
      <c r="E26">
        <v>4782149</v>
      </c>
      <c r="F26" t="s">
        <v>23</v>
      </c>
      <c r="H26" t="s">
        <v>24</v>
      </c>
      <c r="I26" t="s">
        <v>25</v>
      </c>
      <c r="J26">
        <v>5</v>
      </c>
      <c r="K26" t="s">
        <v>26</v>
      </c>
      <c r="L26" s="1">
        <v>44386.596187870367</v>
      </c>
      <c r="M26" s="1">
        <v>44386.596571018519</v>
      </c>
      <c r="N26" t="s">
        <v>150</v>
      </c>
      <c r="O26" t="s">
        <v>151</v>
      </c>
      <c r="P26">
        <v>20402030702</v>
      </c>
      <c r="Q26">
        <v>67.846000000000004</v>
      </c>
      <c r="R26">
        <v>1374.2539999999999</v>
      </c>
      <c r="S26">
        <v>278.05799999999999</v>
      </c>
      <c r="T26">
        <v>1.9</v>
      </c>
      <c r="U26">
        <v>0.21</v>
      </c>
      <c r="V26">
        <v>0.5</v>
      </c>
      <c r="W26">
        <v>0.08</v>
      </c>
      <c r="X26">
        <v>93238.350999999995</v>
      </c>
      <c r="Y26">
        <v>18865.262999999999</v>
      </c>
      <c r="Z26">
        <v>74373.088000000003</v>
      </c>
      <c r="AA26">
        <v>128.90799999999999</v>
      </c>
      <c r="AB26">
        <v>14.247999999999999</v>
      </c>
      <c r="AC26">
        <v>114.66</v>
      </c>
      <c r="AD26">
        <v>33.923000000000002</v>
      </c>
      <c r="AE26">
        <v>5.4279999999999999</v>
      </c>
      <c r="AF26">
        <v>28.495000000000001</v>
      </c>
    </row>
    <row r="27" spans="1:32" x14ac:dyDescent="0.2">
      <c r="A27" t="s">
        <v>152</v>
      </c>
      <c r="B27">
        <v>51743</v>
      </c>
      <c r="C27" t="s">
        <v>152</v>
      </c>
      <c r="D27">
        <v>1</v>
      </c>
      <c r="E27">
        <v>4491984</v>
      </c>
      <c r="F27" t="s">
        <v>23</v>
      </c>
      <c r="H27" t="s">
        <v>24</v>
      </c>
      <c r="I27" t="s">
        <v>25</v>
      </c>
      <c r="J27">
        <v>5</v>
      </c>
      <c r="K27" t="s">
        <v>26</v>
      </c>
      <c r="L27" s="1">
        <v>44386.576012245372</v>
      </c>
      <c r="M27" s="1">
        <v>44386.576417638891</v>
      </c>
      <c r="N27" t="s">
        <v>153</v>
      </c>
      <c r="O27" t="s">
        <v>154</v>
      </c>
      <c r="P27">
        <v>20402020101</v>
      </c>
      <c r="Q27">
        <v>27.045999999999999</v>
      </c>
      <c r="R27">
        <v>194.53200000000001</v>
      </c>
      <c r="S27">
        <v>50.41</v>
      </c>
      <c r="T27">
        <v>0.22</v>
      </c>
      <c r="U27">
        <v>0.03</v>
      </c>
      <c r="V27">
        <v>0.02</v>
      </c>
      <c r="W27">
        <v>0</v>
      </c>
      <c r="X27">
        <v>5261.2280000000001</v>
      </c>
      <c r="Y27">
        <v>1363.38</v>
      </c>
      <c r="Z27">
        <v>3897.848</v>
      </c>
      <c r="AA27">
        <v>5.95</v>
      </c>
      <c r="AB27">
        <v>0.81100000000000005</v>
      </c>
      <c r="AC27">
        <v>5.1390000000000002</v>
      </c>
      <c r="AD27">
        <v>0.54100000000000004</v>
      </c>
      <c r="AE27">
        <v>0</v>
      </c>
      <c r="AF27">
        <v>0.54100000000000004</v>
      </c>
    </row>
    <row r="28" spans="1:32" x14ac:dyDescent="0.2">
      <c r="A28" t="s">
        <v>155</v>
      </c>
      <c r="B28">
        <v>51742</v>
      </c>
      <c r="C28" t="s">
        <v>155</v>
      </c>
      <c r="D28">
        <v>1</v>
      </c>
      <c r="E28">
        <v>9444545</v>
      </c>
      <c r="F28" t="s">
        <v>23</v>
      </c>
      <c r="H28" t="s">
        <v>24</v>
      </c>
      <c r="I28" t="s">
        <v>25</v>
      </c>
      <c r="J28">
        <v>5</v>
      </c>
      <c r="K28" t="s">
        <v>26</v>
      </c>
      <c r="L28" s="1">
        <v>44386.572684606479</v>
      </c>
      <c r="M28" s="1">
        <v>44386.573222187501</v>
      </c>
      <c r="N28" t="s">
        <v>156</v>
      </c>
      <c r="O28" t="s">
        <v>157</v>
      </c>
      <c r="P28">
        <v>20403010503</v>
      </c>
      <c r="Q28">
        <v>45.756999999999998</v>
      </c>
      <c r="R28">
        <v>2278.9079999999999</v>
      </c>
      <c r="S28">
        <v>75.578999999999994</v>
      </c>
      <c r="T28">
        <v>2.69</v>
      </c>
      <c r="U28">
        <v>0.05</v>
      </c>
      <c r="V28">
        <v>0.49</v>
      </c>
      <c r="W28">
        <v>0.01</v>
      </c>
      <c r="X28">
        <v>104275.70600000001</v>
      </c>
      <c r="Y28">
        <v>3458.2809999999999</v>
      </c>
      <c r="Z28">
        <v>100817.425</v>
      </c>
      <c r="AA28">
        <v>123.086</v>
      </c>
      <c r="AB28">
        <v>2.2879999999999998</v>
      </c>
      <c r="AC28">
        <v>120.798</v>
      </c>
      <c r="AD28">
        <v>22.420999999999999</v>
      </c>
      <c r="AE28">
        <v>0.45800000000000002</v>
      </c>
      <c r="AF28">
        <v>21.963000000000001</v>
      </c>
    </row>
    <row r="29" spans="1:32" x14ac:dyDescent="0.2">
      <c r="A29" t="s">
        <v>158</v>
      </c>
      <c r="B29">
        <v>51729</v>
      </c>
      <c r="C29" t="s">
        <v>158</v>
      </c>
      <c r="D29">
        <v>1</v>
      </c>
      <c r="E29">
        <v>9444545</v>
      </c>
      <c r="F29" t="s">
        <v>23</v>
      </c>
      <c r="H29" t="s">
        <v>24</v>
      </c>
      <c r="I29" t="s">
        <v>25</v>
      </c>
      <c r="J29">
        <v>5</v>
      </c>
      <c r="K29" t="s">
        <v>26</v>
      </c>
      <c r="L29" s="1">
        <v>44385.722492847221</v>
      </c>
      <c r="M29" s="1">
        <v>44385.722888078701</v>
      </c>
      <c r="N29" t="s">
        <v>159</v>
      </c>
      <c r="O29" t="s">
        <v>160</v>
      </c>
      <c r="P29">
        <v>20403010503</v>
      </c>
      <c r="Q29">
        <v>82.477000000000004</v>
      </c>
      <c r="R29">
        <v>2278.9079999999999</v>
      </c>
      <c r="S29">
        <v>75.578999999999994</v>
      </c>
      <c r="T29">
        <v>2.69</v>
      </c>
      <c r="U29">
        <v>0.05</v>
      </c>
      <c r="V29">
        <v>0.49</v>
      </c>
      <c r="W29">
        <v>0.01</v>
      </c>
      <c r="X29">
        <v>187957.924</v>
      </c>
      <c r="Y29">
        <v>6233.5829999999996</v>
      </c>
      <c r="Z29">
        <v>181724.34099999999</v>
      </c>
      <c r="AA29">
        <v>221.864</v>
      </c>
      <c r="AB29">
        <v>4.1239999999999997</v>
      </c>
      <c r="AC29">
        <v>217.74</v>
      </c>
      <c r="AD29">
        <v>40.414000000000001</v>
      </c>
      <c r="AE29">
        <v>0.82499999999999996</v>
      </c>
      <c r="AF29">
        <v>39.588999999999999</v>
      </c>
    </row>
    <row r="30" spans="1:32" x14ac:dyDescent="0.2">
      <c r="A30" t="s">
        <v>88</v>
      </c>
      <c r="B30">
        <v>42303</v>
      </c>
      <c r="C30" t="s">
        <v>89</v>
      </c>
      <c r="D30">
        <v>1</v>
      </c>
      <c r="E30">
        <v>4782709</v>
      </c>
      <c r="F30" t="s">
        <v>29</v>
      </c>
      <c r="H30" t="s">
        <v>56</v>
      </c>
      <c r="I30" t="s">
        <v>90</v>
      </c>
      <c r="J30">
        <v>6</v>
      </c>
      <c r="K30" t="s">
        <v>57</v>
      </c>
      <c r="L30" s="1">
        <v>43854.640586782407</v>
      </c>
      <c r="M30" s="1">
        <v>44229.573668831021</v>
      </c>
      <c r="N30" t="s">
        <v>91</v>
      </c>
      <c r="O30" t="s">
        <v>92</v>
      </c>
      <c r="P30">
        <v>20402030702</v>
      </c>
      <c r="Q30">
        <v>5.0170000000000003</v>
      </c>
      <c r="R30">
        <v>1374.2539999999999</v>
      </c>
      <c r="S30">
        <v>278.05799999999999</v>
      </c>
      <c r="T30">
        <v>1.9</v>
      </c>
      <c r="U30">
        <v>0.21</v>
      </c>
      <c r="V30">
        <v>0.5</v>
      </c>
      <c r="W30">
        <v>0.08</v>
      </c>
      <c r="X30">
        <v>6894.8940000000002</v>
      </c>
      <c r="Y30">
        <v>1395.07</v>
      </c>
      <c r="Z30">
        <v>5499.8239999999996</v>
      </c>
      <c r="AA30">
        <v>9.5329999999999995</v>
      </c>
      <c r="AB30">
        <v>1.054</v>
      </c>
      <c r="AC30">
        <v>8.4789999999999992</v>
      </c>
      <c r="AD30">
        <v>2.5089999999999999</v>
      </c>
      <c r="AE30">
        <v>0.40100000000000002</v>
      </c>
      <c r="AF30">
        <v>2.1080000000000001</v>
      </c>
    </row>
    <row r="31" spans="1:32" x14ac:dyDescent="0.2">
      <c r="A31" t="s">
        <v>130</v>
      </c>
      <c r="B31">
        <v>44300</v>
      </c>
      <c r="C31" t="s">
        <v>131</v>
      </c>
      <c r="D31">
        <v>1</v>
      </c>
      <c r="E31">
        <v>4154364</v>
      </c>
      <c r="F31" t="s">
        <v>29</v>
      </c>
      <c r="H31" t="s">
        <v>56</v>
      </c>
      <c r="I31" t="s">
        <v>47</v>
      </c>
      <c r="J31">
        <v>6</v>
      </c>
      <c r="K31" t="s">
        <v>57</v>
      </c>
      <c r="L31" s="1">
        <v>43895.631655648147</v>
      </c>
      <c r="M31" s="1">
        <v>43917.853144201392</v>
      </c>
      <c r="N31" t="s">
        <v>132</v>
      </c>
      <c r="O31" t="s">
        <v>133</v>
      </c>
      <c r="P31">
        <v>20401041004</v>
      </c>
      <c r="Q31">
        <v>6.88</v>
      </c>
      <c r="R31">
        <v>924.505</v>
      </c>
      <c r="S31">
        <v>74.153999999999996</v>
      </c>
      <c r="T31">
        <v>1.82</v>
      </c>
      <c r="U31">
        <v>0.16</v>
      </c>
      <c r="V31">
        <v>0.44</v>
      </c>
      <c r="W31">
        <v>0.03</v>
      </c>
      <c r="X31">
        <v>6360.701</v>
      </c>
      <c r="Y31">
        <v>510.19</v>
      </c>
      <c r="Z31">
        <v>5850.5110000000004</v>
      </c>
      <c r="AA31">
        <v>12.522</v>
      </c>
      <c r="AB31">
        <v>1.101</v>
      </c>
      <c r="AC31">
        <v>11.420999999999999</v>
      </c>
      <c r="AD31">
        <v>3.0270000000000001</v>
      </c>
      <c r="AE31">
        <v>0.20599999999999999</v>
      </c>
      <c r="AF31">
        <v>2.8210000000000002</v>
      </c>
    </row>
    <row r="32" spans="1:32" x14ac:dyDescent="0.2">
      <c r="A32" t="s">
        <v>27</v>
      </c>
      <c r="B32">
        <v>14230</v>
      </c>
      <c r="C32" t="s">
        <v>28</v>
      </c>
      <c r="D32">
        <v>1</v>
      </c>
      <c r="E32">
        <v>4782711</v>
      </c>
      <c r="F32" t="s">
        <v>29</v>
      </c>
      <c r="G32" t="s">
        <v>30</v>
      </c>
      <c r="H32" t="s">
        <v>24</v>
      </c>
      <c r="I32" t="s">
        <v>31</v>
      </c>
      <c r="J32">
        <v>7</v>
      </c>
      <c r="K32" t="s">
        <v>32</v>
      </c>
      <c r="L32" s="1">
        <v>43661.84763059028</v>
      </c>
      <c r="M32" s="1">
        <v>44201.797559270832</v>
      </c>
      <c r="N32" t="s">
        <v>33</v>
      </c>
      <c r="O32" t="s">
        <v>34</v>
      </c>
      <c r="P32">
        <v>20402030702</v>
      </c>
      <c r="Q32">
        <v>25.497</v>
      </c>
      <c r="R32">
        <v>1374.2539999999999</v>
      </c>
      <c r="S32">
        <v>278.05799999999999</v>
      </c>
      <c r="T32">
        <v>1.9</v>
      </c>
      <c r="U32">
        <v>0.21</v>
      </c>
      <c r="V32">
        <v>0.5</v>
      </c>
      <c r="W32">
        <v>0.08</v>
      </c>
      <c r="X32">
        <v>35039.294000000002</v>
      </c>
      <c r="Y32">
        <v>7089.6310000000003</v>
      </c>
      <c r="Z32">
        <v>27949.663</v>
      </c>
      <c r="AA32">
        <v>48.444000000000003</v>
      </c>
      <c r="AB32">
        <v>5.3540000000000001</v>
      </c>
      <c r="AC32">
        <v>43.09</v>
      </c>
      <c r="AD32">
        <v>12.747999999999999</v>
      </c>
      <c r="AE32">
        <v>2.04</v>
      </c>
      <c r="AF32">
        <v>10.708</v>
      </c>
    </row>
    <row r="33" spans="1:32" x14ac:dyDescent="0.2">
      <c r="A33" t="s">
        <v>38</v>
      </c>
      <c r="B33">
        <v>5289</v>
      </c>
      <c r="C33" t="s">
        <v>39</v>
      </c>
      <c r="D33">
        <v>1</v>
      </c>
      <c r="E33">
        <v>4185445</v>
      </c>
      <c r="F33" t="s">
        <v>29</v>
      </c>
      <c r="G33" t="s">
        <v>40</v>
      </c>
      <c r="H33" t="s">
        <v>24</v>
      </c>
      <c r="I33" t="s">
        <v>41</v>
      </c>
      <c r="J33">
        <v>5</v>
      </c>
      <c r="K33" t="s">
        <v>26</v>
      </c>
      <c r="L33" s="1">
        <v>43469.794379861109</v>
      </c>
      <c r="M33" s="1">
        <v>43784.87261633102</v>
      </c>
      <c r="N33" t="s">
        <v>42</v>
      </c>
      <c r="O33" t="s">
        <v>43</v>
      </c>
      <c r="P33">
        <v>20401060203</v>
      </c>
      <c r="Q33">
        <v>84.608999999999995</v>
      </c>
      <c r="R33">
        <v>2077.5529999999999</v>
      </c>
      <c r="S33">
        <v>108.583</v>
      </c>
      <c r="T33">
        <v>2.4300000000000002</v>
      </c>
      <c r="U33">
        <v>0.21</v>
      </c>
      <c r="V33">
        <v>0.91</v>
      </c>
      <c r="W33">
        <v>0.05</v>
      </c>
      <c r="X33">
        <v>175779.64499999999</v>
      </c>
      <c r="Y33">
        <v>9187.1180000000004</v>
      </c>
      <c r="Z33">
        <v>166592.527</v>
      </c>
      <c r="AA33">
        <v>205.6</v>
      </c>
      <c r="AB33">
        <v>17.768000000000001</v>
      </c>
      <c r="AC33">
        <v>187.83199999999999</v>
      </c>
      <c r="AD33">
        <v>76.994</v>
      </c>
      <c r="AE33">
        <v>4.2300000000000004</v>
      </c>
      <c r="AF33">
        <v>72.763999999999996</v>
      </c>
    </row>
    <row r="34" spans="1:32" x14ac:dyDescent="0.2">
      <c r="A34" t="s">
        <v>189</v>
      </c>
      <c r="B34">
        <v>13944</v>
      </c>
      <c r="C34" t="s">
        <v>190</v>
      </c>
      <c r="D34">
        <v>1</v>
      </c>
      <c r="E34">
        <v>4185401</v>
      </c>
      <c r="F34" t="s">
        <v>29</v>
      </c>
      <c r="G34" t="s">
        <v>89</v>
      </c>
      <c r="H34" t="s">
        <v>24</v>
      </c>
      <c r="I34" t="s">
        <v>191</v>
      </c>
      <c r="J34">
        <v>5</v>
      </c>
      <c r="K34" t="s">
        <v>26</v>
      </c>
      <c r="L34" s="1">
        <v>43620.624828865744</v>
      </c>
      <c r="M34" s="1">
        <v>43784.87261633102</v>
      </c>
      <c r="N34" t="s">
        <v>192</v>
      </c>
      <c r="O34" t="s">
        <v>193</v>
      </c>
      <c r="P34">
        <v>20401060203</v>
      </c>
      <c r="Q34">
        <v>0.85399999999999998</v>
      </c>
      <c r="R34">
        <v>2077.5529999999999</v>
      </c>
      <c r="S34">
        <v>108.583</v>
      </c>
      <c r="T34">
        <v>2.4300000000000002</v>
      </c>
      <c r="U34">
        <v>0.21</v>
      </c>
      <c r="V34">
        <v>0.91</v>
      </c>
      <c r="W34">
        <v>0.05</v>
      </c>
      <c r="X34">
        <v>1774.2190000000001</v>
      </c>
      <c r="Y34">
        <v>92.728999999999999</v>
      </c>
      <c r="Z34">
        <v>1681.49</v>
      </c>
      <c r="AA34">
        <v>2.0750000000000002</v>
      </c>
      <c r="AB34">
        <v>0.17899999999999999</v>
      </c>
      <c r="AC34">
        <v>1.8959999999999999</v>
      </c>
      <c r="AD34">
        <v>0.77700000000000002</v>
      </c>
      <c r="AE34">
        <v>4.2999999999999997E-2</v>
      </c>
      <c r="AF34">
        <v>0.73399999999999999</v>
      </c>
    </row>
    <row r="35" spans="1:32" x14ac:dyDescent="0.2">
      <c r="A35" t="s">
        <v>194</v>
      </c>
      <c r="B35">
        <v>14046</v>
      </c>
      <c r="C35" t="s">
        <v>195</v>
      </c>
      <c r="D35">
        <v>1</v>
      </c>
      <c r="E35">
        <v>4152912</v>
      </c>
      <c r="F35" t="s">
        <v>29</v>
      </c>
      <c r="H35" t="s">
        <v>24</v>
      </c>
      <c r="I35" t="s">
        <v>31</v>
      </c>
      <c r="J35">
        <v>5</v>
      </c>
      <c r="K35" t="s">
        <v>26</v>
      </c>
      <c r="L35" s="1">
        <v>43634.657757673609</v>
      </c>
      <c r="M35" s="1">
        <v>43784.87261633102</v>
      </c>
      <c r="N35" t="s">
        <v>196</v>
      </c>
      <c r="O35" t="s">
        <v>197</v>
      </c>
      <c r="P35">
        <v>20401040603</v>
      </c>
      <c r="Q35">
        <v>2.4729999999999999</v>
      </c>
      <c r="R35">
        <v>304.7</v>
      </c>
      <c r="S35">
        <v>18.782</v>
      </c>
      <c r="T35">
        <v>0.33</v>
      </c>
      <c r="U35">
        <v>0.09</v>
      </c>
      <c r="V35">
        <v>0.105</v>
      </c>
      <c r="W35">
        <v>0.01</v>
      </c>
      <c r="X35">
        <v>753.61500000000001</v>
      </c>
      <c r="Y35">
        <v>46.453000000000003</v>
      </c>
      <c r="Z35">
        <v>707.16200000000003</v>
      </c>
      <c r="AA35">
        <v>0.81599999999999995</v>
      </c>
      <c r="AB35">
        <v>0.223</v>
      </c>
      <c r="AC35">
        <v>0.59299999999999997</v>
      </c>
      <c r="AD35">
        <v>0.26</v>
      </c>
      <c r="AE35">
        <v>2.5000000000000001E-2</v>
      </c>
      <c r="AF35">
        <v>0.23499999999999999</v>
      </c>
    </row>
    <row r="36" spans="1:32" x14ac:dyDescent="0.2">
      <c r="A36" t="s">
        <v>63</v>
      </c>
      <c r="B36">
        <v>14098</v>
      </c>
      <c r="C36" t="s">
        <v>64</v>
      </c>
      <c r="D36">
        <v>1</v>
      </c>
      <c r="E36">
        <v>4490530</v>
      </c>
      <c r="F36" t="s">
        <v>29</v>
      </c>
      <c r="H36" t="s">
        <v>24</v>
      </c>
      <c r="I36" t="s">
        <v>31</v>
      </c>
      <c r="J36">
        <v>5</v>
      </c>
      <c r="K36" t="s">
        <v>26</v>
      </c>
      <c r="L36" s="1">
        <v>43647.783640624999</v>
      </c>
      <c r="M36" s="1">
        <v>43784.87261633102</v>
      </c>
      <c r="N36" t="s">
        <v>65</v>
      </c>
      <c r="O36" t="s">
        <v>66</v>
      </c>
      <c r="P36">
        <v>20402020103</v>
      </c>
      <c r="Q36">
        <v>3.2429999999999999</v>
      </c>
      <c r="R36">
        <v>1628.2829999999999</v>
      </c>
      <c r="S36">
        <v>313.65100000000001</v>
      </c>
      <c r="T36">
        <v>2.2400000000000002</v>
      </c>
      <c r="U36">
        <v>0.26</v>
      </c>
      <c r="V36">
        <v>0.36</v>
      </c>
      <c r="W36">
        <v>0.05</v>
      </c>
      <c r="X36">
        <v>5280.4470000000001</v>
      </c>
      <c r="Y36">
        <v>1017.155</v>
      </c>
      <c r="Z36">
        <v>4263.2920000000004</v>
      </c>
      <c r="AA36">
        <v>7.2640000000000002</v>
      </c>
      <c r="AB36">
        <v>0.84299999999999997</v>
      </c>
      <c r="AC36">
        <v>6.4210000000000003</v>
      </c>
      <c r="AD36">
        <v>1.167</v>
      </c>
      <c r="AE36">
        <v>0.16200000000000001</v>
      </c>
      <c r="AF36">
        <v>1.0049999999999999</v>
      </c>
    </row>
    <row r="37" spans="1:32" x14ac:dyDescent="0.2">
      <c r="A37" t="s">
        <v>198</v>
      </c>
      <c r="B37">
        <v>5431</v>
      </c>
      <c r="C37" t="s">
        <v>40</v>
      </c>
      <c r="D37">
        <v>1</v>
      </c>
      <c r="E37">
        <v>2586195</v>
      </c>
      <c r="F37" t="s">
        <v>29</v>
      </c>
      <c r="H37" t="s">
        <v>24</v>
      </c>
      <c r="I37" t="s">
        <v>79</v>
      </c>
      <c r="J37">
        <v>5</v>
      </c>
      <c r="K37" t="s">
        <v>26</v>
      </c>
      <c r="L37" s="1">
        <v>43490.700666874996</v>
      </c>
      <c r="M37" s="1">
        <v>44280.77640185185</v>
      </c>
      <c r="N37" t="s">
        <v>80</v>
      </c>
      <c r="O37" t="s">
        <v>81</v>
      </c>
      <c r="P37">
        <v>20401050502</v>
      </c>
      <c r="Q37">
        <v>42.411000000000001</v>
      </c>
      <c r="R37">
        <v>1315.47</v>
      </c>
      <c r="S37">
        <v>210.53299999999999</v>
      </c>
      <c r="T37">
        <v>1.74</v>
      </c>
      <c r="U37">
        <v>0.22</v>
      </c>
      <c r="V37">
        <v>0.47</v>
      </c>
      <c r="W37">
        <v>7.0000000000000007E-2</v>
      </c>
      <c r="X37">
        <v>55790.93</v>
      </c>
      <c r="Y37">
        <v>8929.0159999999996</v>
      </c>
      <c r="Z37">
        <v>46861.913999999997</v>
      </c>
      <c r="AA37">
        <v>73.796000000000006</v>
      </c>
      <c r="AB37">
        <v>9.3309999999999995</v>
      </c>
      <c r="AC37">
        <v>64.465000000000003</v>
      </c>
      <c r="AD37">
        <v>19.933</v>
      </c>
      <c r="AE37">
        <v>2.9689999999999999</v>
      </c>
      <c r="AF37">
        <v>16.963999999999999</v>
      </c>
    </row>
    <row r="38" spans="1:32" x14ac:dyDescent="0.2">
      <c r="A38" t="s">
        <v>199</v>
      </c>
      <c r="B38">
        <v>49117</v>
      </c>
      <c r="C38" t="s">
        <v>200</v>
      </c>
      <c r="D38">
        <v>1</v>
      </c>
      <c r="E38">
        <v>4186511</v>
      </c>
      <c r="F38" t="s">
        <v>29</v>
      </c>
      <c r="G38" t="s">
        <v>201</v>
      </c>
      <c r="H38" t="s">
        <v>24</v>
      </c>
      <c r="I38" t="s">
        <v>41</v>
      </c>
      <c r="J38">
        <v>6</v>
      </c>
      <c r="K38" t="s">
        <v>57</v>
      </c>
      <c r="L38" s="1">
        <v>44224.872456840276</v>
      </c>
      <c r="M38" s="1">
        <v>44454.632290914349</v>
      </c>
      <c r="N38" t="s">
        <v>202</v>
      </c>
      <c r="O38" t="s">
        <v>203</v>
      </c>
      <c r="P38">
        <v>20401060104</v>
      </c>
      <c r="Q38">
        <v>3.2770000000000001</v>
      </c>
      <c r="R38">
        <v>994.42899999999997</v>
      </c>
      <c r="S38">
        <v>120.146</v>
      </c>
      <c r="T38">
        <v>1.6</v>
      </c>
      <c r="U38">
        <v>0.21</v>
      </c>
      <c r="V38">
        <v>0.47</v>
      </c>
      <c r="W38">
        <v>0.05</v>
      </c>
      <c r="X38">
        <v>3258.7040000000002</v>
      </c>
      <c r="Y38">
        <v>393.71300000000002</v>
      </c>
      <c r="Z38">
        <v>2864.991</v>
      </c>
      <c r="AA38">
        <v>5.2430000000000003</v>
      </c>
      <c r="AB38">
        <v>0.68799999999999994</v>
      </c>
      <c r="AC38">
        <v>4.5549999999999997</v>
      </c>
      <c r="AD38">
        <v>1.54</v>
      </c>
      <c r="AE38">
        <v>0.16400000000000001</v>
      </c>
      <c r="AF38">
        <v>1.3759999999999999</v>
      </c>
    </row>
    <row r="39" spans="1:32" x14ac:dyDescent="0.2">
      <c r="A39" t="s">
        <v>204</v>
      </c>
      <c r="B39">
        <v>5297</v>
      </c>
      <c r="C39" t="s">
        <v>204</v>
      </c>
      <c r="D39">
        <v>1</v>
      </c>
      <c r="E39">
        <v>4781347</v>
      </c>
      <c r="F39" t="s">
        <v>29</v>
      </c>
      <c r="G39" t="s">
        <v>205</v>
      </c>
      <c r="H39" t="s">
        <v>24</v>
      </c>
      <c r="I39" t="s">
        <v>206</v>
      </c>
      <c r="J39">
        <v>5</v>
      </c>
      <c r="K39" t="s">
        <v>26</v>
      </c>
      <c r="L39" s="1">
        <v>43479.647185775466</v>
      </c>
      <c r="M39" s="1">
        <v>44201.749609166669</v>
      </c>
      <c r="N39" t="s">
        <v>207</v>
      </c>
      <c r="O39" t="s">
        <v>208</v>
      </c>
      <c r="P39">
        <v>20402030608</v>
      </c>
      <c r="Q39">
        <v>20.036000000000001</v>
      </c>
      <c r="R39">
        <v>949.38499999999999</v>
      </c>
      <c r="S39">
        <v>98.423000000000002</v>
      </c>
      <c r="T39">
        <v>1.69</v>
      </c>
      <c r="U39">
        <v>0.11</v>
      </c>
      <c r="V39">
        <v>0.41</v>
      </c>
      <c r="W39">
        <v>0.04</v>
      </c>
      <c r="X39">
        <v>19021.474999999999</v>
      </c>
      <c r="Y39">
        <v>1971.961</v>
      </c>
      <c r="Z39">
        <v>17049.513999999999</v>
      </c>
      <c r="AA39">
        <v>33.86</v>
      </c>
      <c r="AB39">
        <v>2.2040000000000002</v>
      </c>
      <c r="AC39">
        <v>31.655999999999999</v>
      </c>
      <c r="AD39">
        <v>8.2149999999999999</v>
      </c>
      <c r="AE39">
        <v>0.80100000000000005</v>
      </c>
      <c r="AF39">
        <v>7.4139999999999997</v>
      </c>
    </row>
    <row r="40" spans="1:32" x14ac:dyDescent="0.2">
      <c r="A40" t="s">
        <v>209</v>
      </c>
      <c r="B40">
        <v>5501</v>
      </c>
      <c r="C40" t="s">
        <v>40</v>
      </c>
      <c r="D40">
        <v>1</v>
      </c>
      <c r="E40">
        <v>4781621</v>
      </c>
      <c r="F40" t="s">
        <v>29</v>
      </c>
      <c r="H40" t="s">
        <v>24</v>
      </c>
      <c r="I40" t="s">
        <v>31</v>
      </c>
      <c r="J40">
        <v>5</v>
      </c>
      <c r="K40" t="s">
        <v>26</v>
      </c>
      <c r="L40" s="1">
        <v>43495.809960069448</v>
      </c>
      <c r="M40" s="1">
        <v>44186.741202048608</v>
      </c>
      <c r="N40" t="s">
        <v>210</v>
      </c>
      <c r="O40" t="s">
        <v>211</v>
      </c>
      <c r="P40">
        <v>20402030702</v>
      </c>
      <c r="Q40">
        <v>8.452</v>
      </c>
      <c r="R40">
        <v>1374.2539999999999</v>
      </c>
      <c r="S40">
        <v>278.05799999999999</v>
      </c>
      <c r="T40">
        <v>1.9</v>
      </c>
      <c r="U40">
        <v>0.21</v>
      </c>
      <c r="V40">
        <v>0.5</v>
      </c>
      <c r="W40">
        <v>0.08</v>
      </c>
      <c r="X40">
        <v>11614.894</v>
      </c>
      <c r="Y40">
        <v>2350.085</v>
      </c>
      <c r="Z40">
        <v>9264.8089999999993</v>
      </c>
      <c r="AA40">
        <v>16.058</v>
      </c>
      <c r="AB40">
        <v>1.7749999999999999</v>
      </c>
      <c r="AC40">
        <v>14.282999999999999</v>
      </c>
      <c r="AD40">
        <v>4.226</v>
      </c>
      <c r="AE40">
        <v>0.67600000000000005</v>
      </c>
      <c r="AF40">
        <v>3.55</v>
      </c>
    </row>
    <row r="41" spans="1:32" x14ac:dyDescent="0.2">
      <c r="A41" t="s">
        <v>212</v>
      </c>
      <c r="B41">
        <v>5424</v>
      </c>
      <c r="C41" t="s">
        <v>40</v>
      </c>
      <c r="D41">
        <v>1</v>
      </c>
      <c r="E41">
        <v>4154462</v>
      </c>
      <c r="F41" t="s">
        <v>29</v>
      </c>
      <c r="H41" t="s">
        <v>24</v>
      </c>
      <c r="I41" t="s">
        <v>31</v>
      </c>
      <c r="J41">
        <v>5</v>
      </c>
      <c r="K41" t="s">
        <v>26</v>
      </c>
      <c r="L41" s="1">
        <v>43490.197507418983</v>
      </c>
      <c r="M41" s="1">
        <v>44396.572679756944</v>
      </c>
      <c r="N41" t="s">
        <v>213</v>
      </c>
      <c r="O41" t="s">
        <v>214</v>
      </c>
      <c r="P41">
        <v>20401041004</v>
      </c>
      <c r="Q41">
        <v>51.156999999999996</v>
      </c>
      <c r="R41">
        <v>924.505</v>
      </c>
      <c r="S41">
        <v>74.153999999999996</v>
      </c>
      <c r="T41">
        <v>1.82</v>
      </c>
      <c r="U41">
        <v>0.16</v>
      </c>
      <c r="V41">
        <v>0.44</v>
      </c>
      <c r="W41">
        <v>0.03</v>
      </c>
      <c r="X41">
        <v>47295.353000000003</v>
      </c>
      <c r="Y41">
        <v>3793.5439999999999</v>
      </c>
      <c r="Z41">
        <v>43501.809000000001</v>
      </c>
      <c r="AA41">
        <v>93.106999999999999</v>
      </c>
      <c r="AB41">
        <v>8.1850000000000005</v>
      </c>
      <c r="AC41">
        <v>84.921999999999997</v>
      </c>
      <c r="AD41">
        <v>22.509</v>
      </c>
      <c r="AE41">
        <v>1.5349999999999999</v>
      </c>
      <c r="AF41">
        <v>20.974</v>
      </c>
    </row>
    <row r="42" spans="1:32" x14ac:dyDescent="0.2">
      <c r="A42" t="s">
        <v>215</v>
      </c>
      <c r="B42">
        <v>42237</v>
      </c>
      <c r="C42" t="s">
        <v>216</v>
      </c>
      <c r="D42">
        <v>1</v>
      </c>
      <c r="E42">
        <v>932040151</v>
      </c>
      <c r="F42" t="s">
        <v>29</v>
      </c>
      <c r="G42" t="s">
        <v>217</v>
      </c>
      <c r="H42" t="s">
        <v>24</v>
      </c>
      <c r="I42" t="s">
        <v>31</v>
      </c>
      <c r="J42">
        <v>5</v>
      </c>
      <c r="K42" t="s">
        <v>26</v>
      </c>
      <c r="L42" s="1">
        <v>43852.904478379627</v>
      </c>
      <c r="M42" s="1">
        <v>43860.215151412034</v>
      </c>
      <c r="N42" t="s">
        <v>218</v>
      </c>
      <c r="O42" t="s">
        <v>219</v>
      </c>
      <c r="P42">
        <v>20401060201</v>
      </c>
      <c r="Q42">
        <v>2.8769999999999998</v>
      </c>
      <c r="R42">
        <v>1626.0060000000001</v>
      </c>
      <c r="S42">
        <v>143.05199999999999</v>
      </c>
      <c r="T42">
        <v>2.16</v>
      </c>
      <c r="U42">
        <v>0.21</v>
      </c>
      <c r="V42">
        <v>0.71</v>
      </c>
      <c r="W42">
        <v>0.06</v>
      </c>
      <c r="X42">
        <v>4678.7269999999999</v>
      </c>
      <c r="Y42">
        <v>411.62299999999999</v>
      </c>
      <c r="Z42">
        <v>4267.1040000000003</v>
      </c>
      <c r="AA42">
        <v>6.2149999999999999</v>
      </c>
      <c r="AB42">
        <v>0.60399999999999998</v>
      </c>
      <c r="AC42">
        <v>5.6109999999999998</v>
      </c>
      <c r="AD42">
        <v>2.0430000000000001</v>
      </c>
      <c r="AE42">
        <v>0.17299999999999999</v>
      </c>
      <c r="AF42">
        <v>1.87</v>
      </c>
    </row>
    <row r="43" spans="1:32" x14ac:dyDescent="0.2">
      <c r="A43" t="s">
        <v>105</v>
      </c>
      <c r="B43">
        <v>5518</v>
      </c>
      <c r="C43" t="s">
        <v>106</v>
      </c>
      <c r="D43">
        <v>1</v>
      </c>
      <c r="E43">
        <v>9483230</v>
      </c>
      <c r="F43" t="s">
        <v>29</v>
      </c>
      <c r="G43" t="s">
        <v>107</v>
      </c>
      <c r="H43" t="s">
        <v>24</v>
      </c>
      <c r="I43" t="s">
        <v>108</v>
      </c>
      <c r="J43">
        <v>5</v>
      </c>
      <c r="K43" t="s">
        <v>26</v>
      </c>
      <c r="L43" s="1">
        <v>43495.965922002317</v>
      </c>
      <c r="M43" s="1">
        <v>44389.598016296295</v>
      </c>
      <c r="N43" t="s">
        <v>109</v>
      </c>
      <c r="O43" t="s">
        <v>110</v>
      </c>
      <c r="P43">
        <v>20402060503</v>
      </c>
      <c r="Q43">
        <v>172.63900000000001</v>
      </c>
      <c r="R43">
        <v>860.577</v>
      </c>
      <c r="S43">
        <v>172.68799999999999</v>
      </c>
      <c r="T43">
        <v>1.73</v>
      </c>
      <c r="U43">
        <v>0.12</v>
      </c>
      <c r="V43">
        <v>0.2</v>
      </c>
      <c r="W43">
        <v>0.02</v>
      </c>
      <c r="X43">
        <v>148568.87299999999</v>
      </c>
      <c r="Y43">
        <v>29812.648000000001</v>
      </c>
      <c r="Z43">
        <v>118756.22500000001</v>
      </c>
      <c r="AA43">
        <v>298.66500000000002</v>
      </c>
      <c r="AB43">
        <v>20.716999999999999</v>
      </c>
      <c r="AC43">
        <v>277.94799999999998</v>
      </c>
      <c r="AD43">
        <v>34.527999999999999</v>
      </c>
      <c r="AE43">
        <v>3.4529999999999998</v>
      </c>
      <c r="AF43">
        <v>31.074999999999999</v>
      </c>
    </row>
    <row r="44" spans="1:32" x14ac:dyDescent="0.2">
      <c r="A44" t="s">
        <v>114</v>
      </c>
      <c r="B44">
        <v>51765</v>
      </c>
      <c r="C44" t="s">
        <v>114</v>
      </c>
      <c r="D44">
        <v>1</v>
      </c>
      <c r="E44">
        <v>4153324</v>
      </c>
      <c r="F44" t="s">
        <v>29</v>
      </c>
      <c r="H44" t="s">
        <v>24</v>
      </c>
      <c r="I44" t="s">
        <v>25</v>
      </c>
      <c r="J44">
        <v>5</v>
      </c>
      <c r="K44" t="s">
        <v>26</v>
      </c>
      <c r="L44" s="1">
        <v>44389.593447314815</v>
      </c>
      <c r="M44" s="1">
        <v>44389.593823298608</v>
      </c>
      <c r="N44" t="s">
        <v>115</v>
      </c>
      <c r="O44" t="s">
        <v>116</v>
      </c>
      <c r="P44">
        <v>20401041005</v>
      </c>
      <c r="Q44">
        <v>159.256</v>
      </c>
      <c r="R44">
        <v>2158.0889999999999</v>
      </c>
      <c r="S44">
        <v>119.67700000000001</v>
      </c>
      <c r="T44">
        <v>1.82</v>
      </c>
      <c r="U44">
        <v>0.19</v>
      </c>
      <c r="V44">
        <v>0.77</v>
      </c>
      <c r="W44">
        <v>0.05</v>
      </c>
      <c r="X44">
        <v>343689.51699999999</v>
      </c>
      <c r="Y44">
        <v>19059.395</v>
      </c>
      <c r="Z44">
        <v>324630.12199999997</v>
      </c>
      <c r="AA44">
        <v>289.84699999999998</v>
      </c>
      <c r="AB44">
        <v>30.259</v>
      </c>
      <c r="AC44">
        <v>259.58800000000002</v>
      </c>
      <c r="AD44">
        <v>122.627</v>
      </c>
      <c r="AE44">
        <v>7.9630000000000001</v>
      </c>
      <c r="AF44">
        <v>114.664</v>
      </c>
    </row>
    <row r="45" spans="1:32" x14ac:dyDescent="0.2">
      <c r="A45" t="s">
        <v>117</v>
      </c>
      <c r="B45">
        <v>51764</v>
      </c>
      <c r="C45" t="s">
        <v>117</v>
      </c>
      <c r="D45">
        <v>1</v>
      </c>
      <c r="E45">
        <v>2586335</v>
      </c>
      <c r="F45" t="s">
        <v>29</v>
      </c>
      <c r="H45" t="s">
        <v>24</v>
      </c>
      <c r="I45" t="s">
        <v>25</v>
      </c>
      <c r="J45">
        <v>5</v>
      </c>
      <c r="K45" t="s">
        <v>26</v>
      </c>
      <c r="L45" s="1">
        <v>44389.591701446756</v>
      </c>
      <c r="M45" s="1">
        <v>44411.916338310184</v>
      </c>
      <c r="N45" t="s">
        <v>118</v>
      </c>
      <c r="O45" t="s">
        <v>119</v>
      </c>
      <c r="P45">
        <v>20401050503</v>
      </c>
      <c r="Q45">
        <v>14.018000000000001</v>
      </c>
      <c r="R45">
        <v>1160.3209999999999</v>
      </c>
      <c r="S45">
        <v>174.94</v>
      </c>
      <c r="T45">
        <v>2.0699999999999998</v>
      </c>
      <c r="U45">
        <v>0.24</v>
      </c>
      <c r="V45">
        <v>0.42</v>
      </c>
      <c r="W45">
        <v>0.05</v>
      </c>
      <c r="X45">
        <v>16265.138999999999</v>
      </c>
      <c r="Y45">
        <v>2452.2750000000001</v>
      </c>
      <c r="Z45">
        <v>13812.864</v>
      </c>
      <c r="AA45">
        <v>29.016999999999999</v>
      </c>
      <c r="AB45">
        <v>3.3639999999999999</v>
      </c>
      <c r="AC45">
        <v>25.652999999999999</v>
      </c>
      <c r="AD45">
        <v>5.8869999999999996</v>
      </c>
      <c r="AE45">
        <v>0.70099999999999996</v>
      </c>
      <c r="AF45">
        <v>5.1859999999999999</v>
      </c>
    </row>
    <row r="46" spans="1:32" x14ac:dyDescent="0.2">
      <c r="A46" t="s">
        <v>224</v>
      </c>
      <c r="B46">
        <v>42493</v>
      </c>
      <c r="C46" t="s">
        <v>225</v>
      </c>
      <c r="D46">
        <v>1</v>
      </c>
      <c r="E46">
        <v>4153160</v>
      </c>
      <c r="F46" t="s">
        <v>29</v>
      </c>
      <c r="H46" t="s">
        <v>24</v>
      </c>
      <c r="I46" t="s">
        <v>47</v>
      </c>
      <c r="J46">
        <v>6</v>
      </c>
      <c r="K46" t="s">
        <v>57</v>
      </c>
      <c r="L46" s="1">
        <v>43859.865265844906</v>
      </c>
      <c r="M46" s="1">
        <v>43860.943078715274</v>
      </c>
      <c r="N46" t="s">
        <v>226</v>
      </c>
      <c r="O46" t="s">
        <v>227</v>
      </c>
      <c r="P46">
        <v>20401040904</v>
      </c>
      <c r="Q46">
        <v>92.78</v>
      </c>
      <c r="R46">
        <v>852.16399999999999</v>
      </c>
      <c r="S46">
        <v>133.99</v>
      </c>
      <c r="T46">
        <v>1.73</v>
      </c>
      <c r="U46">
        <v>0.21</v>
      </c>
      <c r="V46">
        <v>0.38</v>
      </c>
      <c r="W46">
        <v>0.05</v>
      </c>
      <c r="X46">
        <v>79063.760999999999</v>
      </c>
      <c r="Y46">
        <v>12431.62</v>
      </c>
      <c r="Z46">
        <v>66632.141000000003</v>
      </c>
      <c r="AA46">
        <v>160.50899999999999</v>
      </c>
      <c r="AB46">
        <v>19.484000000000002</v>
      </c>
      <c r="AC46">
        <v>141.02500000000001</v>
      </c>
      <c r="AD46">
        <v>35.256</v>
      </c>
      <c r="AE46">
        <v>4.6390000000000002</v>
      </c>
      <c r="AF46">
        <v>30.617000000000001</v>
      </c>
    </row>
    <row r="47" spans="1:32" x14ac:dyDescent="0.2">
      <c r="A47" t="s">
        <v>125</v>
      </c>
      <c r="B47">
        <v>42228</v>
      </c>
      <c r="C47" t="s">
        <v>125</v>
      </c>
      <c r="D47">
        <v>1</v>
      </c>
      <c r="E47">
        <v>4782719</v>
      </c>
      <c r="F47" t="s">
        <v>29</v>
      </c>
      <c r="G47" t="s">
        <v>126</v>
      </c>
      <c r="H47" t="s">
        <v>24</v>
      </c>
      <c r="I47" t="s">
        <v>127</v>
      </c>
      <c r="J47">
        <v>5</v>
      </c>
      <c r="K47" t="s">
        <v>26</v>
      </c>
      <c r="L47" s="1">
        <v>43852.792115706019</v>
      </c>
      <c r="M47" s="1">
        <v>43860.211900648152</v>
      </c>
      <c r="N47" t="s">
        <v>128</v>
      </c>
      <c r="O47" t="s">
        <v>129</v>
      </c>
      <c r="P47">
        <v>20402030702</v>
      </c>
      <c r="Q47">
        <v>25.722999999999999</v>
      </c>
      <c r="R47">
        <v>1374.2539999999999</v>
      </c>
      <c r="S47">
        <v>278.05799999999999</v>
      </c>
      <c r="T47">
        <v>1.9</v>
      </c>
      <c r="U47">
        <v>0.21</v>
      </c>
      <c r="V47">
        <v>0.5</v>
      </c>
      <c r="W47">
        <v>0.08</v>
      </c>
      <c r="X47">
        <v>35349.4</v>
      </c>
      <c r="Y47">
        <v>7152.3760000000002</v>
      </c>
      <c r="Z47">
        <v>28197.024000000001</v>
      </c>
      <c r="AA47">
        <v>48.872999999999998</v>
      </c>
      <c r="AB47">
        <v>5.4020000000000001</v>
      </c>
      <c r="AC47">
        <v>43.470999999999997</v>
      </c>
      <c r="AD47">
        <v>12.861000000000001</v>
      </c>
      <c r="AE47">
        <v>2.0579999999999998</v>
      </c>
      <c r="AF47">
        <v>10.803000000000001</v>
      </c>
    </row>
    <row r="48" spans="1:32" x14ac:dyDescent="0.2">
      <c r="A48" t="s">
        <v>140</v>
      </c>
      <c r="B48">
        <v>14201</v>
      </c>
      <c r="C48" t="s">
        <v>141</v>
      </c>
      <c r="D48">
        <v>1</v>
      </c>
      <c r="E48">
        <v>4490996</v>
      </c>
      <c r="F48" t="s">
        <v>29</v>
      </c>
      <c r="G48" t="s">
        <v>142</v>
      </c>
      <c r="H48" t="s">
        <v>24</v>
      </c>
      <c r="I48" t="s">
        <v>31</v>
      </c>
      <c r="J48">
        <v>6</v>
      </c>
      <c r="K48" t="s">
        <v>57</v>
      </c>
      <c r="L48" s="1">
        <v>43656.78168349537</v>
      </c>
      <c r="M48" s="1">
        <v>43784.87261633102</v>
      </c>
      <c r="N48" t="s">
        <v>143</v>
      </c>
      <c r="O48" t="s">
        <v>144</v>
      </c>
      <c r="P48">
        <v>20402020204</v>
      </c>
      <c r="Q48">
        <v>24.565999999999999</v>
      </c>
      <c r="R48">
        <v>1486.0820000000001</v>
      </c>
      <c r="S48">
        <v>333.37400000000002</v>
      </c>
      <c r="T48">
        <v>2.39</v>
      </c>
      <c r="U48">
        <v>0.33</v>
      </c>
      <c r="V48">
        <v>0.4</v>
      </c>
      <c r="W48">
        <v>0.06</v>
      </c>
      <c r="X48">
        <v>36507.372000000003</v>
      </c>
      <c r="Y48">
        <v>8189.7330000000002</v>
      </c>
      <c r="Z48">
        <v>28317.638999999999</v>
      </c>
      <c r="AA48">
        <v>58.713000000000001</v>
      </c>
      <c r="AB48">
        <v>8.1069999999999993</v>
      </c>
      <c r="AC48">
        <v>50.606000000000002</v>
      </c>
      <c r="AD48">
        <v>9.8260000000000005</v>
      </c>
      <c r="AE48">
        <v>1.474</v>
      </c>
      <c r="AF48">
        <v>8.3520000000000003</v>
      </c>
    </row>
    <row r="49" spans="1:32" x14ac:dyDescent="0.2">
      <c r="A49" t="s">
        <v>145</v>
      </c>
      <c r="B49">
        <v>5438</v>
      </c>
      <c r="C49" t="s">
        <v>145</v>
      </c>
      <c r="D49">
        <v>1</v>
      </c>
      <c r="E49">
        <v>4491280</v>
      </c>
      <c r="F49" t="s">
        <v>29</v>
      </c>
      <c r="G49" t="s">
        <v>146</v>
      </c>
      <c r="H49" t="s">
        <v>24</v>
      </c>
      <c r="I49" t="s">
        <v>108</v>
      </c>
      <c r="J49">
        <v>5</v>
      </c>
      <c r="K49" t="s">
        <v>26</v>
      </c>
      <c r="L49" s="1">
        <v>43493.612496956019</v>
      </c>
      <c r="M49" s="1">
        <v>44389.751397719905</v>
      </c>
      <c r="N49" t="s">
        <v>147</v>
      </c>
      <c r="O49" t="s">
        <v>148</v>
      </c>
      <c r="P49">
        <v>20402020201</v>
      </c>
      <c r="Q49">
        <v>28.84</v>
      </c>
      <c r="R49">
        <v>1452.53</v>
      </c>
      <c r="S49">
        <v>126.377</v>
      </c>
      <c r="T49">
        <v>2.1800000000000002</v>
      </c>
      <c r="U49">
        <v>0.1</v>
      </c>
      <c r="V49">
        <v>0.39</v>
      </c>
      <c r="W49">
        <v>0.02</v>
      </c>
      <c r="X49">
        <v>41891.392</v>
      </c>
      <c r="Y49">
        <v>3644.7359999999999</v>
      </c>
      <c r="Z49">
        <v>38246.656000000003</v>
      </c>
      <c r="AA49">
        <v>62.872</v>
      </c>
      <c r="AB49">
        <v>2.8839999999999999</v>
      </c>
      <c r="AC49">
        <v>59.988</v>
      </c>
      <c r="AD49">
        <v>11.247999999999999</v>
      </c>
      <c r="AE49">
        <v>0.57699999999999996</v>
      </c>
      <c r="AF49">
        <v>10.670999999999999</v>
      </c>
    </row>
    <row r="50" spans="1:32" x14ac:dyDescent="0.2">
      <c r="A50" t="s">
        <v>231</v>
      </c>
      <c r="B50">
        <v>5436</v>
      </c>
      <c r="C50" t="s">
        <v>232</v>
      </c>
      <c r="D50">
        <v>1</v>
      </c>
      <c r="E50">
        <v>2584987</v>
      </c>
      <c r="F50" t="s">
        <v>29</v>
      </c>
      <c r="H50" t="s">
        <v>24</v>
      </c>
      <c r="I50" t="s">
        <v>233</v>
      </c>
      <c r="J50">
        <v>5</v>
      </c>
      <c r="K50" t="s">
        <v>26</v>
      </c>
      <c r="L50" s="1">
        <v>43490.775274965279</v>
      </c>
      <c r="M50" s="1">
        <v>44280.774184004629</v>
      </c>
      <c r="N50" t="s">
        <v>234</v>
      </c>
      <c r="O50" t="s">
        <v>235</v>
      </c>
      <c r="P50">
        <v>20401050104</v>
      </c>
      <c r="Q50">
        <v>97.617999999999995</v>
      </c>
      <c r="R50">
        <v>1273.373</v>
      </c>
      <c r="S50">
        <v>101.767</v>
      </c>
      <c r="T50">
        <v>2.0099999999999998</v>
      </c>
      <c r="U50">
        <v>0.22</v>
      </c>
      <c r="V50">
        <v>0.51</v>
      </c>
      <c r="W50">
        <v>0.04</v>
      </c>
      <c r="X50">
        <v>124304.376</v>
      </c>
      <c r="Y50">
        <v>9934.3310000000001</v>
      </c>
      <c r="Z50">
        <v>114370.045</v>
      </c>
      <c r="AA50">
        <v>196.21299999999999</v>
      </c>
      <c r="AB50">
        <v>21.475999999999999</v>
      </c>
      <c r="AC50">
        <v>174.73699999999999</v>
      </c>
      <c r="AD50">
        <v>49.784999999999997</v>
      </c>
      <c r="AE50">
        <v>3.9049999999999998</v>
      </c>
      <c r="AF50">
        <v>45.88</v>
      </c>
    </row>
    <row r="51" spans="1:32" x14ac:dyDescent="0.2">
      <c r="A51" t="s">
        <v>236</v>
      </c>
      <c r="B51">
        <v>14071</v>
      </c>
      <c r="C51" t="s">
        <v>237</v>
      </c>
      <c r="D51">
        <v>1</v>
      </c>
      <c r="E51">
        <v>2584989</v>
      </c>
      <c r="F51" t="s">
        <v>29</v>
      </c>
      <c r="G51" t="s">
        <v>238</v>
      </c>
      <c r="H51" t="s">
        <v>24</v>
      </c>
      <c r="I51" t="s">
        <v>233</v>
      </c>
      <c r="J51">
        <v>5</v>
      </c>
      <c r="K51" t="s">
        <v>26</v>
      </c>
      <c r="L51" s="1">
        <v>43641.63807601852</v>
      </c>
      <c r="M51" s="1">
        <v>44280.781689513889</v>
      </c>
      <c r="N51" t="s">
        <v>239</v>
      </c>
      <c r="O51" t="s">
        <v>240</v>
      </c>
      <c r="P51">
        <v>20401050104</v>
      </c>
      <c r="Q51">
        <v>3.1760000000000002</v>
      </c>
      <c r="R51">
        <v>1273.373</v>
      </c>
      <c r="S51">
        <v>101.767</v>
      </c>
      <c r="T51">
        <v>2.0099999999999998</v>
      </c>
      <c r="U51">
        <v>0.22</v>
      </c>
      <c r="V51">
        <v>0.51</v>
      </c>
      <c r="W51">
        <v>0.04</v>
      </c>
      <c r="X51">
        <v>4044.752</v>
      </c>
      <c r="Y51">
        <v>323.25400000000002</v>
      </c>
      <c r="Z51">
        <v>3721.498</v>
      </c>
      <c r="AA51">
        <v>6.3849999999999998</v>
      </c>
      <c r="AB51">
        <v>0.69899999999999995</v>
      </c>
      <c r="AC51">
        <v>5.6859999999999999</v>
      </c>
      <c r="AD51">
        <v>1.62</v>
      </c>
      <c r="AE51">
        <v>0.127</v>
      </c>
      <c r="AF51">
        <v>1.4930000000000001</v>
      </c>
    </row>
    <row r="52" spans="1:32" x14ac:dyDescent="0.2">
      <c r="A52" t="s">
        <v>241</v>
      </c>
      <c r="B52">
        <v>48806</v>
      </c>
      <c r="C52" t="s">
        <v>242</v>
      </c>
      <c r="D52">
        <v>1</v>
      </c>
      <c r="E52">
        <v>2583501</v>
      </c>
      <c r="F52" t="s">
        <v>29</v>
      </c>
      <c r="H52" t="s">
        <v>24</v>
      </c>
      <c r="I52" t="s">
        <v>25</v>
      </c>
      <c r="J52">
        <v>5</v>
      </c>
      <c r="K52" t="s">
        <v>26</v>
      </c>
      <c r="L52" s="1">
        <v>44208.618665023147</v>
      </c>
      <c r="M52" s="1">
        <v>44280.77576365741</v>
      </c>
      <c r="N52" t="s">
        <v>243</v>
      </c>
      <c r="O52" t="s">
        <v>244</v>
      </c>
      <c r="P52">
        <v>20401050104</v>
      </c>
      <c r="Q52">
        <v>6.8570000000000002</v>
      </c>
      <c r="R52">
        <v>1273.373</v>
      </c>
      <c r="S52">
        <v>101.767</v>
      </c>
      <c r="T52">
        <v>2.0099999999999998</v>
      </c>
      <c r="U52">
        <v>0.22</v>
      </c>
      <c r="V52">
        <v>0.51</v>
      </c>
      <c r="W52">
        <v>0.04</v>
      </c>
      <c r="X52">
        <v>8732.0990000000002</v>
      </c>
      <c r="Y52">
        <v>697.86400000000003</v>
      </c>
      <c r="Z52">
        <v>8034.2349999999997</v>
      </c>
      <c r="AA52">
        <v>13.782999999999999</v>
      </c>
      <c r="AB52">
        <v>1.5089999999999999</v>
      </c>
      <c r="AC52">
        <v>12.273999999999999</v>
      </c>
      <c r="AD52">
        <v>3.4969999999999999</v>
      </c>
      <c r="AE52">
        <v>0.27400000000000002</v>
      </c>
      <c r="AF52">
        <v>3.2229999999999999</v>
      </c>
    </row>
    <row r="53" spans="1:32" x14ac:dyDescent="0.2">
      <c r="A53" t="s">
        <v>245</v>
      </c>
      <c r="B53">
        <v>44282</v>
      </c>
      <c r="C53" t="s">
        <v>246</v>
      </c>
      <c r="D53">
        <v>1</v>
      </c>
      <c r="E53">
        <v>2583463</v>
      </c>
      <c r="F53" t="s">
        <v>29</v>
      </c>
      <c r="G53" t="s">
        <v>247</v>
      </c>
      <c r="H53" t="s">
        <v>24</v>
      </c>
      <c r="I53" t="s">
        <v>233</v>
      </c>
      <c r="J53">
        <v>5</v>
      </c>
      <c r="K53" t="s">
        <v>26</v>
      </c>
      <c r="L53" s="1">
        <v>43895.631655648147</v>
      </c>
      <c r="M53" s="1">
        <v>44301.670154432868</v>
      </c>
      <c r="N53" t="s">
        <v>248</v>
      </c>
      <c r="O53" t="s">
        <v>249</v>
      </c>
      <c r="P53">
        <v>20401050104</v>
      </c>
      <c r="Q53">
        <v>9.1780000000000008</v>
      </c>
      <c r="R53">
        <v>1273.373</v>
      </c>
      <c r="S53">
        <v>101.767</v>
      </c>
      <c r="T53">
        <v>2.0099999999999998</v>
      </c>
      <c r="U53">
        <v>0.22</v>
      </c>
      <c r="V53">
        <v>0.51</v>
      </c>
      <c r="W53">
        <v>0.04</v>
      </c>
      <c r="X53">
        <v>11686.499</v>
      </c>
      <c r="Y53">
        <v>933.97799999999995</v>
      </c>
      <c r="Z53">
        <v>10752.521000000001</v>
      </c>
      <c r="AA53">
        <v>18.446999999999999</v>
      </c>
      <c r="AB53">
        <v>2.0190000000000001</v>
      </c>
      <c r="AC53">
        <v>16.428000000000001</v>
      </c>
      <c r="AD53">
        <v>4.68</v>
      </c>
      <c r="AE53">
        <v>0.36699999999999999</v>
      </c>
      <c r="AF53">
        <v>4.3129999999999997</v>
      </c>
    </row>
  </sheetData>
  <sortState xmlns:xlrd2="http://schemas.microsoft.com/office/spreadsheetml/2017/richdata2" ref="A2:AF53">
    <sortCondition ref="F2:F53"/>
    <sortCondition ref="H2:H53"/>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9"/>
  <sheetViews>
    <sheetView tabSelected="1" zoomScale="130" zoomScaleNormal="130" workbookViewId="0">
      <selection activeCell="G15" sqref="G15"/>
    </sheetView>
  </sheetViews>
  <sheetFormatPr baseColWidth="10" defaultRowHeight="15" x14ac:dyDescent="0.2"/>
  <cols>
    <col min="1" max="1" width="20.5" customWidth="1"/>
    <col min="3" max="3" width="6.83203125" customWidth="1"/>
    <col min="4" max="5" width="9.6640625" customWidth="1"/>
  </cols>
  <sheetData>
    <row r="3" spans="1:7" s="2" customFormat="1" ht="30" x14ac:dyDescent="0.2">
      <c r="A3" s="3" t="s">
        <v>161</v>
      </c>
      <c r="B3" s="4" t="s">
        <v>162</v>
      </c>
      <c r="C3" s="4" t="s">
        <v>163</v>
      </c>
      <c r="D3" s="4" t="s">
        <v>165</v>
      </c>
      <c r="E3" s="4" t="s">
        <v>164</v>
      </c>
    </row>
    <row r="4" spans="1:7" s="7" customFormat="1" x14ac:dyDescent="0.2">
      <c r="A4" s="13" t="s">
        <v>23</v>
      </c>
      <c r="B4" s="5" t="s">
        <v>24</v>
      </c>
      <c r="C4" s="5">
        <f>COUNTIF(proj_prot_projects!$H$2:$H$29, $B4)</f>
        <v>27</v>
      </c>
      <c r="D4" s="16">
        <f>CONVERT(E4, "us_acre", "ha")</f>
        <v>849.51504670493216</v>
      </c>
      <c r="E4" s="16">
        <f>SUMIF(proj_prot_projects!$H$2:$H$29, $B4,proj_prot_projects!$Q$2:$Q$29 )</f>
        <v>2099.1890000000003</v>
      </c>
    </row>
    <row r="5" spans="1:7" s="7" customFormat="1" x14ac:dyDescent="0.2">
      <c r="A5" s="13" t="s">
        <v>23</v>
      </c>
      <c r="B5" s="5" t="s">
        <v>56</v>
      </c>
      <c r="C5" s="5">
        <f>COUNTIF(proj_prot_projects!$H$2:$H$29, $B5)</f>
        <v>1</v>
      </c>
      <c r="D5" s="16">
        <f t="shared" ref="D5:D7" si="0">CONVERT(E5, "us_acre", "ha")</f>
        <v>76.8355421201165</v>
      </c>
      <c r="E5" s="16">
        <f>SUMIF(proj_prot_projects!$H$2:$H$29, $B5,proj_prot_projects!$Q$2:$Q$29 )</f>
        <v>189.864</v>
      </c>
      <c r="F5" s="12"/>
    </row>
    <row r="6" spans="1:7" s="7" customFormat="1" x14ac:dyDescent="0.2">
      <c r="A6" s="13" t="s">
        <v>29</v>
      </c>
      <c r="B6" s="5" t="s">
        <v>24</v>
      </c>
      <c r="C6" s="5">
        <f>COUNTIF(proj_prot_projects!$H$20:$H$60, $B6)</f>
        <v>32</v>
      </c>
      <c r="D6" s="16">
        <f t="shared" ref="D6:D7" si="1">CONVERT(E6, "us_acre", "ha")</f>
        <v>355.93741946709702</v>
      </c>
      <c r="E6" s="16">
        <f>SUMIF(proj_prot_projects!$H$30:$H$60, $B6,proj_prot_projects!$Q$30:$Q$60 )</f>
        <v>879.53700000000003</v>
      </c>
      <c r="F6" s="12"/>
      <c r="G6" s="11" t="s">
        <v>166</v>
      </c>
    </row>
    <row r="7" spans="1:7" s="7" customFormat="1" x14ac:dyDescent="0.2">
      <c r="A7" s="14" t="s">
        <v>29</v>
      </c>
      <c r="B7" s="9" t="s">
        <v>56</v>
      </c>
      <c r="C7" s="5">
        <f>COUNTIF(proj_prot_projects!$H$20:$H$60, $B7)</f>
        <v>2</v>
      </c>
      <c r="D7" s="16">
        <f t="shared" si="1"/>
        <v>4.8145643439673975</v>
      </c>
      <c r="E7" s="16">
        <f>SUMIF(proj_prot_projects!$H$30:$H$60, $B7,proj_prot_projects!$Q$30:$Q$60 )</f>
        <v>11.897</v>
      </c>
      <c r="F7" s="12"/>
      <c r="G7" s="8"/>
    </row>
    <row r="8" spans="1:7" s="7" customFormat="1" x14ac:dyDescent="0.2">
      <c r="A8" s="13"/>
      <c r="B8" s="5"/>
      <c r="C8" s="5"/>
      <c r="D8" s="6"/>
      <c r="E8" s="6"/>
      <c r="G8" s="8"/>
    </row>
    <row r="9" spans="1:7" s="7" customFormat="1" x14ac:dyDescent="0.2">
      <c r="A9" s="15" t="s">
        <v>167</v>
      </c>
      <c r="B9" s="10" t="s">
        <v>167</v>
      </c>
      <c r="C9" s="10">
        <f>SUM(C4:C7)</f>
        <v>62</v>
      </c>
      <c r="D9" s="17">
        <f>SUM(D4:D7)</f>
        <v>1287.1025726361131</v>
      </c>
      <c r="E9" s="17">
        <f>SUM(E4:E7)</f>
        <v>3180.4870000000001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proj_prot_projects</vt:lpstr>
      <vt:lpstr>Table 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2021-10-05T12:05:31Z</dcterms:created>
  <dcterms:modified xsi:type="dcterms:W3CDTF">2021-10-29T22:19:55Z</dcterms:modified>
</cp:coreProperties>
</file>