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 defaultThemeVersion="124226"/>
  <xr:revisionPtr revIDLastSave="0" documentId="8_{4709BA8A-CB9B-4BDD-A250-48F2E9AC9AA6}" xr6:coauthVersionLast="47" xr6:coauthVersionMax="47" xr10:uidLastSave="{00000000-0000-0000-0000-000000000000}"/>
  <bookViews>
    <workbookView xWindow="28680" yWindow="-120" windowWidth="29040" windowHeight="15990" tabRatio="588" xr2:uid="{00000000-000D-0000-FFFF-FFFF00000000}"/>
  </bookViews>
  <sheets>
    <sheet name="DATA AND CHART" sheetId="11" r:id="rId1"/>
  </sheets>
  <definedNames>
    <definedName name="_xlnm._FilterDatabase" localSheetId="0" hidden="1">'DATA AND CHART'!$A$7:$P$37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1" l="1"/>
  <c r="O37" i="11"/>
  <c r="N37" i="11"/>
  <c r="M37" i="11"/>
  <c r="L37" i="11"/>
  <c r="K37" i="11"/>
  <c r="O36" i="11"/>
  <c r="N36" i="11"/>
  <c r="M36" i="11"/>
  <c r="L36" i="11"/>
  <c r="K36" i="11"/>
  <c r="O35" i="11"/>
  <c r="N35" i="11"/>
  <c r="M35" i="11"/>
  <c r="L35" i="11"/>
  <c r="K35" i="11"/>
  <c r="O34" i="11"/>
  <c r="N34" i="11"/>
  <c r="M34" i="11"/>
  <c r="L34" i="11"/>
  <c r="K34" i="11"/>
  <c r="O33" i="11"/>
  <c r="N33" i="11"/>
  <c r="M33" i="11"/>
  <c r="L33" i="11"/>
  <c r="K33" i="11"/>
  <c r="O30" i="11"/>
  <c r="N30" i="11"/>
  <c r="M30" i="11"/>
  <c r="L30" i="11"/>
  <c r="K30" i="11"/>
  <c r="O31" i="11"/>
  <c r="N31" i="11"/>
  <c r="M31" i="11"/>
  <c r="L31" i="11"/>
  <c r="K31" i="11"/>
  <c r="O32" i="11"/>
  <c r="N32" i="11"/>
  <c r="M32" i="11"/>
  <c r="L32" i="11"/>
  <c r="K32" i="11"/>
  <c r="O29" i="11"/>
  <c r="N29" i="11"/>
  <c r="M29" i="11"/>
  <c r="L29" i="11"/>
  <c r="K29" i="11"/>
  <c r="O23" i="11"/>
  <c r="N23" i="11"/>
  <c r="M23" i="11"/>
  <c r="L23" i="11"/>
  <c r="K23" i="11"/>
  <c r="O27" i="11"/>
  <c r="N27" i="11"/>
  <c r="M27" i="11"/>
  <c r="L27" i="11"/>
  <c r="K27" i="11"/>
  <c r="O26" i="11"/>
  <c r="N26" i="11"/>
  <c r="M26" i="11"/>
  <c r="L26" i="11"/>
  <c r="K26" i="11"/>
  <c r="O28" i="11"/>
  <c r="N28" i="11"/>
  <c r="M28" i="11"/>
  <c r="L28" i="11"/>
  <c r="K28" i="11"/>
  <c r="O25" i="11"/>
  <c r="N25" i="11"/>
  <c r="M25" i="11"/>
  <c r="L25" i="11"/>
  <c r="K25" i="11"/>
  <c r="O24" i="11"/>
  <c r="N24" i="11"/>
  <c r="M24" i="11"/>
  <c r="L24" i="11"/>
  <c r="K24" i="11"/>
  <c r="O15" i="11"/>
  <c r="N15" i="11"/>
  <c r="M15" i="11"/>
  <c r="L15" i="11"/>
  <c r="K15" i="11"/>
  <c r="O21" i="11"/>
  <c r="N21" i="11"/>
  <c r="M21" i="11"/>
  <c r="L21" i="11"/>
  <c r="K21" i="11"/>
  <c r="O20" i="11"/>
  <c r="N20" i="11"/>
  <c r="M20" i="11"/>
  <c r="L20" i="11"/>
  <c r="K20" i="11"/>
  <c r="O17" i="11"/>
  <c r="N17" i="11"/>
  <c r="M17" i="11"/>
  <c r="L17" i="11"/>
  <c r="K17" i="11"/>
  <c r="O18" i="11"/>
  <c r="N18" i="11"/>
  <c r="M18" i="11"/>
  <c r="L18" i="11"/>
  <c r="K18" i="11"/>
  <c r="O22" i="11"/>
  <c r="N22" i="11"/>
  <c r="M22" i="11"/>
  <c r="L22" i="11"/>
  <c r="K22" i="11"/>
  <c r="O19" i="11"/>
  <c r="N19" i="11"/>
  <c r="M19" i="11"/>
  <c r="L19" i="11"/>
  <c r="K19" i="11"/>
  <c r="O14" i="11"/>
  <c r="N14" i="11"/>
  <c r="M14" i="11"/>
  <c r="L14" i="11"/>
  <c r="K14" i="11"/>
  <c r="O16" i="11"/>
  <c r="N16" i="11"/>
  <c r="M16" i="11"/>
  <c r="L16" i="11"/>
  <c r="K16" i="11"/>
  <c r="O12" i="11"/>
  <c r="N12" i="11"/>
  <c r="M12" i="11"/>
  <c r="L12" i="11"/>
  <c r="K12" i="11"/>
  <c r="O8" i="11"/>
  <c r="N8" i="11"/>
  <c r="M8" i="11"/>
  <c r="L8" i="11"/>
  <c r="O11" i="11"/>
  <c r="N11" i="11"/>
  <c r="M11" i="11"/>
  <c r="L11" i="11"/>
  <c r="K11" i="11"/>
  <c r="O10" i="11"/>
  <c r="N10" i="11"/>
  <c r="M10" i="11"/>
  <c r="L10" i="11"/>
  <c r="K10" i="11"/>
  <c r="O13" i="11"/>
  <c r="N13" i="11"/>
  <c r="M13" i="11"/>
  <c r="L13" i="11"/>
  <c r="K13" i="11"/>
  <c r="O9" i="11"/>
  <c r="N9" i="11"/>
  <c r="M9" i="11"/>
  <c r="L9" i="11"/>
  <c r="K9" i="11"/>
  <c r="J14" i="11" l="1"/>
  <c r="J25" i="11"/>
  <c r="J20" i="11"/>
  <c r="P16" i="11"/>
  <c r="P15" i="11"/>
  <c r="J29" i="11"/>
  <c r="P20" i="11"/>
  <c r="J16" i="11"/>
  <c r="J19" i="11"/>
  <c r="J35" i="11"/>
  <c r="J10" i="11"/>
  <c r="J37" i="11"/>
  <c r="J9" i="11"/>
  <c r="J15" i="11"/>
  <c r="J28" i="11"/>
  <c r="P36" i="11"/>
  <c r="P37" i="11"/>
  <c r="P19" i="11"/>
  <c r="J17" i="11"/>
  <c r="J8" i="11"/>
  <c r="J18" i="11"/>
  <c r="J27" i="11"/>
  <c r="J30" i="11"/>
  <c r="J26" i="11"/>
  <c r="J11" i="11"/>
  <c r="J22" i="11"/>
  <c r="J23" i="11"/>
  <c r="J13" i="11"/>
  <c r="P17" i="11"/>
  <c r="J24" i="11"/>
  <c r="P23" i="11"/>
  <c r="P32" i="11"/>
  <c r="P33" i="11"/>
  <c r="P26" i="11"/>
  <c r="P29" i="11"/>
  <c r="P9" i="11"/>
  <c r="P8" i="11"/>
  <c r="P18" i="11"/>
  <c r="P21" i="11"/>
  <c r="J31" i="11"/>
  <c r="P35" i="11"/>
  <c r="P12" i="11"/>
  <c r="J34" i="11"/>
  <c r="P10" i="11"/>
  <c r="P25" i="11"/>
  <c r="J32" i="11"/>
  <c r="J33" i="11"/>
  <c r="J36" i="11"/>
  <c r="P11" i="11"/>
  <c r="J12" i="11"/>
  <c r="J21" i="11"/>
  <c r="P27" i="11"/>
  <c r="P34" i="11"/>
  <c r="P13" i="11"/>
  <c r="P22" i="11"/>
  <c r="P28" i="11"/>
  <c r="P30" i="11"/>
  <c r="P14" i="11"/>
  <c r="P24" i="11"/>
  <c r="P31" i="11"/>
</calcChain>
</file>

<file path=xl/sharedStrings.xml><?xml version="1.0" encoding="utf-8"?>
<sst xmlns="http://schemas.openxmlformats.org/spreadsheetml/2006/main" count="74" uniqueCount="69">
  <si>
    <t>order</t>
  </si>
  <si>
    <t>Country name</t>
  </si>
  <si>
    <t xml:space="preserve">Total number 
of 
bathing waters
</t>
  </si>
  <si>
    <t>Excellent quality</t>
  </si>
  <si>
    <t>Good quality</t>
  </si>
  <si>
    <t>Sufficient quality</t>
  </si>
  <si>
    <t>Poor quality</t>
  </si>
  <si>
    <t xml:space="preserve">Quality classification not possible:  not enough samples / new bathing waters / bathing waters with changes
</t>
  </si>
  <si>
    <t xml:space="preserve">Countries arranged by the percentage of compliance with guide values for all bathing waters. </t>
  </si>
  <si>
    <t>AT (Austria)</t>
  </si>
  <si>
    <t>Austria</t>
  </si>
  <si>
    <t>MT (Malta)</t>
  </si>
  <si>
    <t>Malta</t>
  </si>
  <si>
    <t>EL (Greece)</t>
  </si>
  <si>
    <t>Greece</t>
  </si>
  <si>
    <t>HR (Croatia)</t>
  </si>
  <si>
    <t>Croatia</t>
  </si>
  <si>
    <t>CY (Cyprus)</t>
  </si>
  <si>
    <t>Cyprus</t>
  </si>
  <si>
    <t>DK (Denmark)</t>
  </si>
  <si>
    <t>Denmark</t>
  </si>
  <si>
    <t>DE (Germany)</t>
  </si>
  <si>
    <t>Germany</t>
  </si>
  <si>
    <t>BG (Bulgaria)</t>
  </si>
  <si>
    <t>Bulgaria</t>
  </si>
  <si>
    <t>LT (Lithuania)</t>
  </si>
  <si>
    <t>Lithuania</t>
  </si>
  <si>
    <t>PT (Portugal)</t>
  </si>
  <si>
    <t>Portugal</t>
  </si>
  <si>
    <t>FI (Finland)</t>
  </si>
  <si>
    <t>Finland</t>
  </si>
  <si>
    <t>IT (Italy)</t>
  </si>
  <si>
    <t>Italy</t>
  </si>
  <si>
    <t>ES (Spain)</t>
  </si>
  <si>
    <t>Spain</t>
  </si>
  <si>
    <t>RO (Romania)</t>
  </si>
  <si>
    <t>Romania</t>
  </si>
  <si>
    <t>SI (Slovenia)</t>
  </si>
  <si>
    <t>Slovenia</t>
  </si>
  <si>
    <t>CH (Switzerland)</t>
  </si>
  <si>
    <t>Switzerland</t>
  </si>
  <si>
    <t>LU (Luxembourg)</t>
  </si>
  <si>
    <t>Luxembourg</t>
  </si>
  <si>
    <t>CZ (Czech Republic)</t>
  </si>
  <si>
    <t>Czechia</t>
  </si>
  <si>
    <t>BE (Belgium)</t>
  </si>
  <si>
    <t>Belgium</t>
  </si>
  <si>
    <t>IE (Ireland)</t>
  </si>
  <si>
    <t>Ireland</t>
  </si>
  <si>
    <t>FR (France)</t>
  </si>
  <si>
    <t>France</t>
  </si>
  <si>
    <t>SE (Sweden)</t>
  </si>
  <si>
    <t>Sweden</t>
  </si>
  <si>
    <t>NL (Netherlands)</t>
  </si>
  <si>
    <t>Netherlands</t>
  </si>
  <si>
    <t>LV (Latvia)</t>
  </si>
  <si>
    <t>Latvia</t>
  </si>
  <si>
    <t>AL (Albania)</t>
  </si>
  <si>
    <t>Albania</t>
  </si>
  <si>
    <t>EE (Estonia)</t>
  </si>
  <si>
    <t>Estonia</t>
  </si>
  <si>
    <t>HU (Hungary)</t>
  </si>
  <si>
    <t>Hungary</t>
  </si>
  <si>
    <t>SK (Slovakia)</t>
  </si>
  <si>
    <t>Slovakia</t>
  </si>
  <si>
    <t>PL (Poland)</t>
  </si>
  <si>
    <t>Poland</t>
  </si>
  <si>
    <t xml:space="preserve">Not classified
</t>
  </si>
  <si>
    <t>EU-27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</si>
</sst>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b/>
      <sz val="10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9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rgb="FF9C0006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4" fillId="3" borderId="0" applyNumberFormat="0" applyBorder="0" applyAlignment="0" applyProtection="0"/>
    <xf numFmtId="0" fontId="1" fillId="0" borderId="0"/>
  </cellStyleXfs>
  <cellXfs count="27">
    <xf numFmtId="0" fontId="0" fillId="0" borderId="0" xfId="0"/>
    <xf numFmtId="0" fontId="1" fillId="0" borderId="0" xfId="5"/>
    <xf numFmtId="0" fontId="5" fillId="0" borderId="0" xfId="5" applyFont="1"/>
    <xf numFmtId="0" fontId="5" fillId="0" borderId="0" xfId="5" applyFont="1" applyAlignment="1">
      <alignment horizontal="center" vertical="top" wrapText="1"/>
    </xf>
    <xf numFmtId="0" fontId="5" fillId="0" borderId="0" xfId="5" applyFont="1" applyAlignment="1">
      <alignment vertical="top" wrapText="1"/>
    </xf>
    <xf numFmtId="164" fontId="5" fillId="0" borderId="0" xfId="5" applyNumberFormat="1" applyFont="1"/>
    <xf numFmtId="0" fontId="6" fillId="0" borderId="0" xfId="5" applyFont="1"/>
    <xf numFmtId="164" fontId="1" fillId="0" borderId="0" xfId="5" applyNumberFormat="1"/>
    <xf numFmtId="164" fontId="6" fillId="0" borderId="0" xfId="5" applyNumberFormat="1" applyFont="1"/>
    <xf numFmtId="0" fontId="1" fillId="0" borderId="0" xfId="5" applyAlignment="1">
      <alignment wrapText="1"/>
    </xf>
    <xf numFmtId="3" fontId="7" fillId="0" borderId="0" xfId="4" applyNumberFormat="1" applyFont="1" applyFill="1" applyBorder="1"/>
    <xf numFmtId="0" fontId="8" fillId="0" borderId="0" xfId="5" applyFont="1"/>
    <xf numFmtId="3" fontId="9" fillId="0" borderId="0" xfId="0" applyNumberFormat="1" applyFont="1"/>
    <xf numFmtId="3" fontId="10" fillId="0" borderId="0" xfId="4" applyNumberFormat="1" applyFont="1" applyFill="1" applyBorder="1"/>
    <xf numFmtId="3" fontId="11" fillId="0" borderId="0" xfId="4" applyNumberFormat="1" applyFont="1" applyFill="1" applyBorder="1"/>
    <xf numFmtId="3" fontId="12" fillId="0" borderId="0" xfId="0" applyNumberFormat="1" applyFont="1"/>
    <xf numFmtId="1" fontId="9" fillId="0" borderId="0" xfId="0" applyNumberFormat="1" applyFont="1"/>
    <xf numFmtId="1" fontId="10" fillId="0" borderId="0" xfId="4" applyNumberFormat="1" applyFont="1" applyFill="1" applyBorder="1"/>
    <xf numFmtId="0" fontId="2" fillId="0" borderId="0" xfId="1"/>
    <xf numFmtId="3" fontId="7" fillId="0" borderId="0" xfId="0" applyNumberFormat="1" applyFont="1"/>
    <xf numFmtId="1" fontId="7" fillId="0" borderId="0" xfId="4" applyNumberFormat="1" applyFont="1" applyFill="1" applyBorder="1"/>
    <xf numFmtId="0" fontId="5" fillId="4" borderId="0" xfId="5" applyFont="1" applyFill="1" applyAlignment="1">
      <alignment horizontal="center" vertical="center"/>
    </xf>
    <xf numFmtId="0" fontId="13" fillId="4" borderId="0" xfId="5" applyFont="1" applyFill="1" applyAlignment="1">
      <alignment horizontal="center" vertical="center" wrapText="1"/>
    </xf>
    <xf numFmtId="0" fontId="1" fillId="2" borderId="0" xfId="5" applyFill="1"/>
    <xf numFmtId="0" fontId="3" fillId="2" borderId="0" xfId="5" applyFont="1" applyFill="1"/>
    <xf numFmtId="164" fontId="1" fillId="2" borderId="0" xfId="5" applyNumberFormat="1" applyFill="1"/>
    <xf numFmtId="1" fontId="1" fillId="2" borderId="0" xfId="5" applyNumberFormat="1" applyFill="1"/>
  </cellXfs>
  <cellStyles count="6">
    <cellStyle name="Incorrecto" xfId="4" builtinId="27"/>
    <cellStyle name="Normal" xfId="0" builtinId="0"/>
    <cellStyle name="Normal 2" xfId="1" xr:uid="{00000000-0005-0000-0000-000002000000}"/>
    <cellStyle name="Normal 2 2" xfId="3" xr:uid="{00000000-0005-0000-0000-000003000000}"/>
    <cellStyle name="Normal 3" xfId="2" xr:uid="{00000000-0005-0000-0000-000004000000}"/>
    <cellStyle name="Normal 4" xfId="5" xr:uid="{79C63019-07FE-49C3-A238-AC6722D4C76A}"/>
  </cellStyles>
  <dxfs count="0"/>
  <tableStyles count="0" defaultTableStyle="TableStyleMedium2" defaultPivotStyle="PivotStyleLight16"/>
  <colors>
    <mruColors>
      <color rgb="FFEF463E"/>
      <color rgb="FFEAEAEA"/>
      <color rgb="FFB4E1F5"/>
      <color rgb="FF38AAE0"/>
      <color rgb="FF197D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86629376548767E-2"/>
          <c:y val="6.2832761771991402E-2"/>
          <c:w val="0.89413741199308261"/>
          <c:h val="0.7747655472964695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'DATA AND CHART'!$K$7</c:f>
              <c:strCache>
                <c:ptCount val="1"/>
                <c:pt idx="0">
                  <c:v>Excellent quality</c:v>
                </c:pt>
              </c:strCache>
            </c:strRef>
          </c:tx>
          <c:spPr>
            <a:solidFill>
              <a:srgbClr val="197DBA"/>
            </a:solidFill>
          </c:spPr>
          <c:invertIfNegative val="0"/>
          <c:cat>
            <c:strRef>
              <c:f>'DATA AND CHART'!$C$8:$C$37</c:f>
              <c:strCache>
                <c:ptCount val="30"/>
                <c:pt idx="0">
                  <c:v>Cyprus</c:v>
                </c:pt>
                <c:pt idx="1">
                  <c:v>Austria</c:v>
                </c:pt>
                <c:pt idx="2">
                  <c:v>Greece</c:v>
                </c:pt>
                <c:pt idx="3">
                  <c:v>Croatia</c:v>
                </c:pt>
                <c:pt idx="4">
                  <c:v>Denmark</c:v>
                </c:pt>
                <c:pt idx="5">
                  <c:v>Malta</c:v>
                </c:pt>
                <c:pt idx="6">
                  <c:v>Bulgaria</c:v>
                </c:pt>
                <c:pt idx="7">
                  <c:v>Romania</c:v>
                </c:pt>
                <c:pt idx="8">
                  <c:v>Germany</c:v>
                </c:pt>
                <c:pt idx="9">
                  <c:v>Italy</c:v>
                </c:pt>
                <c:pt idx="10">
                  <c:v>Finland</c:v>
                </c:pt>
                <c:pt idx="11">
                  <c:v>Lithuania</c:v>
                </c:pt>
                <c:pt idx="12">
                  <c:v>Spain</c:v>
                </c:pt>
                <c:pt idx="13">
                  <c:v>EU-27</c:v>
                </c:pt>
                <c:pt idx="14">
                  <c:v>Portugal</c:v>
                </c:pt>
                <c:pt idx="15">
                  <c:v>Ireland</c:v>
                </c:pt>
                <c:pt idx="16">
                  <c:v>Slovenia</c:v>
                </c:pt>
                <c:pt idx="17">
                  <c:v>Switzerland</c:v>
                </c:pt>
                <c:pt idx="18">
                  <c:v>Czechia</c:v>
                </c:pt>
                <c:pt idx="19">
                  <c:v>Belgium</c:v>
                </c:pt>
                <c:pt idx="20">
                  <c:v>Luxembourg</c:v>
                </c:pt>
                <c:pt idx="21">
                  <c:v>France</c:v>
                </c:pt>
                <c:pt idx="22">
                  <c:v>Latvia</c:v>
                </c:pt>
                <c:pt idx="23">
                  <c:v>Netherlands</c:v>
                </c:pt>
                <c:pt idx="24">
                  <c:v>Sweden</c:v>
                </c:pt>
                <c:pt idx="25">
                  <c:v>Albania</c:v>
                </c:pt>
                <c:pt idx="26">
                  <c:v>Estonia</c:v>
                </c:pt>
                <c:pt idx="27">
                  <c:v>Hungary</c:v>
                </c:pt>
                <c:pt idx="28">
                  <c:v>Slovakia</c:v>
                </c:pt>
                <c:pt idx="29">
                  <c:v>Poland</c:v>
                </c:pt>
              </c:strCache>
            </c:strRef>
          </c:cat>
          <c:val>
            <c:numRef>
              <c:f>'DATA AND CHART'!$K$8:$K$37</c:f>
              <c:numCache>
                <c:formatCode>0.0</c:formatCode>
                <c:ptCount val="30"/>
                <c:pt idx="0">
                  <c:v>99.166666666666671</c:v>
                </c:pt>
                <c:pt idx="1">
                  <c:v>96.92307692307692</c:v>
                </c:pt>
                <c:pt idx="2">
                  <c:v>96.551724137931032</c:v>
                </c:pt>
                <c:pt idx="3">
                  <c:v>95.619658119658126</c:v>
                </c:pt>
                <c:pt idx="4">
                  <c:v>94.321462945139558</c:v>
                </c:pt>
                <c:pt idx="5">
                  <c:v>94.252873563218387</c:v>
                </c:pt>
                <c:pt idx="6">
                  <c:v>92.708333333333343</c:v>
                </c:pt>
                <c:pt idx="7" formatCode="0">
                  <c:v>92</c:v>
                </c:pt>
                <c:pt idx="8">
                  <c:v>90.226876090750437</c:v>
                </c:pt>
                <c:pt idx="9">
                  <c:v>89.564116476758898</c:v>
                </c:pt>
                <c:pt idx="10">
                  <c:v>89.438943894389439</c:v>
                </c:pt>
                <c:pt idx="11">
                  <c:v>89.256198347107443</c:v>
                </c:pt>
                <c:pt idx="12">
                  <c:v>88.183421516754848</c:v>
                </c:pt>
                <c:pt idx="13">
                  <c:v>85.74660633484163</c:v>
                </c:pt>
                <c:pt idx="14">
                  <c:v>84.834834834834837</c:v>
                </c:pt>
                <c:pt idx="15">
                  <c:v>79.054054054054063</c:v>
                </c:pt>
                <c:pt idx="16">
                  <c:v>78.723404255319153</c:v>
                </c:pt>
                <c:pt idx="17">
                  <c:v>78.061224489795919</c:v>
                </c:pt>
                <c:pt idx="18">
                  <c:v>76.923076923076934</c:v>
                </c:pt>
                <c:pt idx="19">
                  <c:v>76.5625</c:v>
                </c:pt>
                <c:pt idx="20">
                  <c:v>76.470588235294116</c:v>
                </c:pt>
                <c:pt idx="21">
                  <c:v>75.90504451038575</c:v>
                </c:pt>
                <c:pt idx="22">
                  <c:v>75.862068965517238</c:v>
                </c:pt>
                <c:pt idx="23">
                  <c:v>75</c:v>
                </c:pt>
                <c:pt idx="24">
                  <c:v>74.837310195227772</c:v>
                </c:pt>
                <c:pt idx="25" formatCode="0">
                  <c:v>67.226890756302524</c:v>
                </c:pt>
                <c:pt idx="26">
                  <c:v>64.615384615384613</c:v>
                </c:pt>
                <c:pt idx="27">
                  <c:v>63.082437275985662</c:v>
                </c:pt>
                <c:pt idx="28">
                  <c:v>59.375</c:v>
                </c:pt>
                <c:pt idx="29">
                  <c:v>55.932203389830505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E-4A66-9C91-A5A00F8E80C5}"/>
            </c:ext>
          </c:extLst>
        </c:ser>
        <c:ser>
          <c:idx val="3"/>
          <c:order val="1"/>
          <c:tx>
            <c:strRef>
              <c:f>'DATA AND CHART'!$L$7</c:f>
              <c:strCache>
                <c:ptCount val="1"/>
                <c:pt idx="0">
                  <c:v>Good quality</c:v>
                </c:pt>
              </c:strCache>
            </c:strRef>
          </c:tx>
          <c:spPr>
            <a:solidFill>
              <a:srgbClr val="38AAE0"/>
            </a:solidFill>
          </c:spPr>
          <c:invertIfNegative val="0"/>
          <c:cat>
            <c:strRef>
              <c:f>'DATA AND CHART'!$C$8:$C$37</c:f>
              <c:strCache>
                <c:ptCount val="30"/>
                <c:pt idx="0">
                  <c:v>Cyprus</c:v>
                </c:pt>
                <c:pt idx="1">
                  <c:v>Austria</c:v>
                </c:pt>
                <c:pt idx="2">
                  <c:v>Greece</c:v>
                </c:pt>
                <c:pt idx="3">
                  <c:v>Croatia</c:v>
                </c:pt>
                <c:pt idx="4">
                  <c:v>Denmark</c:v>
                </c:pt>
                <c:pt idx="5">
                  <c:v>Malta</c:v>
                </c:pt>
                <c:pt idx="6">
                  <c:v>Bulgaria</c:v>
                </c:pt>
                <c:pt idx="7">
                  <c:v>Romania</c:v>
                </c:pt>
                <c:pt idx="8">
                  <c:v>Germany</c:v>
                </c:pt>
                <c:pt idx="9">
                  <c:v>Italy</c:v>
                </c:pt>
                <c:pt idx="10">
                  <c:v>Finland</c:v>
                </c:pt>
                <c:pt idx="11">
                  <c:v>Lithuania</c:v>
                </c:pt>
                <c:pt idx="12">
                  <c:v>Spain</c:v>
                </c:pt>
                <c:pt idx="13">
                  <c:v>EU-27</c:v>
                </c:pt>
                <c:pt idx="14">
                  <c:v>Portugal</c:v>
                </c:pt>
                <c:pt idx="15">
                  <c:v>Ireland</c:v>
                </c:pt>
                <c:pt idx="16">
                  <c:v>Slovenia</c:v>
                </c:pt>
                <c:pt idx="17">
                  <c:v>Switzerland</c:v>
                </c:pt>
                <c:pt idx="18">
                  <c:v>Czechia</c:v>
                </c:pt>
                <c:pt idx="19">
                  <c:v>Belgium</c:v>
                </c:pt>
                <c:pt idx="20">
                  <c:v>Luxembourg</c:v>
                </c:pt>
                <c:pt idx="21">
                  <c:v>France</c:v>
                </c:pt>
                <c:pt idx="22">
                  <c:v>Latvia</c:v>
                </c:pt>
                <c:pt idx="23">
                  <c:v>Netherlands</c:v>
                </c:pt>
                <c:pt idx="24">
                  <c:v>Sweden</c:v>
                </c:pt>
                <c:pt idx="25">
                  <c:v>Albania</c:v>
                </c:pt>
                <c:pt idx="26">
                  <c:v>Estonia</c:v>
                </c:pt>
                <c:pt idx="27">
                  <c:v>Hungary</c:v>
                </c:pt>
                <c:pt idx="28">
                  <c:v>Slovakia</c:v>
                </c:pt>
                <c:pt idx="29">
                  <c:v>Poland</c:v>
                </c:pt>
              </c:strCache>
            </c:strRef>
          </c:cat>
          <c:val>
            <c:numRef>
              <c:f>'DATA AND CHART'!$L$8:$L$37</c:f>
              <c:numCache>
                <c:formatCode>0.0</c:formatCode>
                <c:ptCount val="30"/>
                <c:pt idx="0">
                  <c:v>0</c:v>
                </c:pt>
                <c:pt idx="1">
                  <c:v>2.3076923076923079</c:v>
                </c:pt>
                <c:pt idx="2">
                  <c:v>1.0107015457788349</c:v>
                </c:pt>
                <c:pt idx="3">
                  <c:v>2.5641025641025639</c:v>
                </c:pt>
                <c:pt idx="4">
                  <c:v>4.0423484119345519</c:v>
                </c:pt>
                <c:pt idx="5">
                  <c:v>2.2988505747126435</c:v>
                </c:pt>
                <c:pt idx="6">
                  <c:v>7.291666666666667</c:v>
                </c:pt>
                <c:pt idx="7">
                  <c:v>8</c:v>
                </c:pt>
                <c:pt idx="8">
                  <c:v>5.8900523560209423</c:v>
                </c:pt>
                <c:pt idx="9">
                  <c:v>5.9866160245975761</c:v>
                </c:pt>
                <c:pt idx="10">
                  <c:v>5.2805280528052805</c:v>
                </c:pt>
                <c:pt idx="11">
                  <c:v>7.4380165289256199</c:v>
                </c:pt>
                <c:pt idx="12">
                  <c:v>7.5837742504409169</c:v>
                </c:pt>
                <c:pt idx="13">
                  <c:v>7.9462554252470214</c:v>
                </c:pt>
                <c:pt idx="14">
                  <c:v>7.9579579579579578</c:v>
                </c:pt>
                <c:pt idx="15">
                  <c:v>13.513513513513514</c:v>
                </c:pt>
                <c:pt idx="16">
                  <c:v>17.021276595744681</c:v>
                </c:pt>
                <c:pt idx="17">
                  <c:v>6.6326530612244898</c:v>
                </c:pt>
                <c:pt idx="18">
                  <c:v>12.820512820512819</c:v>
                </c:pt>
                <c:pt idx="19">
                  <c:v>20.3125</c:v>
                </c:pt>
                <c:pt idx="20">
                  <c:v>23.52941176470588</c:v>
                </c:pt>
                <c:pt idx="21">
                  <c:v>14.213649851632049</c:v>
                </c:pt>
                <c:pt idx="22">
                  <c:v>15.517241379310345</c:v>
                </c:pt>
                <c:pt idx="23">
                  <c:v>14.189189189189189</c:v>
                </c:pt>
                <c:pt idx="24">
                  <c:v>9.5444685466377432</c:v>
                </c:pt>
                <c:pt idx="25">
                  <c:v>23.52941176470588</c:v>
                </c:pt>
                <c:pt idx="26">
                  <c:v>24.615384615384617</c:v>
                </c:pt>
                <c:pt idx="27">
                  <c:v>20.788530465949819</c:v>
                </c:pt>
                <c:pt idx="28">
                  <c:v>28.125</c:v>
                </c:pt>
                <c:pt idx="29">
                  <c:v>14.83050847457627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E-4A66-9C91-A5A00F8E80C5}"/>
            </c:ext>
          </c:extLst>
        </c:ser>
        <c:ser>
          <c:idx val="1"/>
          <c:order val="2"/>
          <c:tx>
            <c:strRef>
              <c:f>'DATA AND CHART'!$M$7</c:f>
              <c:strCache>
                <c:ptCount val="1"/>
                <c:pt idx="0">
                  <c:v>Sufficient quality</c:v>
                </c:pt>
              </c:strCache>
            </c:strRef>
          </c:tx>
          <c:spPr>
            <a:solidFill>
              <a:srgbClr val="B4E1F5"/>
            </a:solidFill>
          </c:spPr>
          <c:invertIfNegative val="0"/>
          <c:cat>
            <c:strRef>
              <c:f>'DATA AND CHART'!$C$8:$C$37</c:f>
              <c:strCache>
                <c:ptCount val="30"/>
                <c:pt idx="0">
                  <c:v>Cyprus</c:v>
                </c:pt>
                <c:pt idx="1">
                  <c:v>Austria</c:v>
                </c:pt>
                <c:pt idx="2">
                  <c:v>Greece</c:v>
                </c:pt>
                <c:pt idx="3">
                  <c:v>Croatia</c:v>
                </c:pt>
                <c:pt idx="4">
                  <c:v>Denmark</c:v>
                </c:pt>
                <c:pt idx="5">
                  <c:v>Malta</c:v>
                </c:pt>
                <c:pt idx="6">
                  <c:v>Bulgaria</c:v>
                </c:pt>
                <c:pt idx="7">
                  <c:v>Romania</c:v>
                </c:pt>
                <c:pt idx="8">
                  <c:v>Germany</c:v>
                </c:pt>
                <c:pt idx="9">
                  <c:v>Italy</c:v>
                </c:pt>
                <c:pt idx="10">
                  <c:v>Finland</c:v>
                </c:pt>
                <c:pt idx="11">
                  <c:v>Lithuania</c:v>
                </c:pt>
                <c:pt idx="12">
                  <c:v>Spain</c:v>
                </c:pt>
                <c:pt idx="13">
                  <c:v>EU-27</c:v>
                </c:pt>
                <c:pt idx="14">
                  <c:v>Portugal</c:v>
                </c:pt>
                <c:pt idx="15">
                  <c:v>Ireland</c:v>
                </c:pt>
                <c:pt idx="16">
                  <c:v>Slovenia</c:v>
                </c:pt>
                <c:pt idx="17">
                  <c:v>Switzerland</c:v>
                </c:pt>
                <c:pt idx="18">
                  <c:v>Czechia</c:v>
                </c:pt>
                <c:pt idx="19">
                  <c:v>Belgium</c:v>
                </c:pt>
                <c:pt idx="20">
                  <c:v>Luxembourg</c:v>
                </c:pt>
                <c:pt idx="21">
                  <c:v>France</c:v>
                </c:pt>
                <c:pt idx="22">
                  <c:v>Latvia</c:v>
                </c:pt>
                <c:pt idx="23">
                  <c:v>Netherlands</c:v>
                </c:pt>
                <c:pt idx="24">
                  <c:v>Sweden</c:v>
                </c:pt>
                <c:pt idx="25">
                  <c:v>Albania</c:v>
                </c:pt>
                <c:pt idx="26">
                  <c:v>Estonia</c:v>
                </c:pt>
                <c:pt idx="27">
                  <c:v>Hungary</c:v>
                </c:pt>
                <c:pt idx="28">
                  <c:v>Slovakia</c:v>
                </c:pt>
                <c:pt idx="29">
                  <c:v>Poland</c:v>
                </c:pt>
              </c:strCache>
            </c:strRef>
          </c:cat>
          <c:val>
            <c:numRef>
              <c:f>'DATA AND CHART'!$M$8:$M$37</c:f>
              <c:numCache>
                <c:formatCode>0.0</c:formatCode>
                <c:ptCount val="30"/>
                <c:pt idx="0">
                  <c:v>0</c:v>
                </c:pt>
                <c:pt idx="1">
                  <c:v>0.38461538461538464</c:v>
                </c:pt>
                <c:pt idx="2">
                  <c:v>0.23781212841854932</c:v>
                </c:pt>
                <c:pt idx="3">
                  <c:v>0.64102564102564097</c:v>
                </c:pt>
                <c:pt idx="4">
                  <c:v>0.57747834456207892</c:v>
                </c:pt>
                <c:pt idx="5">
                  <c:v>3.4482758620689653</c:v>
                </c:pt>
                <c:pt idx="6">
                  <c:v>0</c:v>
                </c:pt>
                <c:pt idx="7">
                  <c:v>0</c:v>
                </c:pt>
                <c:pt idx="8">
                  <c:v>1.5706806282722512</c:v>
                </c:pt>
                <c:pt idx="9">
                  <c:v>2.2246337493217578</c:v>
                </c:pt>
                <c:pt idx="10">
                  <c:v>1.6501650165016499</c:v>
                </c:pt>
                <c:pt idx="11">
                  <c:v>2.4793388429752068</c:v>
                </c:pt>
                <c:pt idx="12">
                  <c:v>1.6754850088183422</c:v>
                </c:pt>
                <c:pt idx="13">
                  <c:v>2.220888355342137</c:v>
                </c:pt>
                <c:pt idx="14">
                  <c:v>0.75075075075075071</c:v>
                </c:pt>
                <c:pt idx="15">
                  <c:v>4.7297297297297298</c:v>
                </c:pt>
                <c:pt idx="16">
                  <c:v>4.2553191489361701</c:v>
                </c:pt>
                <c:pt idx="17">
                  <c:v>1.0204081632653061</c:v>
                </c:pt>
                <c:pt idx="18">
                  <c:v>1.9230769230769231</c:v>
                </c:pt>
                <c:pt idx="19">
                  <c:v>2.34375</c:v>
                </c:pt>
                <c:pt idx="20">
                  <c:v>0</c:v>
                </c:pt>
                <c:pt idx="21">
                  <c:v>3.8872403560830859</c:v>
                </c:pt>
                <c:pt idx="22">
                  <c:v>3.4482758620689653</c:v>
                </c:pt>
                <c:pt idx="23">
                  <c:v>5</c:v>
                </c:pt>
                <c:pt idx="24">
                  <c:v>3.9045553145336225</c:v>
                </c:pt>
                <c:pt idx="25">
                  <c:v>2.5210084033613445</c:v>
                </c:pt>
                <c:pt idx="26">
                  <c:v>4.6153846153846159</c:v>
                </c:pt>
                <c:pt idx="27">
                  <c:v>3.9426523297491038</c:v>
                </c:pt>
                <c:pt idx="28">
                  <c:v>3.125</c:v>
                </c:pt>
                <c:pt idx="29">
                  <c:v>4.6610169491525424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E-4A66-9C91-A5A00F8E80C5}"/>
            </c:ext>
          </c:extLst>
        </c:ser>
        <c:ser>
          <c:idx val="2"/>
          <c:order val="3"/>
          <c:tx>
            <c:strRef>
              <c:f>'DATA AND CHART'!$N$7</c:f>
              <c:strCache>
                <c:ptCount val="1"/>
                <c:pt idx="0">
                  <c:v>Poor quality</c:v>
                </c:pt>
              </c:strCache>
            </c:strRef>
          </c:tx>
          <c:spPr>
            <a:solidFill>
              <a:srgbClr val="EF463E"/>
            </a:solidFill>
          </c:spPr>
          <c:invertIfNegative val="0"/>
          <c:cat>
            <c:strRef>
              <c:f>'DATA AND CHART'!$C$8:$C$37</c:f>
              <c:strCache>
                <c:ptCount val="30"/>
                <c:pt idx="0">
                  <c:v>Cyprus</c:v>
                </c:pt>
                <c:pt idx="1">
                  <c:v>Austria</c:v>
                </c:pt>
                <c:pt idx="2">
                  <c:v>Greece</c:v>
                </c:pt>
                <c:pt idx="3">
                  <c:v>Croatia</c:v>
                </c:pt>
                <c:pt idx="4">
                  <c:v>Denmark</c:v>
                </c:pt>
                <c:pt idx="5">
                  <c:v>Malta</c:v>
                </c:pt>
                <c:pt idx="6">
                  <c:v>Bulgaria</c:v>
                </c:pt>
                <c:pt idx="7">
                  <c:v>Romania</c:v>
                </c:pt>
                <c:pt idx="8">
                  <c:v>Germany</c:v>
                </c:pt>
                <c:pt idx="9">
                  <c:v>Italy</c:v>
                </c:pt>
                <c:pt idx="10">
                  <c:v>Finland</c:v>
                </c:pt>
                <c:pt idx="11">
                  <c:v>Lithuania</c:v>
                </c:pt>
                <c:pt idx="12">
                  <c:v>Spain</c:v>
                </c:pt>
                <c:pt idx="13">
                  <c:v>EU-27</c:v>
                </c:pt>
                <c:pt idx="14">
                  <c:v>Portugal</c:v>
                </c:pt>
                <c:pt idx="15">
                  <c:v>Ireland</c:v>
                </c:pt>
                <c:pt idx="16">
                  <c:v>Slovenia</c:v>
                </c:pt>
                <c:pt idx="17">
                  <c:v>Switzerland</c:v>
                </c:pt>
                <c:pt idx="18">
                  <c:v>Czechia</c:v>
                </c:pt>
                <c:pt idx="19">
                  <c:v>Belgium</c:v>
                </c:pt>
                <c:pt idx="20">
                  <c:v>Luxembourg</c:v>
                </c:pt>
                <c:pt idx="21">
                  <c:v>France</c:v>
                </c:pt>
                <c:pt idx="22">
                  <c:v>Latvia</c:v>
                </c:pt>
                <c:pt idx="23">
                  <c:v>Netherlands</c:v>
                </c:pt>
                <c:pt idx="24">
                  <c:v>Sweden</c:v>
                </c:pt>
                <c:pt idx="25">
                  <c:v>Albania</c:v>
                </c:pt>
                <c:pt idx="26">
                  <c:v>Estonia</c:v>
                </c:pt>
                <c:pt idx="27">
                  <c:v>Hungary</c:v>
                </c:pt>
                <c:pt idx="28">
                  <c:v>Slovakia</c:v>
                </c:pt>
                <c:pt idx="29">
                  <c:v>Poland</c:v>
                </c:pt>
              </c:strCache>
            </c:strRef>
          </c:cat>
          <c:val>
            <c:numRef>
              <c:f>'DATA AND CHART'!$N$8:$N$37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0.10683760683760685</c:v>
                </c:pt>
                <c:pt idx="4">
                  <c:v>0.28873917228103946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0.61082024432809767</c:v>
                </c:pt>
                <c:pt idx="9">
                  <c:v>1.4830891662145054</c:v>
                </c:pt>
                <c:pt idx="10">
                  <c:v>2.3102310231023102</c:v>
                </c:pt>
                <c:pt idx="11">
                  <c:v>0</c:v>
                </c:pt>
                <c:pt idx="12">
                  <c:v>1.6313932980599646</c:v>
                </c:pt>
                <c:pt idx="13">
                  <c:v>1.4544279250161603</c:v>
                </c:pt>
                <c:pt idx="14">
                  <c:v>1.2012012012012012</c:v>
                </c:pt>
                <c:pt idx="15">
                  <c:v>2.0270270270270272</c:v>
                </c:pt>
                <c:pt idx="16">
                  <c:v>0</c:v>
                </c:pt>
                <c:pt idx="17">
                  <c:v>3.0612244897959182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2.7596439169139466</c:v>
                </c:pt>
                <c:pt idx="22">
                  <c:v>1.7241379310344827</c:v>
                </c:pt>
                <c:pt idx="23">
                  <c:v>3.3783783783783785</c:v>
                </c:pt>
                <c:pt idx="24">
                  <c:v>4.1214750542299354</c:v>
                </c:pt>
                <c:pt idx="25">
                  <c:v>6.7226890756302522</c:v>
                </c:pt>
                <c:pt idx="26">
                  <c:v>1.5384615384615385</c:v>
                </c:pt>
                <c:pt idx="27">
                  <c:v>1.0752688172043012</c:v>
                </c:pt>
                <c:pt idx="28">
                  <c:v>0</c:v>
                </c:pt>
                <c:pt idx="29">
                  <c:v>2.5423728813559325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4E-4A66-9C91-A5A00F8E80C5}"/>
            </c:ext>
          </c:extLst>
        </c:ser>
        <c:ser>
          <c:idx val="4"/>
          <c:order val="4"/>
          <c:tx>
            <c:strRef>
              <c:f>'DATA AND CHART'!$O$7</c:f>
              <c:strCache>
                <c:ptCount val="1"/>
                <c:pt idx="0">
                  <c:v>Not classified
</c:v>
                </c:pt>
              </c:strCache>
            </c:strRef>
          </c:tx>
          <c:spPr>
            <a:solidFill>
              <a:srgbClr val="EAEAEA"/>
            </a:solidFill>
          </c:spPr>
          <c:invertIfNegative val="0"/>
          <c:cat>
            <c:strRef>
              <c:f>'DATA AND CHART'!$C$8:$C$37</c:f>
              <c:strCache>
                <c:ptCount val="30"/>
                <c:pt idx="0">
                  <c:v>Cyprus</c:v>
                </c:pt>
                <c:pt idx="1">
                  <c:v>Austria</c:v>
                </c:pt>
                <c:pt idx="2">
                  <c:v>Greece</c:v>
                </c:pt>
                <c:pt idx="3">
                  <c:v>Croatia</c:v>
                </c:pt>
                <c:pt idx="4">
                  <c:v>Denmark</c:v>
                </c:pt>
                <c:pt idx="5">
                  <c:v>Malta</c:v>
                </c:pt>
                <c:pt idx="6">
                  <c:v>Bulgaria</c:v>
                </c:pt>
                <c:pt idx="7">
                  <c:v>Romania</c:v>
                </c:pt>
                <c:pt idx="8">
                  <c:v>Germany</c:v>
                </c:pt>
                <c:pt idx="9">
                  <c:v>Italy</c:v>
                </c:pt>
                <c:pt idx="10">
                  <c:v>Finland</c:v>
                </c:pt>
                <c:pt idx="11">
                  <c:v>Lithuania</c:v>
                </c:pt>
                <c:pt idx="12">
                  <c:v>Spain</c:v>
                </c:pt>
                <c:pt idx="13">
                  <c:v>EU-27</c:v>
                </c:pt>
                <c:pt idx="14">
                  <c:v>Portugal</c:v>
                </c:pt>
                <c:pt idx="15">
                  <c:v>Ireland</c:v>
                </c:pt>
                <c:pt idx="16">
                  <c:v>Slovenia</c:v>
                </c:pt>
                <c:pt idx="17">
                  <c:v>Switzerland</c:v>
                </c:pt>
                <c:pt idx="18">
                  <c:v>Czechia</c:v>
                </c:pt>
                <c:pt idx="19">
                  <c:v>Belgium</c:v>
                </c:pt>
                <c:pt idx="20">
                  <c:v>Luxembourg</c:v>
                </c:pt>
                <c:pt idx="21">
                  <c:v>France</c:v>
                </c:pt>
                <c:pt idx="22">
                  <c:v>Latvia</c:v>
                </c:pt>
                <c:pt idx="23">
                  <c:v>Netherlands</c:v>
                </c:pt>
                <c:pt idx="24">
                  <c:v>Sweden</c:v>
                </c:pt>
                <c:pt idx="25">
                  <c:v>Albania</c:v>
                </c:pt>
                <c:pt idx="26">
                  <c:v>Estonia</c:v>
                </c:pt>
                <c:pt idx="27">
                  <c:v>Hungary</c:v>
                </c:pt>
                <c:pt idx="28">
                  <c:v>Slovakia</c:v>
                </c:pt>
                <c:pt idx="29">
                  <c:v>Poland</c:v>
                </c:pt>
              </c:strCache>
            </c:strRef>
          </c:cat>
          <c:val>
            <c:numRef>
              <c:f>'DATA AND CHART'!$O$8:$O$37</c:f>
              <c:numCache>
                <c:formatCode>0.0</c:formatCode>
                <c:ptCount val="30"/>
                <c:pt idx="0">
                  <c:v>0.83333333333333337</c:v>
                </c:pt>
                <c:pt idx="1">
                  <c:v>0.38461538461538464</c:v>
                </c:pt>
                <c:pt idx="2">
                  <c:v>2.1997621878715812</c:v>
                </c:pt>
                <c:pt idx="3">
                  <c:v>1.0683760683760684</c:v>
                </c:pt>
                <c:pt idx="4">
                  <c:v>0.76997112608277196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1.7015706806282722</c:v>
                </c:pt>
                <c:pt idx="9">
                  <c:v>0.74154458310725269</c:v>
                </c:pt>
                <c:pt idx="10">
                  <c:v>1.3201320132013201</c:v>
                </c:pt>
                <c:pt idx="11">
                  <c:v>0.82644628099173556</c:v>
                </c:pt>
                <c:pt idx="12">
                  <c:v>0.92592592592592582</c:v>
                </c:pt>
                <c:pt idx="13">
                  <c:v>2.6318219595530521</c:v>
                </c:pt>
                <c:pt idx="14">
                  <c:v>5.2552552552552552</c:v>
                </c:pt>
                <c:pt idx="15">
                  <c:v>0.67567567567567566</c:v>
                </c:pt>
                <c:pt idx="16">
                  <c:v>0</c:v>
                </c:pt>
                <c:pt idx="17">
                  <c:v>11.224489795918368</c:v>
                </c:pt>
                <c:pt idx="18">
                  <c:v>8.3333333333333321</c:v>
                </c:pt>
                <c:pt idx="19">
                  <c:v>0.78125</c:v>
                </c:pt>
                <c:pt idx="20">
                  <c:v>0</c:v>
                </c:pt>
                <c:pt idx="21">
                  <c:v>3.2344213649851636</c:v>
                </c:pt>
                <c:pt idx="22">
                  <c:v>3.4482758620689653</c:v>
                </c:pt>
                <c:pt idx="23">
                  <c:v>2.4324324324324325</c:v>
                </c:pt>
                <c:pt idx="24">
                  <c:v>7.5921908893709329</c:v>
                </c:pt>
                <c:pt idx="25">
                  <c:v>0</c:v>
                </c:pt>
                <c:pt idx="26">
                  <c:v>4.6153846153846159</c:v>
                </c:pt>
                <c:pt idx="27">
                  <c:v>11.111111111111111</c:v>
                </c:pt>
                <c:pt idx="28">
                  <c:v>9.375</c:v>
                </c:pt>
                <c:pt idx="29">
                  <c:v>22.033898305084744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4E-4A66-9C91-A5A00F8E8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72745216"/>
        <c:axId val="274261888"/>
      </c:barChart>
      <c:catAx>
        <c:axId val="27274521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274261888"/>
        <c:crosses val="autoZero"/>
        <c:auto val="1"/>
        <c:lblAlgn val="ctr"/>
        <c:lblOffset val="100"/>
        <c:noMultiLvlLbl val="0"/>
      </c:catAx>
      <c:valAx>
        <c:axId val="274261888"/>
        <c:scaling>
          <c:orientation val="minMax"/>
        </c:scaling>
        <c:delete val="0"/>
        <c:axPos val="t"/>
        <c:majorGridlines>
          <c:spPr>
            <a:ln w="12700"/>
          </c:spPr>
        </c:majorGridlines>
        <c:numFmt formatCode="0%" sourceLinked="1"/>
        <c:majorTickMark val="out"/>
        <c:minorTickMark val="none"/>
        <c:tickLblPos val="nextTo"/>
        <c:crossAx val="272745216"/>
        <c:crosses val="autoZero"/>
        <c:crossBetween val="between"/>
      </c:valAx>
      <c:spPr>
        <a:ln w="12700"/>
      </c:spPr>
    </c:plotArea>
    <c:legend>
      <c:legendPos val="b"/>
      <c:layout>
        <c:manualLayout>
          <c:xMode val="edge"/>
          <c:yMode val="edge"/>
          <c:x val="0.25032283082101087"/>
          <c:y val="0.95564916422956203"/>
          <c:w val="0.48003448454417241"/>
          <c:h val="3.2913883060077441E-2"/>
        </c:manualLayout>
      </c:layout>
      <c:overlay val="1"/>
      <c:spPr>
        <a:ln w="6350"/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s-E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113635</xdr:colOff>
      <xdr:row>39</xdr:row>
      <xdr:rowOff>62234</xdr:rowOff>
    </xdr:from>
    <xdr:to>
      <xdr:col>14</xdr:col>
      <xdr:colOff>754069</xdr:colOff>
      <xdr:row>84</xdr:row>
      <xdr:rowOff>73391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0.78584</cdr:x>
      <cdr:y>0.88298</cdr:y>
    </cdr:from>
    <cdr:to>
      <cdr:x>0.99232</cdr:x>
      <cdr:y>0.92266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763247" y="9412162"/>
          <a:ext cx="3353541" cy="422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s-ES" sz="1800">
              <a:latin typeface="+mn-lt"/>
              <a:ea typeface="Verdana" pitchFamily="34" charset="0"/>
              <a:cs typeface="Verdana" pitchFamily="34" charset="0"/>
            </a:rPr>
            <a:t>Percentage</a:t>
          </a:r>
        </a:p>
        <a:p xmlns:a="http://schemas.openxmlformats.org/drawingml/2006/main">
          <a:pPr algn="r"/>
          <a:endParaRPr lang="en-US" sz="1800">
            <a:latin typeface="+mn-lt"/>
            <a:ea typeface="Verdana" pitchFamily="34" charset="0"/>
            <a:cs typeface="Verdan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7A50-999B-4284-94E0-0CF71FD8D85A}">
  <sheetPr>
    <tabColor rgb="FF92D050"/>
  </sheetPr>
  <dimension ref="A7:X44"/>
  <sheetViews>
    <sheetView tabSelected="1" zoomScale="80" zoomScaleNormal="80" workbookViewId="0">
      <selection activeCell="G91" sqref="G91"/>
    </sheetView>
  </sheetViews>
  <sheetFormatPr baseColWidth="10" defaultColWidth="15.77734375" defaultRowHeight="16.5" customHeight="1" x14ac:dyDescent="0.3"/>
  <cols>
    <col min="1" max="1" width="8" style="1" customWidth="1"/>
    <col min="2" max="2" width="19.5546875" style="1" customWidth="1"/>
    <col min="3" max="3" width="18" style="1" customWidth="1"/>
    <col min="4" max="4" width="17.5546875" style="1" customWidth="1"/>
    <col min="5" max="5" width="16.5546875" style="1" customWidth="1"/>
    <col min="6" max="6" width="15.5546875" style="1" customWidth="1"/>
    <col min="7" max="7" width="31.5546875" style="1" customWidth="1"/>
    <col min="8" max="8" width="8" style="1" customWidth="1"/>
    <col min="9" max="9" width="21.77734375" style="1" customWidth="1"/>
    <col min="10" max="10" width="18.21875" style="1" customWidth="1"/>
    <col min="11" max="11" width="14.5546875" style="1" customWidth="1"/>
    <col min="12" max="12" width="11.77734375" style="1" customWidth="1"/>
    <col min="13" max="13" width="13.21875" style="1" customWidth="1"/>
    <col min="14" max="14" width="13.44140625" style="1" customWidth="1"/>
    <col min="15" max="15" width="22.21875" style="1" customWidth="1"/>
    <col min="16" max="16384" width="15.77734375" style="1"/>
  </cols>
  <sheetData>
    <row r="7" spans="1:24" ht="25.95" customHeight="1" x14ac:dyDescent="0.3">
      <c r="A7" s="1" t="s">
        <v>0</v>
      </c>
      <c r="C7" s="21" t="s">
        <v>1</v>
      </c>
      <c r="D7" s="3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4" t="s">
        <v>7</v>
      </c>
      <c r="J7" s="5"/>
      <c r="K7" s="21" t="s">
        <v>3</v>
      </c>
      <c r="L7" s="21" t="s">
        <v>4</v>
      </c>
      <c r="M7" s="21" t="s">
        <v>5</v>
      </c>
      <c r="N7" s="21" t="s">
        <v>6</v>
      </c>
      <c r="O7" s="22" t="s">
        <v>67</v>
      </c>
      <c r="P7" s="6" t="s">
        <v>8</v>
      </c>
    </row>
    <row r="8" spans="1:24" ht="16.5" customHeight="1" x14ac:dyDescent="0.3">
      <c r="A8" s="1">
        <v>4</v>
      </c>
      <c r="B8" s="1" t="s">
        <v>17</v>
      </c>
      <c r="C8" s="23" t="s">
        <v>18</v>
      </c>
      <c r="D8" s="15">
        <v>120</v>
      </c>
      <c r="E8" s="15">
        <v>119</v>
      </c>
      <c r="F8" s="15">
        <v>0</v>
      </c>
      <c r="G8" s="15">
        <v>0</v>
      </c>
      <c r="H8" s="15">
        <v>0</v>
      </c>
      <c r="I8" s="15">
        <v>1</v>
      </c>
      <c r="J8" s="7">
        <f t="shared" ref="J8:J26" si="0">K8+M8</f>
        <v>99.166666666666671</v>
      </c>
      <c r="K8" s="25">
        <f>(E8/D8)*100</f>
        <v>99.166666666666671</v>
      </c>
      <c r="L8" s="25">
        <f t="shared" ref="L8:L37" si="1">F8/D8*100</f>
        <v>0</v>
      </c>
      <c r="M8" s="25">
        <f t="shared" ref="M8:M37" si="2">(G8/D8)*100</f>
        <v>0</v>
      </c>
      <c r="N8" s="25">
        <f t="shared" ref="N8:N37" si="3">(H8/D8)*100</f>
        <v>0</v>
      </c>
      <c r="O8" s="25">
        <f t="shared" ref="O8:O37" si="4">(I8/D8)*100</f>
        <v>0.83333333333333337</v>
      </c>
      <c r="P8" s="8">
        <f t="shared" ref="P8:P37" si="5">SUM(K8:O8)</f>
        <v>100</v>
      </c>
    </row>
    <row r="9" spans="1:24" ht="16.5" customHeight="1" x14ac:dyDescent="0.3">
      <c r="A9" s="1">
        <v>1</v>
      </c>
      <c r="B9" s="1" t="s">
        <v>9</v>
      </c>
      <c r="C9" s="23" t="s">
        <v>10</v>
      </c>
      <c r="D9" s="15">
        <v>260</v>
      </c>
      <c r="E9" s="15">
        <v>252</v>
      </c>
      <c r="F9" s="15">
        <v>6</v>
      </c>
      <c r="G9" s="15">
        <v>1</v>
      </c>
      <c r="H9" s="15">
        <v>0</v>
      </c>
      <c r="I9" s="15">
        <v>1</v>
      </c>
      <c r="J9" s="7">
        <f t="shared" si="0"/>
        <v>97.307692307692307</v>
      </c>
      <c r="K9" s="25">
        <f t="shared" ref="K9:K37" si="6">(E9/D9)*100</f>
        <v>96.92307692307692</v>
      </c>
      <c r="L9" s="25">
        <f t="shared" si="1"/>
        <v>2.3076923076923079</v>
      </c>
      <c r="M9" s="25">
        <f t="shared" si="2"/>
        <v>0.38461538461538464</v>
      </c>
      <c r="N9" s="25">
        <f t="shared" si="3"/>
        <v>0</v>
      </c>
      <c r="O9" s="25">
        <f t="shared" si="4"/>
        <v>0.38461538461538464</v>
      </c>
      <c r="P9" s="8">
        <f t="shared" si="5"/>
        <v>100</v>
      </c>
    </row>
    <row r="10" spans="1:24" ht="16.5" customHeight="1" x14ac:dyDescent="0.3">
      <c r="A10" s="1">
        <v>9</v>
      </c>
      <c r="B10" s="1" t="s">
        <v>13</v>
      </c>
      <c r="C10" s="23" t="s">
        <v>14</v>
      </c>
      <c r="D10" s="12">
        <v>1682</v>
      </c>
      <c r="E10" s="12">
        <v>1624</v>
      </c>
      <c r="F10" s="12">
        <v>17</v>
      </c>
      <c r="G10" s="12">
        <v>4</v>
      </c>
      <c r="H10" s="12">
        <v>0</v>
      </c>
      <c r="I10" s="12">
        <v>37</v>
      </c>
      <c r="J10" s="7">
        <f t="shared" si="0"/>
        <v>96.789536266349586</v>
      </c>
      <c r="K10" s="25">
        <f t="shared" si="6"/>
        <v>96.551724137931032</v>
      </c>
      <c r="L10" s="25">
        <f t="shared" si="1"/>
        <v>1.0107015457788349</v>
      </c>
      <c r="M10" s="25">
        <f t="shared" si="2"/>
        <v>0.23781212841854932</v>
      </c>
      <c r="N10" s="25">
        <f t="shared" si="3"/>
        <v>0</v>
      </c>
      <c r="O10" s="25">
        <f t="shared" si="4"/>
        <v>2.1997621878715812</v>
      </c>
      <c r="P10" s="8">
        <f t="shared" si="5"/>
        <v>100</v>
      </c>
    </row>
    <row r="11" spans="1:24" ht="16.5" customHeight="1" x14ac:dyDescent="0.3">
      <c r="A11" s="1">
        <v>13</v>
      </c>
      <c r="B11" s="1" t="s">
        <v>15</v>
      </c>
      <c r="C11" s="23" t="s">
        <v>16</v>
      </c>
      <c r="D11" s="12">
        <v>936</v>
      </c>
      <c r="E11" s="12">
        <v>895</v>
      </c>
      <c r="F11" s="12">
        <v>24</v>
      </c>
      <c r="G11" s="12">
        <v>6</v>
      </c>
      <c r="H11" s="12">
        <v>1</v>
      </c>
      <c r="I11" s="12">
        <v>10</v>
      </c>
      <c r="J11" s="7">
        <f t="shared" si="0"/>
        <v>96.260683760683762</v>
      </c>
      <c r="K11" s="25">
        <f t="shared" si="6"/>
        <v>95.619658119658126</v>
      </c>
      <c r="L11" s="25">
        <f t="shared" si="1"/>
        <v>2.5641025641025639</v>
      </c>
      <c r="M11" s="25">
        <f t="shared" si="2"/>
        <v>0.64102564102564097</v>
      </c>
      <c r="N11" s="25">
        <f t="shared" si="3"/>
        <v>0.10683760683760685</v>
      </c>
      <c r="O11" s="25">
        <f t="shared" si="4"/>
        <v>1.0683760683760684</v>
      </c>
      <c r="P11" s="8">
        <f t="shared" si="5"/>
        <v>100</v>
      </c>
    </row>
    <row r="12" spans="1:24" ht="16.5" customHeight="1" x14ac:dyDescent="0.3">
      <c r="A12" s="1">
        <v>7</v>
      </c>
      <c r="B12" s="1" t="s">
        <v>19</v>
      </c>
      <c r="C12" s="23" t="s">
        <v>20</v>
      </c>
      <c r="D12" s="12">
        <v>1039</v>
      </c>
      <c r="E12" s="12">
        <v>980</v>
      </c>
      <c r="F12" s="13">
        <v>42</v>
      </c>
      <c r="G12" s="13">
        <v>6</v>
      </c>
      <c r="H12" s="12">
        <v>3</v>
      </c>
      <c r="I12" s="12">
        <v>8</v>
      </c>
      <c r="J12" s="7">
        <f t="shared" si="0"/>
        <v>94.898941289701639</v>
      </c>
      <c r="K12" s="25">
        <f t="shared" si="6"/>
        <v>94.321462945139558</v>
      </c>
      <c r="L12" s="25">
        <f t="shared" si="1"/>
        <v>4.0423484119345519</v>
      </c>
      <c r="M12" s="25">
        <f t="shared" si="2"/>
        <v>0.57747834456207892</v>
      </c>
      <c r="N12" s="25">
        <f t="shared" si="3"/>
        <v>0.28873917228103946</v>
      </c>
      <c r="O12" s="25">
        <f t="shared" si="4"/>
        <v>0.76997112608277196</v>
      </c>
      <c r="P12" s="8">
        <f t="shared" si="5"/>
        <v>100</v>
      </c>
    </row>
    <row r="13" spans="1:24" ht="16.5" customHeight="1" x14ac:dyDescent="0.3">
      <c r="A13" s="1">
        <v>20</v>
      </c>
      <c r="B13" s="1" t="s">
        <v>11</v>
      </c>
      <c r="C13" s="23" t="s">
        <v>12</v>
      </c>
      <c r="D13" s="12">
        <v>87</v>
      </c>
      <c r="E13" s="12">
        <v>82</v>
      </c>
      <c r="F13" s="12">
        <v>2</v>
      </c>
      <c r="G13" s="12">
        <v>3</v>
      </c>
      <c r="H13" s="12">
        <v>0</v>
      </c>
      <c r="I13" s="12">
        <v>0</v>
      </c>
      <c r="J13" s="7">
        <f t="shared" si="0"/>
        <v>97.701149425287355</v>
      </c>
      <c r="K13" s="25">
        <f t="shared" si="6"/>
        <v>94.252873563218387</v>
      </c>
      <c r="L13" s="25">
        <f t="shared" si="1"/>
        <v>2.2988505747126435</v>
      </c>
      <c r="M13" s="25">
        <f t="shared" si="2"/>
        <v>3.4482758620689653</v>
      </c>
      <c r="N13" s="25">
        <f t="shared" si="3"/>
        <v>0</v>
      </c>
      <c r="O13" s="25">
        <f t="shared" si="4"/>
        <v>0</v>
      </c>
      <c r="P13" s="8">
        <f t="shared" si="5"/>
        <v>100</v>
      </c>
      <c r="X13" s="9"/>
    </row>
    <row r="14" spans="1:24" ht="16.5" customHeight="1" x14ac:dyDescent="0.3">
      <c r="A14" s="1">
        <v>3</v>
      </c>
      <c r="B14" s="1" t="s">
        <v>23</v>
      </c>
      <c r="C14" s="23" t="s">
        <v>24</v>
      </c>
      <c r="D14" s="15">
        <v>96</v>
      </c>
      <c r="E14" s="15">
        <v>89</v>
      </c>
      <c r="F14" s="15">
        <v>7</v>
      </c>
      <c r="G14" s="15">
        <v>0</v>
      </c>
      <c r="H14" s="15">
        <v>0</v>
      </c>
      <c r="I14" s="15">
        <v>0</v>
      </c>
      <c r="J14" s="7">
        <f t="shared" si="0"/>
        <v>92.708333333333343</v>
      </c>
      <c r="K14" s="25">
        <f t="shared" si="6"/>
        <v>92.708333333333343</v>
      </c>
      <c r="L14" s="25">
        <f t="shared" si="1"/>
        <v>7.291666666666667</v>
      </c>
      <c r="M14" s="25">
        <f t="shared" si="2"/>
        <v>0</v>
      </c>
      <c r="N14" s="25">
        <f t="shared" si="3"/>
        <v>0</v>
      </c>
      <c r="O14" s="25">
        <f t="shared" si="4"/>
        <v>0</v>
      </c>
      <c r="P14" s="8">
        <f t="shared" si="5"/>
        <v>100.00000000000001</v>
      </c>
    </row>
    <row r="15" spans="1:24" ht="16.5" customHeight="1" x14ac:dyDescent="0.3">
      <c r="A15" s="1">
        <v>24</v>
      </c>
      <c r="B15" s="1" t="s">
        <v>35</v>
      </c>
      <c r="C15" s="23" t="s">
        <v>36</v>
      </c>
      <c r="D15" s="12">
        <v>50</v>
      </c>
      <c r="E15" s="12">
        <v>46</v>
      </c>
      <c r="F15" s="12">
        <v>4</v>
      </c>
      <c r="G15" s="12">
        <v>0</v>
      </c>
      <c r="H15" s="12">
        <v>0</v>
      </c>
      <c r="I15" s="12">
        <v>0</v>
      </c>
      <c r="J15" s="7">
        <f t="shared" si="0"/>
        <v>92</v>
      </c>
      <c r="K15" s="26">
        <f t="shared" si="6"/>
        <v>92</v>
      </c>
      <c r="L15" s="25">
        <f t="shared" si="1"/>
        <v>8</v>
      </c>
      <c r="M15" s="25">
        <f t="shared" si="2"/>
        <v>0</v>
      </c>
      <c r="N15" s="25">
        <f t="shared" si="3"/>
        <v>0</v>
      </c>
      <c r="O15" s="25">
        <f t="shared" si="4"/>
        <v>0</v>
      </c>
      <c r="P15" s="8">
        <f t="shared" si="5"/>
        <v>100</v>
      </c>
    </row>
    <row r="16" spans="1:24" ht="16.5" customHeight="1" x14ac:dyDescent="0.3">
      <c r="A16" s="1">
        <v>6</v>
      </c>
      <c r="B16" s="1" t="s">
        <v>21</v>
      </c>
      <c r="C16" s="23" t="s">
        <v>22</v>
      </c>
      <c r="D16" s="15">
        <v>2292</v>
      </c>
      <c r="E16" s="14">
        <v>2068</v>
      </c>
      <c r="F16" s="15">
        <v>135</v>
      </c>
      <c r="G16" s="15">
        <v>36</v>
      </c>
      <c r="H16" s="15">
        <v>14</v>
      </c>
      <c r="I16" s="14">
        <v>39</v>
      </c>
      <c r="J16" s="7">
        <f t="shared" si="0"/>
        <v>91.797556719022694</v>
      </c>
      <c r="K16" s="25">
        <f t="shared" si="6"/>
        <v>90.226876090750437</v>
      </c>
      <c r="L16" s="25">
        <f t="shared" si="1"/>
        <v>5.8900523560209423</v>
      </c>
      <c r="M16" s="25">
        <f t="shared" si="2"/>
        <v>1.5706806282722512</v>
      </c>
      <c r="N16" s="25">
        <f t="shared" si="3"/>
        <v>0.61082024432809767</v>
      </c>
      <c r="O16" s="25">
        <f t="shared" si="4"/>
        <v>1.7015706806282722</v>
      </c>
      <c r="P16" s="8">
        <f t="shared" si="5"/>
        <v>100</v>
      </c>
    </row>
    <row r="17" spans="1:24" ht="16.5" customHeight="1" x14ac:dyDescent="0.3">
      <c r="A17" s="1">
        <v>16</v>
      </c>
      <c r="B17" s="1" t="s">
        <v>31</v>
      </c>
      <c r="C17" s="23" t="s">
        <v>32</v>
      </c>
      <c r="D17" s="12">
        <v>5529</v>
      </c>
      <c r="E17" s="13">
        <v>4952</v>
      </c>
      <c r="F17" s="13">
        <v>331</v>
      </c>
      <c r="G17" s="12">
        <v>123</v>
      </c>
      <c r="H17" s="12">
        <v>82</v>
      </c>
      <c r="I17" s="12">
        <v>41</v>
      </c>
      <c r="J17" s="7">
        <f t="shared" si="0"/>
        <v>91.788750226080651</v>
      </c>
      <c r="K17" s="25">
        <f t="shared" si="6"/>
        <v>89.564116476758898</v>
      </c>
      <c r="L17" s="25">
        <f t="shared" si="1"/>
        <v>5.9866160245975761</v>
      </c>
      <c r="M17" s="25">
        <f t="shared" si="2"/>
        <v>2.2246337493217578</v>
      </c>
      <c r="N17" s="25">
        <f t="shared" si="3"/>
        <v>1.4830891662145054</v>
      </c>
      <c r="O17" s="25">
        <f t="shared" si="4"/>
        <v>0.74154458310725269</v>
      </c>
      <c r="P17" s="8">
        <f t="shared" si="5"/>
        <v>100</v>
      </c>
    </row>
    <row r="18" spans="1:24" ht="16.5" customHeight="1" x14ac:dyDescent="0.3">
      <c r="A18" s="1">
        <v>11</v>
      </c>
      <c r="B18" s="1" t="s">
        <v>29</v>
      </c>
      <c r="C18" s="23" t="s">
        <v>30</v>
      </c>
      <c r="D18" s="12">
        <v>303</v>
      </c>
      <c r="E18" s="12">
        <v>271</v>
      </c>
      <c r="F18" s="12">
        <v>16</v>
      </c>
      <c r="G18" s="12">
        <v>5</v>
      </c>
      <c r="H18" s="12">
        <v>7</v>
      </c>
      <c r="I18" s="12">
        <v>4</v>
      </c>
      <c r="J18" s="7">
        <f t="shared" si="0"/>
        <v>91.089108910891085</v>
      </c>
      <c r="K18" s="25">
        <f t="shared" si="6"/>
        <v>89.438943894389439</v>
      </c>
      <c r="L18" s="25">
        <f t="shared" si="1"/>
        <v>5.2805280528052805</v>
      </c>
      <c r="M18" s="25">
        <f t="shared" si="2"/>
        <v>1.6501650165016499</v>
      </c>
      <c r="N18" s="25">
        <f t="shared" si="3"/>
        <v>2.3102310231023102</v>
      </c>
      <c r="O18" s="25">
        <f t="shared" si="4"/>
        <v>1.3201320132013201</v>
      </c>
      <c r="P18" s="8">
        <f t="shared" si="5"/>
        <v>99.999999999999986</v>
      </c>
    </row>
    <row r="19" spans="1:24" ht="16.5" customHeight="1" x14ac:dyDescent="0.3">
      <c r="A19" s="1">
        <v>17</v>
      </c>
      <c r="B19" s="1" t="s">
        <v>25</v>
      </c>
      <c r="C19" s="23" t="s">
        <v>26</v>
      </c>
      <c r="D19" s="12">
        <v>121</v>
      </c>
      <c r="E19" s="12">
        <v>108</v>
      </c>
      <c r="F19" s="12">
        <v>9</v>
      </c>
      <c r="G19" s="12">
        <v>3</v>
      </c>
      <c r="H19" s="12">
        <v>0</v>
      </c>
      <c r="I19" s="12">
        <v>1</v>
      </c>
      <c r="J19" s="7">
        <f t="shared" si="0"/>
        <v>91.735537190082653</v>
      </c>
      <c r="K19" s="25">
        <f t="shared" si="6"/>
        <v>89.256198347107443</v>
      </c>
      <c r="L19" s="25">
        <f t="shared" si="1"/>
        <v>7.4380165289256199</v>
      </c>
      <c r="M19" s="25">
        <f t="shared" si="2"/>
        <v>2.4793388429752068</v>
      </c>
      <c r="N19" s="25">
        <f t="shared" si="3"/>
        <v>0</v>
      </c>
      <c r="O19" s="25">
        <f t="shared" si="4"/>
        <v>0.82644628099173556</v>
      </c>
      <c r="P19" s="8">
        <f t="shared" si="5"/>
        <v>100</v>
      </c>
    </row>
    <row r="20" spans="1:24" ht="24" customHeight="1" x14ac:dyDescent="0.3">
      <c r="A20" s="1">
        <v>10</v>
      </c>
      <c r="B20" s="1" t="s">
        <v>33</v>
      </c>
      <c r="C20" s="23" t="s">
        <v>34</v>
      </c>
      <c r="D20" s="12">
        <v>2268</v>
      </c>
      <c r="E20" s="12">
        <v>2000</v>
      </c>
      <c r="F20" s="12">
        <v>172</v>
      </c>
      <c r="G20" s="12">
        <v>38</v>
      </c>
      <c r="H20" s="12">
        <v>37</v>
      </c>
      <c r="I20" s="12">
        <v>21</v>
      </c>
      <c r="J20" s="7">
        <f t="shared" si="0"/>
        <v>89.85890652557319</v>
      </c>
      <c r="K20" s="25">
        <f t="shared" si="6"/>
        <v>88.183421516754848</v>
      </c>
      <c r="L20" s="25">
        <f t="shared" si="1"/>
        <v>7.5837742504409169</v>
      </c>
      <c r="M20" s="25">
        <f t="shared" si="2"/>
        <v>1.6754850088183422</v>
      </c>
      <c r="N20" s="25">
        <f t="shared" si="3"/>
        <v>1.6313932980599646</v>
      </c>
      <c r="O20" s="25">
        <f t="shared" si="4"/>
        <v>0.92592592592592582</v>
      </c>
      <c r="P20" s="8">
        <f t="shared" si="5"/>
        <v>99.999999999999986</v>
      </c>
    </row>
    <row r="21" spans="1:24" ht="16.5" customHeight="1" x14ac:dyDescent="0.3">
      <c r="A21" s="1">
        <v>31</v>
      </c>
      <c r="B21" s="1" t="s">
        <v>68</v>
      </c>
      <c r="C21" s="24" t="s">
        <v>68</v>
      </c>
      <c r="D21" s="10">
        <v>21658</v>
      </c>
      <c r="E21" s="10">
        <v>18571</v>
      </c>
      <c r="F21" s="10">
        <v>1721</v>
      </c>
      <c r="G21" s="10">
        <v>481</v>
      </c>
      <c r="H21" s="10">
        <v>315</v>
      </c>
      <c r="I21" s="10">
        <v>570</v>
      </c>
      <c r="J21" s="7">
        <f t="shared" si="0"/>
        <v>87.96749469018377</v>
      </c>
      <c r="K21" s="25">
        <f t="shared" si="6"/>
        <v>85.74660633484163</v>
      </c>
      <c r="L21" s="25">
        <f t="shared" si="1"/>
        <v>7.9462554252470214</v>
      </c>
      <c r="M21" s="25">
        <f t="shared" si="2"/>
        <v>2.220888355342137</v>
      </c>
      <c r="N21" s="25">
        <f t="shared" si="3"/>
        <v>1.4544279250161603</v>
      </c>
      <c r="O21" s="25">
        <f t="shared" si="4"/>
        <v>2.6318219595530521</v>
      </c>
      <c r="P21" s="8">
        <f t="shared" si="5"/>
        <v>100</v>
      </c>
    </row>
    <row r="22" spans="1:24" ht="16.5" customHeight="1" x14ac:dyDescent="0.3">
      <c r="A22" s="1">
        <v>23</v>
      </c>
      <c r="B22" s="1" t="s">
        <v>27</v>
      </c>
      <c r="C22" s="23" t="s">
        <v>28</v>
      </c>
      <c r="D22" s="12">
        <v>666</v>
      </c>
      <c r="E22" s="12">
        <v>565</v>
      </c>
      <c r="F22" s="12">
        <v>53</v>
      </c>
      <c r="G22" s="12">
        <v>5</v>
      </c>
      <c r="H22" s="12">
        <v>8</v>
      </c>
      <c r="I22" s="12">
        <v>35</v>
      </c>
      <c r="J22" s="7">
        <f t="shared" si="0"/>
        <v>85.585585585585591</v>
      </c>
      <c r="K22" s="25">
        <f t="shared" si="6"/>
        <v>84.834834834834837</v>
      </c>
      <c r="L22" s="25">
        <f t="shared" si="1"/>
        <v>7.9579579579579578</v>
      </c>
      <c r="M22" s="25">
        <f t="shared" si="2"/>
        <v>0.75075075075075071</v>
      </c>
      <c r="N22" s="25">
        <f t="shared" si="3"/>
        <v>1.2012012012012012</v>
      </c>
      <c r="O22" s="25">
        <f t="shared" si="4"/>
        <v>5.2552552552552552</v>
      </c>
      <c r="P22" s="8">
        <f t="shared" si="5"/>
        <v>100</v>
      </c>
    </row>
    <row r="23" spans="1:24" ht="16.5" customHeight="1" x14ac:dyDescent="0.3">
      <c r="A23" s="1">
        <v>15</v>
      </c>
      <c r="B23" s="1" t="s">
        <v>47</v>
      </c>
      <c r="C23" s="23" t="s">
        <v>48</v>
      </c>
      <c r="D23" s="12">
        <v>148</v>
      </c>
      <c r="E23" s="12">
        <v>117</v>
      </c>
      <c r="F23" s="12">
        <v>20</v>
      </c>
      <c r="G23" s="12">
        <v>7</v>
      </c>
      <c r="H23" s="12">
        <v>3</v>
      </c>
      <c r="I23" s="12">
        <v>1</v>
      </c>
      <c r="J23" s="7">
        <f t="shared" si="0"/>
        <v>83.78378378378379</v>
      </c>
      <c r="K23" s="25">
        <f t="shared" si="6"/>
        <v>79.054054054054063</v>
      </c>
      <c r="L23" s="25">
        <f t="shared" si="1"/>
        <v>13.513513513513514</v>
      </c>
      <c r="M23" s="25">
        <f t="shared" si="2"/>
        <v>4.7297297297297298</v>
      </c>
      <c r="N23" s="25">
        <f t="shared" si="3"/>
        <v>2.0270270270270272</v>
      </c>
      <c r="O23" s="25">
        <f t="shared" si="4"/>
        <v>0.67567567567567566</v>
      </c>
      <c r="P23" s="8">
        <f t="shared" si="5"/>
        <v>100.00000000000001</v>
      </c>
    </row>
    <row r="24" spans="1:24" ht="16.5" customHeight="1" x14ac:dyDescent="0.3">
      <c r="A24" s="1">
        <v>26</v>
      </c>
      <c r="B24" s="1" t="s">
        <v>37</v>
      </c>
      <c r="C24" s="23" t="s">
        <v>38</v>
      </c>
      <c r="D24" s="12">
        <v>47</v>
      </c>
      <c r="E24" s="12">
        <v>37</v>
      </c>
      <c r="F24" s="12">
        <v>8</v>
      </c>
      <c r="G24" s="12">
        <v>2</v>
      </c>
      <c r="H24" s="12">
        <v>0</v>
      </c>
      <c r="I24" s="12">
        <v>0</v>
      </c>
      <c r="J24" s="7">
        <f t="shared" si="0"/>
        <v>82.978723404255319</v>
      </c>
      <c r="K24" s="25">
        <f t="shared" si="6"/>
        <v>78.723404255319153</v>
      </c>
      <c r="L24" s="25">
        <f t="shared" si="1"/>
        <v>17.021276595744681</v>
      </c>
      <c r="M24" s="25">
        <f t="shared" si="2"/>
        <v>4.2553191489361701</v>
      </c>
      <c r="N24" s="25">
        <f t="shared" si="3"/>
        <v>0</v>
      </c>
      <c r="O24" s="25">
        <f t="shared" si="4"/>
        <v>0</v>
      </c>
      <c r="P24" s="8">
        <f t="shared" si="5"/>
        <v>100</v>
      </c>
    </row>
    <row r="25" spans="1:24" ht="16.5" customHeight="1" x14ac:dyDescent="0.3">
      <c r="A25" s="1">
        <v>30</v>
      </c>
      <c r="B25" s="1" t="s">
        <v>39</v>
      </c>
      <c r="C25" s="23" t="s">
        <v>40</v>
      </c>
      <c r="D25" s="13">
        <v>196</v>
      </c>
      <c r="E25" s="13">
        <v>153</v>
      </c>
      <c r="F25" s="17">
        <v>13</v>
      </c>
      <c r="G25" s="12">
        <v>2</v>
      </c>
      <c r="H25" s="13">
        <v>6</v>
      </c>
      <c r="I25" s="13">
        <v>22</v>
      </c>
      <c r="J25" s="7">
        <f t="shared" si="0"/>
        <v>79.08163265306122</v>
      </c>
      <c r="K25" s="25">
        <f t="shared" si="6"/>
        <v>78.061224489795919</v>
      </c>
      <c r="L25" s="25">
        <f t="shared" si="1"/>
        <v>6.6326530612244898</v>
      </c>
      <c r="M25" s="25">
        <f t="shared" si="2"/>
        <v>1.0204081632653061</v>
      </c>
      <c r="N25" s="25">
        <f t="shared" si="3"/>
        <v>3.0612244897959182</v>
      </c>
      <c r="O25" s="25">
        <f t="shared" si="4"/>
        <v>11.224489795918368</v>
      </c>
      <c r="P25" s="8">
        <f t="shared" si="5"/>
        <v>100</v>
      </c>
    </row>
    <row r="26" spans="1:24" ht="16.5" customHeight="1" x14ac:dyDescent="0.3">
      <c r="A26" s="1">
        <v>5</v>
      </c>
      <c r="B26" s="1" t="s">
        <v>43</v>
      </c>
      <c r="C26" s="23" t="s">
        <v>44</v>
      </c>
      <c r="D26" s="15">
        <v>156</v>
      </c>
      <c r="E26" s="15">
        <v>120</v>
      </c>
      <c r="F26" s="15">
        <v>20</v>
      </c>
      <c r="G26" s="15">
        <v>3</v>
      </c>
      <c r="H26" s="15">
        <v>0</v>
      </c>
      <c r="I26" s="15">
        <v>13</v>
      </c>
      <c r="J26" s="7">
        <f t="shared" si="0"/>
        <v>78.846153846153854</v>
      </c>
      <c r="K26" s="25">
        <f t="shared" si="6"/>
        <v>76.923076923076934</v>
      </c>
      <c r="L26" s="25">
        <f t="shared" si="1"/>
        <v>12.820512820512819</v>
      </c>
      <c r="M26" s="25">
        <f t="shared" si="2"/>
        <v>1.9230769230769231</v>
      </c>
      <c r="N26" s="25">
        <f t="shared" si="3"/>
        <v>0</v>
      </c>
      <c r="O26" s="25">
        <f t="shared" si="4"/>
        <v>8.3333333333333321</v>
      </c>
      <c r="P26" s="8">
        <f t="shared" si="5"/>
        <v>100</v>
      </c>
    </row>
    <row r="27" spans="1:24" ht="16.5" customHeight="1" x14ac:dyDescent="0.3">
      <c r="A27" s="1">
        <v>2</v>
      </c>
      <c r="B27" s="1" t="s">
        <v>45</v>
      </c>
      <c r="C27" s="23" t="s">
        <v>46</v>
      </c>
      <c r="D27" s="15">
        <v>128</v>
      </c>
      <c r="E27" s="15">
        <v>98</v>
      </c>
      <c r="F27" s="15">
        <v>26</v>
      </c>
      <c r="G27" s="15">
        <v>3</v>
      </c>
      <c r="H27" s="15">
        <v>0</v>
      </c>
      <c r="I27" s="15">
        <v>1</v>
      </c>
      <c r="J27" s="7">
        <f>K27+L27+M27</f>
        <v>99.21875</v>
      </c>
      <c r="K27" s="25">
        <f t="shared" si="6"/>
        <v>76.5625</v>
      </c>
      <c r="L27" s="25">
        <f t="shared" si="1"/>
        <v>20.3125</v>
      </c>
      <c r="M27" s="25">
        <f t="shared" si="2"/>
        <v>2.34375</v>
      </c>
      <c r="N27" s="25">
        <f t="shared" si="3"/>
        <v>0</v>
      </c>
      <c r="O27" s="25">
        <f t="shared" si="4"/>
        <v>0.78125</v>
      </c>
      <c r="P27" s="8">
        <f t="shared" si="5"/>
        <v>100</v>
      </c>
    </row>
    <row r="28" spans="1:24" ht="16.5" customHeight="1" x14ac:dyDescent="0.3">
      <c r="A28" s="1">
        <v>18</v>
      </c>
      <c r="B28" s="1" t="s">
        <v>41</v>
      </c>
      <c r="C28" s="23" t="s">
        <v>42</v>
      </c>
      <c r="D28" s="12">
        <v>17</v>
      </c>
      <c r="E28" s="12">
        <v>13</v>
      </c>
      <c r="F28" s="12">
        <v>4</v>
      </c>
      <c r="G28" s="12">
        <v>0</v>
      </c>
      <c r="H28" s="12">
        <v>0</v>
      </c>
      <c r="I28" s="12">
        <v>0</v>
      </c>
      <c r="J28" s="7">
        <f t="shared" ref="J28:J37" si="7">K28+M28</f>
        <v>76.470588235294116</v>
      </c>
      <c r="K28" s="25">
        <f t="shared" si="6"/>
        <v>76.470588235294116</v>
      </c>
      <c r="L28" s="25">
        <f t="shared" si="1"/>
        <v>23.52941176470588</v>
      </c>
      <c r="M28" s="25">
        <f t="shared" si="2"/>
        <v>0</v>
      </c>
      <c r="N28" s="25">
        <f t="shared" si="3"/>
        <v>0</v>
      </c>
      <c r="O28" s="25">
        <f t="shared" si="4"/>
        <v>0</v>
      </c>
      <c r="P28" s="8">
        <f t="shared" si="5"/>
        <v>100</v>
      </c>
    </row>
    <row r="29" spans="1:24" ht="16.5" customHeight="1" x14ac:dyDescent="0.3">
      <c r="A29" s="1">
        <v>12</v>
      </c>
      <c r="B29" s="1" t="s">
        <v>49</v>
      </c>
      <c r="C29" s="23" t="s">
        <v>50</v>
      </c>
      <c r="D29" s="12">
        <v>3370</v>
      </c>
      <c r="E29" s="12">
        <v>2558</v>
      </c>
      <c r="F29" s="12">
        <v>479</v>
      </c>
      <c r="G29" s="12">
        <v>131</v>
      </c>
      <c r="H29" s="12">
        <v>93</v>
      </c>
      <c r="I29" s="12">
        <v>109</v>
      </c>
      <c r="J29" s="7">
        <f t="shared" si="7"/>
        <v>79.792284866468833</v>
      </c>
      <c r="K29" s="25">
        <f t="shared" si="6"/>
        <v>75.90504451038575</v>
      </c>
      <c r="L29" s="25">
        <f t="shared" si="1"/>
        <v>14.213649851632049</v>
      </c>
      <c r="M29" s="25">
        <f t="shared" si="2"/>
        <v>3.8872403560830859</v>
      </c>
      <c r="N29" s="25">
        <f t="shared" si="3"/>
        <v>2.7596439169139466</v>
      </c>
      <c r="O29" s="25">
        <f t="shared" si="4"/>
        <v>3.2344213649851636</v>
      </c>
      <c r="P29" s="8">
        <f t="shared" si="5"/>
        <v>100</v>
      </c>
    </row>
    <row r="30" spans="1:24" ht="16.5" customHeight="1" x14ac:dyDescent="0.3">
      <c r="A30" s="1">
        <v>19</v>
      </c>
      <c r="B30" s="1" t="s">
        <v>55</v>
      </c>
      <c r="C30" s="23" t="s">
        <v>56</v>
      </c>
      <c r="D30" s="12">
        <v>58</v>
      </c>
      <c r="E30" s="12">
        <v>44</v>
      </c>
      <c r="F30" s="12">
        <v>9</v>
      </c>
      <c r="G30" s="12">
        <v>2</v>
      </c>
      <c r="H30" s="12">
        <v>1</v>
      </c>
      <c r="I30" s="12">
        <v>2</v>
      </c>
      <c r="J30" s="7">
        <f t="shared" si="7"/>
        <v>79.310344827586206</v>
      </c>
      <c r="K30" s="25">
        <f t="shared" si="6"/>
        <v>75.862068965517238</v>
      </c>
      <c r="L30" s="25">
        <f t="shared" si="1"/>
        <v>15.517241379310345</v>
      </c>
      <c r="M30" s="25">
        <f t="shared" si="2"/>
        <v>3.4482758620689653</v>
      </c>
      <c r="N30" s="25">
        <f t="shared" si="3"/>
        <v>1.7241379310344827</v>
      </c>
      <c r="O30" s="25">
        <f t="shared" si="4"/>
        <v>3.4482758620689653</v>
      </c>
      <c r="P30" s="8">
        <f t="shared" si="5"/>
        <v>100</v>
      </c>
    </row>
    <row r="31" spans="1:24" ht="16.5" customHeight="1" x14ac:dyDescent="0.3">
      <c r="A31" s="1">
        <v>21</v>
      </c>
      <c r="B31" s="1" t="s">
        <v>53</v>
      </c>
      <c r="C31" s="23" t="s">
        <v>54</v>
      </c>
      <c r="D31" s="12">
        <v>740</v>
      </c>
      <c r="E31" s="12">
        <v>555</v>
      </c>
      <c r="F31" s="12">
        <v>105</v>
      </c>
      <c r="G31" s="12">
        <v>37</v>
      </c>
      <c r="H31" s="12">
        <v>25</v>
      </c>
      <c r="I31" s="12">
        <v>18</v>
      </c>
      <c r="J31" s="7">
        <f t="shared" si="7"/>
        <v>80</v>
      </c>
      <c r="K31" s="25">
        <f t="shared" si="6"/>
        <v>75</v>
      </c>
      <c r="L31" s="25">
        <f t="shared" si="1"/>
        <v>14.189189189189189</v>
      </c>
      <c r="M31" s="25">
        <f t="shared" si="2"/>
        <v>5</v>
      </c>
      <c r="N31" s="25">
        <f t="shared" si="3"/>
        <v>3.3783783783783785</v>
      </c>
      <c r="O31" s="25">
        <f t="shared" si="4"/>
        <v>2.4324324324324325</v>
      </c>
      <c r="P31" s="8">
        <f t="shared" si="5"/>
        <v>100</v>
      </c>
    </row>
    <row r="32" spans="1:24" ht="16.5" customHeight="1" x14ac:dyDescent="0.3">
      <c r="A32" s="1">
        <v>25</v>
      </c>
      <c r="B32" s="1" t="s">
        <v>51</v>
      </c>
      <c r="C32" s="23" t="s">
        <v>52</v>
      </c>
      <c r="D32" s="12">
        <v>461</v>
      </c>
      <c r="E32" s="13">
        <v>345</v>
      </c>
      <c r="F32" s="12">
        <v>44</v>
      </c>
      <c r="G32" s="12">
        <v>18</v>
      </c>
      <c r="H32" s="12">
        <v>19</v>
      </c>
      <c r="I32" s="13">
        <v>35</v>
      </c>
      <c r="J32" s="7">
        <f t="shared" si="7"/>
        <v>78.741865509761396</v>
      </c>
      <c r="K32" s="25">
        <f t="shared" si="6"/>
        <v>74.837310195227772</v>
      </c>
      <c r="L32" s="25">
        <f t="shared" si="1"/>
        <v>9.5444685466377432</v>
      </c>
      <c r="M32" s="25">
        <f t="shared" si="2"/>
        <v>3.9045553145336225</v>
      </c>
      <c r="N32" s="25">
        <f t="shared" si="3"/>
        <v>4.1214750542299354</v>
      </c>
      <c r="O32" s="25">
        <f t="shared" si="4"/>
        <v>7.5921908893709329</v>
      </c>
      <c r="P32" s="8">
        <f t="shared" si="5"/>
        <v>100</v>
      </c>
      <c r="T32" s="2"/>
      <c r="U32" s="2"/>
      <c r="V32" s="2"/>
      <c r="W32" s="2"/>
      <c r="X32" s="2"/>
    </row>
    <row r="33" spans="1:16" ht="16.5" customHeight="1" x14ac:dyDescent="0.3">
      <c r="A33" s="1">
        <v>29</v>
      </c>
      <c r="B33" s="1" t="s">
        <v>57</v>
      </c>
      <c r="C33" s="23" t="s">
        <v>58</v>
      </c>
      <c r="D33" s="12">
        <v>119</v>
      </c>
      <c r="E33" s="12">
        <v>80</v>
      </c>
      <c r="F33" s="16">
        <v>28</v>
      </c>
      <c r="G33" s="12">
        <v>3</v>
      </c>
      <c r="H33" s="12">
        <v>8</v>
      </c>
      <c r="I33" s="12">
        <v>0</v>
      </c>
      <c r="J33" s="7">
        <f t="shared" si="7"/>
        <v>69.747899159663874</v>
      </c>
      <c r="K33" s="26">
        <f t="shared" si="6"/>
        <v>67.226890756302524</v>
      </c>
      <c r="L33" s="25">
        <f t="shared" si="1"/>
        <v>23.52941176470588</v>
      </c>
      <c r="M33" s="25">
        <f t="shared" si="2"/>
        <v>2.5210084033613445</v>
      </c>
      <c r="N33" s="25">
        <f t="shared" si="3"/>
        <v>6.7226890756302522</v>
      </c>
      <c r="O33" s="25">
        <f t="shared" si="4"/>
        <v>0</v>
      </c>
      <c r="P33" s="8">
        <f t="shared" si="5"/>
        <v>100.00000000000001</v>
      </c>
    </row>
    <row r="34" spans="1:16" ht="16.5" customHeight="1" x14ac:dyDescent="0.3">
      <c r="A34" s="1">
        <v>8</v>
      </c>
      <c r="B34" s="1" t="s">
        <v>59</v>
      </c>
      <c r="C34" s="23" t="s">
        <v>60</v>
      </c>
      <c r="D34" s="12">
        <v>65</v>
      </c>
      <c r="E34" s="12">
        <v>42</v>
      </c>
      <c r="F34" s="12">
        <v>16</v>
      </c>
      <c r="G34" s="12">
        <v>3</v>
      </c>
      <c r="H34" s="12">
        <v>1</v>
      </c>
      <c r="I34" s="12">
        <v>3</v>
      </c>
      <c r="J34" s="7">
        <f t="shared" si="7"/>
        <v>69.230769230769226</v>
      </c>
      <c r="K34" s="25">
        <f t="shared" si="6"/>
        <v>64.615384615384613</v>
      </c>
      <c r="L34" s="25">
        <f t="shared" si="1"/>
        <v>24.615384615384617</v>
      </c>
      <c r="M34" s="25">
        <f t="shared" si="2"/>
        <v>4.6153846153846159</v>
      </c>
      <c r="N34" s="25">
        <f t="shared" si="3"/>
        <v>1.5384615384615385</v>
      </c>
      <c r="O34" s="25">
        <f t="shared" si="4"/>
        <v>4.6153846153846159</v>
      </c>
      <c r="P34" s="8">
        <f t="shared" si="5"/>
        <v>99.999999999999986</v>
      </c>
    </row>
    <row r="35" spans="1:16" ht="16.5" customHeight="1" x14ac:dyDescent="0.3">
      <c r="A35" s="1">
        <v>14</v>
      </c>
      <c r="B35" s="1" t="s">
        <v>61</v>
      </c>
      <c r="C35" s="23" t="s">
        <v>62</v>
      </c>
      <c r="D35" s="12">
        <v>279</v>
      </c>
      <c r="E35" s="13">
        <v>176</v>
      </c>
      <c r="F35" s="13">
        <v>58</v>
      </c>
      <c r="G35" s="12">
        <v>11</v>
      </c>
      <c r="H35" s="12">
        <v>3</v>
      </c>
      <c r="I35" s="13">
        <v>31</v>
      </c>
      <c r="J35" s="7">
        <f t="shared" si="7"/>
        <v>67.025089605734763</v>
      </c>
      <c r="K35" s="25">
        <f t="shared" si="6"/>
        <v>63.082437275985662</v>
      </c>
      <c r="L35" s="25">
        <f t="shared" si="1"/>
        <v>20.788530465949819</v>
      </c>
      <c r="M35" s="25">
        <f t="shared" si="2"/>
        <v>3.9426523297491038</v>
      </c>
      <c r="N35" s="25">
        <f t="shared" si="3"/>
        <v>1.0752688172043012</v>
      </c>
      <c r="O35" s="25">
        <f t="shared" si="4"/>
        <v>11.111111111111111</v>
      </c>
      <c r="P35" s="8">
        <f t="shared" si="5"/>
        <v>100.00000000000001</v>
      </c>
    </row>
    <row r="36" spans="1:16" ht="16.5" customHeight="1" x14ac:dyDescent="0.3">
      <c r="A36" s="1">
        <v>27</v>
      </c>
      <c r="B36" s="1" t="s">
        <v>63</v>
      </c>
      <c r="C36" s="23" t="s">
        <v>64</v>
      </c>
      <c r="D36" s="12">
        <v>32</v>
      </c>
      <c r="E36" s="12">
        <v>19</v>
      </c>
      <c r="F36" s="12">
        <v>9</v>
      </c>
      <c r="G36" s="12">
        <v>1</v>
      </c>
      <c r="H36" s="12">
        <v>0</v>
      </c>
      <c r="I36" s="12">
        <v>3</v>
      </c>
      <c r="J36" s="7">
        <f t="shared" si="7"/>
        <v>62.5</v>
      </c>
      <c r="K36" s="25">
        <f t="shared" si="6"/>
        <v>59.375</v>
      </c>
      <c r="L36" s="25">
        <f t="shared" si="1"/>
        <v>28.125</v>
      </c>
      <c r="M36" s="25">
        <f t="shared" si="2"/>
        <v>3.125</v>
      </c>
      <c r="N36" s="25">
        <f t="shared" si="3"/>
        <v>0</v>
      </c>
      <c r="O36" s="25">
        <f t="shared" si="4"/>
        <v>9.375</v>
      </c>
      <c r="P36" s="8">
        <f t="shared" si="5"/>
        <v>100</v>
      </c>
    </row>
    <row r="37" spans="1:16" ht="16.5" customHeight="1" x14ac:dyDescent="0.3">
      <c r="A37" s="1">
        <v>22</v>
      </c>
      <c r="B37" s="1" t="s">
        <v>65</v>
      </c>
      <c r="C37" s="23" t="s">
        <v>66</v>
      </c>
      <c r="D37" s="12">
        <v>708</v>
      </c>
      <c r="E37" s="12">
        <v>396</v>
      </c>
      <c r="F37" s="12">
        <v>105</v>
      </c>
      <c r="G37" s="12">
        <v>33</v>
      </c>
      <c r="H37" s="12">
        <v>18</v>
      </c>
      <c r="I37" s="12">
        <v>156</v>
      </c>
      <c r="J37" s="7">
        <f t="shared" si="7"/>
        <v>60.593220338983045</v>
      </c>
      <c r="K37" s="25">
        <f t="shared" si="6"/>
        <v>55.932203389830505</v>
      </c>
      <c r="L37" s="25">
        <f t="shared" si="1"/>
        <v>14.83050847457627</v>
      </c>
      <c r="M37" s="25">
        <f t="shared" si="2"/>
        <v>4.6610169491525424</v>
      </c>
      <c r="N37" s="25">
        <f t="shared" si="3"/>
        <v>2.5423728813559325</v>
      </c>
      <c r="O37" s="25">
        <f t="shared" si="4"/>
        <v>22.033898305084744</v>
      </c>
      <c r="P37" s="8">
        <f t="shared" si="5"/>
        <v>100</v>
      </c>
    </row>
    <row r="39" spans="1:16" ht="16.5" customHeight="1" x14ac:dyDescent="0.3">
      <c r="J39" s="11"/>
      <c r="K39" s="11"/>
      <c r="L39" s="11"/>
      <c r="M39" s="11"/>
      <c r="N39" s="11"/>
      <c r="P39" s="7"/>
    </row>
    <row r="40" spans="1:16" ht="16.5" customHeight="1" x14ac:dyDescent="0.3">
      <c r="J40" s="7"/>
      <c r="K40" s="7"/>
      <c r="L40" s="7"/>
      <c r="M40" s="7"/>
      <c r="N40" s="7"/>
      <c r="O40" s="7"/>
      <c r="P40" s="7"/>
    </row>
    <row r="41" spans="1:16" ht="16.5" customHeight="1" x14ac:dyDescent="0.3">
      <c r="C41" s="18"/>
      <c r="D41" s="19"/>
      <c r="E41" s="10"/>
      <c r="F41" s="20"/>
      <c r="G41" s="10"/>
      <c r="H41" s="19"/>
      <c r="I41" s="10"/>
    </row>
    <row r="42" spans="1:16" ht="16.5" customHeight="1" x14ac:dyDescent="0.3">
      <c r="C42" s="18"/>
      <c r="D42" s="18"/>
      <c r="E42" s="18"/>
      <c r="F42" s="18"/>
    </row>
    <row r="43" spans="1:16" ht="16.5" customHeight="1" x14ac:dyDescent="0.3">
      <c r="C43" s="18"/>
      <c r="D43" s="18"/>
      <c r="E43" s="18"/>
      <c r="F43" s="18"/>
    </row>
    <row r="44" spans="1:16" ht="16.5" customHeight="1" x14ac:dyDescent="0.3">
      <c r="C44" s="18"/>
      <c r="D44" s="18"/>
      <c r="E44" s="18"/>
      <c r="F44" s="18"/>
    </row>
  </sheetData>
  <sortState xmlns:xlrd2="http://schemas.microsoft.com/office/spreadsheetml/2017/richdata2" ref="A7:P37">
    <sortCondition descending="1" ref="K7:K37"/>
    <sortCondition descending="1" ref="L7:L37"/>
  </sortState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90906ECDDC6B4FA35AB2DB6F37B703" ma:contentTypeVersion="11" ma:contentTypeDescription="Create a new document." ma:contentTypeScope="" ma:versionID="cde4be1b894c84edb26a1270b20d43b5">
  <xsd:schema xmlns:xsd="http://www.w3.org/2001/XMLSchema" xmlns:xs="http://www.w3.org/2001/XMLSchema" xmlns:p="http://schemas.microsoft.com/office/2006/metadata/properties" xmlns:ns2="611b59de-e3d4-4b08-84b6-9254897cd4b8" xmlns:ns3="5bdda8fe-fd4a-41b3-8af8-32caca3540bd" targetNamespace="http://schemas.microsoft.com/office/2006/metadata/properties" ma:root="true" ma:fieldsID="e7706104d9a4082bc60ec900c6ec1b90" ns2:_="" ns3:_="">
    <xsd:import namespace="611b59de-e3d4-4b08-84b6-9254897cd4b8"/>
    <xsd:import namespace="5bdda8fe-fd4a-41b3-8af8-32caca354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1b59de-e3d4-4b08-84b6-9254897cd4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8144f-1e10-44f0-b8c3-e4df562eef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da8fe-fd4a-41b3-8af8-32caca3540b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6e1f021-06af-4b51-8e60-ddd6ec0423e0}" ma:internalName="TaxCatchAll" ma:showField="CatchAllData" ma:web="5bdda8fe-fd4a-41b3-8af8-32caca3540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11b59de-e3d4-4b08-84b6-9254897cd4b8">
      <Terms xmlns="http://schemas.microsoft.com/office/infopath/2007/PartnerControls"/>
    </lcf76f155ced4ddcb4097134ff3c332f>
    <TaxCatchAll xmlns="5bdda8fe-fd4a-41b3-8af8-32caca3540bd" xsi:nil="true"/>
  </documentManagement>
</p:properties>
</file>

<file path=customXml/itemProps1.xml><?xml version="1.0" encoding="utf-8"?>
<ds:datastoreItem xmlns:ds="http://schemas.openxmlformats.org/officeDocument/2006/customXml" ds:itemID="{10CEB2E5-315A-495E-9F27-872D7C137C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8A206F-2314-41D1-9722-C6442CD132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1b59de-e3d4-4b08-84b6-9254897cd4b8"/>
    <ds:schemaRef ds:uri="5bdda8fe-fd4a-41b3-8af8-32caca354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DFFDBA-CDDF-4DA8-944D-416F3643B513}">
  <ds:schemaRefs>
    <ds:schemaRef ds:uri="http://schemas.microsoft.com/office/2006/metadata/properties"/>
    <ds:schemaRef ds:uri="http://schemas.microsoft.com/office/infopath/2007/PartnerControls"/>
    <ds:schemaRef ds:uri="611b59de-e3d4-4b08-84b6-9254897cd4b8"/>
    <ds:schemaRef ds:uri="5bdda8fe-fd4a-41b3-8af8-32caca3540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 AND CHART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Metadata for map and underpinning data</dc:title>
  <dc:creator/>
  <cp:lastModifiedBy/>
  <dcterms:created xsi:type="dcterms:W3CDTF">2016-03-04T10:49:45Z</dcterms:created>
  <dcterms:modified xsi:type="dcterms:W3CDTF">2023-06-09T06:22:01Z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4ddac28ee4cc42d2b3e8b4c07dff7fa0</vt:lpwstr>
  </property>
  <property fmtid="{D5CDD505-2E9C-101B-9397-08002B2CF9AE}" pid="3" name="ContentTypeId">
    <vt:lpwstr>0x010100C090906ECDDC6B4FA35AB2DB6F37B703</vt:lpwstr>
  </property>
  <property fmtid="{D5CDD505-2E9C-101B-9397-08002B2CF9AE}" pid="4" name="MediaServiceImageTags">
    <vt:lpwstr/>
  </property>
</Properties>
</file>