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Documents\UMD\Research\IDB_Pub\Paper\paper_updates\Earth_Future\Data_GitHub\The_Paris_Pledges_and_the_EnergyWaterLand_nexus_in_LatinAmerica\Supporting_Excel_sheets\"/>
    </mc:Choice>
  </mc:AlternateContent>
  <bookViews>
    <workbookView xWindow="0" yWindow="0" windowWidth="20490" windowHeight="7320" activeTab="4"/>
  </bookViews>
  <sheets>
    <sheet name="Notes" sheetId="1" r:id="rId1"/>
    <sheet name="Argentina" sheetId="2" r:id="rId2"/>
    <sheet name="Brazil" sheetId="3" r:id="rId3"/>
    <sheet name="Colombia" sheetId="4" r:id="rId4"/>
    <sheet name="Mexic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5" i="4" l="1"/>
  <c r="I185" i="4"/>
  <c r="J185" i="4"/>
  <c r="K185" i="4"/>
  <c r="L185" i="4"/>
  <c r="M185" i="4"/>
  <c r="N185" i="4"/>
  <c r="O185" i="4"/>
  <c r="G185" i="4"/>
  <c r="H184" i="4"/>
  <c r="I184" i="4"/>
  <c r="J184" i="4"/>
  <c r="K184" i="4"/>
  <c r="L184" i="4"/>
  <c r="M184" i="4"/>
  <c r="N184" i="4"/>
  <c r="O184" i="4"/>
  <c r="G184" i="4"/>
  <c r="G183" i="4"/>
  <c r="H183" i="4"/>
  <c r="I183" i="4"/>
  <c r="J183" i="4"/>
  <c r="K183" i="4"/>
  <c r="L183" i="4"/>
  <c r="M183" i="4"/>
  <c r="N183" i="4"/>
  <c r="O183" i="4"/>
  <c r="F169" i="5"/>
  <c r="J169" i="5"/>
  <c r="N169" i="5"/>
  <c r="G168" i="5"/>
  <c r="G173" i="5" s="1"/>
  <c r="G178" i="5" s="1"/>
  <c r="K168" i="5"/>
  <c r="K173" i="5" s="1"/>
  <c r="K178" i="5" s="1"/>
  <c r="O168" i="5"/>
  <c r="O173" i="5" s="1"/>
  <c r="O178" i="5" s="1"/>
  <c r="H180" i="4"/>
  <c r="I180" i="4"/>
  <c r="J180" i="4"/>
  <c r="K180" i="4"/>
  <c r="L180" i="4"/>
  <c r="M180" i="4"/>
  <c r="N180" i="4"/>
  <c r="O180" i="4"/>
  <c r="G180" i="4"/>
  <c r="H179" i="4"/>
  <c r="I179" i="4"/>
  <c r="J179" i="4"/>
  <c r="K179" i="4"/>
  <c r="L179" i="4"/>
  <c r="M179" i="4"/>
  <c r="N179" i="4"/>
  <c r="O179" i="4"/>
  <c r="G179" i="4"/>
  <c r="H178" i="4"/>
  <c r="I178" i="4"/>
  <c r="J178" i="4"/>
  <c r="K178" i="4"/>
  <c r="L178" i="4"/>
  <c r="M178" i="4"/>
  <c r="N178" i="4"/>
  <c r="O178" i="4"/>
  <c r="G178" i="4"/>
  <c r="F175" i="4"/>
  <c r="G175" i="4"/>
  <c r="H175" i="4"/>
  <c r="I175" i="4"/>
  <c r="J175" i="4"/>
  <c r="K175" i="4"/>
  <c r="L175" i="4"/>
  <c r="M175" i="4"/>
  <c r="N175" i="4"/>
  <c r="O175" i="4"/>
  <c r="E175" i="4"/>
  <c r="F174" i="4"/>
  <c r="G174" i="4"/>
  <c r="H174" i="4"/>
  <c r="I174" i="4"/>
  <c r="J174" i="4"/>
  <c r="K174" i="4"/>
  <c r="L174" i="4"/>
  <c r="M174" i="4"/>
  <c r="N174" i="4"/>
  <c r="O174" i="4"/>
  <c r="E174" i="4"/>
  <c r="F173" i="4"/>
  <c r="G173" i="4"/>
  <c r="H173" i="4"/>
  <c r="I173" i="4"/>
  <c r="J173" i="4"/>
  <c r="K173" i="4"/>
  <c r="L173" i="4"/>
  <c r="M173" i="4"/>
  <c r="N173" i="4"/>
  <c r="O173" i="4"/>
  <c r="E173" i="4"/>
  <c r="H180" i="3"/>
  <c r="I180" i="3"/>
  <c r="J180" i="3"/>
  <c r="K180" i="3"/>
  <c r="L180" i="3"/>
  <c r="M180" i="3"/>
  <c r="N180" i="3"/>
  <c r="O180" i="3"/>
  <c r="G180" i="3"/>
  <c r="H179" i="3"/>
  <c r="I179" i="3"/>
  <c r="J179" i="3"/>
  <c r="K179" i="3"/>
  <c r="L179" i="3"/>
  <c r="M179" i="3"/>
  <c r="N179" i="3"/>
  <c r="O179" i="3"/>
  <c r="G179" i="3"/>
  <c r="H178" i="3"/>
  <c r="I178" i="3"/>
  <c r="J178" i="3"/>
  <c r="K178" i="3"/>
  <c r="L178" i="3"/>
  <c r="M178" i="3"/>
  <c r="N178" i="3"/>
  <c r="O178" i="3"/>
  <c r="G178" i="3"/>
  <c r="F175" i="3"/>
  <c r="G175" i="3"/>
  <c r="H175" i="3"/>
  <c r="I175" i="3"/>
  <c r="J175" i="3"/>
  <c r="K175" i="3"/>
  <c r="L175" i="3"/>
  <c r="M175" i="3"/>
  <c r="N175" i="3"/>
  <c r="O175" i="3"/>
  <c r="E175" i="3"/>
  <c r="F174" i="3"/>
  <c r="G174" i="3"/>
  <c r="H174" i="3"/>
  <c r="I174" i="3"/>
  <c r="J174" i="3"/>
  <c r="K174" i="3"/>
  <c r="L174" i="3"/>
  <c r="M174" i="3"/>
  <c r="N174" i="3"/>
  <c r="O174" i="3"/>
  <c r="E174" i="3"/>
  <c r="F173" i="3"/>
  <c r="G173" i="3"/>
  <c r="H173" i="3"/>
  <c r="I173" i="3"/>
  <c r="J173" i="3"/>
  <c r="K173" i="3"/>
  <c r="L173" i="3"/>
  <c r="M173" i="3"/>
  <c r="N173" i="3"/>
  <c r="O173" i="3"/>
  <c r="E173" i="3"/>
  <c r="F159" i="5"/>
  <c r="G159" i="5"/>
  <c r="H159" i="5"/>
  <c r="H169" i="5" s="1"/>
  <c r="I159" i="5"/>
  <c r="J159" i="5"/>
  <c r="K159" i="5"/>
  <c r="L159" i="5"/>
  <c r="L169" i="5" s="1"/>
  <c r="L174" i="5" s="1"/>
  <c r="L179" i="5" s="1"/>
  <c r="M159" i="5"/>
  <c r="N159" i="5"/>
  <c r="O159" i="5"/>
  <c r="E159" i="5"/>
  <c r="E169" i="5" s="1"/>
  <c r="F165" i="4"/>
  <c r="G165" i="4"/>
  <c r="H165" i="4"/>
  <c r="I165" i="4"/>
  <c r="J165" i="4"/>
  <c r="K165" i="4"/>
  <c r="L165" i="4"/>
  <c r="M165" i="4"/>
  <c r="N165" i="4"/>
  <c r="O165" i="4"/>
  <c r="E165" i="4"/>
  <c r="F165" i="3"/>
  <c r="G165" i="3"/>
  <c r="H165" i="3"/>
  <c r="I165" i="3"/>
  <c r="J165" i="3"/>
  <c r="K165" i="3"/>
  <c r="L165" i="3"/>
  <c r="M165" i="3"/>
  <c r="N165" i="3"/>
  <c r="O165" i="3"/>
  <c r="E165" i="3"/>
  <c r="F123" i="5"/>
  <c r="F168" i="5" s="1"/>
  <c r="G123" i="5"/>
  <c r="H123" i="5"/>
  <c r="I123" i="5"/>
  <c r="J123" i="5"/>
  <c r="J168" i="5" s="1"/>
  <c r="J173" i="5" s="1"/>
  <c r="J178" i="5" s="1"/>
  <c r="K123" i="5"/>
  <c r="L123" i="5"/>
  <c r="M123" i="5"/>
  <c r="N123" i="5"/>
  <c r="N168" i="5" s="1"/>
  <c r="N173" i="5" s="1"/>
  <c r="N178" i="5" s="1"/>
  <c r="O123" i="5"/>
  <c r="E123" i="5"/>
  <c r="F127" i="4"/>
  <c r="G127" i="4"/>
  <c r="H127" i="4"/>
  <c r="I127" i="4"/>
  <c r="J127" i="4"/>
  <c r="K127" i="4"/>
  <c r="L127" i="4"/>
  <c r="M127" i="4"/>
  <c r="N127" i="4"/>
  <c r="O127" i="4"/>
  <c r="E127" i="4"/>
  <c r="F127" i="3"/>
  <c r="G127" i="3"/>
  <c r="H127" i="3"/>
  <c r="I127" i="3"/>
  <c r="J127" i="3"/>
  <c r="K127" i="3"/>
  <c r="L127" i="3"/>
  <c r="M127" i="3"/>
  <c r="N127" i="3"/>
  <c r="O127" i="3"/>
  <c r="E127" i="3"/>
  <c r="F87" i="5"/>
  <c r="G87" i="5"/>
  <c r="H87" i="5"/>
  <c r="I87" i="5"/>
  <c r="J87" i="5"/>
  <c r="K87" i="5"/>
  <c r="L87" i="5"/>
  <c r="M87" i="5"/>
  <c r="N87" i="5"/>
  <c r="O87" i="5"/>
  <c r="E87" i="5"/>
  <c r="F89" i="4"/>
  <c r="G89" i="4"/>
  <c r="H89" i="4"/>
  <c r="I89" i="4"/>
  <c r="J89" i="4"/>
  <c r="K89" i="4"/>
  <c r="L89" i="4"/>
  <c r="M89" i="4"/>
  <c r="N89" i="4"/>
  <c r="O89" i="4"/>
  <c r="E89" i="4"/>
  <c r="F89" i="3"/>
  <c r="G89" i="3"/>
  <c r="H89" i="3"/>
  <c r="I89" i="3"/>
  <c r="J89" i="3"/>
  <c r="K89" i="3"/>
  <c r="L89" i="3"/>
  <c r="M89" i="3"/>
  <c r="N89" i="3"/>
  <c r="O89" i="3"/>
  <c r="E89" i="3"/>
  <c r="O51" i="4"/>
  <c r="F51" i="4"/>
  <c r="G51" i="4"/>
  <c r="H51" i="4"/>
  <c r="I51" i="4"/>
  <c r="J51" i="4"/>
  <c r="K51" i="4"/>
  <c r="L51" i="4"/>
  <c r="M51" i="4"/>
  <c r="N51" i="4"/>
  <c r="E51" i="4"/>
  <c r="F51" i="5"/>
  <c r="G51" i="5"/>
  <c r="G169" i="5" s="1"/>
  <c r="G174" i="5" s="1"/>
  <c r="G179" i="5" s="1"/>
  <c r="H51" i="5"/>
  <c r="I51" i="5"/>
  <c r="I169" i="5" s="1"/>
  <c r="I174" i="5" s="1"/>
  <c r="I179" i="5" s="1"/>
  <c r="J51" i="5"/>
  <c r="K51" i="5"/>
  <c r="K169" i="5" s="1"/>
  <c r="K174" i="5" s="1"/>
  <c r="K179" i="5" s="1"/>
  <c r="L51" i="5"/>
  <c r="M51" i="5"/>
  <c r="M169" i="5" s="1"/>
  <c r="M174" i="5" s="1"/>
  <c r="M179" i="5" s="1"/>
  <c r="N51" i="5"/>
  <c r="O51" i="5"/>
  <c r="O169" i="5" s="1"/>
  <c r="O174" i="5" s="1"/>
  <c r="O179" i="5" s="1"/>
  <c r="E51" i="5"/>
  <c r="F51" i="3"/>
  <c r="G51" i="3"/>
  <c r="H51" i="3"/>
  <c r="I51" i="3"/>
  <c r="J51" i="3"/>
  <c r="K51" i="3"/>
  <c r="L51" i="3"/>
  <c r="M51" i="3"/>
  <c r="N51" i="3"/>
  <c r="O51" i="3"/>
  <c r="E51" i="3"/>
  <c r="F34" i="5"/>
  <c r="G34" i="5"/>
  <c r="H34" i="5"/>
  <c r="H168" i="5" s="1"/>
  <c r="H173" i="5" s="1"/>
  <c r="H178" i="5" s="1"/>
  <c r="I34" i="5"/>
  <c r="I168" i="5" s="1"/>
  <c r="I173" i="5" s="1"/>
  <c r="I178" i="5" s="1"/>
  <c r="J34" i="5"/>
  <c r="K34" i="5"/>
  <c r="L34" i="5"/>
  <c r="L168" i="5" s="1"/>
  <c r="L173" i="5" s="1"/>
  <c r="L178" i="5" s="1"/>
  <c r="M34" i="5"/>
  <c r="M168" i="5" s="1"/>
  <c r="M173" i="5" s="1"/>
  <c r="M178" i="5" s="1"/>
  <c r="N34" i="5"/>
  <c r="O34" i="5"/>
  <c r="E34" i="5"/>
  <c r="E168" i="5" s="1"/>
  <c r="F34" i="4"/>
  <c r="G34" i="4"/>
  <c r="H34" i="4"/>
  <c r="I34" i="4"/>
  <c r="J34" i="4"/>
  <c r="K34" i="4"/>
  <c r="L34" i="4"/>
  <c r="M34" i="4"/>
  <c r="N34" i="4"/>
  <c r="O34" i="4"/>
  <c r="E34" i="4"/>
  <c r="F34" i="3"/>
  <c r="G34" i="3"/>
  <c r="H34" i="3"/>
  <c r="I34" i="3"/>
  <c r="J34" i="3"/>
  <c r="K34" i="3"/>
  <c r="L34" i="3"/>
  <c r="M34" i="3"/>
  <c r="N34" i="3"/>
  <c r="O34" i="3"/>
  <c r="E34" i="3"/>
  <c r="F17" i="5"/>
  <c r="F167" i="5" s="1"/>
  <c r="G17" i="5"/>
  <c r="G167" i="5" s="1"/>
  <c r="G172" i="5" s="1"/>
  <c r="G177" i="5" s="1"/>
  <c r="H17" i="5"/>
  <c r="H167" i="5" s="1"/>
  <c r="I17" i="5"/>
  <c r="I167" i="5" s="1"/>
  <c r="I172" i="5" s="1"/>
  <c r="I177" i="5" s="1"/>
  <c r="J17" i="5"/>
  <c r="J167" i="5" s="1"/>
  <c r="J172" i="5" s="1"/>
  <c r="J177" i="5" s="1"/>
  <c r="K17" i="5"/>
  <c r="K167" i="5" s="1"/>
  <c r="K172" i="5" s="1"/>
  <c r="K177" i="5" s="1"/>
  <c r="L17" i="5"/>
  <c r="L167" i="5" s="1"/>
  <c r="L172" i="5" s="1"/>
  <c r="L177" i="5" s="1"/>
  <c r="M17" i="5"/>
  <c r="M167" i="5" s="1"/>
  <c r="M172" i="5" s="1"/>
  <c r="M177" i="5" s="1"/>
  <c r="N17" i="5"/>
  <c r="N167" i="5" s="1"/>
  <c r="N172" i="5" s="1"/>
  <c r="N177" i="5" s="1"/>
  <c r="O17" i="5"/>
  <c r="O167" i="5" s="1"/>
  <c r="O172" i="5" s="1"/>
  <c r="O177" i="5" s="1"/>
  <c r="E17" i="5"/>
  <c r="E167" i="5" s="1"/>
  <c r="F17" i="4"/>
  <c r="G17" i="4"/>
  <c r="H17" i="4"/>
  <c r="I17" i="4"/>
  <c r="J17" i="4"/>
  <c r="K17" i="4"/>
  <c r="L17" i="4"/>
  <c r="M17" i="4"/>
  <c r="N17" i="4"/>
  <c r="O17" i="4"/>
  <c r="E17" i="4"/>
  <c r="F17" i="3"/>
  <c r="G17" i="3"/>
  <c r="H17" i="3"/>
  <c r="I17" i="3"/>
  <c r="J17" i="3"/>
  <c r="K17" i="3"/>
  <c r="L17" i="3"/>
  <c r="M17" i="3"/>
  <c r="N17" i="3"/>
  <c r="O17" i="3"/>
  <c r="E17" i="3"/>
  <c r="H171" i="2"/>
  <c r="I171" i="2"/>
  <c r="J171" i="2"/>
  <c r="K171" i="2"/>
  <c r="L171" i="2"/>
  <c r="M171" i="2"/>
  <c r="N171" i="2"/>
  <c r="O171" i="2"/>
  <c r="G171" i="2"/>
  <c r="H170" i="2"/>
  <c r="I170" i="2"/>
  <c r="J170" i="2"/>
  <c r="K170" i="2"/>
  <c r="L170" i="2"/>
  <c r="M170" i="2"/>
  <c r="N170" i="2"/>
  <c r="O170" i="2"/>
  <c r="G170" i="2"/>
  <c r="H169" i="2"/>
  <c r="I169" i="2"/>
  <c r="J169" i="2"/>
  <c r="K169" i="2"/>
  <c r="L169" i="2"/>
  <c r="M169" i="2"/>
  <c r="N169" i="2"/>
  <c r="O169" i="2"/>
  <c r="G169" i="2"/>
  <c r="F166" i="2"/>
  <c r="G166" i="2"/>
  <c r="H166" i="2"/>
  <c r="I166" i="2"/>
  <c r="J166" i="2"/>
  <c r="K166" i="2"/>
  <c r="L166" i="2"/>
  <c r="M166" i="2"/>
  <c r="N166" i="2"/>
  <c r="O166" i="2"/>
  <c r="E166" i="2"/>
  <c r="F165" i="2"/>
  <c r="G165" i="2"/>
  <c r="H165" i="2"/>
  <c r="I165" i="2"/>
  <c r="J165" i="2"/>
  <c r="K165" i="2"/>
  <c r="L165" i="2"/>
  <c r="M165" i="2"/>
  <c r="N165" i="2"/>
  <c r="O165" i="2"/>
  <c r="E165" i="2"/>
  <c r="F164" i="2"/>
  <c r="G164" i="2"/>
  <c r="H164" i="2"/>
  <c r="I164" i="2"/>
  <c r="J164" i="2"/>
  <c r="K164" i="2"/>
  <c r="L164" i="2"/>
  <c r="M164" i="2"/>
  <c r="N164" i="2"/>
  <c r="O164" i="2"/>
  <c r="E164" i="2"/>
  <c r="F156" i="2"/>
  <c r="G156" i="2"/>
  <c r="H156" i="2"/>
  <c r="I156" i="2"/>
  <c r="J156" i="2"/>
  <c r="K156" i="2"/>
  <c r="L156" i="2"/>
  <c r="M156" i="2"/>
  <c r="N156" i="2"/>
  <c r="O156" i="2"/>
  <c r="E156" i="2"/>
  <c r="F120" i="2"/>
  <c r="G120" i="2"/>
  <c r="H120" i="2"/>
  <c r="I120" i="2"/>
  <c r="J120" i="2"/>
  <c r="K120" i="2"/>
  <c r="L120" i="2"/>
  <c r="M120" i="2"/>
  <c r="N120" i="2"/>
  <c r="O120" i="2"/>
  <c r="E120" i="2"/>
  <c r="F84" i="2"/>
  <c r="G84" i="2"/>
  <c r="H84" i="2"/>
  <c r="I84" i="2"/>
  <c r="J84" i="2"/>
  <c r="K84" i="2"/>
  <c r="L84" i="2"/>
  <c r="M84" i="2"/>
  <c r="N84" i="2"/>
  <c r="O84" i="2"/>
  <c r="E84" i="2"/>
  <c r="F48" i="2"/>
  <c r="G48" i="2"/>
  <c r="H48" i="2"/>
  <c r="I48" i="2"/>
  <c r="J48" i="2"/>
  <c r="K48" i="2"/>
  <c r="L48" i="2"/>
  <c r="M48" i="2"/>
  <c r="N48" i="2"/>
  <c r="O48" i="2"/>
  <c r="E48" i="2"/>
  <c r="F32" i="2"/>
  <c r="G32" i="2"/>
  <c r="H32" i="2"/>
  <c r="I32" i="2"/>
  <c r="J32" i="2"/>
  <c r="K32" i="2"/>
  <c r="L32" i="2"/>
  <c r="M32" i="2"/>
  <c r="N32" i="2"/>
  <c r="O32" i="2"/>
  <c r="E32" i="2"/>
  <c r="F16" i="2"/>
  <c r="G16" i="2"/>
  <c r="H16" i="2"/>
  <c r="I16" i="2"/>
  <c r="J16" i="2"/>
  <c r="K16" i="2"/>
  <c r="L16" i="2"/>
  <c r="M16" i="2"/>
  <c r="N16" i="2"/>
  <c r="O16" i="2"/>
  <c r="E16" i="2"/>
  <c r="N174" i="5" l="1"/>
  <c r="N179" i="5" s="1"/>
  <c r="H172" i="5"/>
  <c r="H177" i="5" s="1"/>
  <c r="J174" i="5"/>
  <c r="J179" i="5" s="1"/>
  <c r="H174" i="5"/>
  <c r="H179" i="5" s="1"/>
</calcChain>
</file>

<file path=xl/sharedStrings.xml><?xml version="1.0" encoding="utf-8"?>
<sst xmlns="http://schemas.openxmlformats.org/spreadsheetml/2006/main" count="2768" uniqueCount="72">
  <si>
    <t xml:space="preserve">EXPLANATORY NOTES </t>
  </si>
  <si>
    <t>Argentina</t>
  </si>
  <si>
    <t>I</t>
  </si>
  <si>
    <t>II</t>
  </si>
  <si>
    <t xml:space="preserve">GCAM models trade using a Heckscher-Ohlin paradigm, which means an integrated world market with the trade of agricultural products occurring freely into and out of global markets (JGCRI, 2018; Nelson et al., 2014). </t>
  </si>
  <si>
    <t>In GCAM, net trade volumes are computed as the difference between regional production and demand (Kyle et al., 2014).</t>
  </si>
  <si>
    <t>The consumption of agricultural commodities includes demands for food, feed, biofuel production, among other uses.</t>
  </si>
  <si>
    <t>1a</t>
  </si>
  <si>
    <t>1b</t>
  </si>
  <si>
    <t>GCAM OUTPUTS USED IN THE CALCULATION</t>
  </si>
  <si>
    <t>AgProdbyCropType_Reference.csv</t>
  </si>
  <si>
    <t>1c</t>
  </si>
  <si>
    <t>AgProdbyCropType_NDC_FullTech.csv</t>
  </si>
  <si>
    <t>AgProdbyCropType_NDC_NOCCS.csv</t>
  </si>
  <si>
    <t>REGIONAL PRODUCTION</t>
  </si>
  <si>
    <t>REGIONAL DEMAND</t>
  </si>
  <si>
    <t>DemandBalances_Reference.csv</t>
  </si>
  <si>
    <t>DemandBalances_NDC_FullTech.csv</t>
  </si>
  <si>
    <t>DemandBalances_NDC_NOCCS.csv</t>
  </si>
  <si>
    <t>IV</t>
  </si>
  <si>
    <t>ARGENTINA</t>
  </si>
  <si>
    <t>Ag Production by Crop Type</t>
  </si>
  <si>
    <t>scenario</t>
  </si>
  <si>
    <t>region</t>
  </si>
  <si>
    <t>output</t>
  </si>
  <si>
    <t>sector</t>
  </si>
  <si>
    <t>Units</t>
  </si>
  <si>
    <t>Reference,date=2018-3-8T17:45:07-04:00</t>
  </si>
  <si>
    <t>Corn</t>
  </si>
  <si>
    <t>Mt</t>
  </si>
  <si>
    <t>FiberCrop</t>
  </si>
  <si>
    <t>MiscCrop</t>
  </si>
  <si>
    <t>OilCrop</t>
  </si>
  <si>
    <t>OtherGrain</t>
  </si>
  <si>
    <t>Rice</t>
  </si>
  <si>
    <t>Root_Tuber</t>
  </si>
  <si>
    <t>SugarCrop</t>
  </si>
  <si>
    <t>Wheat</t>
  </si>
  <si>
    <t>Reference</t>
  </si>
  <si>
    <t>1a - 2a</t>
  </si>
  <si>
    <t>2a</t>
  </si>
  <si>
    <t>2b</t>
  </si>
  <si>
    <t>2c</t>
  </si>
  <si>
    <t>NDC_FullTech</t>
  </si>
  <si>
    <t>NDC_NOCCS</t>
  </si>
  <si>
    <t>1b - 2b</t>
  </si>
  <si>
    <t>1c - 2c</t>
  </si>
  <si>
    <t>REGIONAL TRADE VOLUMES</t>
  </si>
  <si>
    <t>SUM</t>
  </si>
  <si>
    <t>NDC_FullTech,date=2018-3-8T17:07:36-04:00</t>
  </si>
  <si>
    <t>NDC_NOCCS,date=2018-3-8T16:14:30-04:00</t>
  </si>
  <si>
    <t>Demand Balances by Primary Good</t>
  </si>
  <si>
    <t>input</t>
  </si>
  <si>
    <t>FeedCrops</t>
  </si>
  <si>
    <t>FoodDemand_Crops</t>
  </si>
  <si>
    <t>NonFoodDemand_Crops</t>
  </si>
  <si>
    <t>regional corn for ethanol</t>
  </si>
  <si>
    <t>regional biomassOil</t>
  </si>
  <si>
    <t>PalmFruit</t>
  </si>
  <si>
    <t>Index_2010</t>
  </si>
  <si>
    <t xml:space="preserve">trade </t>
  </si>
  <si>
    <t>REGIONAL TRADE VOLUMES (supply - demand)</t>
  </si>
  <si>
    <t>BRAZIL</t>
  </si>
  <si>
    <t>COLOMBIA</t>
  </si>
  <si>
    <t>MEXICO</t>
  </si>
  <si>
    <t>Brazil</t>
  </si>
  <si>
    <t>Colombia</t>
  </si>
  <si>
    <t>Mexico</t>
  </si>
  <si>
    <t>regional sugar for ethanol</t>
  </si>
  <si>
    <t>Crops categories considered: corn, fiber crop, miscellaneous crops, oil crops, grains, palm fruit, rice, root_tuber, sugar crops and wheat.</t>
  </si>
  <si>
    <r>
      <t>Index_2010</t>
    </r>
    <r>
      <rPr>
        <b/>
        <vertAlign val="superscript"/>
        <sz val="11"/>
        <color theme="1"/>
        <rFont val="Calibri"/>
        <family val="2"/>
        <scheme val="minor"/>
      </rPr>
      <t>*</t>
    </r>
  </si>
  <si>
    <t>* If demand is larger than supply in 2010, this means a negative trade balance. To make this notion clear, all indices are multiplied by (-1) given that a negative trade balance divided by the 2010 negative counterpart results in a positive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</si>
</sst>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3" fillId="4" borderId="0" xfId="0" applyFont="1" applyFill="1"/>
    <xf numFmtId="167" fontId="3" fillId="4" borderId="0" xfId="0" applyNumberFormat="1" applyFont="1" applyFill="1"/>
    <xf numFmtId="0" fontId="0" fillId="4" borderId="0" xfId="0" applyFill="1"/>
    <xf numFmtId="166" fontId="3" fillId="4" borderId="0" xfId="0" applyNumberFormat="1" applyFont="1" applyFill="1"/>
    <xf numFmtId="2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5" sqref="I15"/>
    </sheetView>
  </sheetViews>
  <sheetFormatPr defaultRowHeight="15" x14ac:dyDescent="0.25"/>
  <cols>
    <col min="1" max="1" width="14.140625" customWidth="1"/>
    <col min="2" max="2" width="2.85546875" customWidth="1"/>
  </cols>
  <sheetData>
    <row r="1" spans="1:7" s="2" customFormat="1" x14ac:dyDescent="0.25">
      <c r="A1" s="3" t="s">
        <v>0</v>
      </c>
      <c r="B1" s="4"/>
      <c r="C1" s="5"/>
      <c r="D1" s="5"/>
      <c r="E1" s="6"/>
      <c r="F1" s="5"/>
      <c r="G1" s="1"/>
    </row>
    <row r="2" spans="1:7" s="8" customFormat="1" x14ac:dyDescent="0.25">
      <c r="A2" s="7" t="s">
        <v>2</v>
      </c>
      <c r="B2" s="7"/>
      <c r="C2" s="8" t="s">
        <v>4</v>
      </c>
      <c r="E2" s="9"/>
      <c r="G2" s="1"/>
    </row>
    <row r="3" spans="1:7" s="8" customFormat="1" x14ac:dyDescent="0.25">
      <c r="A3" s="7" t="s">
        <v>3</v>
      </c>
      <c r="B3" s="7"/>
      <c r="C3" s="8" t="s">
        <v>6</v>
      </c>
      <c r="E3" s="9"/>
      <c r="G3" s="1"/>
    </row>
    <row r="4" spans="1:7" s="8" customFormat="1" x14ac:dyDescent="0.25">
      <c r="A4" s="7" t="s">
        <v>2</v>
      </c>
      <c r="B4" s="7"/>
      <c r="C4" s="8" t="s">
        <v>5</v>
      </c>
      <c r="E4" s="9"/>
      <c r="G4" s="1"/>
    </row>
    <row r="5" spans="1:7" s="8" customFormat="1" x14ac:dyDescent="0.25">
      <c r="A5" s="7" t="s">
        <v>19</v>
      </c>
      <c r="B5" s="7"/>
      <c r="C5" s="21" t="s">
        <v>69</v>
      </c>
      <c r="D5" s="10"/>
      <c r="E5" s="11"/>
      <c r="F5" s="10"/>
      <c r="G5" s="1"/>
    </row>
    <row r="6" spans="1:7" s="2" customFormat="1" x14ac:dyDescent="0.25">
      <c r="A6" s="25" t="s">
        <v>9</v>
      </c>
      <c r="B6" s="25"/>
      <c r="C6" s="25"/>
      <c r="D6" s="25"/>
      <c r="E6" s="25"/>
      <c r="F6" s="25"/>
      <c r="G6" s="1"/>
    </row>
    <row r="7" spans="1:7" s="8" customFormat="1" x14ac:dyDescent="0.25">
      <c r="A7" s="19" t="s">
        <v>14</v>
      </c>
      <c r="B7" s="19"/>
      <c r="C7" s="19"/>
      <c r="D7" s="19"/>
      <c r="E7" s="19"/>
      <c r="F7" s="19"/>
      <c r="G7" s="1"/>
    </row>
    <row r="8" spans="1:7" s="2" customFormat="1" x14ac:dyDescent="0.25">
      <c r="A8" s="18" t="s">
        <v>7</v>
      </c>
      <c r="B8" s="20" t="s">
        <v>10</v>
      </c>
      <c r="C8" s="20"/>
      <c r="D8" s="20"/>
      <c r="E8" s="20"/>
      <c r="F8" s="20"/>
      <c r="G8" s="1"/>
    </row>
    <row r="9" spans="1:7" s="2" customFormat="1" x14ac:dyDescent="0.25">
      <c r="A9" s="18" t="s">
        <v>8</v>
      </c>
      <c r="B9" s="20" t="s">
        <v>12</v>
      </c>
      <c r="C9" s="20"/>
      <c r="D9" s="20"/>
      <c r="E9" s="20"/>
      <c r="F9" s="20"/>
      <c r="G9" s="1"/>
    </row>
    <row r="10" spans="1:7" x14ac:dyDescent="0.25">
      <c r="A10" s="18" t="s">
        <v>11</v>
      </c>
      <c r="B10" s="20" t="s">
        <v>13</v>
      </c>
      <c r="C10" s="20"/>
      <c r="D10" s="20"/>
      <c r="E10" s="20"/>
      <c r="F10" s="20"/>
    </row>
    <row r="11" spans="1:7" x14ac:dyDescent="0.25">
      <c r="A11" s="19" t="s">
        <v>15</v>
      </c>
      <c r="B11" s="19"/>
      <c r="C11" s="19"/>
      <c r="D11" s="19"/>
      <c r="E11" s="19"/>
      <c r="F11" s="19"/>
    </row>
    <row r="12" spans="1:7" x14ac:dyDescent="0.25">
      <c r="A12" s="18" t="s">
        <v>40</v>
      </c>
      <c r="B12" s="20" t="s">
        <v>16</v>
      </c>
      <c r="C12" s="20"/>
      <c r="D12" s="20"/>
      <c r="E12" s="20"/>
      <c r="F12" s="20"/>
    </row>
    <row r="13" spans="1:7" x14ac:dyDescent="0.25">
      <c r="A13" s="18" t="s">
        <v>41</v>
      </c>
      <c r="B13" s="20" t="s">
        <v>17</v>
      </c>
      <c r="C13" s="20"/>
      <c r="D13" s="20"/>
      <c r="E13" s="20"/>
      <c r="F13" s="20"/>
    </row>
    <row r="14" spans="1:7" x14ac:dyDescent="0.25">
      <c r="A14" s="18" t="s">
        <v>42</v>
      </c>
      <c r="B14" s="20" t="s">
        <v>18</v>
      </c>
      <c r="C14" s="20"/>
      <c r="D14" s="20"/>
      <c r="E14" s="20"/>
      <c r="F14" s="20"/>
    </row>
    <row r="15" spans="1:7" x14ac:dyDescent="0.25">
      <c r="A15" s="25" t="s">
        <v>47</v>
      </c>
      <c r="B15" s="25"/>
      <c r="C15" s="25"/>
      <c r="D15" s="25"/>
      <c r="E15" s="25"/>
      <c r="F15" s="25"/>
    </row>
    <row r="16" spans="1:7" x14ac:dyDescent="0.25">
      <c r="A16" s="18" t="s">
        <v>38</v>
      </c>
      <c r="B16" s="24" t="s">
        <v>39</v>
      </c>
      <c r="C16" s="24"/>
      <c r="D16" s="24"/>
      <c r="E16" s="24"/>
      <c r="F16" s="24"/>
    </row>
    <row r="17" spans="1:6" x14ac:dyDescent="0.25">
      <c r="A17" s="18" t="s">
        <v>43</v>
      </c>
      <c r="B17" s="24" t="s">
        <v>45</v>
      </c>
      <c r="C17" s="24"/>
      <c r="D17" s="24"/>
      <c r="E17" s="24"/>
      <c r="F17" s="24"/>
    </row>
    <row r="18" spans="1:6" x14ac:dyDescent="0.25">
      <c r="A18" s="18" t="s">
        <v>44</v>
      </c>
      <c r="B18" s="24" t="s">
        <v>46</v>
      </c>
      <c r="C18" s="24"/>
      <c r="D18" s="24"/>
      <c r="E18" s="24"/>
      <c r="F18" s="24"/>
    </row>
  </sheetData>
  <mergeCells count="17">
    <mergeCell ref="A15:F15"/>
    <mergeCell ref="B16:F16"/>
    <mergeCell ref="B17:F17"/>
    <mergeCell ref="B18:F18"/>
    <mergeCell ref="A6:F6"/>
    <mergeCell ref="B9:F9"/>
    <mergeCell ref="B10:F10"/>
    <mergeCell ref="A11:F11"/>
    <mergeCell ref="B12:F12"/>
    <mergeCell ref="B13:F13"/>
    <mergeCell ref="B14:F14"/>
    <mergeCell ref="A2:B2"/>
    <mergeCell ref="A3:B3"/>
    <mergeCell ref="A4:B4"/>
    <mergeCell ref="A5:B5"/>
    <mergeCell ref="A7:F7"/>
    <mergeCell ref="B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A153" workbookViewId="0">
      <selection activeCell="D168" sqref="D168"/>
    </sheetView>
  </sheetViews>
  <sheetFormatPr defaultRowHeight="15" x14ac:dyDescent="0.25"/>
  <cols>
    <col min="1" max="1" width="13.28515625" customWidth="1"/>
    <col min="2" max="2" width="9.7109375" bestFit="1" customWidth="1"/>
    <col min="3" max="3" width="12.7109375" customWidth="1"/>
    <col min="4" max="4" width="23.28515625" bestFit="1" customWidth="1"/>
    <col min="5" max="5" width="9.28515625" bestFit="1" customWidth="1"/>
    <col min="6" max="15" width="9.5703125" bestFit="1" customWidth="1"/>
  </cols>
  <sheetData>
    <row r="1" spans="1:16" s="2" customFormat="1" x14ac:dyDescent="0.25">
      <c r="A1" s="12" t="s">
        <v>20</v>
      </c>
      <c r="B1" s="13"/>
      <c r="C1" s="14"/>
      <c r="D1" s="15"/>
      <c r="E1" s="16"/>
      <c r="F1" s="15"/>
      <c r="G1" s="1"/>
    </row>
    <row r="2" spans="1:16" s="8" customFormat="1" x14ac:dyDescent="0.25">
      <c r="A2" s="19" t="s">
        <v>14</v>
      </c>
      <c r="B2" s="19"/>
      <c r="C2" s="19"/>
      <c r="D2" s="19"/>
      <c r="E2" s="19"/>
      <c r="F2" s="19"/>
      <c r="G2" s="1"/>
    </row>
    <row r="3" spans="1:16" s="2" customFormat="1" x14ac:dyDescent="0.25">
      <c r="A3" s="18" t="s">
        <v>7</v>
      </c>
      <c r="B3" s="20" t="s">
        <v>10</v>
      </c>
      <c r="C3" s="20"/>
      <c r="D3" s="20"/>
      <c r="E3" s="20"/>
      <c r="F3" s="20"/>
      <c r="G3" s="1"/>
    </row>
    <row r="4" spans="1:16" s="2" customFormat="1" x14ac:dyDescent="0.25">
      <c r="A4" s="18"/>
      <c r="B4" s="17"/>
      <c r="C4" s="17"/>
      <c r="D4" s="17"/>
      <c r="E4" s="17"/>
      <c r="F4" s="17"/>
      <c r="G4" s="1"/>
    </row>
    <row r="5" spans="1:16" x14ac:dyDescent="0.25">
      <c r="A5" s="22" t="s">
        <v>21</v>
      </c>
      <c r="B5" s="22"/>
      <c r="C5" s="22"/>
    </row>
    <row r="6" spans="1:16" s="22" customFormat="1" x14ac:dyDescent="0.25">
      <c r="A6" s="22" t="s">
        <v>22</v>
      </c>
      <c r="B6" s="22" t="s">
        <v>23</v>
      </c>
      <c r="C6" s="22" t="s">
        <v>24</v>
      </c>
      <c r="D6" s="22" t="s">
        <v>25</v>
      </c>
      <c r="E6" s="22">
        <v>1990</v>
      </c>
      <c r="F6" s="22">
        <v>2005</v>
      </c>
      <c r="G6" s="22">
        <v>2010</v>
      </c>
      <c r="H6" s="22">
        <v>2015</v>
      </c>
      <c r="I6" s="22">
        <v>2020</v>
      </c>
      <c r="J6" s="22">
        <v>2025</v>
      </c>
      <c r="K6" s="22">
        <v>2030</v>
      </c>
      <c r="L6" s="22">
        <v>2035</v>
      </c>
      <c r="M6" s="22">
        <v>2040</v>
      </c>
      <c r="N6" s="22">
        <v>2045</v>
      </c>
      <c r="O6" s="22">
        <v>2050</v>
      </c>
      <c r="P6" s="22" t="s">
        <v>26</v>
      </c>
    </row>
    <row r="7" spans="1:16" x14ac:dyDescent="0.25">
      <c r="A7" t="s">
        <v>27</v>
      </c>
      <c r="B7" t="s">
        <v>1</v>
      </c>
      <c r="C7" t="s">
        <v>28</v>
      </c>
      <c r="D7" t="s">
        <v>28</v>
      </c>
      <c r="E7" s="27">
        <v>7.5770574999999996</v>
      </c>
      <c r="F7" s="27">
        <v>17.335763100000001</v>
      </c>
      <c r="G7" s="27">
        <v>20.403760299999998</v>
      </c>
      <c r="H7" s="27">
        <v>21.407645044999999</v>
      </c>
      <c r="I7" s="27">
        <v>24.269634537999998</v>
      </c>
      <c r="J7" s="27">
        <v>26.9858295189999</v>
      </c>
      <c r="K7" s="27">
        <v>29.989543131000001</v>
      </c>
      <c r="L7" s="27">
        <v>34.663464255999997</v>
      </c>
      <c r="M7" s="27">
        <v>39.834373276999997</v>
      </c>
      <c r="N7" s="27">
        <v>44.315229203000001</v>
      </c>
      <c r="O7" s="27">
        <v>47.203279680000001</v>
      </c>
      <c r="P7" t="s">
        <v>29</v>
      </c>
    </row>
    <row r="8" spans="1:16" x14ac:dyDescent="0.25">
      <c r="A8" t="s">
        <v>27</v>
      </c>
      <c r="B8" t="s">
        <v>1</v>
      </c>
      <c r="C8" t="s">
        <v>30</v>
      </c>
      <c r="D8" t="s">
        <v>30</v>
      </c>
      <c r="E8" s="27">
        <v>0.76958660000000001</v>
      </c>
      <c r="F8" s="27">
        <v>0.396875699999999</v>
      </c>
      <c r="G8" s="27">
        <v>0.67070689999999999</v>
      </c>
      <c r="H8" s="27">
        <v>0.79481685999999996</v>
      </c>
      <c r="I8" s="27">
        <v>0.97091949</v>
      </c>
      <c r="J8" s="27">
        <v>1.14833622</v>
      </c>
      <c r="K8" s="27">
        <v>1.3331157499999999</v>
      </c>
      <c r="L8" s="27">
        <v>1.3824758799999901</v>
      </c>
      <c r="M8" s="27">
        <v>1.4308355399999999</v>
      </c>
      <c r="N8" s="27">
        <v>1.48794892999999</v>
      </c>
      <c r="O8" s="27">
        <v>1.53374075</v>
      </c>
      <c r="P8" t="s">
        <v>29</v>
      </c>
    </row>
    <row r="9" spans="1:16" x14ac:dyDescent="0.25">
      <c r="A9" t="s">
        <v>27</v>
      </c>
      <c r="B9" t="s">
        <v>1</v>
      </c>
      <c r="C9" t="s">
        <v>31</v>
      </c>
      <c r="D9" t="s">
        <v>31</v>
      </c>
      <c r="E9" s="27">
        <v>9.6692554999999896</v>
      </c>
      <c r="F9" s="27">
        <v>12.194344999999901</v>
      </c>
      <c r="G9" s="27">
        <v>12.034155200000001</v>
      </c>
      <c r="H9" s="27">
        <v>13.09865898</v>
      </c>
      <c r="I9" s="27">
        <v>14.437683484000001</v>
      </c>
      <c r="J9" s="27">
        <v>15.720370599000001</v>
      </c>
      <c r="K9" s="27">
        <v>17.042535978</v>
      </c>
      <c r="L9" s="27">
        <v>18.414334410999999</v>
      </c>
      <c r="M9" s="27">
        <v>19.696659324999999</v>
      </c>
      <c r="N9" s="27">
        <v>20.883218965999902</v>
      </c>
      <c r="O9" s="27">
        <v>21.794972842</v>
      </c>
      <c r="P9" t="s">
        <v>29</v>
      </c>
    </row>
    <row r="10" spans="1:16" x14ac:dyDescent="0.25">
      <c r="A10" t="s">
        <v>27</v>
      </c>
      <c r="B10" t="s">
        <v>1</v>
      </c>
      <c r="C10" t="s">
        <v>32</v>
      </c>
      <c r="D10" t="s">
        <v>32</v>
      </c>
      <c r="E10" s="27">
        <v>14.3310225</v>
      </c>
      <c r="F10" s="27">
        <v>42.722083699999999</v>
      </c>
      <c r="G10" s="27">
        <v>48.881798600000003</v>
      </c>
      <c r="H10" s="27">
        <v>49.809740190399999</v>
      </c>
      <c r="I10" s="27">
        <v>52.258677358200003</v>
      </c>
      <c r="J10" s="27">
        <v>55.172872800599997</v>
      </c>
      <c r="K10" s="27">
        <v>57.896980106900003</v>
      </c>
      <c r="L10" s="27">
        <v>59.039836788000002</v>
      </c>
      <c r="M10" s="27">
        <v>59.957461335699897</v>
      </c>
      <c r="N10" s="27">
        <v>60.327169372899903</v>
      </c>
      <c r="O10" s="27">
        <v>60.305195920800003</v>
      </c>
      <c r="P10" t="s">
        <v>29</v>
      </c>
    </row>
    <row r="11" spans="1:16" x14ac:dyDescent="0.25">
      <c r="A11" t="s">
        <v>27</v>
      </c>
      <c r="B11" t="s">
        <v>1</v>
      </c>
      <c r="C11" t="s">
        <v>33</v>
      </c>
      <c r="D11" t="s">
        <v>33</v>
      </c>
      <c r="E11" s="27">
        <v>3.5891917000000002</v>
      </c>
      <c r="F11" s="27">
        <v>4.1213876999999997</v>
      </c>
      <c r="G11" s="27">
        <v>6.1115442</v>
      </c>
      <c r="H11" s="27">
        <v>6.1894202519999997</v>
      </c>
      <c r="I11" s="27">
        <v>6.8129652299999997</v>
      </c>
      <c r="J11" s="27">
        <v>7.3663967440000002</v>
      </c>
      <c r="K11" s="27">
        <v>7.9217546999999904</v>
      </c>
      <c r="L11" s="27">
        <v>8.1289643330000008</v>
      </c>
      <c r="M11" s="27">
        <v>8.3033689239999902</v>
      </c>
      <c r="N11" s="27">
        <v>8.462584133</v>
      </c>
      <c r="O11" s="27">
        <v>8.5727189339999992</v>
      </c>
      <c r="P11" t="s">
        <v>29</v>
      </c>
    </row>
    <row r="12" spans="1:16" x14ac:dyDescent="0.25">
      <c r="A12" t="s">
        <v>27</v>
      </c>
      <c r="B12" t="s">
        <v>1</v>
      </c>
      <c r="C12" t="s">
        <v>34</v>
      </c>
      <c r="D12" t="s">
        <v>34</v>
      </c>
      <c r="E12" s="27">
        <v>0.47636049999999902</v>
      </c>
      <c r="F12" s="27">
        <v>1.0015049</v>
      </c>
      <c r="G12" s="27">
        <v>1.3921614</v>
      </c>
      <c r="H12" s="27">
        <v>1.5031117469999999</v>
      </c>
      <c r="I12" s="27">
        <v>1.70985286</v>
      </c>
      <c r="J12" s="27">
        <v>1.897487377</v>
      </c>
      <c r="K12" s="27">
        <v>2.07941522</v>
      </c>
      <c r="L12" s="27">
        <v>2.11545373</v>
      </c>
      <c r="M12" s="27">
        <v>2.1647138639999999</v>
      </c>
      <c r="N12" s="27">
        <v>2.2062921270000002</v>
      </c>
      <c r="O12" s="27">
        <v>2.2339315850000001</v>
      </c>
      <c r="P12" t="s">
        <v>29</v>
      </c>
    </row>
    <row r="13" spans="1:16" x14ac:dyDescent="0.25">
      <c r="A13" t="s">
        <v>27</v>
      </c>
      <c r="B13" t="s">
        <v>1</v>
      </c>
      <c r="C13" t="s">
        <v>35</v>
      </c>
      <c r="D13" t="s">
        <v>35</v>
      </c>
      <c r="E13" s="27">
        <v>2.4704959999999998</v>
      </c>
      <c r="F13" s="27">
        <v>2.4700899000000001</v>
      </c>
      <c r="G13" s="27">
        <v>2.5316540000000001</v>
      </c>
      <c r="H13" s="27">
        <v>2.7330157850000001</v>
      </c>
      <c r="I13" s="27">
        <v>2.9634508199999998</v>
      </c>
      <c r="J13" s="27">
        <v>3.1808984960000002</v>
      </c>
      <c r="K13" s="27">
        <v>3.4069101399999999</v>
      </c>
      <c r="L13" s="27">
        <v>4.232567135</v>
      </c>
      <c r="M13" s="27">
        <v>5.3930455849999897</v>
      </c>
      <c r="N13" s="27">
        <v>6.9522543199999998</v>
      </c>
      <c r="O13" s="27">
        <v>8.9187481000000002</v>
      </c>
      <c r="P13" t="s">
        <v>29</v>
      </c>
    </row>
    <row r="14" spans="1:16" x14ac:dyDescent="0.25">
      <c r="A14" t="s">
        <v>27</v>
      </c>
      <c r="B14" t="s">
        <v>1</v>
      </c>
      <c r="C14" t="s">
        <v>36</v>
      </c>
      <c r="D14" t="s">
        <v>36</v>
      </c>
      <c r="E14" s="27">
        <v>15.6677906</v>
      </c>
      <c r="F14" s="27">
        <v>23.552037599999998</v>
      </c>
      <c r="G14" s="27">
        <v>25.634967</v>
      </c>
      <c r="H14" s="27">
        <v>27.181341488000001</v>
      </c>
      <c r="I14" s="27">
        <v>26.146400839999998</v>
      </c>
      <c r="J14" s="27">
        <v>28.333805842</v>
      </c>
      <c r="K14" s="27">
        <v>29.979798574999901</v>
      </c>
      <c r="L14" s="27">
        <v>30.598333825000001</v>
      </c>
      <c r="M14" s="27">
        <v>31.102471786999999</v>
      </c>
      <c r="N14" s="27">
        <v>30.907404289999999</v>
      </c>
      <c r="O14" s="27">
        <v>30.200625301999999</v>
      </c>
      <c r="P14" t="s">
        <v>29</v>
      </c>
    </row>
    <row r="15" spans="1:16" x14ac:dyDescent="0.25">
      <c r="A15" t="s">
        <v>27</v>
      </c>
      <c r="B15" t="s">
        <v>1</v>
      </c>
      <c r="C15" t="s">
        <v>37</v>
      </c>
      <c r="D15" t="s">
        <v>37</v>
      </c>
      <c r="E15" s="27">
        <v>9.9367194999999899</v>
      </c>
      <c r="F15" s="27">
        <v>14.9441641</v>
      </c>
      <c r="G15" s="27">
        <v>12.438577899999901</v>
      </c>
      <c r="H15" s="27">
        <v>13.727406202999999</v>
      </c>
      <c r="I15" s="27">
        <v>15.582599575</v>
      </c>
      <c r="J15" s="27">
        <v>17.219386895</v>
      </c>
      <c r="K15" s="27">
        <v>18.811198915999999</v>
      </c>
      <c r="L15" s="27">
        <v>20.515857264999902</v>
      </c>
      <c r="M15" s="27">
        <v>22.186037816999999</v>
      </c>
      <c r="N15" s="27">
        <v>23.847641421999999</v>
      </c>
      <c r="O15" s="27">
        <v>25.361071976999899</v>
      </c>
      <c r="P15" t="s">
        <v>29</v>
      </c>
    </row>
    <row r="16" spans="1:16" s="22" customFormat="1" x14ac:dyDescent="0.25">
      <c r="A16" s="28" t="s">
        <v>48</v>
      </c>
      <c r="B16" s="28"/>
      <c r="C16" s="28"/>
      <c r="D16" s="28"/>
      <c r="E16" s="29">
        <f>SUM(E7:E15)</f>
        <v>64.487480399999981</v>
      </c>
      <c r="F16" s="29">
        <f t="shared" ref="F16:O16" si="0">SUM(F7:F15)</f>
        <v>118.73825169999989</v>
      </c>
      <c r="G16" s="29">
        <f t="shared" si="0"/>
        <v>130.09932549999991</v>
      </c>
      <c r="H16" s="29">
        <f t="shared" si="0"/>
        <v>136.44515655040001</v>
      </c>
      <c r="I16" s="29">
        <f t="shared" si="0"/>
        <v>145.15218419519999</v>
      </c>
      <c r="J16" s="29">
        <f t="shared" si="0"/>
        <v>157.02538449259987</v>
      </c>
      <c r="K16" s="29">
        <f t="shared" si="0"/>
        <v>168.46125251689989</v>
      </c>
      <c r="L16" s="29">
        <f t="shared" si="0"/>
        <v>179.09128762299989</v>
      </c>
      <c r="M16" s="29">
        <f t="shared" si="0"/>
        <v>190.06896745469987</v>
      </c>
      <c r="N16" s="29">
        <f t="shared" si="0"/>
        <v>199.38974276389982</v>
      </c>
      <c r="O16" s="29">
        <f t="shared" si="0"/>
        <v>206.12428509079987</v>
      </c>
    </row>
    <row r="18" spans="1:16" x14ac:dyDescent="0.25">
      <c r="A18" s="19" t="s">
        <v>14</v>
      </c>
      <c r="B18" s="19"/>
      <c r="C18" s="19"/>
      <c r="D18" s="19"/>
      <c r="E18" s="19"/>
      <c r="F18" s="19"/>
    </row>
    <row r="19" spans="1:16" x14ac:dyDescent="0.25">
      <c r="A19" s="18" t="s">
        <v>8</v>
      </c>
      <c r="B19" s="20" t="s">
        <v>12</v>
      </c>
      <c r="C19" s="20"/>
      <c r="D19" s="20"/>
      <c r="E19" s="20"/>
      <c r="F19" s="20"/>
    </row>
    <row r="21" spans="1:16" s="22" customFormat="1" x14ac:dyDescent="0.25">
      <c r="A21" s="22" t="s">
        <v>21</v>
      </c>
    </row>
    <row r="22" spans="1:16" s="22" customFormat="1" x14ac:dyDescent="0.25">
      <c r="A22" s="22" t="s">
        <v>22</v>
      </c>
      <c r="B22" s="22" t="s">
        <v>23</v>
      </c>
      <c r="C22" s="22" t="s">
        <v>24</v>
      </c>
      <c r="D22" s="22" t="s">
        <v>25</v>
      </c>
      <c r="E22" s="22">
        <v>1990</v>
      </c>
      <c r="F22" s="22">
        <v>2005</v>
      </c>
      <c r="G22" s="22">
        <v>2010</v>
      </c>
      <c r="H22" s="22">
        <v>2015</v>
      </c>
      <c r="I22" s="22">
        <v>2020</v>
      </c>
      <c r="J22" s="22">
        <v>2025</v>
      </c>
      <c r="K22" s="22">
        <v>2030</v>
      </c>
      <c r="L22" s="22">
        <v>2035</v>
      </c>
      <c r="M22" s="22">
        <v>2040</v>
      </c>
      <c r="N22" s="22">
        <v>2045</v>
      </c>
      <c r="O22" s="22">
        <v>2050</v>
      </c>
      <c r="P22" s="22" t="s">
        <v>26</v>
      </c>
    </row>
    <row r="23" spans="1:16" x14ac:dyDescent="0.25">
      <c r="A23" t="s">
        <v>49</v>
      </c>
      <c r="B23" t="s">
        <v>1</v>
      </c>
      <c r="C23" t="s">
        <v>28</v>
      </c>
      <c r="D23" t="s">
        <v>28</v>
      </c>
      <c r="E23" s="27">
        <v>7.5770574999999996</v>
      </c>
      <c r="F23" s="27">
        <v>17.335763100000001</v>
      </c>
      <c r="G23" s="27">
        <v>20.403760299999998</v>
      </c>
      <c r="H23" s="27">
        <v>21.407645044999999</v>
      </c>
      <c r="I23" s="27">
        <v>24.42650892</v>
      </c>
      <c r="J23" s="27">
        <v>27.478987999000001</v>
      </c>
      <c r="K23" s="27">
        <v>30.807669579999999</v>
      </c>
      <c r="L23" s="27">
        <v>35.712282063000004</v>
      </c>
      <c r="M23" s="27">
        <v>41.151174204</v>
      </c>
      <c r="N23" s="27">
        <v>44.588117638</v>
      </c>
      <c r="O23" s="27">
        <v>45.123356833999999</v>
      </c>
      <c r="P23" t="s">
        <v>29</v>
      </c>
    </row>
    <row r="24" spans="1:16" x14ac:dyDescent="0.25">
      <c r="A24" t="s">
        <v>49</v>
      </c>
      <c r="B24" t="s">
        <v>1</v>
      </c>
      <c r="C24" t="s">
        <v>30</v>
      </c>
      <c r="D24" t="s">
        <v>30</v>
      </c>
      <c r="E24" s="27">
        <v>0.76958660000000001</v>
      </c>
      <c r="F24" s="27">
        <v>0.396875699999999</v>
      </c>
      <c r="G24" s="27">
        <v>0.67070689999999999</v>
      </c>
      <c r="H24" s="27">
        <v>0.79481685999999996</v>
      </c>
      <c r="I24" s="27">
        <v>0.97759306999999995</v>
      </c>
      <c r="J24" s="27">
        <v>1.18535940999999</v>
      </c>
      <c r="K24" s="27">
        <v>1.41906707999999</v>
      </c>
      <c r="L24" s="27">
        <v>1.6280311999999999</v>
      </c>
      <c r="M24" s="27">
        <v>1.8609456499999999</v>
      </c>
      <c r="N24" s="27">
        <v>2.07170728</v>
      </c>
      <c r="O24" s="27">
        <v>2.24237354</v>
      </c>
      <c r="P24" t="s">
        <v>29</v>
      </c>
    </row>
    <row r="25" spans="1:16" x14ac:dyDescent="0.25">
      <c r="A25" t="s">
        <v>49</v>
      </c>
      <c r="B25" t="s">
        <v>1</v>
      </c>
      <c r="C25" t="s">
        <v>31</v>
      </c>
      <c r="D25" t="s">
        <v>31</v>
      </c>
      <c r="E25" s="27">
        <v>9.6692554999999896</v>
      </c>
      <c r="F25" s="27">
        <v>12.194344999999901</v>
      </c>
      <c r="G25" s="27">
        <v>12.034155200000001</v>
      </c>
      <c r="H25" s="27">
        <v>13.09865898</v>
      </c>
      <c r="I25" s="27">
        <v>14.402851153</v>
      </c>
      <c r="J25" s="27">
        <v>15.8386109429999</v>
      </c>
      <c r="K25" s="27">
        <v>17.609362078999901</v>
      </c>
      <c r="L25" s="27">
        <v>21.371513103999899</v>
      </c>
      <c r="M25" s="27">
        <v>26.018545026000002</v>
      </c>
      <c r="N25" s="27">
        <v>30.893214658000002</v>
      </c>
      <c r="O25" s="27">
        <v>35.538611066999998</v>
      </c>
      <c r="P25" t="s">
        <v>29</v>
      </c>
    </row>
    <row r="26" spans="1:16" x14ac:dyDescent="0.25">
      <c r="A26" t="s">
        <v>49</v>
      </c>
      <c r="B26" t="s">
        <v>1</v>
      </c>
      <c r="C26" t="s">
        <v>32</v>
      </c>
      <c r="D26" t="s">
        <v>32</v>
      </c>
      <c r="E26" s="27">
        <v>14.3310225</v>
      </c>
      <c r="F26" s="27">
        <v>42.722083699999999</v>
      </c>
      <c r="G26" s="27">
        <v>48.881798600000003</v>
      </c>
      <c r="H26" s="27">
        <v>49.809740190399999</v>
      </c>
      <c r="I26" s="27">
        <v>52.229085283099998</v>
      </c>
      <c r="J26" s="27">
        <v>55.0324581174999</v>
      </c>
      <c r="K26" s="27">
        <v>57.773818805499999</v>
      </c>
      <c r="L26" s="27">
        <v>57.633511392299901</v>
      </c>
      <c r="M26" s="27">
        <v>58.859747413999997</v>
      </c>
      <c r="N26" s="27">
        <v>59.205750570399999</v>
      </c>
      <c r="O26" s="27">
        <v>59.657440687199902</v>
      </c>
      <c r="P26" t="s">
        <v>29</v>
      </c>
    </row>
    <row r="27" spans="1:16" x14ac:dyDescent="0.25">
      <c r="A27" t="s">
        <v>49</v>
      </c>
      <c r="B27" t="s">
        <v>1</v>
      </c>
      <c r="C27" t="s">
        <v>33</v>
      </c>
      <c r="D27" t="s">
        <v>33</v>
      </c>
      <c r="E27" s="27">
        <v>3.5891917000000002</v>
      </c>
      <c r="F27" s="27">
        <v>4.1213876999999997</v>
      </c>
      <c r="G27" s="27">
        <v>6.1115442</v>
      </c>
      <c r="H27" s="27">
        <v>6.1894202519999997</v>
      </c>
      <c r="I27" s="27">
        <v>6.893206846</v>
      </c>
      <c r="J27" s="27">
        <v>7.6559320040000003</v>
      </c>
      <c r="K27" s="27">
        <v>8.420883173</v>
      </c>
      <c r="L27" s="27">
        <v>9.3292371979999995</v>
      </c>
      <c r="M27" s="27">
        <v>9.9417677720000004</v>
      </c>
      <c r="N27" s="27">
        <v>10.709235896999999</v>
      </c>
      <c r="O27" s="27">
        <v>11.365433677999899</v>
      </c>
      <c r="P27" t="s">
        <v>29</v>
      </c>
    </row>
    <row r="28" spans="1:16" x14ac:dyDescent="0.25">
      <c r="A28" t="s">
        <v>49</v>
      </c>
      <c r="B28" t="s">
        <v>1</v>
      </c>
      <c r="C28" t="s">
        <v>34</v>
      </c>
      <c r="D28" t="s">
        <v>34</v>
      </c>
      <c r="E28" s="27">
        <v>0.47636049999999902</v>
      </c>
      <c r="F28" s="27">
        <v>1.0015049</v>
      </c>
      <c r="G28" s="27">
        <v>1.3921614</v>
      </c>
      <c r="H28" s="27">
        <v>1.5031117469999999</v>
      </c>
      <c r="I28" s="27">
        <v>1.737854067</v>
      </c>
      <c r="J28" s="27">
        <v>1.9372395579999999</v>
      </c>
      <c r="K28" s="27">
        <v>2.1048252569999999</v>
      </c>
      <c r="L28" s="27">
        <v>2.096210535</v>
      </c>
      <c r="M28" s="27">
        <v>2.1597713380000001</v>
      </c>
      <c r="N28" s="27">
        <v>2.2209192149999999</v>
      </c>
      <c r="O28" s="27">
        <v>2.2924568879999998</v>
      </c>
      <c r="P28" t="s">
        <v>29</v>
      </c>
    </row>
    <row r="29" spans="1:16" x14ac:dyDescent="0.25">
      <c r="A29" t="s">
        <v>49</v>
      </c>
      <c r="B29" t="s">
        <v>1</v>
      </c>
      <c r="C29" t="s">
        <v>35</v>
      </c>
      <c r="D29" t="s">
        <v>35</v>
      </c>
      <c r="E29" s="27">
        <v>2.4704959999999998</v>
      </c>
      <c r="F29" s="27">
        <v>2.4700899000000001</v>
      </c>
      <c r="G29" s="27">
        <v>2.5316540000000001</v>
      </c>
      <c r="H29" s="27">
        <v>2.7330157850000001</v>
      </c>
      <c r="I29" s="27">
        <v>2.9536850459999999</v>
      </c>
      <c r="J29" s="27">
        <v>3.1982573510000001</v>
      </c>
      <c r="K29" s="27">
        <v>3.5065076030000002</v>
      </c>
      <c r="L29" s="27">
        <v>4.9525677620000002</v>
      </c>
      <c r="M29" s="27">
        <v>7.3206446319999996</v>
      </c>
      <c r="N29" s="27">
        <v>10.420559833</v>
      </c>
      <c r="O29" s="27">
        <v>14.501601995</v>
      </c>
      <c r="P29" t="s">
        <v>29</v>
      </c>
    </row>
    <row r="30" spans="1:16" x14ac:dyDescent="0.25">
      <c r="A30" t="s">
        <v>49</v>
      </c>
      <c r="B30" t="s">
        <v>1</v>
      </c>
      <c r="C30" t="s">
        <v>36</v>
      </c>
      <c r="D30" t="s">
        <v>36</v>
      </c>
      <c r="E30" s="27">
        <v>15.6677906</v>
      </c>
      <c r="F30" s="27">
        <v>23.552037599999998</v>
      </c>
      <c r="G30" s="27">
        <v>25.634967</v>
      </c>
      <c r="H30" s="27">
        <v>27.181341488000001</v>
      </c>
      <c r="I30" s="27">
        <v>25.982979357999898</v>
      </c>
      <c r="J30" s="27">
        <v>28.552561881999999</v>
      </c>
      <c r="K30" s="27">
        <v>31.500919462999999</v>
      </c>
      <c r="L30" s="27">
        <v>27.015911861999999</v>
      </c>
      <c r="M30" s="27">
        <v>25.217621680999901</v>
      </c>
      <c r="N30" s="27">
        <v>24.222662262</v>
      </c>
      <c r="O30" s="27">
        <v>23.2840802609999</v>
      </c>
      <c r="P30" t="s">
        <v>29</v>
      </c>
    </row>
    <row r="31" spans="1:16" x14ac:dyDescent="0.25">
      <c r="A31" t="s">
        <v>49</v>
      </c>
      <c r="B31" t="s">
        <v>1</v>
      </c>
      <c r="C31" t="s">
        <v>37</v>
      </c>
      <c r="D31" t="s">
        <v>37</v>
      </c>
      <c r="E31" s="27">
        <v>9.9367194999999899</v>
      </c>
      <c r="F31" s="27">
        <v>14.9441641</v>
      </c>
      <c r="G31" s="27">
        <v>12.438577899999901</v>
      </c>
      <c r="H31" s="27">
        <v>13.727406202999999</v>
      </c>
      <c r="I31" s="27">
        <v>15.77724581</v>
      </c>
      <c r="J31" s="27">
        <v>17.848215804999999</v>
      </c>
      <c r="K31" s="27">
        <v>19.821151268000001</v>
      </c>
      <c r="L31" s="27">
        <v>22.894020875999999</v>
      </c>
      <c r="M31" s="27">
        <v>25.561060299000001</v>
      </c>
      <c r="N31" s="27">
        <v>28.491760175</v>
      </c>
      <c r="O31" s="27">
        <v>31.378794496000001</v>
      </c>
      <c r="P31" t="s">
        <v>29</v>
      </c>
    </row>
    <row r="32" spans="1:16" x14ac:dyDescent="0.25">
      <c r="A32" s="28" t="s">
        <v>48</v>
      </c>
      <c r="B32" s="28"/>
      <c r="C32" s="28"/>
      <c r="D32" s="28"/>
      <c r="E32" s="29">
        <f>SUM(E23:E31)</f>
        <v>64.487480399999981</v>
      </c>
      <c r="F32" s="29">
        <f t="shared" ref="F32:O32" si="1">SUM(F23:F31)</f>
        <v>118.73825169999989</v>
      </c>
      <c r="G32" s="29">
        <f t="shared" si="1"/>
        <v>130.09932549999991</v>
      </c>
      <c r="H32" s="29">
        <f t="shared" si="1"/>
        <v>136.44515655040001</v>
      </c>
      <c r="I32" s="29">
        <f t="shared" si="1"/>
        <v>145.38100955309991</v>
      </c>
      <c r="J32" s="29">
        <f t="shared" si="1"/>
        <v>158.7276230694998</v>
      </c>
      <c r="K32" s="29">
        <f t="shared" si="1"/>
        <v>172.96420430849989</v>
      </c>
      <c r="L32" s="29">
        <f t="shared" si="1"/>
        <v>182.63328599229982</v>
      </c>
      <c r="M32" s="29">
        <f t="shared" si="1"/>
        <v>198.09127801599993</v>
      </c>
      <c r="N32" s="29">
        <f t="shared" si="1"/>
        <v>212.82392752840002</v>
      </c>
      <c r="O32" s="29">
        <f t="shared" si="1"/>
        <v>225.3841494461997</v>
      </c>
    </row>
    <row r="34" spans="1:16" x14ac:dyDescent="0.25">
      <c r="A34" s="19" t="s">
        <v>14</v>
      </c>
      <c r="B34" s="19"/>
      <c r="C34" s="19"/>
      <c r="D34" s="19"/>
      <c r="E34" s="19"/>
      <c r="F34" s="19"/>
    </row>
    <row r="35" spans="1:16" x14ac:dyDescent="0.25">
      <c r="A35" s="18" t="s">
        <v>11</v>
      </c>
      <c r="B35" s="20" t="s">
        <v>13</v>
      </c>
      <c r="C35" s="20"/>
      <c r="D35" s="20"/>
      <c r="E35" s="20"/>
      <c r="F35" s="20"/>
    </row>
    <row r="37" spans="1:16" s="22" customFormat="1" x14ac:dyDescent="0.25">
      <c r="A37" s="22" t="s">
        <v>21</v>
      </c>
    </row>
    <row r="38" spans="1:16" s="22" customFormat="1" x14ac:dyDescent="0.25">
      <c r="A38" s="22" t="s">
        <v>22</v>
      </c>
      <c r="B38" s="22" t="s">
        <v>23</v>
      </c>
      <c r="C38" s="22" t="s">
        <v>24</v>
      </c>
      <c r="D38" s="22" t="s">
        <v>25</v>
      </c>
      <c r="E38" s="22">
        <v>1990</v>
      </c>
      <c r="F38" s="22">
        <v>2005</v>
      </c>
      <c r="G38" s="22">
        <v>2010</v>
      </c>
      <c r="H38" s="22">
        <v>2015</v>
      </c>
      <c r="I38" s="22">
        <v>2020</v>
      </c>
      <c r="J38" s="22">
        <v>2025</v>
      </c>
      <c r="K38" s="22">
        <v>2030</v>
      </c>
      <c r="L38" s="22">
        <v>2035</v>
      </c>
      <c r="M38" s="22">
        <v>2040</v>
      </c>
      <c r="N38" s="22">
        <v>2045</v>
      </c>
      <c r="O38" s="22">
        <v>2050</v>
      </c>
      <c r="P38" s="22" t="s">
        <v>26</v>
      </c>
    </row>
    <row r="39" spans="1:16" x14ac:dyDescent="0.25">
      <c r="A39" t="s">
        <v>50</v>
      </c>
      <c r="B39" t="s">
        <v>1</v>
      </c>
      <c r="C39" t="s">
        <v>28</v>
      </c>
      <c r="D39" t="s">
        <v>28</v>
      </c>
      <c r="E39" s="27">
        <v>7.5770574999999996</v>
      </c>
      <c r="F39" s="27">
        <v>17.335763100000001</v>
      </c>
      <c r="G39" s="27">
        <v>20.403760299999998</v>
      </c>
      <c r="H39" s="27">
        <v>21.407645044999999</v>
      </c>
      <c r="I39" s="27">
        <v>24.449576810999901</v>
      </c>
      <c r="J39" s="27">
        <v>27.917425994999999</v>
      </c>
      <c r="K39" s="27">
        <v>32.236840934999996</v>
      </c>
      <c r="L39" s="27">
        <v>39.228861233999901</v>
      </c>
      <c r="M39" s="27">
        <v>47.249801296000001</v>
      </c>
      <c r="N39" s="27">
        <v>52.958453999</v>
      </c>
      <c r="O39" s="27">
        <v>54.958340404999902</v>
      </c>
      <c r="P39" t="s">
        <v>29</v>
      </c>
    </row>
    <row r="40" spans="1:16" x14ac:dyDescent="0.25">
      <c r="A40" t="s">
        <v>50</v>
      </c>
      <c r="B40" t="s">
        <v>1</v>
      </c>
      <c r="C40" t="s">
        <v>30</v>
      </c>
      <c r="D40" t="s">
        <v>30</v>
      </c>
      <c r="E40" s="27">
        <v>0.76958660000000001</v>
      </c>
      <c r="F40" s="27">
        <v>0.396875699999999</v>
      </c>
      <c r="G40" s="27">
        <v>0.67070689999999999</v>
      </c>
      <c r="H40" s="27">
        <v>0.79481685999999996</v>
      </c>
      <c r="I40" s="27">
        <v>0.97595805000000002</v>
      </c>
      <c r="J40" s="27">
        <v>1.19113636</v>
      </c>
      <c r="K40" s="27">
        <v>1.44291959</v>
      </c>
      <c r="L40" s="27">
        <v>1.70002232</v>
      </c>
      <c r="M40" s="27">
        <v>1.98517337</v>
      </c>
      <c r="N40" s="27">
        <v>2.24008925</v>
      </c>
      <c r="O40" s="27">
        <v>2.4396782599999902</v>
      </c>
      <c r="P40" t="s">
        <v>29</v>
      </c>
    </row>
    <row r="41" spans="1:16" x14ac:dyDescent="0.25">
      <c r="A41" t="s">
        <v>50</v>
      </c>
      <c r="B41" t="s">
        <v>1</v>
      </c>
      <c r="C41" t="s">
        <v>31</v>
      </c>
      <c r="D41" t="s">
        <v>31</v>
      </c>
      <c r="E41" s="27">
        <v>9.6692554999999896</v>
      </c>
      <c r="F41" s="27">
        <v>12.194344999999901</v>
      </c>
      <c r="G41" s="27">
        <v>12.034155200000001</v>
      </c>
      <c r="H41" s="27">
        <v>13.09865898</v>
      </c>
      <c r="I41" s="27">
        <v>14.4379686649999</v>
      </c>
      <c r="J41" s="27">
        <v>15.9930222049999</v>
      </c>
      <c r="K41" s="27">
        <v>18.035690766999998</v>
      </c>
      <c r="L41" s="27">
        <v>22.326065726</v>
      </c>
      <c r="M41" s="27">
        <v>28.526553478999901</v>
      </c>
      <c r="N41" s="27">
        <v>35.651462649000003</v>
      </c>
      <c r="O41" s="27">
        <v>42.539790100999902</v>
      </c>
      <c r="P41" t="s">
        <v>29</v>
      </c>
    </row>
    <row r="42" spans="1:16" x14ac:dyDescent="0.25">
      <c r="A42" t="s">
        <v>50</v>
      </c>
      <c r="B42" t="s">
        <v>1</v>
      </c>
      <c r="C42" t="s">
        <v>32</v>
      </c>
      <c r="D42" t="s">
        <v>32</v>
      </c>
      <c r="E42" s="27">
        <v>14.3310225</v>
      </c>
      <c r="F42" s="27">
        <v>42.722083699999999</v>
      </c>
      <c r="G42" s="27">
        <v>48.881798600000003</v>
      </c>
      <c r="H42" s="27">
        <v>49.809740190399999</v>
      </c>
      <c r="I42" s="27">
        <v>52.311052312000001</v>
      </c>
      <c r="J42" s="27">
        <v>55.347372402699897</v>
      </c>
      <c r="K42" s="27">
        <v>58.347423494399997</v>
      </c>
      <c r="L42" s="27">
        <v>58.674660872799997</v>
      </c>
      <c r="M42" s="27">
        <v>60.763812146100001</v>
      </c>
      <c r="N42" s="27">
        <v>61.42130599</v>
      </c>
      <c r="O42" s="27">
        <v>62.0755004925999</v>
      </c>
      <c r="P42" t="s">
        <v>29</v>
      </c>
    </row>
    <row r="43" spans="1:16" x14ac:dyDescent="0.25">
      <c r="A43" t="s">
        <v>50</v>
      </c>
      <c r="B43" t="s">
        <v>1</v>
      </c>
      <c r="C43" t="s">
        <v>33</v>
      </c>
      <c r="D43" t="s">
        <v>33</v>
      </c>
      <c r="E43" s="27">
        <v>3.5891917000000002</v>
      </c>
      <c r="F43" s="27">
        <v>4.1213876999999997</v>
      </c>
      <c r="G43" s="27">
        <v>6.1115442</v>
      </c>
      <c r="H43" s="27">
        <v>6.1894202519999997</v>
      </c>
      <c r="I43" s="27">
        <v>6.858309728</v>
      </c>
      <c r="J43" s="27">
        <v>7.6432437809999998</v>
      </c>
      <c r="K43" s="27">
        <v>8.4645089939999991</v>
      </c>
      <c r="L43" s="27">
        <v>9.4630461149999991</v>
      </c>
      <c r="M43" s="27">
        <v>10.112752829</v>
      </c>
      <c r="N43" s="27">
        <v>10.921859914000001</v>
      </c>
      <c r="O43" s="27">
        <v>11.536166488999999</v>
      </c>
      <c r="P43" t="s">
        <v>29</v>
      </c>
    </row>
    <row r="44" spans="1:16" x14ac:dyDescent="0.25">
      <c r="A44" t="s">
        <v>50</v>
      </c>
      <c r="B44" t="s">
        <v>1</v>
      </c>
      <c r="C44" t="s">
        <v>34</v>
      </c>
      <c r="D44" t="s">
        <v>34</v>
      </c>
      <c r="E44" s="27">
        <v>0.47636049999999902</v>
      </c>
      <c r="F44" s="27">
        <v>1.0015049</v>
      </c>
      <c r="G44" s="27">
        <v>1.3921614</v>
      </c>
      <c r="H44" s="27">
        <v>1.5031117469999999</v>
      </c>
      <c r="I44" s="27">
        <v>1.7218135619999999</v>
      </c>
      <c r="J44" s="27">
        <v>1.93258358</v>
      </c>
      <c r="K44" s="27">
        <v>2.1216239799999999</v>
      </c>
      <c r="L44" s="27">
        <v>2.2181005109999998</v>
      </c>
      <c r="M44" s="27">
        <v>2.3217766480000002</v>
      </c>
      <c r="N44" s="27">
        <v>2.4240214330000001</v>
      </c>
      <c r="O44" s="27">
        <v>2.5094352469999999</v>
      </c>
      <c r="P44" t="s">
        <v>29</v>
      </c>
    </row>
    <row r="45" spans="1:16" x14ac:dyDescent="0.25">
      <c r="A45" t="s">
        <v>50</v>
      </c>
      <c r="B45" t="s">
        <v>1</v>
      </c>
      <c r="C45" t="s">
        <v>35</v>
      </c>
      <c r="D45" t="s">
        <v>35</v>
      </c>
      <c r="E45" s="27">
        <v>2.4704959999999998</v>
      </c>
      <c r="F45" s="27">
        <v>2.4700899000000001</v>
      </c>
      <c r="G45" s="27">
        <v>2.5316540000000001</v>
      </c>
      <c r="H45" s="27">
        <v>2.7330157850000001</v>
      </c>
      <c r="I45" s="27">
        <v>2.96009185</v>
      </c>
      <c r="J45" s="27">
        <v>3.230935519</v>
      </c>
      <c r="K45" s="27">
        <v>3.5948379130000001</v>
      </c>
      <c r="L45" s="27">
        <v>5.1956242220000002</v>
      </c>
      <c r="M45" s="27">
        <v>7.9993624189999899</v>
      </c>
      <c r="N45" s="27">
        <v>11.922386854999999</v>
      </c>
      <c r="O45" s="27">
        <v>17.149722614999899</v>
      </c>
      <c r="P45" t="s">
        <v>29</v>
      </c>
    </row>
    <row r="46" spans="1:16" x14ac:dyDescent="0.25">
      <c r="A46" t="s">
        <v>50</v>
      </c>
      <c r="B46" t="s">
        <v>1</v>
      </c>
      <c r="C46" t="s">
        <v>36</v>
      </c>
      <c r="D46" t="s">
        <v>36</v>
      </c>
      <c r="E46" s="27">
        <v>15.6677906</v>
      </c>
      <c r="F46" s="27">
        <v>23.552037599999998</v>
      </c>
      <c r="G46" s="27">
        <v>25.634967</v>
      </c>
      <c r="H46" s="27">
        <v>27.181341488000001</v>
      </c>
      <c r="I46" s="27">
        <v>26.030453293000001</v>
      </c>
      <c r="J46" s="27">
        <v>29.309045936999901</v>
      </c>
      <c r="K46" s="27">
        <v>33.937572602000003</v>
      </c>
      <c r="L46" s="27">
        <v>33.850450816999903</v>
      </c>
      <c r="M46" s="27">
        <v>32.937215735000002</v>
      </c>
      <c r="N46" s="27">
        <v>27.257364973000001</v>
      </c>
      <c r="O46" s="27">
        <v>23.663682344999899</v>
      </c>
      <c r="P46" t="s">
        <v>29</v>
      </c>
    </row>
    <row r="47" spans="1:16" x14ac:dyDescent="0.25">
      <c r="A47" t="s">
        <v>50</v>
      </c>
      <c r="B47" t="s">
        <v>1</v>
      </c>
      <c r="C47" t="s">
        <v>37</v>
      </c>
      <c r="D47" t="s">
        <v>37</v>
      </c>
      <c r="E47" s="27">
        <v>9.9367194999999899</v>
      </c>
      <c r="F47" s="27">
        <v>14.9441641</v>
      </c>
      <c r="G47" s="27">
        <v>12.438577899999901</v>
      </c>
      <c r="H47" s="27">
        <v>13.727406202999999</v>
      </c>
      <c r="I47" s="27">
        <v>15.6975937679999</v>
      </c>
      <c r="J47" s="27">
        <v>17.873669131</v>
      </c>
      <c r="K47" s="27">
        <v>20.099151012</v>
      </c>
      <c r="L47" s="27">
        <v>23.819025154999999</v>
      </c>
      <c r="M47" s="27">
        <v>26.990836614999999</v>
      </c>
      <c r="N47" s="27">
        <v>30.634595567000002</v>
      </c>
      <c r="O47" s="27">
        <v>34.186370625000002</v>
      </c>
      <c r="P47" t="s">
        <v>29</v>
      </c>
    </row>
    <row r="48" spans="1:16" x14ac:dyDescent="0.25">
      <c r="A48" s="28" t="s">
        <v>48</v>
      </c>
      <c r="B48" s="28"/>
      <c r="C48" s="28"/>
      <c r="D48" s="28"/>
      <c r="E48" s="29">
        <f>SUM(E39:E47)</f>
        <v>64.487480399999981</v>
      </c>
      <c r="F48" s="29">
        <f t="shared" ref="F48:O48" si="2">SUM(F39:F47)</f>
        <v>118.73825169999989</v>
      </c>
      <c r="G48" s="29">
        <f t="shared" si="2"/>
        <v>130.09932549999991</v>
      </c>
      <c r="H48" s="29">
        <f t="shared" si="2"/>
        <v>136.44515655040001</v>
      </c>
      <c r="I48" s="29">
        <f t="shared" si="2"/>
        <v>145.44281803899969</v>
      </c>
      <c r="J48" s="29">
        <f t="shared" si="2"/>
        <v>160.4384349106997</v>
      </c>
      <c r="K48" s="29">
        <f t="shared" si="2"/>
        <v>178.2805692874</v>
      </c>
      <c r="L48" s="29">
        <f t="shared" si="2"/>
        <v>196.47585697279979</v>
      </c>
      <c r="M48" s="29">
        <f t="shared" si="2"/>
        <v>218.88728453709987</v>
      </c>
      <c r="N48" s="29">
        <f t="shared" si="2"/>
        <v>235.43154063</v>
      </c>
      <c r="O48" s="29">
        <f t="shared" si="2"/>
        <v>251.05868657959948</v>
      </c>
    </row>
    <row r="50" spans="1:16" x14ac:dyDescent="0.25">
      <c r="A50" s="19" t="s">
        <v>15</v>
      </c>
      <c r="B50" s="19"/>
      <c r="C50" s="19"/>
      <c r="D50" s="19"/>
      <c r="E50" s="19"/>
      <c r="F50" s="19"/>
    </row>
    <row r="51" spans="1:16" x14ac:dyDescent="0.25">
      <c r="A51" s="18" t="s">
        <v>40</v>
      </c>
      <c r="B51" s="20" t="s">
        <v>16</v>
      </c>
      <c r="C51" s="20"/>
      <c r="D51" s="20"/>
      <c r="E51" s="20"/>
      <c r="F51" s="20"/>
    </row>
    <row r="53" spans="1:16" s="22" customFormat="1" x14ac:dyDescent="0.25">
      <c r="A53" s="22" t="s">
        <v>51</v>
      </c>
    </row>
    <row r="54" spans="1:16" s="22" customFormat="1" x14ac:dyDescent="0.25">
      <c r="A54" s="22" t="s">
        <v>22</v>
      </c>
      <c r="B54" s="22" t="s">
        <v>23</v>
      </c>
      <c r="C54" s="22" t="s">
        <v>52</v>
      </c>
      <c r="D54" s="22" t="s">
        <v>25</v>
      </c>
      <c r="E54" s="22">
        <v>1990</v>
      </c>
      <c r="F54" s="22">
        <v>2005</v>
      </c>
      <c r="G54" s="22">
        <v>2010</v>
      </c>
      <c r="H54" s="22">
        <v>2015</v>
      </c>
      <c r="I54" s="22">
        <v>2020</v>
      </c>
      <c r="J54" s="22">
        <v>2025</v>
      </c>
      <c r="K54" s="22">
        <v>2030</v>
      </c>
      <c r="L54" s="22">
        <v>2035</v>
      </c>
      <c r="M54" s="22">
        <v>2040</v>
      </c>
      <c r="N54" s="22">
        <v>2045</v>
      </c>
      <c r="O54" s="22">
        <v>2050</v>
      </c>
      <c r="P54" s="22" t="s">
        <v>26</v>
      </c>
    </row>
    <row r="55" spans="1:16" x14ac:dyDescent="0.25">
      <c r="A55" t="s">
        <v>27</v>
      </c>
      <c r="B55" t="s">
        <v>1</v>
      </c>
      <c r="C55" t="s">
        <v>28</v>
      </c>
      <c r="D55" t="s">
        <v>53</v>
      </c>
      <c r="E55" s="27">
        <v>1.74136</v>
      </c>
      <c r="F55" s="27">
        <v>2.4849100000000002</v>
      </c>
      <c r="G55" s="27">
        <v>3.0639799999999999</v>
      </c>
      <c r="H55" s="27">
        <v>2.7921100000000001</v>
      </c>
      <c r="I55" s="27">
        <v>2.8985099999999999</v>
      </c>
      <c r="J55" s="27">
        <v>3.0430700000000002</v>
      </c>
      <c r="K55" s="27">
        <v>3.1678199999999999</v>
      </c>
      <c r="L55" s="27">
        <v>3.19381</v>
      </c>
      <c r="M55" s="27">
        <v>3.2071999999999998</v>
      </c>
      <c r="N55" s="27">
        <v>3.2573799999999999</v>
      </c>
      <c r="O55" s="27">
        <v>3.3601100000000002</v>
      </c>
      <c r="P55" t="s">
        <v>29</v>
      </c>
    </row>
    <row r="56" spans="1:16" x14ac:dyDescent="0.25">
      <c r="A56" t="s">
        <v>27</v>
      </c>
      <c r="B56" t="s">
        <v>1</v>
      </c>
      <c r="C56" t="s">
        <v>28</v>
      </c>
      <c r="D56" t="s">
        <v>54</v>
      </c>
      <c r="E56" s="27">
        <v>0.17829600000000001</v>
      </c>
      <c r="F56" s="27">
        <v>0.40657599999999999</v>
      </c>
      <c r="G56" s="27">
        <v>0.40703400000000001</v>
      </c>
      <c r="H56" s="27">
        <v>0.42586000000000002</v>
      </c>
      <c r="I56" s="27">
        <v>0.44325999999999999</v>
      </c>
      <c r="J56" s="27">
        <v>0.46187699999999998</v>
      </c>
      <c r="K56" s="27">
        <v>0.47918899999999998</v>
      </c>
      <c r="L56" s="27">
        <v>0.49079600000000001</v>
      </c>
      <c r="M56" s="27">
        <v>0.50096399999999996</v>
      </c>
      <c r="N56" s="27">
        <v>0.50895400000000002</v>
      </c>
      <c r="O56" s="27">
        <v>0.514988</v>
      </c>
      <c r="P56" t="s">
        <v>29</v>
      </c>
    </row>
    <row r="57" spans="1:16" x14ac:dyDescent="0.25">
      <c r="A57" t="s">
        <v>27</v>
      </c>
      <c r="B57" t="s">
        <v>1</v>
      </c>
      <c r="C57" t="s">
        <v>28</v>
      </c>
      <c r="D57" t="s">
        <v>55</v>
      </c>
      <c r="E57" s="27">
        <v>1.8917600000000001</v>
      </c>
      <c r="F57" s="27">
        <v>2.0041699999999998</v>
      </c>
      <c r="G57" s="27">
        <v>6.2962100000000003</v>
      </c>
      <c r="H57" s="27">
        <v>6.55063</v>
      </c>
      <c r="I57" s="27">
        <v>6.7882300000000004</v>
      </c>
      <c r="J57" s="27">
        <v>7.0015200000000002</v>
      </c>
      <c r="K57" s="27">
        <v>7.1909700000000001</v>
      </c>
      <c r="L57" s="27">
        <v>7.3567400000000003</v>
      </c>
      <c r="M57" s="27">
        <v>7.5005499999999996</v>
      </c>
      <c r="N57" s="27">
        <v>7.6114800000000002</v>
      </c>
      <c r="O57" s="27">
        <v>7.6929600000000002</v>
      </c>
      <c r="P57" t="s">
        <v>29</v>
      </c>
    </row>
    <row r="58" spans="1:16" x14ac:dyDescent="0.25">
      <c r="A58" t="s">
        <v>27</v>
      </c>
      <c r="B58" t="s">
        <v>1</v>
      </c>
      <c r="C58" t="s">
        <v>28</v>
      </c>
      <c r="D58" t="s">
        <v>56</v>
      </c>
      <c r="E58" s="27">
        <v>0</v>
      </c>
      <c r="F58" s="27">
        <v>0</v>
      </c>
      <c r="G58" s="27">
        <v>0.29479699999999998</v>
      </c>
      <c r="H58" s="27">
        <v>0.83165</v>
      </c>
      <c r="I58" s="27">
        <v>1.2464599999999999</v>
      </c>
      <c r="J58" s="27">
        <v>2.2970000000000002</v>
      </c>
      <c r="K58" s="27">
        <v>3.6058400000000002</v>
      </c>
      <c r="L58" s="27">
        <v>5.2380000000000004</v>
      </c>
      <c r="M58" s="27">
        <v>7.0853299999999999</v>
      </c>
      <c r="N58" s="27">
        <v>8.66723</v>
      </c>
      <c r="O58" s="27">
        <v>9.70031</v>
      </c>
      <c r="P58" t="s">
        <v>29</v>
      </c>
    </row>
    <row r="59" spans="1:16" x14ac:dyDescent="0.25">
      <c r="A59" t="s">
        <v>27</v>
      </c>
      <c r="B59" t="s">
        <v>1</v>
      </c>
      <c r="C59" t="s">
        <v>30</v>
      </c>
      <c r="D59" t="s">
        <v>53</v>
      </c>
      <c r="E59" s="27">
        <v>3.8218000000000002E-3</v>
      </c>
      <c r="F59" s="27">
        <v>1.7737300000000001E-2</v>
      </c>
      <c r="G59" s="27">
        <v>1.2655E-2</v>
      </c>
      <c r="H59" s="27">
        <v>1.1394400000000001E-2</v>
      </c>
      <c r="I59" s="27">
        <v>1.21014E-2</v>
      </c>
      <c r="J59" s="27">
        <v>1.3007700000000001E-2</v>
      </c>
      <c r="K59" s="27">
        <v>1.39121E-2</v>
      </c>
      <c r="L59" s="27">
        <v>1.47739E-2</v>
      </c>
      <c r="M59" s="27">
        <v>1.5674199999999999E-2</v>
      </c>
      <c r="N59" s="27">
        <v>1.6556100000000001E-2</v>
      </c>
      <c r="O59" s="27">
        <v>1.7352900000000001E-2</v>
      </c>
      <c r="P59" t="s">
        <v>29</v>
      </c>
    </row>
    <row r="60" spans="1:16" x14ac:dyDescent="0.25">
      <c r="A60" t="s">
        <v>27</v>
      </c>
      <c r="B60" t="s">
        <v>1</v>
      </c>
      <c r="C60" t="s">
        <v>30</v>
      </c>
      <c r="D60" t="s">
        <v>54</v>
      </c>
      <c r="E60" s="27">
        <v>6.5696000000000001E-3</v>
      </c>
      <c r="F60" s="27">
        <v>8.8737999999999994E-3</v>
      </c>
      <c r="G60" s="27">
        <v>3.9827500000000002E-3</v>
      </c>
      <c r="H60" s="27">
        <v>4.1669599999999999E-3</v>
      </c>
      <c r="I60" s="27">
        <v>4.3372100000000002E-3</v>
      </c>
      <c r="J60" s="27">
        <v>4.51937E-3</v>
      </c>
      <c r="K60" s="27">
        <v>4.6887700000000001E-3</v>
      </c>
      <c r="L60" s="27">
        <v>4.8023400000000004E-3</v>
      </c>
      <c r="M60" s="27">
        <v>4.9018400000000002E-3</v>
      </c>
      <c r="N60" s="27">
        <v>4.98001E-3</v>
      </c>
      <c r="O60" s="27">
        <v>5.0390499999999998E-3</v>
      </c>
      <c r="P60" t="s">
        <v>29</v>
      </c>
    </row>
    <row r="61" spans="1:16" x14ac:dyDescent="0.25">
      <c r="A61" t="s">
        <v>27</v>
      </c>
      <c r="B61" t="s">
        <v>1</v>
      </c>
      <c r="C61" t="s">
        <v>30</v>
      </c>
      <c r="D61" t="s">
        <v>55</v>
      </c>
      <c r="E61" s="27">
        <v>0.44150699999999998</v>
      </c>
      <c r="F61" s="27">
        <v>0.38233800000000001</v>
      </c>
      <c r="G61" s="27">
        <v>0.64799300000000004</v>
      </c>
      <c r="H61" s="27">
        <v>0.67417700000000003</v>
      </c>
      <c r="I61" s="27">
        <v>0.69862999999999997</v>
      </c>
      <c r="J61" s="27">
        <v>0.72058100000000003</v>
      </c>
      <c r="K61" s="27">
        <v>0.74007999999999996</v>
      </c>
      <c r="L61" s="27">
        <v>0.75714000000000004</v>
      </c>
      <c r="M61" s="27">
        <v>0.77193999999999996</v>
      </c>
      <c r="N61" s="27">
        <v>0.78335699999999997</v>
      </c>
      <c r="O61" s="27">
        <v>0.79174299999999997</v>
      </c>
      <c r="P61" t="s">
        <v>29</v>
      </c>
    </row>
    <row r="62" spans="1:16" x14ac:dyDescent="0.25">
      <c r="A62" t="s">
        <v>27</v>
      </c>
      <c r="B62" t="s">
        <v>1</v>
      </c>
      <c r="C62" t="s">
        <v>31</v>
      </c>
      <c r="D62" t="s">
        <v>53</v>
      </c>
      <c r="E62" s="27">
        <v>6.4999999999999996E-6</v>
      </c>
      <c r="F62" s="27">
        <v>2.3680000000000001E-4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t="s">
        <v>29</v>
      </c>
    </row>
    <row r="63" spans="1:16" x14ac:dyDescent="0.25">
      <c r="A63" t="s">
        <v>27</v>
      </c>
      <c r="B63" t="s">
        <v>1</v>
      </c>
      <c r="C63" t="s">
        <v>31</v>
      </c>
      <c r="D63" t="s">
        <v>54</v>
      </c>
      <c r="E63" s="27">
        <v>5.1656199999999997</v>
      </c>
      <c r="F63" s="27">
        <v>6.01112</v>
      </c>
      <c r="G63" s="27">
        <v>6.0137799999999997</v>
      </c>
      <c r="H63" s="27">
        <v>6.2919299999999998</v>
      </c>
      <c r="I63" s="27">
        <v>6.5490000000000004</v>
      </c>
      <c r="J63" s="27">
        <v>6.8240600000000002</v>
      </c>
      <c r="K63" s="27">
        <v>7.0798399999999999</v>
      </c>
      <c r="L63" s="27">
        <v>7.2513300000000003</v>
      </c>
      <c r="M63" s="27">
        <v>7.4015700000000004</v>
      </c>
      <c r="N63" s="27">
        <v>7.5195999999999996</v>
      </c>
      <c r="O63" s="27">
        <v>7.6087600000000002</v>
      </c>
      <c r="P63" t="s">
        <v>29</v>
      </c>
    </row>
    <row r="64" spans="1:16" x14ac:dyDescent="0.25">
      <c r="A64" t="s">
        <v>27</v>
      </c>
      <c r="B64" t="s">
        <v>1</v>
      </c>
      <c r="C64" t="s">
        <v>31</v>
      </c>
      <c r="D64" t="s">
        <v>55</v>
      </c>
      <c r="E64" s="27">
        <v>3.1240899999999998</v>
      </c>
      <c r="F64" s="27">
        <v>3.30002</v>
      </c>
      <c r="G64" s="27">
        <v>3.15516</v>
      </c>
      <c r="H64" s="27">
        <v>3.2826499999999998</v>
      </c>
      <c r="I64" s="27">
        <v>3.4017200000000001</v>
      </c>
      <c r="J64" s="27">
        <v>3.5085999999999999</v>
      </c>
      <c r="K64" s="27">
        <v>3.6035400000000002</v>
      </c>
      <c r="L64" s="27">
        <v>3.6866099999999999</v>
      </c>
      <c r="M64" s="27">
        <v>3.75868</v>
      </c>
      <c r="N64" s="27">
        <v>3.81426</v>
      </c>
      <c r="O64" s="27">
        <v>3.8551000000000002</v>
      </c>
      <c r="P64" t="s">
        <v>29</v>
      </c>
    </row>
    <row r="65" spans="1:16" x14ac:dyDescent="0.25">
      <c r="A65" t="s">
        <v>27</v>
      </c>
      <c r="B65" t="s">
        <v>1</v>
      </c>
      <c r="C65" t="s">
        <v>32</v>
      </c>
      <c r="D65" t="s">
        <v>53</v>
      </c>
      <c r="E65" s="27">
        <v>0.10671600000000001</v>
      </c>
      <c r="F65" s="27">
        <v>1.23854</v>
      </c>
      <c r="G65" s="27">
        <v>3.0001099999999998</v>
      </c>
      <c r="H65" s="27">
        <v>2.8169</v>
      </c>
      <c r="I65" s="27">
        <v>3.05016</v>
      </c>
      <c r="J65" s="27">
        <v>3.2993299999999999</v>
      </c>
      <c r="K65" s="27">
        <v>3.5468000000000002</v>
      </c>
      <c r="L65" s="27">
        <v>3.7473999999999998</v>
      </c>
      <c r="M65" s="27">
        <v>3.95566</v>
      </c>
      <c r="N65" s="27">
        <v>4.1957000000000004</v>
      </c>
      <c r="O65" s="27">
        <v>4.4566499999999998</v>
      </c>
      <c r="P65" t="s">
        <v>29</v>
      </c>
    </row>
    <row r="66" spans="1:16" x14ac:dyDescent="0.25">
      <c r="A66" t="s">
        <v>27</v>
      </c>
      <c r="B66" t="s">
        <v>1</v>
      </c>
      <c r="C66" t="s">
        <v>32</v>
      </c>
      <c r="D66" t="s">
        <v>54</v>
      </c>
      <c r="E66" s="27">
        <v>0.41949399999999998</v>
      </c>
      <c r="F66" s="27">
        <v>0.50917000000000001</v>
      </c>
      <c r="G66" s="27">
        <v>0.53040699999999996</v>
      </c>
      <c r="H66" s="27">
        <v>0.55493899999999996</v>
      </c>
      <c r="I66" s="27">
        <v>0.57761200000000001</v>
      </c>
      <c r="J66" s="27">
        <v>0.60187299999999999</v>
      </c>
      <c r="K66" s="27">
        <v>0.62443199999999999</v>
      </c>
      <c r="L66" s="27">
        <v>0.63955700000000004</v>
      </c>
      <c r="M66" s="27">
        <v>0.65280700000000003</v>
      </c>
      <c r="N66" s="27">
        <v>0.66321799999999997</v>
      </c>
      <c r="O66" s="27">
        <v>0.67108100000000004</v>
      </c>
      <c r="P66" t="s">
        <v>29</v>
      </c>
    </row>
    <row r="67" spans="1:16" x14ac:dyDescent="0.25">
      <c r="A67" t="s">
        <v>27</v>
      </c>
      <c r="B67" t="s">
        <v>1</v>
      </c>
      <c r="C67" t="s">
        <v>32</v>
      </c>
      <c r="D67" t="s">
        <v>55</v>
      </c>
      <c r="E67" s="27">
        <v>1.1255599999999999</v>
      </c>
      <c r="F67" s="27">
        <v>3.87222</v>
      </c>
      <c r="G67" s="27">
        <v>5.4223299999999997</v>
      </c>
      <c r="H67" s="27">
        <v>5.6414400000000002</v>
      </c>
      <c r="I67" s="27">
        <v>5.8460599999999996</v>
      </c>
      <c r="J67" s="27">
        <v>6.0297400000000003</v>
      </c>
      <c r="K67" s="27">
        <v>6.1928999999999998</v>
      </c>
      <c r="L67" s="27">
        <v>6.3356700000000004</v>
      </c>
      <c r="M67" s="27">
        <v>6.4595099999999999</v>
      </c>
      <c r="N67" s="27">
        <v>6.55504</v>
      </c>
      <c r="O67" s="27">
        <v>6.6252199999999997</v>
      </c>
      <c r="P67" t="s">
        <v>29</v>
      </c>
    </row>
    <row r="68" spans="1:16" x14ac:dyDescent="0.25">
      <c r="A68" t="s">
        <v>27</v>
      </c>
      <c r="B68" t="s">
        <v>1</v>
      </c>
      <c r="C68" t="s">
        <v>32</v>
      </c>
      <c r="D68" t="s">
        <v>57</v>
      </c>
      <c r="E68" s="27">
        <v>0</v>
      </c>
      <c r="F68" s="27">
        <v>9.8439200000000004E-2</v>
      </c>
      <c r="G68" s="27">
        <v>2.86687</v>
      </c>
      <c r="H68" s="27">
        <v>1.3278300000000001</v>
      </c>
      <c r="I68" s="27">
        <v>1.18093</v>
      </c>
      <c r="J68" s="27">
        <v>1.06169</v>
      </c>
      <c r="K68" s="27">
        <v>0.89694099999999999</v>
      </c>
      <c r="L68" s="27">
        <v>0.80813599999999997</v>
      </c>
      <c r="M68" s="27">
        <v>0.73348999999999998</v>
      </c>
      <c r="N68" s="27">
        <v>0.61117600000000005</v>
      </c>
      <c r="O68" s="27">
        <v>0.48139999999999999</v>
      </c>
      <c r="P68" t="s">
        <v>29</v>
      </c>
    </row>
    <row r="69" spans="1:16" x14ac:dyDescent="0.25">
      <c r="A69" t="s">
        <v>27</v>
      </c>
      <c r="B69" t="s">
        <v>1</v>
      </c>
      <c r="C69" t="s">
        <v>33</v>
      </c>
      <c r="D69" t="s">
        <v>53</v>
      </c>
      <c r="E69" s="27">
        <v>0.94683200000000001</v>
      </c>
      <c r="F69" s="27">
        <v>1.7564299999999999</v>
      </c>
      <c r="G69" s="27">
        <v>0.85493699999999995</v>
      </c>
      <c r="H69" s="27">
        <v>0.789574</v>
      </c>
      <c r="I69" s="27">
        <v>0.84199000000000002</v>
      </c>
      <c r="J69" s="27">
        <v>0.90773999999999999</v>
      </c>
      <c r="K69" s="27">
        <v>0.97254200000000002</v>
      </c>
      <c r="L69" s="27">
        <v>1.02013</v>
      </c>
      <c r="M69" s="27">
        <v>1.06925</v>
      </c>
      <c r="N69" s="27">
        <v>1.1184799999999999</v>
      </c>
      <c r="O69" s="27">
        <v>1.16252</v>
      </c>
      <c r="P69" t="s">
        <v>29</v>
      </c>
    </row>
    <row r="70" spans="1:16" x14ac:dyDescent="0.25">
      <c r="A70" t="s">
        <v>27</v>
      </c>
      <c r="B70" t="s">
        <v>1</v>
      </c>
      <c r="C70" t="s">
        <v>33</v>
      </c>
      <c r="D70" t="s">
        <v>54</v>
      </c>
      <c r="E70" s="27">
        <v>1.85168E-2</v>
      </c>
      <c r="F70" s="27">
        <v>4.7084599999999997E-2</v>
      </c>
      <c r="G70" s="27">
        <v>4.3088000000000001E-2</v>
      </c>
      <c r="H70" s="27">
        <v>4.50809E-2</v>
      </c>
      <c r="I70" s="27">
        <v>4.6922699999999998E-2</v>
      </c>
      <c r="J70" s="27">
        <v>4.8893600000000002E-2</v>
      </c>
      <c r="K70" s="27">
        <v>5.0726199999999999E-2</v>
      </c>
      <c r="L70" s="27">
        <v>5.1954899999999998E-2</v>
      </c>
      <c r="M70" s="27">
        <v>5.3031300000000003E-2</v>
      </c>
      <c r="N70" s="27">
        <v>5.3877000000000001E-2</v>
      </c>
      <c r="O70" s="27">
        <v>5.4515800000000003E-2</v>
      </c>
      <c r="P70" t="s">
        <v>29</v>
      </c>
    </row>
    <row r="71" spans="1:16" x14ac:dyDescent="0.25">
      <c r="A71" t="s">
        <v>27</v>
      </c>
      <c r="B71" t="s">
        <v>1</v>
      </c>
      <c r="C71" t="s">
        <v>33</v>
      </c>
      <c r="D71" t="s">
        <v>55</v>
      </c>
      <c r="E71" s="27">
        <v>1.2512799999999999</v>
      </c>
      <c r="F71" s="27">
        <v>1.03268</v>
      </c>
      <c r="G71" s="27">
        <v>2.18079</v>
      </c>
      <c r="H71" s="27">
        <v>2.26891</v>
      </c>
      <c r="I71" s="27">
        <v>2.35121</v>
      </c>
      <c r="J71" s="27">
        <v>2.42509</v>
      </c>
      <c r="K71" s="27">
        <v>2.49071</v>
      </c>
      <c r="L71" s="27">
        <v>2.5481199999999999</v>
      </c>
      <c r="M71" s="27">
        <v>2.5979299999999999</v>
      </c>
      <c r="N71" s="27">
        <v>2.6363500000000002</v>
      </c>
      <c r="O71" s="27">
        <v>2.6645799999999999</v>
      </c>
      <c r="P71" t="s">
        <v>29</v>
      </c>
    </row>
    <row r="72" spans="1:16" x14ac:dyDescent="0.25">
      <c r="A72" t="s">
        <v>27</v>
      </c>
      <c r="B72" t="s">
        <v>1</v>
      </c>
      <c r="C72" t="s">
        <v>58</v>
      </c>
      <c r="D72" t="s">
        <v>54</v>
      </c>
      <c r="E72" s="27">
        <v>1.05506E-2</v>
      </c>
      <c r="F72" s="27">
        <v>1.6082200000000001E-2</v>
      </c>
      <c r="G72" s="27">
        <v>2.1344999999999999E-2</v>
      </c>
      <c r="H72" s="27">
        <v>2.2332299999999999E-2</v>
      </c>
      <c r="I72" s="27">
        <v>2.32447E-2</v>
      </c>
      <c r="J72" s="27">
        <v>2.4220999999999999E-2</v>
      </c>
      <c r="K72" s="27">
        <v>2.51288E-2</v>
      </c>
      <c r="L72" s="27">
        <v>2.57375E-2</v>
      </c>
      <c r="M72" s="27">
        <v>2.6270700000000001E-2</v>
      </c>
      <c r="N72" s="27">
        <v>2.66897E-2</v>
      </c>
      <c r="O72" s="27">
        <v>2.7006100000000002E-2</v>
      </c>
      <c r="P72" t="s">
        <v>29</v>
      </c>
    </row>
    <row r="73" spans="1:16" x14ac:dyDescent="0.25">
      <c r="A73" t="s">
        <v>27</v>
      </c>
      <c r="B73" t="s">
        <v>1</v>
      </c>
      <c r="C73" t="s">
        <v>34</v>
      </c>
      <c r="D73" t="s">
        <v>54</v>
      </c>
      <c r="E73" s="27">
        <v>0.27915200000000001</v>
      </c>
      <c r="F73" s="27">
        <v>0.39713199999999999</v>
      </c>
      <c r="G73" s="27">
        <v>0.47348299999999999</v>
      </c>
      <c r="H73" s="27">
        <v>0.49538300000000002</v>
      </c>
      <c r="I73" s="27">
        <v>0.51562200000000002</v>
      </c>
      <c r="J73" s="27">
        <v>0.53727899999999995</v>
      </c>
      <c r="K73" s="27">
        <v>0.55741700000000005</v>
      </c>
      <c r="L73" s="27">
        <v>0.57091899999999995</v>
      </c>
      <c r="M73" s="27">
        <v>0.58274800000000004</v>
      </c>
      <c r="N73" s="27">
        <v>0.59204100000000004</v>
      </c>
      <c r="O73" s="27">
        <v>0.59906000000000004</v>
      </c>
      <c r="P73" t="s">
        <v>29</v>
      </c>
    </row>
    <row r="74" spans="1:16" x14ac:dyDescent="0.25">
      <c r="A74" t="s">
        <v>27</v>
      </c>
      <c r="B74" t="s">
        <v>1</v>
      </c>
      <c r="C74" t="s">
        <v>34</v>
      </c>
      <c r="D74" t="s">
        <v>55</v>
      </c>
      <c r="E74" s="27">
        <v>7.6125799999999993E-2</v>
      </c>
      <c r="F74" s="27">
        <v>0.175876</v>
      </c>
      <c r="G74" s="27">
        <v>0.240758</v>
      </c>
      <c r="H74" s="27">
        <v>0.25048599999999999</v>
      </c>
      <c r="I74" s="27">
        <v>0.25957200000000002</v>
      </c>
      <c r="J74" s="27">
        <v>0.26772699999999999</v>
      </c>
      <c r="K74" s="27">
        <v>0.27497199999999999</v>
      </c>
      <c r="L74" s="27">
        <v>0.28131099999999998</v>
      </c>
      <c r="M74" s="27">
        <v>0.28681000000000001</v>
      </c>
      <c r="N74" s="27">
        <v>0.291051</v>
      </c>
      <c r="O74" s="27">
        <v>0.29416700000000001</v>
      </c>
      <c r="P74" t="s">
        <v>29</v>
      </c>
    </row>
    <row r="75" spans="1:16" x14ac:dyDescent="0.25">
      <c r="A75" t="s">
        <v>27</v>
      </c>
      <c r="B75" t="s">
        <v>1</v>
      </c>
      <c r="C75" t="s">
        <v>35</v>
      </c>
      <c r="D75" t="s">
        <v>53</v>
      </c>
      <c r="E75" s="27">
        <v>3.7466899999999997E-2</v>
      </c>
      <c r="F75" s="27">
        <v>6.4481499999999997E-2</v>
      </c>
      <c r="G75" s="27">
        <v>9.18075E-2</v>
      </c>
      <c r="H75" s="27">
        <v>8.3457299999999998E-2</v>
      </c>
      <c r="I75" s="27">
        <v>8.9323100000000002E-2</v>
      </c>
      <c r="J75" s="27">
        <v>9.6379500000000007E-2</v>
      </c>
      <c r="K75" s="27">
        <v>0.103145</v>
      </c>
      <c r="L75" s="27">
        <v>0.106346</v>
      </c>
      <c r="M75" s="27">
        <v>0.109791</v>
      </c>
      <c r="N75" s="27">
        <v>0.113413</v>
      </c>
      <c r="O75" s="27">
        <v>0.116981</v>
      </c>
      <c r="P75" t="s">
        <v>29</v>
      </c>
    </row>
    <row r="76" spans="1:16" x14ac:dyDescent="0.25">
      <c r="A76" t="s">
        <v>27</v>
      </c>
      <c r="B76" t="s">
        <v>1</v>
      </c>
      <c r="C76" t="s">
        <v>35</v>
      </c>
      <c r="D76" t="s">
        <v>54</v>
      </c>
      <c r="E76" s="27">
        <v>2.0848800000000001</v>
      </c>
      <c r="F76" s="27">
        <v>1.8451900000000001</v>
      </c>
      <c r="G76" s="27">
        <v>1.7845899999999999</v>
      </c>
      <c r="H76" s="27">
        <v>1.86713</v>
      </c>
      <c r="I76" s="27">
        <v>1.9434100000000001</v>
      </c>
      <c r="J76" s="27">
        <v>2.0250400000000002</v>
      </c>
      <c r="K76" s="27">
        <v>2.10094</v>
      </c>
      <c r="L76" s="27">
        <v>2.1518299999999999</v>
      </c>
      <c r="M76" s="27">
        <v>2.1964100000000002</v>
      </c>
      <c r="N76" s="27">
        <v>2.2314400000000001</v>
      </c>
      <c r="O76" s="27">
        <v>2.2578900000000002</v>
      </c>
      <c r="P76" t="s">
        <v>29</v>
      </c>
    </row>
    <row r="77" spans="1:16" x14ac:dyDescent="0.25">
      <c r="A77" t="s">
        <v>27</v>
      </c>
      <c r="B77" t="s">
        <v>1</v>
      </c>
      <c r="C77" t="s">
        <v>35</v>
      </c>
      <c r="D77" t="s">
        <v>55</v>
      </c>
      <c r="E77" s="27">
        <v>0.35195799999999999</v>
      </c>
      <c r="F77" s="27">
        <v>0.32336500000000001</v>
      </c>
      <c r="G77" s="27">
        <v>0.38564900000000002</v>
      </c>
      <c r="H77" s="27">
        <v>0.40123300000000001</v>
      </c>
      <c r="I77" s="27">
        <v>0.41578599999999999</v>
      </c>
      <c r="J77" s="27">
        <v>0.42885000000000001</v>
      </c>
      <c r="K77" s="27">
        <v>0.44045400000000001</v>
      </c>
      <c r="L77" s="27">
        <v>0.45060800000000001</v>
      </c>
      <c r="M77" s="27">
        <v>0.45941599999999999</v>
      </c>
      <c r="N77" s="27">
        <v>0.46621099999999999</v>
      </c>
      <c r="O77" s="27">
        <v>0.47120200000000001</v>
      </c>
      <c r="P77" t="s">
        <v>29</v>
      </c>
    </row>
    <row r="78" spans="1:16" x14ac:dyDescent="0.25">
      <c r="A78" t="s">
        <v>27</v>
      </c>
      <c r="B78" t="s">
        <v>1</v>
      </c>
      <c r="C78" t="s">
        <v>36</v>
      </c>
      <c r="D78" t="s">
        <v>53</v>
      </c>
      <c r="E78" s="27">
        <v>0.26239000000000001</v>
      </c>
      <c r="F78" s="27">
        <v>0.41301700000000002</v>
      </c>
      <c r="G78" s="27">
        <v>0.60853900000000005</v>
      </c>
      <c r="H78" s="27">
        <v>0.55731600000000003</v>
      </c>
      <c r="I78" s="27">
        <v>0.62742200000000004</v>
      </c>
      <c r="J78" s="27">
        <v>0.66710800000000003</v>
      </c>
      <c r="K78" s="27">
        <v>0.71179599999999998</v>
      </c>
      <c r="L78" s="27">
        <v>0.75010699999999997</v>
      </c>
      <c r="M78" s="27">
        <v>0.79046700000000003</v>
      </c>
      <c r="N78" s="27">
        <v>0.84214500000000003</v>
      </c>
      <c r="O78" s="27">
        <v>0.90305899999999995</v>
      </c>
      <c r="P78" t="s">
        <v>29</v>
      </c>
    </row>
    <row r="79" spans="1:16" x14ac:dyDescent="0.25">
      <c r="A79" t="s">
        <v>27</v>
      </c>
      <c r="B79" t="s">
        <v>1</v>
      </c>
      <c r="C79" t="s">
        <v>36</v>
      </c>
      <c r="D79" t="s">
        <v>54</v>
      </c>
      <c r="E79" s="27">
        <v>1.08501</v>
      </c>
      <c r="F79" s="27">
        <v>1.6011</v>
      </c>
      <c r="G79" s="27">
        <v>1.63114</v>
      </c>
      <c r="H79" s="27">
        <v>1.7065900000000001</v>
      </c>
      <c r="I79" s="27">
        <v>1.7763100000000001</v>
      </c>
      <c r="J79" s="27">
        <v>1.8509199999999999</v>
      </c>
      <c r="K79" s="27">
        <v>1.9202900000000001</v>
      </c>
      <c r="L79" s="27">
        <v>1.9668099999999999</v>
      </c>
      <c r="M79" s="27">
        <v>2.0075599999999998</v>
      </c>
      <c r="N79" s="27">
        <v>2.0395699999999999</v>
      </c>
      <c r="O79" s="27">
        <v>2.0637500000000002</v>
      </c>
      <c r="P79" t="s">
        <v>29</v>
      </c>
    </row>
    <row r="80" spans="1:16" x14ac:dyDescent="0.25">
      <c r="A80" t="s">
        <v>27</v>
      </c>
      <c r="B80" t="s">
        <v>1</v>
      </c>
      <c r="C80" t="s">
        <v>36</v>
      </c>
      <c r="D80" t="s">
        <v>55</v>
      </c>
      <c r="E80" s="27">
        <v>14.083500000000001</v>
      </c>
      <c r="F80" s="27">
        <v>21.126100000000001</v>
      </c>
      <c r="G80" s="27">
        <v>22.672699999999999</v>
      </c>
      <c r="H80" s="27">
        <v>23.588899999999999</v>
      </c>
      <c r="I80" s="27">
        <v>24.444500000000001</v>
      </c>
      <c r="J80" s="27">
        <v>25.212499999999999</v>
      </c>
      <c r="K80" s="27">
        <v>25.8948</v>
      </c>
      <c r="L80" s="27">
        <v>26.491700000000002</v>
      </c>
      <c r="M80" s="27">
        <v>27.009499999999999</v>
      </c>
      <c r="N80" s="27">
        <v>27.408999999999999</v>
      </c>
      <c r="O80" s="27">
        <v>27.702400000000001</v>
      </c>
      <c r="P80" t="s">
        <v>29</v>
      </c>
    </row>
    <row r="81" spans="1:16" x14ac:dyDescent="0.25">
      <c r="A81" t="s">
        <v>27</v>
      </c>
      <c r="B81" t="s">
        <v>1</v>
      </c>
      <c r="C81" t="s">
        <v>37</v>
      </c>
      <c r="D81" t="s">
        <v>53</v>
      </c>
      <c r="E81" s="27">
        <v>8.0081799999999995E-2</v>
      </c>
      <c r="F81" s="27">
        <v>6.9791800000000001E-2</v>
      </c>
      <c r="G81" s="27">
        <v>8.0170000000000005E-2</v>
      </c>
      <c r="H81" s="27">
        <v>7.4532500000000002E-2</v>
      </c>
      <c r="I81" s="27">
        <v>8.0077200000000001E-2</v>
      </c>
      <c r="J81" s="27">
        <v>8.70755E-2</v>
      </c>
      <c r="K81" s="27">
        <v>9.4121099999999999E-2</v>
      </c>
      <c r="L81" s="27">
        <v>9.8148200000000005E-2</v>
      </c>
      <c r="M81" s="27">
        <v>0.102299</v>
      </c>
      <c r="N81" s="27">
        <v>0.106617</v>
      </c>
      <c r="O81" s="27">
        <v>0.110802</v>
      </c>
      <c r="P81" t="s">
        <v>29</v>
      </c>
    </row>
    <row r="82" spans="1:16" x14ac:dyDescent="0.25">
      <c r="A82" t="s">
        <v>27</v>
      </c>
      <c r="B82" t="s">
        <v>1</v>
      </c>
      <c r="C82" t="s">
        <v>37</v>
      </c>
      <c r="D82" t="s">
        <v>54</v>
      </c>
      <c r="E82" s="27">
        <v>3.7404000000000002</v>
      </c>
      <c r="F82" s="27">
        <v>4.47018</v>
      </c>
      <c r="G82" s="27">
        <v>3.6908099999999999</v>
      </c>
      <c r="H82" s="27">
        <v>3.8615200000000001</v>
      </c>
      <c r="I82" s="27">
        <v>4.0192899999999998</v>
      </c>
      <c r="J82" s="27">
        <v>4.1881000000000004</v>
      </c>
      <c r="K82" s="27">
        <v>4.3450800000000003</v>
      </c>
      <c r="L82" s="27">
        <v>4.4503300000000001</v>
      </c>
      <c r="M82" s="27">
        <v>4.5425300000000002</v>
      </c>
      <c r="N82" s="27">
        <v>4.6149699999999996</v>
      </c>
      <c r="O82" s="27">
        <v>4.6696900000000001</v>
      </c>
      <c r="P82" t="s">
        <v>29</v>
      </c>
    </row>
    <row r="83" spans="1:16" x14ac:dyDescent="0.25">
      <c r="A83" t="s">
        <v>27</v>
      </c>
      <c r="B83" t="s">
        <v>1</v>
      </c>
      <c r="C83" t="s">
        <v>37</v>
      </c>
      <c r="D83" t="s">
        <v>55</v>
      </c>
      <c r="E83" s="27">
        <v>1.0184</v>
      </c>
      <c r="F83" s="27">
        <v>1.4572700000000001</v>
      </c>
      <c r="G83" s="27">
        <v>1.8994800000000001</v>
      </c>
      <c r="H83" s="27">
        <v>1.97624</v>
      </c>
      <c r="I83" s="27">
        <v>2.04792</v>
      </c>
      <c r="J83" s="27">
        <v>2.1122700000000001</v>
      </c>
      <c r="K83" s="27">
        <v>2.1694200000000001</v>
      </c>
      <c r="L83" s="27">
        <v>2.21943</v>
      </c>
      <c r="M83" s="27">
        <v>2.2628200000000001</v>
      </c>
      <c r="N83" s="27">
        <v>2.2962799999999999</v>
      </c>
      <c r="O83" s="27">
        <v>2.3208700000000002</v>
      </c>
      <c r="P83" t="s">
        <v>29</v>
      </c>
    </row>
    <row r="84" spans="1:16" x14ac:dyDescent="0.25">
      <c r="A84" s="28" t="s">
        <v>48</v>
      </c>
      <c r="B84" s="28"/>
      <c r="C84" s="28"/>
      <c r="D84" s="28"/>
      <c r="E84" s="29">
        <f>SUM(E55:E83)</f>
        <v>39.531344800000007</v>
      </c>
      <c r="F84" s="29">
        <f t="shared" ref="F84:O84" si="3">SUM(F55:F83)</f>
        <v>55.130131199999994</v>
      </c>
      <c r="G84" s="29">
        <f t="shared" si="3"/>
        <v>68.374595249999999</v>
      </c>
      <c r="H84" s="29">
        <f t="shared" si="3"/>
        <v>69.19436236</v>
      </c>
      <c r="I84" s="29">
        <f t="shared" si="3"/>
        <v>72.179610310000015</v>
      </c>
      <c r="J84" s="29">
        <f t="shared" si="3"/>
        <v>75.746061669999975</v>
      </c>
      <c r="K84" s="29">
        <f t="shared" si="3"/>
        <v>79.298494969999993</v>
      </c>
      <c r="L84" s="29">
        <f t="shared" si="3"/>
        <v>82.708246839999987</v>
      </c>
      <c r="M84" s="29">
        <f t="shared" si="3"/>
        <v>86.145110040000006</v>
      </c>
      <c r="N84" s="29">
        <f t="shared" si="3"/>
        <v>89.047065809999992</v>
      </c>
      <c r="O84" s="29">
        <f t="shared" si="3"/>
        <v>91.19920685000001</v>
      </c>
    </row>
    <row r="86" spans="1:16" x14ac:dyDescent="0.25">
      <c r="A86" s="19" t="s">
        <v>15</v>
      </c>
      <c r="B86" s="19"/>
      <c r="C86" s="19"/>
      <c r="D86" s="19"/>
      <c r="E86" s="19"/>
      <c r="F86" s="19"/>
    </row>
    <row r="87" spans="1:16" x14ac:dyDescent="0.25">
      <c r="A87" s="18" t="s">
        <v>41</v>
      </c>
      <c r="B87" s="20" t="s">
        <v>17</v>
      </c>
      <c r="C87" s="20"/>
      <c r="D87" s="20"/>
      <c r="E87" s="20"/>
      <c r="F87" s="20"/>
    </row>
    <row r="89" spans="1:16" s="22" customFormat="1" x14ac:dyDescent="0.25">
      <c r="A89" s="22" t="s">
        <v>51</v>
      </c>
    </row>
    <row r="90" spans="1:16" s="22" customFormat="1" x14ac:dyDescent="0.25">
      <c r="A90" s="22" t="s">
        <v>22</v>
      </c>
      <c r="B90" s="22" t="s">
        <v>23</v>
      </c>
      <c r="C90" s="22" t="s">
        <v>52</v>
      </c>
      <c r="D90" s="22" t="s">
        <v>25</v>
      </c>
      <c r="E90" s="22">
        <v>1990</v>
      </c>
      <c r="F90" s="22">
        <v>2005</v>
      </c>
      <c r="G90" s="22">
        <v>2010</v>
      </c>
      <c r="H90" s="22">
        <v>2015</v>
      </c>
      <c r="I90" s="22">
        <v>2020</v>
      </c>
      <c r="J90" s="22">
        <v>2025</v>
      </c>
      <c r="K90" s="22">
        <v>2030</v>
      </c>
      <c r="L90" s="22">
        <v>2035</v>
      </c>
      <c r="M90" s="22">
        <v>2040</v>
      </c>
      <c r="N90" s="22">
        <v>2045</v>
      </c>
      <c r="O90" s="22">
        <v>2050</v>
      </c>
      <c r="P90" s="22" t="s">
        <v>26</v>
      </c>
    </row>
    <row r="91" spans="1:16" x14ac:dyDescent="0.25">
      <c r="A91" t="s">
        <v>49</v>
      </c>
      <c r="B91" t="s">
        <v>1</v>
      </c>
      <c r="C91" t="s">
        <v>28</v>
      </c>
      <c r="D91" t="s">
        <v>53</v>
      </c>
      <c r="E91" s="27">
        <v>1.74136</v>
      </c>
      <c r="F91" s="27">
        <v>2.4849100000000002</v>
      </c>
      <c r="G91" s="27">
        <v>3.0639799999999999</v>
      </c>
      <c r="H91" s="27">
        <v>2.7921100000000001</v>
      </c>
      <c r="I91" s="27">
        <v>2.89568</v>
      </c>
      <c r="J91" s="27">
        <v>3.0416799999999999</v>
      </c>
      <c r="K91" s="27">
        <v>3.1884100000000002</v>
      </c>
      <c r="L91" s="27">
        <v>3.2098800000000001</v>
      </c>
      <c r="M91" s="27">
        <v>3.1702699999999999</v>
      </c>
      <c r="N91" s="27">
        <v>3.1484000000000001</v>
      </c>
      <c r="O91" s="27">
        <v>3.2209300000000001</v>
      </c>
      <c r="P91" t="s">
        <v>29</v>
      </c>
    </row>
    <row r="92" spans="1:16" x14ac:dyDescent="0.25">
      <c r="A92" t="s">
        <v>49</v>
      </c>
      <c r="B92" t="s">
        <v>1</v>
      </c>
      <c r="C92" t="s">
        <v>28</v>
      </c>
      <c r="D92" t="s">
        <v>54</v>
      </c>
      <c r="E92" s="27">
        <v>0.17829600000000001</v>
      </c>
      <c r="F92" s="27">
        <v>0.40657599999999999</v>
      </c>
      <c r="G92" s="27">
        <v>0.40703400000000001</v>
      </c>
      <c r="H92" s="27">
        <v>0.42586000000000002</v>
      </c>
      <c r="I92" s="27">
        <v>0.44325999999999999</v>
      </c>
      <c r="J92" s="27">
        <v>0.46187699999999998</v>
      </c>
      <c r="K92" s="27">
        <v>0.47918899999999998</v>
      </c>
      <c r="L92" s="27">
        <v>0.49079600000000001</v>
      </c>
      <c r="M92" s="27">
        <v>0.50096399999999996</v>
      </c>
      <c r="N92" s="27">
        <v>0.50895400000000002</v>
      </c>
      <c r="O92" s="27">
        <v>0.514988</v>
      </c>
      <c r="P92" t="s">
        <v>29</v>
      </c>
    </row>
    <row r="93" spans="1:16" x14ac:dyDescent="0.25">
      <c r="A93" t="s">
        <v>49</v>
      </c>
      <c r="B93" t="s">
        <v>1</v>
      </c>
      <c r="C93" t="s">
        <v>28</v>
      </c>
      <c r="D93" t="s">
        <v>55</v>
      </c>
      <c r="E93" s="27">
        <v>1.8917600000000001</v>
      </c>
      <c r="F93" s="27">
        <v>2.0041699999999998</v>
      </c>
      <c r="G93" s="27">
        <v>6.2962100000000003</v>
      </c>
      <c r="H93" s="27">
        <v>6.55063</v>
      </c>
      <c r="I93" s="27">
        <v>6.7882300000000004</v>
      </c>
      <c r="J93" s="27">
        <v>7.0015200000000002</v>
      </c>
      <c r="K93" s="27">
        <v>7.1909700000000001</v>
      </c>
      <c r="L93" s="27">
        <v>7.3567400000000003</v>
      </c>
      <c r="M93" s="27">
        <v>7.5005499999999996</v>
      </c>
      <c r="N93" s="27">
        <v>7.6114800000000002</v>
      </c>
      <c r="O93" s="27">
        <v>7.6929600000000002</v>
      </c>
      <c r="P93" t="s">
        <v>29</v>
      </c>
    </row>
    <row r="94" spans="1:16" x14ac:dyDescent="0.25">
      <c r="A94" t="s">
        <v>49</v>
      </c>
      <c r="B94" t="s">
        <v>1</v>
      </c>
      <c r="C94" t="s">
        <v>28</v>
      </c>
      <c r="D94" t="s">
        <v>56</v>
      </c>
      <c r="E94" s="27">
        <v>0</v>
      </c>
      <c r="F94" s="27">
        <v>0</v>
      </c>
      <c r="G94" s="27">
        <v>0.29479699999999998</v>
      </c>
      <c r="H94" s="27">
        <v>0.83165</v>
      </c>
      <c r="I94" s="27">
        <v>1.24925</v>
      </c>
      <c r="J94" s="27">
        <v>2.30369</v>
      </c>
      <c r="K94" s="27">
        <v>3.2566000000000002</v>
      </c>
      <c r="L94" s="27">
        <v>4.1289499999999997</v>
      </c>
      <c r="M94" s="27">
        <v>4.78573</v>
      </c>
      <c r="N94" s="27">
        <v>4.9743500000000003</v>
      </c>
      <c r="O94" s="27">
        <v>4.6522100000000002</v>
      </c>
      <c r="P94" t="s">
        <v>29</v>
      </c>
    </row>
    <row r="95" spans="1:16" x14ac:dyDescent="0.25">
      <c r="A95" t="s">
        <v>49</v>
      </c>
      <c r="B95" t="s">
        <v>1</v>
      </c>
      <c r="C95" t="s">
        <v>30</v>
      </c>
      <c r="D95" t="s">
        <v>53</v>
      </c>
      <c r="E95" s="27">
        <v>3.8218000000000002E-3</v>
      </c>
      <c r="F95" s="27">
        <v>1.7737300000000001E-2</v>
      </c>
      <c r="G95" s="27">
        <v>1.2655E-2</v>
      </c>
      <c r="H95" s="27">
        <v>1.1394400000000001E-2</v>
      </c>
      <c r="I95" s="27">
        <v>1.2138599999999999E-2</v>
      </c>
      <c r="J95" s="27">
        <v>1.32497E-2</v>
      </c>
      <c r="K95" s="27">
        <v>1.4530899999999999E-2</v>
      </c>
      <c r="L95" s="27">
        <v>1.6524299999999999E-2</v>
      </c>
      <c r="M95" s="27">
        <v>1.8123E-2</v>
      </c>
      <c r="N95" s="27">
        <v>1.9604799999999999E-2</v>
      </c>
      <c r="O95" s="27">
        <v>2.0674499999999998E-2</v>
      </c>
      <c r="P95" t="s">
        <v>29</v>
      </c>
    </row>
    <row r="96" spans="1:16" x14ac:dyDescent="0.25">
      <c r="A96" t="s">
        <v>49</v>
      </c>
      <c r="B96" t="s">
        <v>1</v>
      </c>
      <c r="C96" t="s">
        <v>30</v>
      </c>
      <c r="D96" t="s">
        <v>54</v>
      </c>
      <c r="E96" s="27">
        <v>6.5696000000000001E-3</v>
      </c>
      <c r="F96" s="27">
        <v>8.8737999999999994E-3</v>
      </c>
      <c r="G96" s="27">
        <v>3.9827500000000002E-3</v>
      </c>
      <c r="H96" s="27">
        <v>4.1669599999999999E-3</v>
      </c>
      <c r="I96" s="27">
        <v>4.3372100000000002E-3</v>
      </c>
      <c r="J96" s="27">
        <v>4.51937E-3</v>
      </c>
      <c r="K96" s="27">
        <v>4.6887700000000001E-3</v>
      </c>
      <c r="L96" s="27">
        <v>4.8023400000000004E-3</v>
      </c>
      <c r="M96" s="27">
        <v>4.9018400000000002E-3</v>
      </c>
      <c r="N96" s="27">
        <v>4.98001E-3</v>
      </c>
      <c r="O96" s="27">
        <v>5.0390499999999998E-3</v>
      </c>
      <c r="P96" t="s">
        <v>29</v>
      </c>
    </row>
    <row r="97" spans="1:16" x14ac:dyDescent="0.25">
      <c r="A97" t="s">
        <v>49</v>
      </c>
      <c r="B97" t="s">
        <v>1</v>
      </c>
      <c r="C97" t="s">
        <v>30</v>
      </c>
      <c r="D97" t="s">
        <v>55</v>
      </c>
      <c r="E97" s="27">
        <v>0.44150699999999998</v>
      </c>
      <c r="F97" s="27">
        <v>0.38233800000000001</v>
      </c>
      <c r="G97" s="27">
        <v>0.64799300000000004</v>
      </c>
      <c r="H97" s="27">
        <v>0.67417700000000003</v>
      </c>
      <c r="I97" s="27">
        <v>0.69862999999999997</v>
      </c>
      <c r="J97" s="27">
        <v>0.72058100000000003</v>
      </c>
      <c r="K97" s="27">
        <v>0.74007999999999996</v>
      </c>
      <c r="L97" s="27">
        <v>0.75714000000000004</v>
      </c>
      <c r="M97" s="27">
        <v>0.77193999999999996</v>
      </c>
      <c r="N97" s="27">
        <v>0.78335699999999997</v>
      </c>
      <c r="O97" s="27">
        <v>0.79174299999999997</v>
      </c>
      <c r="P97" t="s">
        <v>29</v>
      </c>
    </row>
    <row r="98" spans="1:16" x14ac:dyDescent="0.25">
      <c r="A98" t="s">
        <v>49</v>
      </c>
      <c r="B98" t="s">
        <v>1</v>
      </c>
      <c r="C98" t="s">
        <v>31</v>
      </c>
      <c r="D98" t="s">
        <v>53</v>
      </c>
      <c r="E98" s="27">
        <v>6.4999999999999996E-6</v>
      </c>
      <c r="F98" s="27">
        <v>2.3680000000000001E-4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t="s">
        <v>29</v>
      </c>
    </row>
    <row r="99" spans="1:16" x14ac:dyDescent="0.25">
      <c r="A99" t="s">
        <v>49</v>
      </c>
      <c r="B99" t="s">
        <v>1</v>
      </c>
      <c r="C99" t="s">
        <v>31</v>
      </c>
      <c r="D99" t="s">
        <v>54</v>
      </c>
      <c r="E99" s="27">
        <v>5.1656199999999997</v>
      </c>
      <c r="F99" s="27">
        <v>6.01112</v>
      </c>
      <c r="G99" s="27">
        <v>6.0137799999999997</v>
      </c>
      <c r="H99" s="27">
        <v>6.2919299999999998</v>
      </c>
      <c r="I99" s="27">
        <v>6.5490000000000004</v>
      </c>
      <c r="J99" s="27">
        <v>6.8240600000000002</v>
      </c>
      <c r="K99" s="27">
        <v>7.0798399999999999</v>
      </c>
      <c r="L99" s="27">
        <v>7.2513300000000003</v>
      </c>
      <c r="M99" s="27">
        <v>7.4015700000000004</v>
      </c>
      <c r="N99" s="27">
        <v>7.5195999999999996</v>
      </c>
      <c r="O99" s="27">
        <v>7.6087600000000002</v>
      </c>
      <c r="P99" t="s">
        <v>29</v>
      </c>
    </row>
    <row r="100" spans="1:16" x14ac:dyDescent="0.25">
      <c r="A100" t="s">
        <v>49</v>
      </c>
      <c r="B100" t="s">
        <v>1</v>
      </c>
      <c r="C100" t="s">
        <v>31</v>
      </c>
      <c r="D100" t="s">
        <v>55</v>
      </c>
      <c r="E100" s="27">
        <v>3.1240899999999998</v>
      </c>
      <c r="F100" s="27">
        <v>3.30002</v>
      </c>
      <c r="G100" s="27">
        <v>3.15516</v>
      </c>
      <c r="H100" s="27">
        <v>3.2826499999999998</v>
      </c>
      <c r="I100" s="27">
        <v>3.4017200000000001</v>
      </c>
      <c r="J100" s="27">
        <v>3.5085999999999999</v>
      </c>
      <c r="K100" s="27">
        <v>3.6035400000000002</v>
      </c>
      <c r="L100" s="27">
        <v>3.6866099999999999</v>
      </c>
      <c r="M100" s="27">
        <v>3.75868</v>
      </c>
      <c r="N100" s="27">
        <v>3.81426</v>
      </c>
      <c r="O100" s="27">
        <v>3.8551000000000002</v>
      </c>
      <c r="P100" t="s">
        <v>29</v>
      </c>
    </row>
    <row r="101" spans="1:16" x14ac:dyDescent="0.25">
      <c r="A101" t="s">
        <v>49</v>
      </c>
      <c r="B101" t="s">
        <v>1</v>
      </c>
      <c r="C101" t="s">
        <v>32</v>
      </c>
      <c r="D101" t="s">
        <v>53</v>
      </c>
      <c r="E101" s="27">
        <v>0.10671600000000001</v>
      </c>
      <c r="F101" s="27">
        <v>1.23854</v>
      </c>
      <c r="G101" s="27">
        <v>3.0001099999999998</v>
      </c>
      <c r="H101" s="27">
        <v>2.8169</v>
      </c>
      <c r="I101" s="27">
        <v>3.04813</v>
      </c>
      <c r="J101" s="27">
        <v>3.2862200000000001</v>
      </c>
      <c r="K101" s="27">
        <v>3.54644</v>
      </c>
      <c r="L101" s="27">
        <v>3.7171400000000001</v>
      </c>
      <c r="M101" s="27">
        <v>3.8754200000000001</v>
      </c>
      <c r="N101" s="27">
        <v>3.9937399999999998</v>
      </c>
      <c r="O101" s="27">
        <v>4.0609500000000001</v>
      </c>
      <c r="P101" t="s">
        <v>29</v>
      </c>
    </row>
    <row r="102" spans="1:16" x14ac:dyDescent="0.25">
      <c r="A102" t="s">
        <v>49</v>
      </c>
      <c r="B102" t="s">
        <v>1</v>
      </c>
      <c r="C102" t="s">
        <v>32</v>
      </c>
      <c r="D102" t="s">
        <v>54</v>
      </c>
      <c r="E102" s="27">
        <v>0.41949399999999998</v>
      </c>
      <c r="F102" s="27">
        <v>0.50917000000000001</v>
      </c>
      <c r="G102" s="27">
        <v>0.53040699999999996</v>
      </c>
      <c r="H102" s="27">
        <v>0.55493899999999996</v>
      </c>
      <c r="I102" s="27">
        <v>0.57761200000000001</v>
      </c>
      <c r="J102" s="27">
        <v>0.60187299999999999</v>
      </c>
      <c r="K102" s="27">
        <v>0.62443199999999999</v>
      </c>
      <c r="L102" s="27">
        <v>0.63955700000000004</v>
      </c>
      <c r="M102" s="27">
        <v>0.65280700000000003</v>
      </c>
      <c r="N102" s="27">
        <v>0.66321799999999997</v>
      </c>
      <c r="O102" s="27">
        <v>0.67108100000000004</v>
      </c>
      <c r="P102" t="s">
        <v>29</v>
      </c>
    </row>
    <row r="103" spans="1:16" x14ac:dyDescent="0.25">
      <c r="A103" t="s">
        <v>49</v>
      </c>
      <c r="B103" t="s">
        <v>1</v>
      </c>
      <c r="C103" t="s">
        <v>32</v>
      </c>
      <c r="D103" t="s">
        <v>55</v>
      </c>
      <c r="E103" s="27">
        <v>1.1255599999999999</v>
      </c>
      <c r="F103" s="27">
        <v>3.87222</v>
      </c>
      <c r="G103" s="27">
        <v>5.4223299999999997</v>
      </c>
      <c r="H103" s="27">
        <v>5.6414400000000002</v>
      </c>
      <c r="I103" s="27">
        <v>5.8460599999999996</v>
      </c>
      <c r="J103" s="27">
        <v>6.0297400000000003</v>
      </c>
      <c r="K103" s="27">
        <v>6.1928999999999998</v>
      </c>
      <c r="L103" s="27">
        <v>6.3356700000000004</v>
      </c>
      <c r="M103" s="27">
        <v>6.4595099999999999</v>
      </c>
      <c r="N103" s="27">
        <v>6.55504</v>
      </c>
      <c r="O103" s="27">
        <v>6.6252199999999997</v>
      </c>
      <c r="P103" t="s">
        <v>29</v>
      </c>
    </row>
    <row r="104" spans="1:16" x14ac:dyDescent="0.25">
      <c r="A104" t="s">
        <v>49</v>
      </c>
      <c r="B104" t="s">
        <v>1</v>
      </c>
      <c r="C104" t="s">
        <v>32</v>
      </c>
      <c r="D104" t="s">
        <v>57</v>
      </c>
      <c r="E104" s="27">
        <v>0</v>
      </c>
      <c r="F104" s="27">
        <v>9.8439200000000004E-2</v>
      </c>
      <c r="G104" s="27">
        <v>2.86687</v>
      </c>
      <c r="H104" s="27">
        <v>1.3278300000000001</v>
      </c>
      <c r="I104" s="27">
        <v>1.1659200000000001</v>
      </c>
      <c r="J104" s="27">
        <v>0.98957300000000004</v>
      </c>
      <c r="K104" s="27">
        <v>0.69932399999999995</v>
      </c>
      <c r="L104" s="27">
        <v>0.40632400000000002</v>
      </c>
      <c r="M104" s="27">
        <v>0.22900799999999999</v>
      </c>
      <c r="N104" s="27">
        <v>9.5536399999999994E-2</v>
      </c>
      <c r="O104" s="27">
        <v>3.9688800000000003E-2</v>
      </c>
      <c r="P104" t="s">
        <v>29</v>
      </c>
    </row>
    <row r="105" spans="1:16" x14ac:dyDescent="0.25">
      <c r="A105" t="s">
        <v>49</v>
      </c>
      <c r="B105" t="s">
        <v>1</v>
      </c>
      <c r="C105" t="s">
        <v>33</v>
      </c>
      <c r="D105" t="s">
        <v>53</v>
      </c>
      <c r="E105" s="27">
        <v>0.94683200000000001</v>
      </c>
      <c r="F105" s="27">
        <v>1.7564299999999999</v>
      </c>
      <c r="G105" s="27">
        <v>0.85493699999999995</v>
      </c>
      <c r="H105" s="27">
        <v>0.789574</v>
      </c>
      <c r="I105" s="27">
        <v>0.84379899999999997</v>
      </c>
      <c r="J105" s="27">
        <v>0.92585799999999996</v>
      </c>
      <c r="K105" s="27">
        <v>1.0217400000000001</v>
      </c>
      <c r="L105" s="27">
        <v>1.1701900000000001</v>
      </c>
      <c r="M105" s="27">
        <v>1.29358</v>
      </c>
      <c r="N105" s="27">
        <v>1.3930400000000001</v>
      </c>
      <c r="O105" s="27">
        <v>1.4528700000000001</v>
      </c>
      <c r="P105" t="s">
        <v>29</v>
      </c>
    </row>
    <row r="106" spans="1:16" x14ac:dyDescent="0.25">
      <c r="A106" t="s">
        <v>49</v>
      </c>
      <c r="B106" t="s">
        <v>1</v>
      </c>
      <c r="C106" t="s">
        <v>33</v>
      </c>
      <c r="D106" t="s">
        <v>54</v>
      </c>
      <c r="E106" s="27">
        <v>1.85168E-2</v>
      </c>
      <c r="F106" s="27">
        <v>4.7084599999999997E-2</v>
      </c>
      <c r="G106" s="27">
        <v>4.3088000000000001E-2</v>
      </c>
      <c r="H106" s="27">
        <v>4.50809E-2</v>
      </c>
      <c r="I106" s="27">
        <v>4.6922699999999998E-2</v>
      </c>
      <c r="J106" s="27">
        <v>4.8893600000000002E-2</v>
      </c>
      <c r="K106" s="27">
        <v>5.0726199999999999E-2</v>
      </c>
      <c r="L106" s="27">
        <v>5.1954899999999998E-2</v>
      </c>
      <c r="M106" s="27">
        <v>5.3031300000000003E-2</v>
      </c>
      <c r="N106" s="27">
        <v>5.3877000000000001E-2</v>
      </c>
      <c r="O106" s="27">
        <v>5.4515800000000003E-2</v>
      </c>
      <c r="P106" t="s">
        <v>29</v>
      </c>
    </row>
    <row r="107" spans="1:16" x14ac:dyDescent="0.25">
      <c r="A107" t="s">
        <v>49</v>
      </c>
      <c r="B107" t="s">
        <v>1</v>
      </c>
      <c r="C107" t="s">
        <v>33</v>
      </c>
      <c r="D107" t="s">
        <v>55</v>
      </c>
      <c r="E107" s="27">
        <v>1.2512799999999999</v>
      </c>
      <c r="F107" s="27">
        <v>1.03268</v>
      </c>
      <c r="G107" s="27">
        <v>2.18079</v>
      </c>
      <c r="H107" s="27">
        <v>2.26891</v>
      </c>
      <c r="I107" s="27">
        <v>2.35121</v>
      </c>
      <c r="J107" s="27">
        <v>2.42509</v>
      </c>
      <c r="K107" s="27">
        <v>2.49071</v>
      </c>
      <c r="L107" s="27">
        <v>2.5481199999999999</v>
      </c>
      <c r="M107" s="27">
        <v>2.5979299999999999</v>
      </c>
      <c r="N107" s="27">
        <v>2.6363500000000002</v>
      </c>
      <c r="O107" s="27">
        <v>2.6645799999999999</v>
      </c>
      <c r="P107" t="s">
        <v>29</v>
      </c>
    </row>
    <row r="108" spans="1:16" x14ac:dyDescent="0.25">
      <c r="A108" t="s">
        <v>49</v>
      </c>
      <c r="B108" t="s">
        <v>1</v>
      </c>
      <c r="C108" t="s">
        <v>58</v>
      </c>
      <c r="D108" t="s">
        <v>54</v>
      </c>
      <c r="E108" s="27">
        <v>1.05506E-2</v>
      </c>
      <c r="F108" s="27">
        <v>1.6082200000000001E-2</v>
      </c>
      <c r="G108" s="27">
        <v>2.1344999999999999E-2</v>
      </c>
      <c r="H108" s="27">
        <v>2.2332299999999999E-2</v>
      </c>
      <c r="I108" s="27">
        <v>2.32447E-2</v>
      </c>
      <c r="J108" s="27">
        <v>2.4220999999999999E-2</v>
      </c>
      <c r="K108" s="27">
        <v>2.51288E-2</v>
      </c>
      <c r="L108" s="27">
        <v>2.57375E-2</v>
      </c>
      <c r="M108" s="27">
        <v>2.6270700000000001E-2</v>
      </c>
      <c r="N108" s="27">
        <v>2.66897E-2</v>
      </c>
      <c r="O108" s="27">
        <v>2.7006100000000002E-2</v>
      </c>
      <c r="P108" t="s">
        <v>29</v>
      </c>
    </row>
    <row r="109" spans="1:16" x14ac:dyDescent="0.25">
      <c r="A109" t="s">
        <v>49</v>
      </c>
      <c r="B109" t="s">
        <v>1</v>
      </c>
      <c r="C109" t="s">
        <v>34</v>
      </c>
      <c r="D109" t="s">
        <v>54</v>
      </c>
      <c r="E109" s="27">
        <v>0.27915200000000001</v>
      </c>
      <c r="F109" s="27">
        <v>0.39713199999999999</v>
      </c>
      <c r="G109" s="27">
        <v>0.47348299999999999</v>
      </c>
      <c r="H109" s="27">
        <v>0.49538300000000002</v>
      </c>
      <c r="I109" s="27">
        <v>0.51562200000000002</v>
      </c>
      <c r="J109" s="27">
        <v>0.53727899999999995</v>
      </c>
      <c r="K109" s="27">
        <v>0.55741700000000005</v>
      </c>
      <c r="L109" s="27">
        <v>0.57091899999999995</v>
      </c>
      <c r="M109" s="27">
        <v>0.58274800000000004</v>
      </c>
      <c r="N109" s="27">
        <v>0.59204100000000004</v>
      </c>
      <c r="O109" s="27">
        <v>0.59906000000000004</v>
      </c>
      <c r="P109" t="s">
        <v>29</v>
      </c>
    </row>
    <row r="110" spans="1:16" x14ac:dyDescent="0.25">
      <c r="A110" t="s">
        <v>49</v>
      </c>
      <c r="B110" t="s">
        <v>1</v>
      </c>
      <c r="C110" t="s">
        <v>34</v>
      </c>
      <c r="D110" t="s">
        <v>55</v>
      </c>
      <c r="E110" s="27">
        <v>7.6125799999999993E-2</v>
      </c>
      <c r="F110" s="27">
        <v>0.175876</v>
      </c>
      <c r="G110" s="27">
        <v>0.240758</v>
      </c>
      <c r="H110" s="27">
        <v>0.25048599999999999</v>
      </c>
      <c r="I110" s="27">
        <v>0.25957200000000002</v>
      </c>
      <c r="J110" s="27">
        <v>0.26772699999999999</v>
      </c>
      <c r="K110" s="27">
        <v>0.27497199999999999</v>
      </c>
      <c r="L110" s="27">
        <v>0.28131099999999998</v>
      </c>
      <c r="M110" s="27">
        <v>0.28681000000000001</v>
      </c>
      <c r="N110" s="27">
        <v>0.291051</v>
      </c>
      <c r="O110" s="27">
        <v>0.29416700000000001</v>
      </c>
      <c r="P110" t="s">
        <v>29</v>
      </c>
    </row>
    <row r="111" spans="1:16" x14ac:dyDescent="0.25">
      <c r="A111" t="s">
        <v>49</v>
      </c>
      <c r="B111" t="s">
        <v>1</v>
      </c>
      <c r="C111" t="s">
        <v>35</v>
      </c>
      <c r="D111" t="s">
        <v>53</v>
      </c>
      <c r="E111" s="27">
        <v>3.7466899999999997E-2</v>
      </c>
      <c r="F111" s="27">
        <v>6.4481499999999997E-2</v>
      </c>
      <c r="G111" s="27">
        <v>9.18075E-2</v>
      </c>
      <c r="H111" s="27">
        <v>8.3457299999999998E-2</v>
      </c>
      <c r="I111" s="27">
        <v>8.9461600000000002E-2</v>
      </c>
      <c r="J111" s="27">
        <v>9.6229700000000001E-2</v>
      </c>
      <c r="K111" s="27">
        <v>0.102933</v>
      </c>
      <c r="L111" s="27">
        <v>9.8625299999999999E-2</v>
      </c>
      <c r="M111" s="27">
        <v>9.2766699999999994E-2</v>
      </c>
      <c r="N111" s="27">
        <v>8.5933599999999999E-2</v>
      </c>
      <c r="O111" s="27">
        <v>7.85357E-2</v>
      </c>
      <c r="P111" t="s">
        <v>29</v>
      </c>
    </row>
    <row r="112" spans="1:16" x14ac:dyDescent="0.25">
      <c r="A112" t="s">
        <v>49</v>
      </c>
      <c r="B112" t="s">
        <v>1</v>
      </c>
      <c r="C112" t="s">
        <v>35</v>
      </c>
      <c r="D112" t="s">
        <v>54</v>
      </c>
      <c r="E112" s="27">
        <v>2.0848800000000001</v>
      </c>
      <c r="F112" s="27">
        <v>1.8451900000000001</v>
      </c>
      <c r="G112" s="27">
        <v>1.7845899999999999</v>
      </c>
      <c r="H112" s="27">
        <v>1.86713</v>
      </c>
      <c r="I112" s="27">
        <v>1.9434100000000001</v>
      </c>
      <c r="J112" s="27">
        <v>2.0250400000000002</v>
      </c>
      <c r="K112" s="27">
        <v>2.10094</v>
      </c>
      <c r="L112" s="27">
        <v>2.1518299999999999</v>
      </c>
      <c r="M112" s="27">
        <v>2.1964100000000002</v>
      </c>
      <c r="N112" s="27">
        <v>2.2314400000000001</v>
      </c>
      <c r="O112" s="27">
        <v>2.2578900000000002</v>
      </c>
      <c r="P112" t="s">
        <v>29</v>
      </c>
    </row>
    <row r="113" spans="1:16" x14ac:dyDescent="0.25">
      <c r="A113" t="s">
        <v>49</v>
      </c>
      <c r="B113" t="s">
        <v>1</v>
      </c>
      <c r="C113" t="s">
        <v>35</v>
      </c>
      <c r="D113" t="s">
        <v>55</v>
      </c>
      <c r="E113" s="27">
        <v>0.35195799999999999</v>
      </c>
      <c r="F113" s="27">
        <v>0.32336500000000001</v>
      </c>
      <c r="G113" s="27">
        <v>0.38564900000000002</v>
      </c>
      <c r="H113" s="27">
        <v>0.40123300000000001</v>
      </c>
      <c r="I113" s="27">
        <v>0.41578599999999999</v>
      </c>
      <c r="J113" s="27">
        <v>0.42885000000000001</v>
      </c>
      <c r="K113" s="27">
        <v>0.44045400000000001</v>
      </c>
      <c r="L113" s="27">
        <v>0.45060800000000001</v>
      </c>
      <c r="M113" s="27">
        <v>0.45941599999999999</v>
      </c>
      <c r="N113" s="27">
        <v>0.46621099999999999</v>
      </c>
      <c r="O113" s="27">
        <v>0.47120200000000001</v>
      </c>
      <c r="P113" t="s">
        <v>29</v>
      </c>
    </row>
    <row r="114" spans="1:16" x14ac:dyDescent="0.25">
      <c r="A114" t="s">
        <v>49</v>
      </c>
      <c r="B114" t="s">
        <v>1</v>
      </c>
      <c r="C114" t="s">
        <v>36</v>
      </c>
      <c r="D114" t="s">
        <v>53</v>
      </c>
      <c r="E114" s="27">
        <v>0.26239000000000001</v>
      </c>
      <c r="F114" s="27">
        <v>0.41301700000000002</v>
      </c>
      <c r="G114" s="27">
        <v>0.60853900000000005</v>
      </c>
      <c r="H114" s="27">
        <v>0.55731600000000003</v>
      </c>
      <c r="I114" s="27">
        <v>0.62832200000000005</v>
      </c>
      <c r="J114" s="27">
        <v>0.65717099999999995</v>
      </c>
      <c r="K114" s="27">
        <v>0.68415599999999999</v>
      </c>
      <c r="L114" s="27">
        <v>0.76167700000000005</v>
      </c>
      <c r="M114" s="27">
        <v>0.83497299999999997</v>
      </c>
      <c r="N114" s="27">
        <v>0.88061699999999998</v>
      </c>
      <c r="O114" s="27">
        <v>0.91914200000000001</v>
      </c>
      <c r="P114" t="s">
        <v>29</v>
      </c>
    </row>
    <row r="115" spans="1:16" x14ac:dyDescent="0.25">
      <c r="A115" t="s">
        <v>49</v>
      </c>
      <c r="B115" t="s">
        <v>1</v>
      </c>
      <c r="C115" t="s">
        <v>36</v>
      </c>
      <c r="D115" t="s">
        <v>54</v>
      </c>
      <c r="E115" s="27">
        <v>1.08501</v>
      </c>
      <c r="F115" s="27">
        <v>1.6011</v>
      </c>
      <c r="G115" s="27">
        <v>1.63114</v>
      </c>
      <c r="H115" s="27">
        <v>1.7065900000000001</v>
      </c>
      <c r="I115" s="27">
        <v>1.7763100000000001</v>
      </c>
      <c r="J115" s="27">
        <v>1.8509199999999999</v>
      </c>
      <c r="K115" s="27">
        <v>1.9202900000000001</v>
      </c>
      <c r="L115" s="27">
        <v>1.9668099999999999</v>
      </c>
      <c r="M115" s="27">
        <v>2.0075599999999998</v>
      </c>
      <c r="N115" s="27">
        <v>2.0395699999999999</v>
      </c>
      <c r="O115" s="27">
        <v>2.0637500000000002</v>
      </c>
      <c r="P115" t="s">
        <v>29</v>
      </c>
    </row>
    <row r="116" spans="1:16" x14ac:dyDescent="0.25">
      <c r="A116" t="s">
        <v>49</v>
      </c>
      <c r="B116" t="s">
        <v>1</v>
      </c>
      <c r="C116" t="s">
        <v>36</v>
      </c>
      <c r="D116" t="s">
        <v>55</v>
      </c>
      <c r="E116" s="27">
        <v>14.083500000000001</v>
      </c>
      <c r="F116" s="27">
        <v>21.126100000000001</v>
      </c>
      <c r="G116" s="27">
        <v>22.672699999999999</v>
      </c>
      <c r="H116" s="27">
        <v>23.588899999999999</v>
      </c>
      <c r="I116" s="27">
        <v>24.444500000000001</v>
      </c>
      <c r="J116" s="27">
        <v>25.212499999999999</v>
      </c>
      <c r="K116" s="27">
        <v>25.8948</v>
      </c>
      <c r="L116" s="27">
        <v>26.491700000000002</v>
      </c>
      <c r="M116" s="27">
        <v>27.009499999999999</v>
      </c>
      <c r="N116" s="27">
        <v>27.408999999999999</v>
      </c>
      <c r="O116" s="27">
        <v>27.702400000000001</v>
      </c>
      <c r="P116" t="s">
        <v>29</v>
      </c>
    </row>
    <row r="117" spans="1:16" x14ac:dyDescent="0.25">
      <c r="A117" t="s">
        <v>49</v>
      </c>
      <c r="B117" t="s">
        <v>1</v>
      </c>
      <c r="C117" t="s">
        <v>37</v>
      </c>
      <c r="D117" t="s">
        <v>53</v>
      </c>
      <c r="E117" s="27">
        <v>8.0081799999999995E-2</v>
      </c>
      <c r="F117" s="27">
        <v>6.9791800000000001E-2</v>
      </c>
      <c r="G117" s="27">
        <v>8.0170000000000005E-2</v>
      </c>
      <c r="H117" s="27">
        <v>7.4532500000000002E-2</v>
      </c>
      <c r="I117" s="27">
        <v>7.9994200000000001E-2</v>
      </c>
      <c r="J117" s="27">
        <v>8.7620500000000004E-2</v>
      </c>
      <c r="K117" s="27">
        <v>9.6514199999999994E-2</v>
      </c>
      <c r="L117" s="27">
        <v>0.104507</v>
      </c>
      <c r="M117" s="27">
        <v>0.11058</v>
      </c>
      <c r="N117" s="27">
        <v>0.114181</v>
      </c>
      <c r="O117" s="27">
        <v>0.114966</v>
      </c>
      <c r="P117" t="s">
        <v>29</v>
      </c>
    </row>
    <row r="118" spans="1:16" x14ac:dyDescent="0.25">
      <c r="A118" t="s">
        <v>49</v>
      </c>
      <c r="B118" t="s">
        <v>1</v>
      </c>
      <c r="C118" t="s">
        <v>37</v>
      </c>
      <c r="D118" t="s">
        <v>54</v>
      </c>
      <c r="E118" s="27">
        <v>3.7404000000000002</v>
      </c>
      <c r="F118" s="27">
        <v>4.47018</v>
      </c>
      <c r="G118" s="27">
        <v>3.6908099999999999</v>
      </c>
      <c r="H118" s="27">
        <v>3.8615200000000001</v>
      </c>
      <c r="I118" s="27">
        <v>4.0192899999999998</v>
      </c>
      <c r="J118" s="27">
        <v>4.1881000000000004</v>
      </c>
      <c r="K118" s="27">
        <v>4.3450800000000003</v>
      </c>
      <c r="L118" s="27">
        <v>4.4503300000000001</v>
      </c>
      <c r="M118" s="27">
        <v>4.5425300000000002</v>
      </c>
      <c r="N118" s="27">
        <v>4.6149699999999996</v>
      </c>
      <c r="O118" s="27">
        <v>4.6696900000000001</v>
      </c>
      <c r="P118" t="s">
        <v>29</v>
      </c>
    </row>
    <row r="119" spans="1:16" x14ac:dyDescent="0.25">
      <c r="A119" t="s">
        <v>49</v>
      </c>
      <c r="B119" t="s">
        <v>1</v>
      </c>
      <c r="C119" t="s">
        <v>37</v>
      </c>
      <c r="D119" t="s">
        <v>55</v>
      </c>
      <c r="E119" s="27">
        <v>1.0184</v>
      </c>
      <c r="F119" s="27">
        <v>1.4572700000000001</v>
      </c>
      <c r="G119" s="27">
        <v>1.8994800000000001</v>
      </c>
      <c r="H119" s="27">
        <v>1.97624</v>
      </c>
      <c r="I119" s="27">
        <v>2.04792</v>
      </c>
      <c r="J119" s="27">
        <v>2.1122700000000001</v>
      </c>
      <c r="K119" s="27">
        <v>2.1694200000000001</v>
      </c>
      <c r="L119" s="27">
        <v>2.21943</v>
      </c>
      <c r="M119" s="27">
        <v>2.2628200000000001</v>
      </c>
      <c r="N119" s="27">
        <v>2.2962799999999999</v>
      </c>
      <c r="O119" s="27">
        <v>2.3208700000000002</v>
      </c>
      <c r="P119" t="s">
        <v>29</v>
      </c>
    </row>
    <row r="120" spans="1:16" x14ac:dyDescent="0.25">
      <c r="A120" s="28" t="s">
        <v>48</v>
      </c>
      <c r="B120" s="28"/>
      <c r="C120" s="28"/>
      <c r="D120" s="28"/>
      <c r="E120" s="29">
        <f>SUM(E91:E119)</f>
        <v>39.531344800000007</v>
      </c>
      <c r="F120" s="29">
        <f t="shared" ref="F120:O120" si="4">SUM(F91:F119)</f>
        <v>55.130131199999994</v>
      </c>
      <c r="G120" s="29">
        <f t="shared" si="4"/>
        <v>68.374595249999999</v>
      </c>
      <c r="H120" s="29">
        <f t="shared" si="4"/>
        <v>69.19436236</v>
      </c>
      <c r="I120" s="29">
        <f t="shared" si="4"/>
        <v>72.16533201</v>
      </c>
      <c r="J120" s="29">
        <f t="shared" si="4"/>
        <v>75.674952869999998</v>
      </c>
      <c r="K120" s="29">
        <f t="shared" si="4"/>
        <v>78.796225870000001</v>
      </c>
      <c r="L120" s="29">
        <f t="shared" si="4"/>
        <v>81.345213340000001</v>
      </c>
      <c r="M120" s="29">
        <f t="shared" si="4"/>
        <v>83.486399539999994</v>
      </c>
      <c r="N120" s="29">
        <f t="shared" si="4"/>
        <v>84.82377151</v>
      </c>
      <c r="O120" s="29">
        <f t="shared" si="4"/>
        <v>85.449988950000005</v>
      </c>
    </row>
    <row r="122" spans="1:16" x14ac:dyDescent="0.25">
      <c r="A122" s="19" t="s">
        <v>15</v>
      </c>
      <c r="B122" s="19"/>
      <c r="C122" s="19"/>
      <c r="D122" s="19"/>
      <c r="E122" s="19"/>
      <c r="F122" s="19"/>
    </row>
    <row r="123" spans="1:16" x14ac:dyDescent="0.25">
      <c r="A123" s="18" t="s">
        <v>42</v>
      </c>
      <c r="B123" s="20" t="s">
        <v>18</v>
      </c>
      <c r="C123" s="20"/>
      <c r="D123" s="20"/>
      <c r="E123" s="20"/>
      <c r="F123" s="20"/>
    </row>
    <row r="125" spans="1:16" s="22" customFormat="1" x14ac:dyDescent="0.25">
      <c r="A125" s="22" t="s">
        <v>51</v>
      </c>
    </row>
    <row r="126" spans="1:16" s="22" customFormat="1" x14ac:dyDescent="0.25">
      <c r="A126" s="22" t="s">
        <v>22</v>
      </c>
      <c r="B126" s="22" t="s">
        <v>23</v>
      </c>
      <c r="C126" s="22" t="s">
        <v>52</v>
      </c>
      <c r="D126" s="22" t="s">
        <v>25</v>
      </c>
      <c r="E126" s="22">
        <v>1990</v>
      </c>
      <c r="F126" s="22">
        <v>2005</v>
      </c>
      <c r="G126" s="22">
        <v>2010</v>
      </c>
      <c r="H126" s="22">
        <v>2015</v>
      </c>
      <c r="I126" s="22">
        <v>2020</v>
      </c>
      <c r="J126" s="22">
        <v>2025</v>
      </c>
      <c r="K126" s="22">
        <v>2030</v>
      </c>
      <c r="L126" s="22">
        <v>2035</v>
      </c>
      <c r="M126" s="22">
        <v>2040</v>
      </c>
      <c r="N126" s="22">
        <v>2045</v>
      </c>
      <c r="O126" s="22">
        <v>2050</v>
      </c>
      <c r="P126" s="22" t="s">
        <v>26</v>
      </c>
    </row>
    <row r="127" spans="1:16" x14ac:dyDescent="0.25">
      <c r="A127" t="s">
        <v>50</v>
      </c>
      <c r="B127" t="s">
        <v>1</v>
      </c>
      <c r="C127" t="s">
        <v>28</v>
      </c>
      <c r="D127" t="s">
        <v>53</v>
      </c>
      <c r="E127" s="27">
        <v>1.74136</v>
      </c>
      <c r="F127" s="27">
        <v>2.4849100000000002</v>
      </c>
      <c r="G127" s="27">
        <v>3.0639799999999999</v>
      </c>
      <c r="H127" s="27">
        <v>2.7921100000000001</v>
      </c>
      <c r="I127" s="27">
        <v>2.8957999999999999</v>
      </c>
      <c r="J127" s="27">
        <v>3.03091</v>
      </c>
      <c r="K127" s="27">
        <v>3.1249400000000001</v>
      </c>
      <c r="L127" s="27">
        <v>3.0484800000000001</v>
      </c>
      <c r="M127" s="27">
        <v>2.88497</v>
      </c>
      <c r="N127" s="27">
        <v>2.7566700000000002</v>
      </c>
      <c r="O127" s="27">
        <v>2.72871</v>
      </c>
      <c r="P127" t="s">
        <v>29</v>
      </c>
    </row>
    <row r="128" spans="1:16" x14ac:dyDescent="0.25">
      <c r="A128" t="s">
        <v>50</v>
      </c>
      <c r="B128" t="s">
        <v>1</v>
      </c>
      <c r="C128" t="s">
        <v>28</v>
      </c>
      <c r="D128" t="s">
        <v>54</v>
      </c>
      <c r="E128" s="27">
        <v>0.17829600000000001</v>
      </c>
      <c r="F128" s="27">
        <v>0.40657599999999999</v>
      </c>
      <c r="G128" s="27">
        <v>0.40703400000000001</v>
      </c>
      <c r="H128" s="27">
        <v>0.42586000000000002</v>
      </c>
      <c r="I128" s="27">
        <v>0.44325999999999999</v>
      </c>
      <c r="J128" s="27">
        <v>0.46187699999999998</v>
      </c>
      <c r="K128" s="27">
        <v>0.47918899999999998</v>
      </c>
      <c r="L128" s="27">
        <v>0.49079600000000001</v>
      </c>
      <c r="M128" s="27">
        <v>0.50096399999999996</v>
      </c>
      <c r="N128" s="27">
        <v>0.50895400000000002</v>
      </c>
      <c r="O128" s="27">
        <v>0.514988</v>
      </c>
      <c r="P128" t="s">
        <v>29</v>
      </c>
    </row>
    <row r="129" spans="1:16" x14ac:dyDescent="0.25">
      <c r="A129" t="s">
        <v>50</v>
      </c>
      <c r="B129" t="s">
        <v>1</v>
      </c>
      <c r="C129" t="s">
        <v>28</v>
      </c>
      <c r="D129" t="s">
        <v>55</v>
      </c>
      <c r="E129" s="27">
        <v>1.8917600000000001</v>
      </c>
      <c r="F129" s="27">
        <v>2.0041699999999998</v>
      </c>
      <c r="G129" s="27">
        <v>6.2962100000000003</v>
      </c>
      <c r="H129" s="27">
        <v>6.55063</v>
      </c>
      <c r="I129" s="27">
        <v>6.7882300000000004</v>
      </c>
      <c r="J129" s="27">
        <v>7.0015200000000002</v>
      </c>
      <c r="K129" s="27">
        <v>7.1909700000000001</v>
      </c>
      <c r="L129" s="27">
        <v>7.3567400000000003</v>
      </c>
      <c r="M129" s="27">
        <v>7.5005499999999996</v>
      </c>
      <c r="N129" s="27">
        <v>7.6114800000000002</v>
      </c>
      <c r="O129" s="27">
        <v>7.6929600000000002</v>
      </c>
      <c r="P129" t="s">
        <v>29</v>
      </c>
    </row>
    <row r="130" spans="1:16" x14ac:dyDescent="0.25">
      <c r="A130" t="s">
        <v>50</v>
      </c>
      <c r="B130" t="s">
        <v>1</v>
      </c>
      <c r="C130" t="s">
        <v>28</v>
      </c>
      <c r="D130" t="s">
        <v>56</v>
      </c>
      <c r="E130" s="27">
        <v>0</v>
      </c>
      <c r="F130" s="27">
        <v>0</v>
      </c>
      <c r="G130" s="27">
        <v>0.29479699999999998</v>
      </c>
      <c r="H130" s="27">
        <v>0.83165</v>
      </c>
      <c r="I130" s="27">
        <v>1.25037</v>
      </c>
      <c r="J130" s="27">
        <v>2.2933500000000002</v>
      </c>
      <c r="K130" s="27">
        <v>3.4907699999999999</v>
      </c>
      <c r="L130" s="27">
        <v>4.5428499999999996</v>
      </c>
      <c r="M130" s="27">
        <v>5.2743599999999997</v>
      </c>
      <c r="N130" s="27">
        <v>4.3686800000000003</v>
      </c>
      <c r="O130" s="27">
        <v>2.8621400000000001</v>
      </c>
      <c r="P130" t="s">
        <v>29</v>
      </c>
    </row>
    <row r="131" spans="1:16" x14ac:dyDescent="0.25">
      <c r="A131" t="s">
        <v>50</v>
      </c>
      <c r="B131" t="s">
        <v>1</v>
      </c>
      <c r="C131" t="s">
        <v>30</v>
      </c>
      <c r="D131" t="s">
        <v>53</v>
      </c>
      <c r="E131" s="27">
        <v>3.8218000000000002E-3</v>
      </c>
      <c r="F131" s="27">
        <v>1.7737300000000001E-2</v>
      </c>
      <c r="G131" s="27">
        <v>1.2655E-2</v>
      </c>
      <c r="H131" s="27">
        <v>1.1394400000000001E-2</v>
      </c>
      <c r="I131" s="27">
        <v>1.2149699999999999E-2</v>
      </c>
      <c r="J131" s="27">
        <v>1.3302100000000001E-2</v>
      </c>
      <c r="K131" s="27">
        <v>1.45583E-2</v>
      </c>
      <c r="L131" s="27">
        <v>1.6574100000000001E-2</v>
      </c>
      <c r="M131" s="27">
        <v>1.81586E-2</v>
      </c>
      <c r="N131" s="27">
        <v>1.9527099999999999E-2</v>
      </c>
      <c r="O131" s="27">
        <v>2.0300599999999999E-2</v>
      </c>
      <c r="P131" t="s">
        <v>29</v>
      </c>
    </row>
    <row r="132" spans="1:16" x14ac:dyDescent="0.25">
      <c r="A132" t="s">
        <v>50</v>
      </c>
      <c r="B132" t="s">
        <v>1</v>
      </c>
      <c r="C132" t="s">
        <v>30</v>
      </c>
      <c r="D132" t="s">
        <v>54</v>
      </c>
      <c r="E132" s="27">
        <v>6.5696000000000001E-3</v>
      </c>
      <c r="F132" s="27">
        <v>8.8737999999999994E-3</v>
      </c>
      <c r="G132" s="27">
        <v>3.9827500000000002E-3</v>
      </c>
      <c r="H132" s="27">
        <v>4.1669599999999999E-3</v>
      </c>
      <c r="I132" s="27">
        <v>4.3372100000000002E-3</v>
      </c>
      <c r="J132" s="27">
        <v>4.51937E-3</v>
      </c>
      <c r="K132" s="27">
        <v>4.6887700000000001E-3</v>
      </c>
      <c r="L132" s="27">
        <v>4.8023400000000004E-3</v>
      </c>
      <c r="M132" s="27">
        <v>4.9018400000000002E-3</v>
      </c>
      <c r="N132" s="27">
        <v>4.98001E-3</v>
      </c>
      <c r="O132" s="27">
        <v>5.0390499999999998E-3</v>
      </c>
      <c r="P132" t="s">
        <v>29</v>
      </c>
    </row>
    <row r="133" spans="1:16" x14ac:dyDescent="0.25">
      <c r="A133" t="s">
        <v>50</v>
      </c>
      <c r="B133" t="s">
        <v>1</v>
      </c>
      <c r="C133" t="s">
        <v>30</v>
      </c>
      <c r="D133" t="s">
        <v>55</v>
      </c>
      <c r="E133" s="27">
        <v>0.44150699999999998</v>
      </c>
      <c r="F133" s="27">
        <v>0.38233800000000001</v>
      </c>
      <c r="G133" s="27">
        <v>0.64799300000000004</v>
      </c>
      <c r="H133" s="27">
        <v>0.67417700000000003</v>
      </c>
      <c r="I133" s="27">
        <v>0.69862999999999997</v>
      </c>
      <c r="J133" s="27">
        <v>0.72058100000000003</v>
      </c>
      <c r="K133" s="27">
        <v>0.74007999999999996</v>
      </c>
      <c r="L133" s="27">
        <v>0.75714000000000004</v>
      </c>
      <c r="M133" s="27">
        <v>0.77193999999999996</v>
      </c>
      <c r="N133" s="27">
        <v>0.78335699999999997</v>
      </c>
      <c r="O133" s="27">
        <v>0.79174299999999997</v>
      </c>
      <c r="P133" t="s">
        <v>29</v>
      </c>
    </row>
    <row r="134" spans="1:16" x14ac:dyDescent="0.25">
      <c r="A134" t="s">
        <v>50</v>
      </c>
      <c r="B134" t="s">
        <v>1</v>
      </c>
      <c r="C134" t="s">
        <v>31</v>
      </c>
      <c r="D134" t="s">
        <v>53</v>
      </c>
      <c r="E134" s="27">
        <v>6.4999999999999996E-6</v>
      </c>
      <c r="F134" s="27">
        <v>2.3680000000000001E-4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t="s">
        <v>29</v>
      </c>
    </row>
    <row r="135" spans="1:16" x14ac:dyDescent="0.25">
      <c r="A135" t="s">
        <v>50</v>
      </c>
      <c r="B135" t="s">
        <v>1</v>
      </c>
      <c r="C135" t="s">
        <v>31</v>
      </c>
      <c r="D135" t="s">
        <v>54</v>
      </c>
      <c r="E135" s="27">
        <v>5.1656199999999997</v>
      </c>
      <c r="F135" s="27">
        <v>6.01112</v>
      </c>
      <c r="G135" s="27">
        <v>6.0137799999999997</v>
      </c>
      <c r="H135" s="27">
        <v>6.2919299999999998</v>
      </c>
      <c r="I135" s="27">
        <v>6.5490000000000004</v>
      </c>
      <c r="J135" s="27">
        <v>6.8240600000000002</v>
      </c>
      <c r="K135" s="27">
        <v>7.0798399999999999</v>
      </c>
      <c r="L135" s="27">
        <v>7.2513300000000003</v>
      </c>
      <c r="M135" s="27">
        <v>7.4015700000000004</v>
      </c>
      <c r="N135" s="27">
        <v>7.5195999999999996</v>
      </c>
      <c r="O135" s="27">
        <v>7.6087600000000002</v>
      </c>
      <c r="P135" t="s">
        <v>29</v>
      </c>
    </row>
    <row r="136" spans="1:16" x14ac:dyDescent="0.25">
      <c r="A136" t="s">
        <v>50</v>
      </c>
      <c r="B136" t="s">
        <v>1</v>
      </c>
      <c r="C136" t="s">
        <v>31</v>
      </c>
      <c r="D136" t="s">
        <v>55</v>
      </c>
      <c r="E136" s="27">
        <v>3.1240899999999998</v>
      </c>
      <c r="F136" s="27">
        <v>3.30002</v>
      </c>
      <c r="G136" s="27">
        <v>3.15516</v>
      </c>
      <c r="H136" s="27">
        <v>3.2826499999999998</v>
      </c>
      <c r="I136" s="27">
        <v>3.4017200000000001</v>
      </c>
      <c r="J136" s="27">
        <v>3.5085999999999999</v>
      </c>
      <c r="K136" s="27">
        <v>3.6035400000000002</v>
      </c>
      <c r="L136" s="27">
        <v>3.6866099999999999</v>
      </c>
      <c r="M136" s="27">
        <v>3.75868</v>
      </c>
      <c r="N136" s="27">
        <v>3.81426</v>
      </c>
      <c r="O136" s="27">
        <v>3.8551000000000002</v>
      </c>
      <c r="P136" t="s">
        <v>29</v>
      </c>
    </row>
    <row r="137" spans="1:16" x14ac:dyDescent="0.25">
      <c r="A137" t="s">
        <v>50</v>
      </c>
      <c r="B137" t="s">
        <v>1</v>
      </c>
      <c r="C137" t="s">
        <v>32</v>
      </c>
      <c r="D137" t="s">
        <v>53</v>
      </c>
      <c r="E137" s="27">
        <v>0.10671600000000001</v>
      </c>
      <c r="F137" s="27">
        <v>1.23854</v>
      </c>
      <c r="G137" s="27">
        <v>3.0001099999999998</v>
      </c>
      <c r="H137" s="27">
        <v>2.8169</v>
      </c>
      <c r="I137" s="27">
        <v>3.0467900000000001</v>
      </c>
      <c r="J137" s="27">
        <v>3.28234</v>
      </c>
      <c r="K137" s="27">
        <v>3.5156200000000002</v>
      </c>
      <c r="L137" s="27">
        <v>3.6651699999999998</v>
      </c>
      <c r="M137" s="27">
        <v>3.75542</v>
      </c>
      <c r="N137" s="27">
        <v>3.8351000000000002</v>
      </c>
      <c r="O137" s="27">
        <v>3.86477</v>
      </c>
      <c r="P137" t="s">
        <v>29</v>
      </c>
    </row>
    <row r="138" spans="1:16" x14ac:dyDescent="0.25">
      <c r="A138" t="s">
        <v>50</v>
      </c>
      <c r="B138" t="s">
        <v>1</v>
      </c>
      <c r="C138" t="s">
        <v>32</v>
      </c>
      <c r="D138" t="s">
        <v>54</v>
      </c>
      <c r="E138" s="27">
        <v>0.41949399999999998</v>
      </c>
      <c r="F138" s="27">
        <v>0.50917000000000001</v>
      </c>
      <c r="G138" s="27">
        <v>0.53040699999999996</v>
      </c>
      <c r="H138" s="27">
        <v>0.55493899999999996</v>
      </c>
      <c r="I138" s="27">
        <v>0.57761200000000001</v>
      </c>
      <c r="J138" s="27">
        <v>0.60187299999999999</v>
      </c>
      <c r="K138" s="27">
        <v>0.62443199999999999</v>
      </c>
      <c r="L138" s="27">
        <v>0.63955700000000004</v>
      </c>
      <c r="M138" s="27">
        <v>0.65280700000000003</v>
      </c>
      <c r="N138" s="27">
        <v>0.66321799999999997</v>
      </c>
      <c r="O138" s="27">
        <v>0.67108100000000004</v>
      </c>
      <c r="P138" t="s">
        <v>29</v>
      </c>
    </row>
    <row r="139" spans="1:16" x14ac:dyDescent="0.25">
      <c r="A139" t="s">
        <v>50</v>
      </c>
      <c r="B139" t="s">
        <v>1</v>
      </c>
      <c r="C139" t="s">
        <v>32</v>
      </c>
      <c r="D139" t="s">
        <v>55</v>
      </c>
      <c r="E139" s="27">
        <v>1.1255599999999999</v>
      </c>
      <c r="F139" s="27">
        <v>3.87222</v>
      </c>
      <c r="G139" s="27">
        <v>5.4223299999999997</v>
      </c>
      <c r="H139" s="27">
        <v>5.6414400000000002</v>
      </c>
      <c r="I139" s="27">
        <v>5.8460599999999996</v>
      </c>
      <c r="J139" s="27">
        <v>6.0297400000000003</v>
      </c>
      <c r="K139" s="27">
        <v>6.1928999999999998</v>
      </c>
      <c r="L139" s="27">
        <v>6.3356700000000004</v>
      </c>
      <c r="M139" s="27">
        <v>6.4595099999999999</v>
      </c>
      <c r="N139" s="27">
        <v>6.55504</v>
      </c>
      <c r="O139" s="27">
        <v>6.6252199999999997</v>
      </c>
      <c r="P139" t="s">
        <v>29</v>
      </c>
    </row>
    <row r="140" spans="1:16" x14ac:dyDescent="0.25">
      <c r="A140" t="s">
        <v>50</v>
      </c>
      <c r="B140" t="s">
        <v>1</v>
      </c>
      <c r="C140" t="s">
        <v>32</v>
      </c>
      <c r="D140" t="s">
        <v>57</v>
      </c>
      <c r="E140" s="27">
        <v>0</v>
      </c>
      <c r="F140" s="27">
        <v>9.8439200000000004E-2</v>
      </c>
      <c r="G140" s="27">
        <v>2.86687</v>
      </c>
      <c r="H140" s="27">
        <v>1.3278300000000001</v>
      </c>
      <c r="I140" s="27">
        <v>1.1633899999999999</v>
      </c>
      <c r="J140" s="27">
        <v>0.97923300000000002</v>
      </c>
      <c r="K140" s="27">
        <v>0.74845200000000001</v>
      </c>
      <c r="L140" s="27">
        <v>0.41289500000000001</v>
      </c>
      <c r="M140" s="27">
        <v>0.20418500000000001</v>
      </c>
      <c r="N140" s="27">
        <v>0.13731399999999999</v>
      </c>
      <c r="O140" s="27">
        <v>0.23567399999999999</v>
      </c>
      <c r="P140" t="s">
        <v>29</v>
      </c>
    </row>
    <row r="141" spans="1:16" x14ac:dyDescent="0.25">
      <c r="A141" t="s">
        <v>50</v>
      </c>
      <c r="B141" t="s">
        <v>1</v>
      </c>
      <c r="C141" t="s">
        <v>33</v>
      </c>
      <c r="D141" t="s">
        <v>53</v>
      </c>
      <c r="E141" s="27">
        <v>0.94683200000000001</v>
      </c>
      <c r="F141" s="27">
        <v>1.7564299999999999</v>
      </c>
      <c r="G141" s="27">
        <v>0.85493699999999995</v>
      </c>
      <c r="H141" s="27">
        <v>0.789574</v>
      </c>
      <c r="I141" s="27">
        <v>0.84542300000000004</v>
      </c>
      <c r="J141" s="27">
        <v>0.93066499999999996</v>
      </c>
      <c r="K141" s="27">
        <v>1.02559</v>
      </c>
      <c r="L141" s="27">
        <v>1.1785600000000001</v>
      </c>
      <c r="M141" s="27">
        <v>1.3041199999999999</v>
      </c>
      <c r="N141" s="27">
        <v>1.3927499999999999</v>
      </c>
      <c r="O141" s="27">
        <v>1.4300299999999999</v>
      </c>
      <c r="P141" t="s">
        <v>29</v>
      </c>
    </row>
    <row r="142" spans="1:16" x14ac:dyDescent="0.25">
      <c r="A142" t="s">
        <v>50</v>
      </c>
      <c r="B142" t="s">
        <v>1</v>
      </c>
      <c r="C142" t="s">
        <v>33</v>
      </c>
      <c r="D142" t="s">
        <v>54</v>
      </c>
      <c r="E142" s="27">
        <v>1.85168E-2</v>
      </c>
      <c r="F142" s="27">
        <v>4.7084599999999997E-2</v>
      </c>
      <c r="G142" s="27">
        <v>4.3088000000000001E-2</v>
      </c>
      <c r="H142" s="27">
        <v>4.50809E-2</v>
      </c>
      <c r="I142" s="27">
        <v>4.6922699999999998E-2</v>
      </c>
      <c r="J142" s="27">
        <v>4.8893600000000002E-2</v>
      </c>
      <c r="K142" s="27">
        <v>5.0726199999999999E-2</v>
      </c>
      <c r="L142" s="27">
        <v>5.1954899999999998E-2</v>
      </c>
      <c r="M142" s="27">
        <v>5.3031300000000003E-2</v>
      </c>
      <c r="N142" s="27">
        <v>5.3877000000000001E-2</v>
      </c>
      <c r="O142" s="27">
        <v>5.4515800000000003E-2</v>
      </c>
      <c r="P142" t="s">
        <v>29</v>
      </c>
    </row>
    <row r="143" spans="1:16" x14ac:dyDescent="0.25">
      <c r="A143" t="s">
        <v>50</v>
      </c>
      <c r="B143" t="s">
        <v>1</v>
      </c>
      <c r="C143" t="s">
        <v>33</v>
      </c>
      <c r="D143" t="s">
        <v>55</v>
      </c>
      <c r="E143" s="27">
        <v>1.2512799999999999</v>
      </c>
      <c r="F143" s="27">
        <v>1.03268</v>
      </c>
      <c r="G143" s="27">
        <v>2.18079</v>
      </c>
      <c r="H143" s="27">
        <v>2.26891</v>
      </c>
      <c r="I143" s="27">
        <v>2.35121</v>
      </c>
      <c r="J143" s="27">
        <v>2.42509</v>
      </c>
      <c r="K143" s="27">
        <v>2.49071</v>
      </c>
      <c r="L143" s="27">
        <v>2.5481199999999999</v>
      </c>
      <c r="M143" s="27">
        <v>2.5979299999999999</v>
      </c>
      <c r="N143" s="27">
        <v>2.6363500000000002</v>
      </c>
      <c r="O143" s="27">
        <v>2.6645799999999999</v>
      </c>
      <c r="P143" t="s">
        <v>29</v>
      </c>
    </row>
    <row r="144" spans="1:16" x14ac:dyDescent="0.25">
      <c r="A144" t="s">
        <v>50</v>
      </c>
      <c r="B144" t="s">
        <v>1</v>
      </c>
      <c r="C144" t="s">
        <v>58</v>
      </c>
      <c r="D144" t="s">
        <v>54</v>
      </c>
      <c r="E144" s="27">
        <v>1.05506E-2</v>
      </c>
      <c r="F144" s="27">
        <v>1.6082200000000001E-2</v>
      </c>
      <c r="G144" s="27">
        <v>2.1344999999999999E-2</v>
      </c>
      <c r="H144" s="27">
        <v>2.2332299999999999E-2</v>
      </c>
      <c r="I144" s="27">
        <v>2.32447E-2</v>
      </c>
      <c r="J144" s="27">
        <v>2.4220999999999999E-2</v>
      </c>
      <c r="K144" s="27">
        <v>2.51288E-2</v>
      </c>
      <c r="L144" s="27">
        <v>2.57375E-2</v>
      </c>
      <c r="M144" s="27">
        <v>2.6270700000000001E-2</v>
      </c>
      <c r="N144" s="27">
        <v>2.66897E-2</v>
      </c>
      <c r="O144" s="27">
        <v>2.7006100000000002E-2</v>
      </c>
      <c r="P144" t="s">
        <v>29</v>
      </c>
    </row>
    <row r="145" spans="1:16" x14ac:dyDescent="0.25">
      <c r="A145" t="s">
        <v>50</v>
      </c>
      <c r="B145" t="s">
        <v>1</v>
      </c>
      <c r="C145" t="s">
        <v>34</v>
      </c>
      <c r="D145" t="s">
        <v>54</v>
      </c>
      <c r="E145" s="27">
        <v>0.27915200000000001</v>
      </c>
      <c r="F145" s="27">
        <v>0.39713199999999999</v>
      </c>
      <c r="G145" s="27">
        <v>0.47348299999999999</v>
      </c>
      <c r="H145" s="27">
        <v>0.49538300000000002</v>
      </c>
      <c r="I145" s="27">
        <v>0.51562200000000002</v>
      </c>
      <c r="J145" s="27">
        <v>0.53727899999999995</v>
      </c>
      <c r="K145" s="27">
        <v>0.55741700000000005</v>
      </c>
      <c r="L145" s="27">
        <v>0.57091899999999995</v>
      </c>
      <c r="M145" s="27">
        <v>0.58274800000000004</v>
      </c>
      <c r="N145" s="27">
        <v>0.59204100000000004</v>
      </c>
      <c r="O145" s="27">
        <v>0.59906000000000004</v>
      </c>
      <c r="P145" t="s">
        <v>29</v>
      </c>
    </row>
    <row r="146" spans="1:16" x14ac:dyDescent="0.25">
      <c r="A146" t="s">
        <v>50</v>
      </c>
      <c r="B146" t="s">
        <v>1</v>
      </c>
      <c r="C146" t="s">
        <v>34</v>
      </c>
      <c r="D146" t="s">
        <v>55</v>
      </c>
      <c r="E146" s="27">
        <v>7.6125799999999993E-2</v>
      </c>
      <c r="F146" s="27">
        <v>0.175876</v>
      </c>
      <c r="G146" s="27">
        <v>0.240758</v>
      </c>
      <c r="H146" s="27">
        <v>0.25048599999999999</v>
      </c>
      <c r="I146" s="27">
        <v>0.25957200000000002</v>
      </c>
      <c r="J146" s="27">
        <v>0.26772699999999999</v>
      </c>
      <c r="K146" s="27">
        <v>0.27497199999999999</v>
      </c>
      <c r="L146" s="27">
        <v>0.28131099999999998</v>
      </c>
      <c r="M146" s="27">
        <v>0.28681000000000001</v>
      </c>
      <c r="N146" s="27">
        <v>0.291051</v>
      </c>
      <c r="O146" s="27">
        <v>0.29416700000000001</v>
      </c>
      <c r="P146" t="s">
        <v>29</v>
      </c>
    </row>
    <row r="147" spans="1:16" x14ac:dyDescent="0.25">
      <c r="A147" t="s">
        <v>50</v>
      </c>
      <c r="B147" t="s">
        <v>1</v>
      </c>
      <c r="C147" t="s">
        <v>35</v>
      </c>
      <c r="D147" t="s">
        <v>53</v>
      </c>
      <c r="E147" s="27">
        <v>3.7466899999999997E-2</v>
      </c>
      <c r="F147" s="27">
        <v>6.4481499999999997E-2</v>
      </c>
      <c r="G147" s="27">
        <v>9.18075E-2</v>
      </c>
      <c r="H147" s="27">
        <v>8.3457299999999998E-2</v>
      </c>
      <c r="I147" s="27">
        <v>8.9417800000000006E-2</v>
      </c>
      <c r="J147" s="27">
        <v>9.6123600000000003E-2</v>
      </c>
      <c r="K147" s="27">
        <v>0.10186000000000001</v>
      </c>
      <c r="L147" s="27">
        <v>9.6666799999999997E-2</v>
      </c>
      <c r="M147" s="27">
        <v>8.8238200000000003E-2</v>
      </c>
      <c r="N147" s="27">
        <v>7.8748600000000002E-2</v>
      </c>
      <c r="O147" s="27">
        <v>6.9733299999999998E-2</v>
      </c>
      <c r="P147" t="s">
        <v>29</v>
      </c>
    </row>
    <row r="148" spans="1:16" x14ac:dyDescent="0.25">
      <c r="A148" t="s">
        <v>50</v>
      </c>
      <c r="B148" t="s">
        <v>1</v>
      </c>
      <c r="C148" t="s">
        <v>35</v>
      </c>
      <c r="D148" t="s">
        <v>54</v>
      </c>
      <c r="E148" s="27">
        <v>2.0848800000000001</v>
      </c>
      <c r="F148" s="27">
        <v>1.8451900000000001</v>
      </c>
      <c r="G148" s="27">
        <v>1.7845899999999999</v>
      </c>
      <c r="H148" s="27">
        <v>1.86713</v>
      </c>
      <c r="I148" s="27">
        <v>1.9434100000000001</v>
      </c>
      <c r="J148" s="27">
        <v>2.0250400000000002</v>
      </c>
      <c r="K148" s="27">
        <v>2.10094</v>
      </c>
      <c r="L148" s="27">
        <v>2.1518299999999999</v>
      </c>
      <c r="M148" s="27">
        <v>2.1964100000000002</v>
      </c>
      <c r="N148" s="27">
        <v>2.2314400000000001</v>
      </c>
      <c r="O148" s="27">
        <v>2.2578900000000002</v>
      </c>
      <c r="P148" t="s">
        <v>29</v>
      </c>
    </row>
    <row r="149" spans="1:16" x14ac:dyDescent="0.25">
      <c r="A149" t="s">
        <v>50</v>
      </c>
      <c r="B149" t="s">
        <v>1</v>
      </c>
      <c r="C149" t="s">
        <v>35</v>
      </c>
      <c r="D149" t="s">
        <v>55</v>
      </c>
      <c r="E149" s="27">
        <v>0.35195799999999999</v>
      </c>
      <c r="F149" s="27">
        <v>0.32336500000000001</v>
      </c>
      <c r="G149" s="27">
        <v>0.38564900000000002</v>
      </c>
      <c r="H149" s="27">
        <v>0.40123300000000001</v>
      </c>
      <c r="I149" s="27">
        <v>0.41578599999999999</v>
      </c>
      <c r="J149" s="27">
        <v>0.42885000000000001</v>
      </c>
      <c r="K149" s="27">
        <v>0.44045400000000001</v>
      </c>
      <c r="L149" s="27">
        <v>0.45060800000000001</v>
      </c>
      <c r="M149" s="27">
        <v>0.45941599999999999</v>
      </c>
      <c r="N149" s="27">
        <v>0.46621099999999999</v>
      </c>
      <c r="O149" s="27">
        <v>0.47120200000000001</v>
      </c>
      <c r="P149" t="s">
        <v>29</v>
      </c>
    </row>
    <row r="150" spans="1:16" x14ac:dyDescent="0.25">
      <c r="A150" t="s">
        <v>50</v>
      </c>
      <c r="B150" t="s">
        <v>1</v>
      </c>
      <c r="C150" t="s">
        <v>36</v>
      </c>
      <c r="D150" t="s">
        <v>53</v>
      </c>
      <c r="E150" s="27">
        <v>0.26239000000000001</v>
      </c>
      <c r="F150" s="27">
        <v>0.41301700000000002</v>
      </c>
      <c r="G150" s="27">
        <v>0.60853900000000005</v>
      </c>
      <c r="H150" s="27">
        <v>0.55731600000000003</v>
      </c>
      <c r="I150" s="27">
        <v>0.62793299999999996</v>
      </c>
      <c r="J150" s="27">
        <v>0.64951499999999995</v>
      </c>
      <c r="K150" s="27">
        <v>0.65477799999999997</v>
      </c>
      <c r="L150" s="27">
        <v>0.66396699999999997</v>
      </c>
      <c r="M150" s="27">
        <v>0.70124299999999995</v>
      </c>
      <c r="N150" s="27">
        <v>0.819102</v>
      </c>
      <c r="O150" s="27">
        <v>0.92489399999999999</v>
      </c>
      <c r="P150" t="s">
        <v>29</v>
      </c>
    </row>
    <row r="151" spans="1:16" x14ac:dyDescent="0.25">
      <c r="A151" t="s">
        <v>50</v>
      </c>
      <c r="B151" t="s">
        <v>1</v>
      </c>
      <c r="C151" t="s">
        <v>36</v>
      </c>
      <c r="D151" t="s">
        <v>54</v>
      </c>
      <c r="E151" s="27">
        <v>1.08501</v>
      </c>
      <c r="F151" s="27">
        <v>1.6011</v>
      </c>
      <c r="G151" s="27">
        <v>1.63114</v>
      </c>
      <c r="H151" s="27">
        <v>1.7065900000000001</v>
      </c>
      <c r="I151" s="27">
        <v>1.7763100000000001</v>
      </c>
      <c r="J151" s="27">
        <v>1.8509199999999999</v>
      </c>
      <c r="K151" s="27">
        <v>1.9202900000000001</v>
      </c>
      <c r="L151" s="27">
        <v>1.9668099999999999</v>
      </c>
      <c r="M151" s="27">
        <v>2.0075599999999998</v>
      </c>
      <c r="N151" s="27">
        <v>2.0395699999999999</v>
      </c>
      <c r="O151" s="27">
        <v>2.0637500000000002</v>
      </c>
      <c r="P151" t="s">
        <v>29</v>
      </c>
    </row>
    <row r="152" spans="1:16" x14ac:dyDescent="0.25">
      <c r="A152" t="s">
        <v>50</v>
      </c>
      <c r="B152" t="s">
        <v>1</v>
      </c>
      <c r="C152" t="s">
        <v>36</v>
      </c>
      <c r="D152" t="s">
        <v>55</v>
      </c>
      <c r="E152" s="27">
        <v>14.083500000000001</v>
      </c>
      <c r="F152" s="27">
        <v>21.126100000000001</v>
      </c>
      <c r="G152" s="27">
        <v>22.672699999999999</v>
      </c>
      <c r="H152" s="27">
        <v>23.588899999999999</v>
      </c>
      <c r="I152" s="27">
        <v>24.444500000000001</v>
      </c>
      <c r="J152" s="27">
        <v>25.212499999999999</v>
      </c>
      <c r="K152" s="27">
        <v>25.8948</v>
      </c>
      <c r="L152" s="27">
        <v>26.491700000000002</v>
      </c>
      <c r="M152" s="27">
        <v>27.009499999999999</v>
      </c>
      <c r="N152" s="27">
        <v>27.408999999999999</v>
      </c>
      <c r="O152" s="27">
        <v>27.702400000000001</v>
      </c>
      <c r="P152" t="s">
        <v>29</v>
      </c>
    </row>
    <row r="153" spans="1:16" x14ac:dyDescent="0.25">
      <c r="A153" t="s">
        <v>50</v>
      </c>
      <c r="B153" t="s">
        <v>1</v>
      </c>
      <c r="C153" t="s">
        <v>37</v>
      </c>
      <c r="D153" t="s">
        <v>53</v>
      </c>
      <c r="E153" s="27">
        <v>8.0081799999999995E-2</v>
      </c>
      <c r="F153" s="27">
        <v>6.9791800000000001E-2</v>
      </c>
      <c r="G153" s="27">
        <v>8.0170000000000005E-2</v>
      </c>
      <c r="H153" s="27">
        <v>7.4532500000000002E-2</v>
      </c>
      <c r="I153" s="27">
        <v>8.01756E-2</v>
      </c>
      <c r="J153" s="27">
        <v>8.7901999999999994E-2</v>
      </c>
      <c r="K153" s="27">
        <v>9.6292100000000005E-2</v>
      </c>
      <c r="L153" s="27">
        <v>0.103092</v>
      </c>
      <c r="M153" s="27">
        <v>0.107556</v>
      </c>
      <c r="N153" s="27">
        <v>0.108611</v>
      </c>
      <c r="O153" s="27">
        <v>0.106491</v>
      </c>
      <c r="P153" t="s">
        <v>29</v>
      </c>
    </row>
    <row r="154" spans="1:16" x14ac:dyDescent="0.25">
      <c r="A154" t="s">
        <v>50</v>
      </c>
      <c r="B154" t="s">
        <v>1</v>
      </c>
      <c r="C154" t="s">
        <v>37</v>
      </c>
      <c r="D154" t="s">
        <v>54</v>
      </c>
      <c r="E154" s="27">
        <v>3.7404000000000002</v>
      </c>
      <c r="F154" s="27">
        <v>4.47018</v>
      </c>
      <c r="G154" s="27">
        <v>3.6908099999999999</v>
      </c>
      <c r="H154" s="27">
        <v>3.8615200000000001</v>
      </c>
      <c r="I154" s="27">
        <v>4.0192899999999998</v>
      </c>
      <c r="J154" s="27">
        <v>4.1881000000000004</v>
      </c>
      <c r="K154" s="27">
        <v>4.3450800000000003</v>
      </c>
      <c r="L154" s="27">
        <v>4.4503300000000001</v>
      </c>
      <c r="M154" s="27">
        <v>4.5425300000000002</v>
      </c>
      <c r="N154" s="27">
        <v>4.6149699999999996</v>
      </c>
      <c r="O154" s="27">
        <v>4.6696900000000001</v>
      </c>
      <c r="P154" t="s">
        <v>29</v>
      </c>
    </row>
    <row r="155" spans="1:16" x14ac:dyDescent="0.25">
      <c r="A155" t="s">
        <v>50</v>
      </c>
      <c r="B155" t="s">
        <v>1</v>
      </c>
      <c r="C155" t="s">
        <v>37</v>
      </c>
      <c r="D155" t="s">
        <v>55</v>
      </c>
      <c r="E155" s="27">
        <v>1.0184</v>
      </c>
      <c r="F155" s="27">
        <v>1.4572700000000001</v>
      </c>
      <c r="G155" s="27">
        <v>1.8994800000000001</v>
      </c>
      <c r="H155" s="27">
        <v>1.97624</v>
      </c>
      <c r="I155" s="27">
        <v>2.04792</v>
      </c>
      <c r="J155" s="27">
        <v>2.1122700000000001</v>
      </c>
      <c r="K155" s="27">
        <v>2.1694200000000001</v>
      </c>
      <c r="L155" s="27">
        <v>2.21943</v>
      </c>
      <c r="M155" s="27">
        <v>2.2628200000000001</v>
      </c>
      <c r="N155" s="27">
        <v>2.2962799999999999</v>
      </c>
      <c r="O155" s="27">
        <v>2.3208700000000002</v>
      </c>
      <c r="P155" t="s">
        <v>29</v>
      </c>
    </row>
    <row r="156" spans="1:16" x14ac:dyDescent="0.25">
      <c r="A156" s="28" t="s">
        <v>48</v>
      </c>
      <c r="B156" s="28"/>
      <c r="C156" s="28"/>
      <c r="D156" s="28"/>
      <c r="E156" s="29">
        <f>SUM(E127:E155)</f>
        <v>39.531344800000007</v>
      </c>
      <c r="F156" s="29">
        <f t="shared" ref="F156:O156" si="5">SUM(F127:F155)</f>
        <v>55.130131199999994</v>
      </c>
      <c r="G156" s="29">
        <f t="shared" si="5"/>
        <v>68.374595249999999</v>
      </c>
      <c r="H156" s="29">
        <f t="shared" si="5"/>
        <v>69.19436236</v>
      </c>
      <c r="I156" s="29">
        <f t="shared" si="5"/>
        <v>72.164085710000009</v>
      </c>
      <c r="J156" s="29">
        <f t="shared" si="5"/>
        <v>75.637001669999989</v>
      </c>
      <c r="K156" s="29">
        <f t="shared" si="5"/>
        <v>78.958438170000008</v>
      </c>
      <c r="L156" s="29">
        <f t="shared" si="5"/>
        <v>81.459650639999992</v>
      </c>
      <c r="M156" s="29">
        <f t="shared" si="5"/>
        <v>83.414199640000007</v>
      </c>
      <c r="N156" s="29">
        <f t="shared" si="5"/>
        <v>83.634871409999988</v>
      </c>
      <c r="O156" s="29">
        <f t="shared" si="5"/>
        <v>83.132764850000029</v>
      </c>
    </row>
    <row r="158" spans="1:16" x14ac:dyDescent="0.25">
      <c r="A158" s="25" t="s">
        <v>61</v>
      </c>
      <c r="B158" s="25"/>
      <c r="C158" s="25"/>
      <c r="D158" s="25"/>
      <c r="E158" s="25"/>
      <c r="F158" s="25"/>
    </row>
    <row r="159" spans="1:16" x14ac:dyDescent="0.25">
      <c r="A159" s="18" t="s">
        <v>38</v>
      </c>
      <c r="B159" s="24" t="s">
        <v>39</v>
      </c>
      <c r="C159" s="24"/>
      <c r="D159" s="24"/>
      <c r="E159" s="24"/>
      <c r="F159" s="24"/>
    </row>
    <row r="160" spans="1:16" x14ac:dyDescent="0.25">
      <c r="A160" s="18" t="s">
        <v>43</v>
      </c>
      <c r="B160" s="24" t="s">
        <v>45</v>
      </c>
      <c r="C160" s="24"/>
      <c r="D160" s="24"/>
      <c r="E160" s="24"/>
      <c r="F160" s="24"/>
    </row>
    <row r="161" spans="1:16" x14ac:dyDescent="0.25">
      <c r="A161" s="18" t="s">
        <v>44</v>
      </c>
      <c r="B161" s="24" t="s">
        <v>46</v>
      </c>
      <c r="C161" s="24"/>
      <c r="D161" s="24"/>
      <c r="E161" s="24"/>
      <c r="F161" s="24"/>
    </row>
    <row r="163" spans="1:16" x14ac:dyDescent="0.25">
      <c r="C163" s="33" t="s">
        <v>22</v>
      </c>
      <c r="D163" s="33" t="s">
        <v>60</v>
      </c>
      <c r="E163" s="22">
        <v>1990</v>
      </c>
      <c r="F163" s="22">
        <v>2005</v>
      </c>
      <c r="G163" s="22">
        <v>2010</v>
      </c>
      <c r="H163" s="22">
        <v>2015</v>
      </c>
      <c r="I163" s="22">
        <v>2020</v>
      </c>
      <c r="J163" s="22">
        <v>2025</v>
      </c>
      <c r="K163" s="22">
        <v>2030</v>
      </c>
      <c r="L163" s="22">
        <v>2035</v>
      </c>
      <c r="M163" s="22">
        <v>2040</v>
      </c>
      <c r="N163" s="22">
        <v>2045</v>
      </c>
      <c r="O163" s="22">
        <v>2050</v>
      </c>
      <c r="P163" s="22" t="s">
        <v>26</v>
      </c>
    </row>
    <row r="164" spans="1:16" x14ac:dyDescent="0.25">
      <c r="C164" s="32" t="s">
        <v>38</v>
      </c>
      <c r="D164" s="23" t="s">
        <v>39</v>
      </c>
      <c r="E164" s="27">
        <f>E16-E84</f>
        <v>24.956135599999975</v>
      </c>
      <c r="F164" s="27">
        <f t="shared" ref="F164:O164" si="6">F16-F84</f>
        <v>63.608120499999899</v>
      </c>
      <c r="G164" s="27">
        <f t="shared" si="6"/>
        <v>61.724730249999908</v>
      </c>
      <c r="H164" s="27">
        <f t="shared" si="6"/>
        <v>67.250794190400015</v>
      </c>
      <c r="I164" s="27">
        <f t="shared" si="6"/>
        <v>72.972573885199978</v>
      </c>
      <c r="J164" s="27">
        <f t="shared" si="6"/>
        <v>81.279322822599894</v>
      </c>
      <c r="K164" s="27">
        <f t="shared" si="6"/>
        <v>89.162757546899897</v>
      </c>
      <c r="L164" s="27">
        <f t="shared" si="6"/>
        <v>96.383040782999899</v>
      </c>
      <c r="M164" s="27">
        <f t="shared" si="6"/>
        <v>103.92385741469987</v>
      </c>
      <c r="N164" s="27">
        <f t="shared" si="6"/>
        <v>110.34267695389983</v>
      </c>
      <c r="O164" s="27">
        <f t="shared" si="6"/>
        <v>114.92507824079986</v>
      </c>
      <c r="P164" t="s">
        <v>29</v>
      </c>
    </row>
    <row r="165" spans="1:16" x14ac:dyDescent="0.25">
      <c r="C165" s="32" t="s">
        <v>43</v>
      </c>
      <c r="D165" s="23" t="s">
        <v>45</v>
      </c>
      <c r="E165" s="27">
        <f>E32-E120</f>
        <v>24.956135599999975</v>
      </c>
      <c r="F165" s="27">
        <f t="shared" ref="F165:O165" si="7">F32-F120</f>
        <v>63.608120499999899</v>
      </c>
      <c r="G165" s="27">
        <f t="shared" si="7"/>
        <v>61.724730249999908</v>
      </c>
      <c r="H165" s="27">
        <f t="shared" si="7"/>
        <v>67.250794190400015</v>
      </c>
      <c r="I165" s="27">
        <f t="shared" si="7"/>
        <v>73.215677543099915</v>
      </c>
      <c r="J165" s="27">
        <f t="shared" si="7"/>
        <v>83.052670199499801</v>
      </c>
      <c r="K165" s="27">
        <f t="shared" si="7"/>
        <v>94.167978438499887</v>
      </c>
      <c r="L165" s="27">
        <f t="shared" si="7"/>
        <v>101.28807265229982</v>
      </c>
      <c r="M165" s="27">
        <f t="shared" si="7"/>
        <v>114.60487847599994</v>
      </c>
      <c r="N165" s="27">
        <f t="shared" si="7"/>
        <v>128.00015601840002</v>
      </c>
      <c r="O165" s="27">
        <f t="shared" si="7"/>
        <v>139.93416049619969</v>
      </c>
      <c r="P165" t="s">
        <v>29</v>
      </c>
    </row>
    <row r="166" spans="1:16" x14ac:dyDescent="0.25">
      <c r="C166" s="32" t="s">
        <v>44</v>
      </c>
      <c r="D166" s="23" t="s">
        <v>46</v>
      </c>
      <c r="E166" s="27">
        <f>E48-E156</f>
        <v>24.956135599999975</v>
      </c>
      <c r="F166" s="27">
        <f t="shared" ref="F166:O166" si="8">F48-F156</f>
        <v>63.608120499999899</v>
      </c>
      <c r="G166" s="27">
        <f t="shared" si="8"/>
        <v>61.724730249999908</v>
      </c>
      <c r="H166" s="27">
        <f t="shared" si="8"/>
        <v>67.250794190400015</v>
      </c>
      <c r="I166" s="27">
        <f t="shared" si="8"/>
        <v>73.278732328999681</v>
      </c>
      <c r="J166" s="27">
        <f t="shared" si="8"/>
        <v>84.801433240699708</v>
      </c>
      <c r="K166" s="27">
        <f t="shared" si="8"/>
        <v>99.322131117399991</v>
      </c>
      <c r="L166" s="27">
        <f t="shared" si="8"/>
        <v>115.0162063327998</v>
      </c>
      <c r="M166" s="27">
        <f t="shared" si="8"/>
        <v>135.47308489709985</v>
      </c>
      <c r="N166" s="27">
        <f t="shared" si="8"/>
        <v>151.79666922000001</v>
      </c>
      <c r="O166" s="27">
        <f t="shared" si="8"/>
        <v>167.92592172959945</v>
      </c>
      <c r="P166" t="s">
        <v>29</v>
      </c>
    </row>
    <row r="168" spans="1:16" x14ac:dyDescent="0.25">
      <c r="C168" s="33" t="s">
        <v>22</v>
      </c>
      <c r="D168" s="33" t="s">
        <v>59</v>
      </c>
      <c r="E168" s="22">
        <v>1990</v>
      </c>
      <c r="F168" s="22">
        <v>2005</v>
      </c>
      <c r="G168" s="22">
        <v>2010</v>
      </c>
      <c r="H168" s="22">
        <v>2015</v>
      </c>
      <c r="I168" s="22">
        <v>2020</v>
      </c>
      <c r="J168" s="22">
        <v>2025</v>
      </c>
      <c r="K168" s="22">
        <v>2030</v>
      </c>
      <c r="L168" s="22">
        <v>2035</v>
      </c>
      <c r="M168" s="22">
        <v>2040</v>
      </c>
      <c r="N168" s="22">
        <v>2045</v>
      </c>
      <c r="O168" s="22">
        <v>2050</v>
      </c>
    </row>
    <row r="169" spans="1:16" x14ac:dyDescent="0.25">
      <c r="C169" s="32" t="s">
        <v>38</v>
      </c>
      <c r="G169" s="31">
        <f>G164/$G$164</f>
        <v>1</v>
      </c>
      <c r="H169" s="31">
        <f t="shared" ref="H169:O169" si="9">H164/$G$164</f>
        <v>1.0895275510807132</v>
      </c>
      <c r="I169" s="31">
        <f t="shared" si="9"/>
        <v>1.1822258856319601</v>
      </c>
      <c r="J169" s="31">
        <f t="shared" si="9"/>
        <v>1.3168032082667549</v>
      </c>
      <c r="K169" s="31">
        <f t="shared" si="9"/>
        <v>1.4445224334844304</v>
      </c>
      <c r="L169" s="31">
        <f t="shared" si="9"/>
        <v>1.5614979667408111</v>
      </c>
      <c r="M169" s="31">
        <f t="shared" si="9"/>
        <v>1.6836664493110527</v>
      </c>
      <c r="N169" s="31">
        <f t="shared" si="9"/>
        <v>1.7876574997895596</v>
      </c>
      <c r="O169" s="31">
        <f t="shared" si="9"/>
        <v>1.8618968082213698</v>
      </c>
    </row>
    <row r="170" spans="1:16" x14ac:dyDescent="0.25">
      <c r="C170" s="32" t="s">
        <v>43</v>
      </c>
      <c r="G170" s="31">
        <f>G165/$G$165</f>
        <v>1</v>
      </c>
      <c r="H170" s="31">
        <f t="shared" ref="H170:O170" si="10">H165/$G$165</f>
        <v>1.0895275510807132</v>
      </c>
      <c r="I170" s="31">
        <f t="shared" si="10"/>
        <v>1.186164398719264</v>
      </c>
      <c r="J170" s="31">
        <f t="shared" si="10"/>
        <v>1.3455331414672311</v>
      </c>
      <c r="K170" s="31">
        <f t="shared" si="10"/>
        <v>1.5256118262015415</v>
      </c>
      <c r="L170" s="31">
        <f t="shared" si="10"/>
        <v>1.6409642009298204</v>
      </c>
      <c r="M170" s="31">
        <f t="shared" si="10"/>
        <v>1.8567092640473728</v>
      </c>
      <c r="N170" s="31">
        <f t="shared" si="10"/>
        <v>2.0737256444859105</v>
      </c>
      <c r="O170" s="31">
        <f t="shared" si="10"/>
        <v>2.2670679957519928</v>
      </c>
    </row>
    <row r="171" spans="1:16" x14ac:dyDescent="0.25">
      <c r="C171" s="32" t="s">
        <v>44</v>
      </c>
      <c r="G171" s="31">
        <f>G166/$G$166</f>
        <v>1</v>
      </c>
      <c r="H171" s="31">
        <f t="shared" ref="H171:O171" si="11">H166/$G$166</f>
        <v>1.0895275510807132</v>
      </c>
      <c r="I171" s="31">
        <f t="shared" si="11"/>
        <v>1.1871859469001047</v>
      </c>
      <c r="J171" s="31">
        <f t="shared" si="11"/>
        <v>1.3738647847829166</v>
      </c>
      <c r="K171" s="31">
        <f t="shared" si="11"/>
        <v>1.609114057122998</v>
      </c>
      <c r="L171" s="31">
        <f t="shared" si="11"/>
        <v>1.863373170963351</v>
      </c>
      <c r="M171" s="31">
        <f t="shared" si="11"/>
        <v>2.1947942801596945</v>
      </c>
      <c r="N171" s="31">
        <f t="shared" si="11"/>
        <v>2.4592520470350738</v>
      </c>
      <c r="O171" s="31">
        <f t="shared" si="11"/>
        <v>2.7205614516168697</v>
      </c>
    </row>
  </sheetData>
  <mergeCells count="16">
    <mergeCell ref="B161:F161"/>
    <mergeCell ref="B87:F87"/>
    <mergeCell ref="A122:F122"/>
    <mergeCell ref="B123:F123"/>
    <mergeCell ref="A158:F158"/>
    <mergeCell ref="B159:F159"/>
    <mergeCell ref="B160:F160"/>
    <mergeCell ref="B19:F19"/>
    <mergeCell ref="A34:F34"/>
    <mergeCell ref="B35:F35"/>
    <mergeCell ref="A50:F50"/>
    <mergeCell ref="B51:F51"/>
    <mergeCell ref="A86:F86"/>
    <mergeCell ref="A2:F2"/>
    <mergeCell ref="B3:F3"/>
    <mergeCell ref="A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opLeftCell="A159" workbookViewId="0">
      <selection activeCell="D177" sqref="D177"/>
    </sheetView>
  </sheetViews>
  <sheetFormatPr defaultRowHeight="15" x14ac:dyDescent="0.25"/>
  <cols>
    <col min="1" max="1" width="13.85546875" customWidth="1"/>
    <col min="3" max="3" width="12.7109375" customWidth="1"/>
    <col min="4" max="4" width="24.140625" bestFit="1" customWidth="1"/>
    <col min="5" max="7" width="9.42578125" bestFit="1" customWidth="1"/>
    <col min="8" max="10" width="9.5703125" bestFit="1" customWidth="1"/>
    <col min="11" max="15" width="9.7109375" bestFit="1" customWidth="1"/>
  </cols>
  <sheetData>
    <row r="1" spans="1:16" s="2" customFormat="1" x14ac:dyDescent="0.25">
      <c r="A1" s="12" t="s">
        <v>62</v>
      </c>
      <c r="B1" s="13"/>
      <c r="C1" s="14"/>
      <c r="D1" s="15"/>
      <c r="E1" s="16"/>
      <c r="F1" s="15"/>
      <c r="G1" s="1"/>
    </row>
    <row r="2" spans="1:16" s="8" customFormat="1" x14ac:dyDescent="0.25">
      <c r="A2" s="19" t="s">
        <v>14</v>
      </c>
      <c r="B2" s="19"/>
      <c r="C2" s="19"/>
      <c r="D2" s="19"/>
      <c r="E2" s="19"/>
      <c r="F2" s="19"/>
      <c r="G2" s="1"/>
    </row>
    <row r="3" spans="1:16" s="2" customFormat="1" x14ac:dyDescent="0.25">
      <c r="A3" s="18" t="s">
        <v>7</v>
      </c>
      <c r="B3" s="20" t="s">
        <v>10</v>
      </c>
      <c r="C3" s="20"/>
      <c r="D3" s="20"/>
      <c r="E3" s="20"/>
      <c r="F3" s="20"/>
      <c r="G3" s="1"/>
    </row>
    <row r="4" spans="1:16" s="2" customFormat="1" x14ac:dyDescent="0.25">
      <c r="A4" s="18"/>
      <c r="B4" s="17"/>
      <c r="C4" s="17"/>
      <c r="D4" s="17"/>
      <c r="E4" s="17"/>
      <c r="F4" s="17"/>
      <c r="G4" s="1"/>
    </row>
    <row r="5" spans="1:16" x14ac:dyDescent="0.25">
      <c r="A5" s="22" t="s">
        <v>21</v>
      </c>
      <c r="B5" s="22"/>
      <c r="C5" s="22"/>
    </row>
    <row r="6" spans="1:16" s="22" customFormat="1" x14ac:dyDescent="0.25">
      <c r="A6" s="22" t="s">
        <v>22</v>
      </c>
      <c r="B6" s="22" t="s">
        <v>23</v>
      </c>
      <c r="C6" s="22" t="s">
        <v>24</v>
      </c>
      <c r="D6" s="22" t="s">
        <v>25</v>
      </c>
      <c r="E6" s="22">
        <v>1990</v>
      </c>
      <c r="F6" s="22">
        <v>2005</v>
      </c>
      <c r="G6" s="22">
        <v>2010</v>
      </c>
      <c r="H6" s="22">
        <v>2015</v>
      </c>
      <c r="I6" s="22">
        <v>2020</v>
      </c>
      <c r="J6" s="22">
        <v>2025</v>
      </c>
      <c r="K6" s="22">
        <v>2030</v>
      </c>
      <c r="L6" s="22">
        <v>2035</v>
      </c>
      <c r="M6" s="22">
        <v>2040</v>
      </c>
      <c r="N6" s="22">
        <v>2045</v>
      </c>
      <c r="O6" s="22">
        <v>2050</v>
      </c>
      <c r="P6" s="22" t="s">
        <v>26</v>
      </c>
    </row>
    <row r="7" spans="1:16" x14ac:dyDescent="0.25">
      <c r="A7" t="s">
        <v>27</v>
      </c>
      <c r="B7" t="s">
        <v>65</v>
      </c>
      <c r="C7" t="s">
        <v>28</v>
      </c>
      <c r="D7" t="s">
        <v>28</v>
      </c>
      <c r="E7" s="27">
        <v>25.3635801</v>
      </c>
      <c r="F7" s="27">
        <v>44.000452299999999</v>
      </c>
      <c r="G7" s="27">
        <v>55.169415000000001</v>
      </c>
      <c r="H7" s="27">
        <v>65.207653859999994</v>
      </c>
      <c r="I7" s="27">
        <v>83.058726639999904</v>
      </c>
      <c r="J7" s="27">
        <v>102.08463624999899</v>
      </c>
      <c r="K7" s="27">
        <v>123.665561</v>
      </c>
      <c r="L7" s="27">
        <v>140.10949674999901</v>
      </c>
      <c r="M7" s="27">
        <v>157.96869339999901</v>
      </c>
      <c r="N7" s="27">
        <v>172.24045719999901</v>
      </c>
      <c r="O7" s="27">
        <v>179.92241580000001</v>
      </c>
      <c r="P7" t="s">
        <v>29</v>
      </c>
    </row>
    <row r="8" spans="1:16" x14ac:dyDescent="0.25">
      <c r="A8" t="s">
        <v>27</v>
      </c>
      <c r="B8" t="s">
        <v>65</v>
      </c>
      <c r="C8" t="s">
        <v>30</v>
      </c>
      <c r="D8" t="s">
        <v>30</v>
      </c>
      <c r="E8" s="27">
        <v>2.3789247999999898</v>
      </c>
      <c r="F8" s="27">
        <v>3.6748371</v>
      </c>
      <c r="G8" s="27">
        <v>4.0987131000000003</v>
      </c>
      <c r="H8" s="27">
        <v>4.6532157060000001</v>
      </c>
      <c r="I8" s="27">
        <v>5.5825196620000002</v>
      </c>
      <c r="J8" s="27">
        <v>6.4652655289999998</v>
      </c>
      <c r="K8" s="27">
        <v>7.3492303769999996</v>
      </c>
      <c r="L8" s="27">
        <v>7.6943209139999897</v>
      </c>
      <c r="M8" s="27">
        <v>8.0197309820000005</v>
      </c>
      <c r="N8" s="27">
        <v>8.3661080390000002</v>
      </c>
      <c r="O8" s="27">
        <v>8.5927438170000006</v>
      </c>
      <c r="P8" t="s">
        <v>29</v>
      </c>
    </row>
    <row r="9" spans="1:16" x14ac:dyDescent="0.25">
      <c r="A9" t="s">
        <v>27</v>
      </c>
      <c r="B9" t="s">
        <v>65</v>
      </c>
      <c r="C9" t="s">
        <v>31</v>
      </c>
      <c r="D9" t="s">
        <v>31</v>
      </c>
      <c r="E9" s="27">
        <v>41.225235699999999</v>
      </c>
      <c r="F9" s="27">
        <v>53.958334100000002</v>
      </c>
      <c r="G9" s="27">
        <v>57.860700699999903</v>
      </c>
      <c r="H9" s="27">
        <v>57.064974820000003</v>
      </c>
      <c r="I9" s="27">
        <v>58.492621130000003</v>
      </c>
      <c r="J9" s="27">
        <v>59.169689679999998</v>
      </c>
      <c r="K9" s="27">
        <v>59.714455999999998</v>
      </c>
      <c r="L9" s="27">
        <v>63.270517759999997</v>
      </c>
      <c r="M9" s="27">
        <v>66.089761139999993</v>
      </c>
      <c r="N9" s="27">
        <v>68.223294060000001</v>
      </c>
      <c r="O9" s="27">
        <v>69.152214810000004</v>
      </c>
      <c r="P9" t="s">
        <v>29</v>
      </c>
    </row>
    <row r="10" spans="1:16" x14ac:dyDescent="0.25">
      <c r="A10" t="s">
        <v>27</v>
      </c>
      <c r="B10" t="s">
        <v>65</v>
      </c>
      <c r="C10" t="s">
        <v>32</v>
      </c>
      <c r="D10" t="s">
        <v>32</v>
      </c>
      <c r="E10" s="27">
        <v>19.596945600000002</v>
      </c>
      <c r="F10" s="27">
        <v>53.1371798999999</v>
      </c>
      <c r="G10" s="27">
        <v>65.774988399999998</v>
      </c>
      <c r="H10" s="27">
        <v>67.807270869999996</v>
      </c>
      <c r="I10" s="27">
        <v>72.835669803000002</v>
      </c>
      <c r="J10" s="27">
        <v>78.311476956999996</v>
      </c>
      <c r="K10" s="27">
        <v>83.279495163999997</v>
      </c>
      <c r="L10" s="27">
        <v>88.548772995999997</v>
      </c>
      <c r="M10" s="27">
        <v>93.535308346999997</v>
      </c>
      <c r="N10" s="27">
        <v>97.655005102999993</v>
      </c>
      <c r="O10" s="27">
        <v>101.186391985</v>
      </c>
      <c r="P10" t="s">
        <v>29</v>
      </c>
    </row>
    <row r="11" spans="1:16" x14ac:dyDescent="0.25">
      <c r="A11" t="s">
        <v>27</v>
      </c>
      <c r="B11" t="s">
        <v>65</v>
      </c>
      <c r="C11" t="s">
        <v>33</v>
      </c>
      <c r="D11" t="s">
        <v>33</v>
      </c>
      <c r="E11" s="27">
        <v>0.67873819999999996</v>
      </c>
      <c r="F11" s="27">
        <v>2.6134178000000001</v>
      </c>
      <c r="G11" s="27">
        <v>2.5914945999999999</v>
      </c>
      <c r="H11" s="27">
        <v>2.8814124479999998</v>
      </c>
      <c r="I11" s="27">
        <v>3.2583196779999999</v>
      </c>
      <c r="J11" s="27">
        <v>3.5933534580000002</v>
      </c>
      <c r="K11" s="27">
        <v>3.9187545149999998</v>
      </c>
      <c r="L11" s="27">
        <v>4.2434188050000001</v>
      </c>
      <c r="M11" s="27">
        <v>4.5474915180000002</v>
      </c>
      <c r="N11" s="27">
        <v>4.8581905039999898</v>
      </c>
      <c r="O11" s="27">
        <v>5.1486102730000001</v>
      </c>
      <c r="P11" t="s">
        <v>29</v>
      </c>
    </row>
    <row r="12" spans="1:16" x14ac:dyDescent="0.25">
      <c r="A12" t="s">
        <v>27</v>
      </c>
      <c r="B12" t="s">
        <v>65</v>
      </c>
      <c r="C12" t="s">
        <v>58</v>
      </c>
      <c r="D12" t="s">
        <v>58</v>
      </c>
      <c r="E12" s="27">
        <v>0.78503409999999996</v>
      </c>
      <c r="F12" s="27">
        <v>3.5800059000000002</v>
      </c>
      <c r="G12" s="27">
        <v>4.1946395000000001</v>
      </c>
      <c r="H12" s="27">
        <v>5.77776025</v>
      </c>
      <c r="I12" s="27">
        <v>7.7333505300000001</v>
      </c>
      <c r="J12" s="27">
        <v>9.9689708299999893</v>
      </c>
      <c r="K12" s="27">
        <v>12.46856545</v>
      </c>
      <c r="L12" s="27">
        <v>10.805829249999899</v>
      </c>
      <c r="M12" s="27">
        <v>9.4090155199999899</v>
      </c>
      <c r="N12" s="27">
        <v>8.0771209499999994</v>
      </c>
      <c r="O12" s="27">
        <v>6.7783743100000002</v>
      </c>
      <c r="P12" t="s">
        <v>29</v>
      </c>
    </row>
    <row r="13" spans="1:16" x14ac:dyDescent="0.25">
      <c r="A13" t="s">
        <v>27</v>
      </c>
      <c r="B13" t="s">
        <v>65</v>
      </c>
      <c r="C13" t="s">
        <v>34</v>
      </c>
      <c r="D13" t="s">
        <v>34</v>
      </c>
      <c r="E13" s="27">
        <v>9.9503082000000003</v>
      </c>
      <c r="F13" s="27">
        <v>11.8783776999999</v>
      </c>
      <c r="G13" s="27">
        <v>12.356404699999899</v>
      </c>
      <c r="H13" s="27">
        <v>15.11036519</v>
      </c>
      <c r="I13" s="27">
        <v>18.798647459999899</v>
      </c>
      <c r="J13" s="27">
        <v>22.508538690000002</v>
      </c>
      <c r="K13" s="27">
        <v>26.243585629999998</v>
      </c>
      <c r="L13" s="27">
        <v>25.361643529999998</v>
      </c>
      <c r="M13" s="27">
        <v>24.733752759999899</v>
      </c>
      <c r="N13" s="27">
        <v>24.080196039999901</v>
      </c>
      <c r="O13" s="27">
        <v>23.359830070000001</v>
      </c>
      <c r="P13" t="s">
        <v>29</v>
      </c>
    </row>
    <row r="14" spans="1:16" x14ac:dyDescent="0.25">
      <c r="A14" t="s">
        <v>27</v>
      </c>
      <c r="B14" t="s">
        <v>65</v>
      </c>
      <c r="C14" t="s">
        <v>35</v>
      </c>
      <c r="D14" t="s">
        <v>35</v>
      </c>
      <c r="E14" s="27">
        <v>26.324819900000001</v>
      </c>
      <c r="F14" s="27">
        <v>28.948750099999899</v>
      </c>
      <c r="G14" s="27">
        <v>29.664280399999999</v>
      </c>
      <c r="H14" s="27">
        <v>30.473193766000001</v>
      </c>
      <c r="I14" s="27">
        <v>32.653079390999999</v>
      </c>
      <c r="J14" s="27">
        <v>34.650832027</v>
      </c>
      <c r="K14" s="27">
        <v>36.678238604999997</v>
      </c>
      <c r="L14" s="27">
        <v>41.821790966000002</v>
      </c>
      <c r="M14" s="27">
        <v>46.922893189</v>
      </c>
      <c r="N14" s="27">
        <v>51.985149624000002</v>
      </c>
      <c r="O14" s="27">
        <v>56.631106699999997</v>
      </c>
      <c r="P14" t="s">
        <v>29</v>
      </c>
    </row>
    <row r="15" spans="1:16" x14ac:dyDescent="0.25">
      <c r="A15" t="s">
        <v>27</v>
      </c>
      <c r="B15" t="s">
        <v>65</v>
      </c>
      <c r="C15" t="s">
        <v>36</v>
      </c>
      <c r="D15" t="s">
        <v>36</v>
      </c>
      <c r="E15" s="27">
        <v>261.12506810000002</v>
      </c>
      <c r="F15" s="27">
        <v>452.25890950000002</v>
      </c>
      <c r="G15" s="27">
        <v>697.09381280000002</v>
      </c>
      <c r="H15" s="27">
        <v>783.60433690000002</v>
      </c>
      <c r="I15" s="27">
        <v>820.21485459999997</v>
      </c>
      <c r="J15" s="27">
        <v>963.14090549999901</v>
      </c>
      <c r="K15" s="27">
        <v>1090.6987366999999</v>
      </c>
      <c r="L15" s="27">
        <v>1296.5522057000001</v>
      </c>
      <c r="M15" s="27">
        <v>1509.6357769000001</v>
      </c>
      <c r="N15" s="27">
        <v>1689.6553025000001</v>
      </c>
      <c r="O15" s="27">
        <v>1829.6105808</v>
      </c>
      <c r="P15" t="s">
        <v>29</v>
      </c>
    </row>
    <row r="16" spans="1:16" x14ac:dyDescent="0.25">
      <c r="A16" t="s">
        <v>27</v>
      </c>
      <c r="B16" t="s">
        <v>65</v>
      </c>
      <c r="C16" t="s">
        <v>37</v>
      </c>
      <c r="D16" t="s">
        <v>37</v>
      </c>
      <c r="E16" s="27">
        <v>4.0214121</v>
      </c>
      <c r="F16" s="27">
        <v>4.6460043999999998</v>
      </c>
      <c r="G16" s="27">
        <v>5.7359887000000001</v>
      </c>
      <c r="H16" s="27">
        <v>5.8649151000000002</v>
      </c>
      <c r="I16" s="27">
        <v>6.3726238000000004</v>
      </c>
      <c r="J16" s="27">
        <v>6.7570131</v>
      </c>
      <c r="K16" s="27">
        <v>7.0778074000000002</v>
      </c>
      <c r="L16" s="27">
        <v>7.405125</v>
      </c>
      <c r="M16" s="27">
        <v>7.6975628</v>
      </c>
      <c r="N16" s="27">
        <v>7.9576107</v>
      </c>
      <c r="O16" s="27">
        <v>8.1545813000000003</v>
      </c>
      <c r="P16" t="s">
        <v>29</v>
      </c>
    </row>
    <row r="17" spans="1:16" x14ac:dyDescent="0.25">
      <c r="A17" s="28" t="s">
        <v>48</v>
      </c>
      <c r="B17" s="28"/>
      <c r="C17" s="28"/>
      <c r="D17" s="28"/>
      <c r="E17" s="29">
        <f>SUM(E7:E16)</f>
        <v>391.45006680000006</v>
      </c>
      <c r="F17" s="29">
        <f t="shared" ref="F17:O17" si="0">SUM(F7:F16)</f>
        <v>658.69626879999976</v>
      </c>
      <c r="G17" s="29">
        <f t="shared" si="0"/>
        <v>934.5404378999998</v>
      </c>
      <c r="H17" s="29">
        <f t="shared" si="0"/>
        <v>1038.4450989100001</v>
      </c>
      <c r="I17" s="29">
        <f t="shared" si="0"/>
        <v>1109.0004126939998</v>
      </c>
      <c r="J17" s="29">
        <f t="shared" si="0"/>
        <v>1286.6506820209979</v>
      </c>
      <c r="K17" s="29">
        <f t="shared" si="0"/>
        <v>1451.0944308409998</v>
      </c>
      <c r="L17" s="29">
        <f t="shared" si="0"/>
        <v>1685.8131216709987</v>
      </c>
      <c r="M17" s="29">
        <f t="shared" si="0"/>
        <v>1928.5599865559989</v>
      </c>
      <c r="N17" s="29">
        <f t="shared" si="0"/>
        <v>2133.0984347199987</v>
      </c>
      <c r="O17" s="29">
        <f t="shared" si="0"/>
        <v>2288.5368498649996</v>
      </c>
    </row>
    <row r="19" spans="1:16" x14ac:dyDescent="0.25">
      <c r="A19" s="19" t="s">
        <v>14</v>
      </c>
      <c r="B19" s="19"/>
      <c r="C19" s="19"/>
      <c r="D19" s="19"/>
      <c r="E19" s="19"/>
      <c r="F19" s="19"/>
    </row>
    <row r="20" spans="1:16" x14ac:dyDescent="0.25">
      <c r="A20" s="18" t="s">
        <v>8</v>
      </c>
      <c r="B20" s="20" t="s">
        <v>12</v>
      </c>
      <c r="C20" s="20"/>
      <c r="D20" s="20"/>
      <c r="E20" s="20"/>
      <c r="F20" s="20"/>
    </row>
    <row r="22" spans="1:16" s="22" customFormat="1" x14ac:dyDescent="0.25">
      <c r="A22" s="22" t="s">
        <v>21</v>
      </c>
    </row>
    <row r="23" spans="1:16" s="22" customFormat="1" x14ac:dyDescent="0.25">
      <c r="A23" s="22" t="s">
        <v>22</v>
      </c>
      <c r="B23" s="22" t="s">
        <v>23</v>
      </c>
      <c r="C23" s="22" t="s">
        <v>24</v>
      </c>
      <c r="D23" s="22" t="s">
        <v>25</v>
      </c>
      <c r="E23" s="22">
        <v>1990</v>
      </c>
      <c r="F23" s="22">
        <v>2005</v>
      </c>
      <c r="G23" s="22">
        <v>2010</v>
      </c>
      <c r="H23" s="22">
        <v>2015</v>
      </c>
      <c r="I23" s="22">
        <v>2020</v>
      </c>
      <c r="J23" s="22">
        <v>2025</v>
      </c>
      <c r="K23" s="22">
        <v>2030</v>
      </c>
      <c r="L23" s="22">
        <v>2035</v>
      </c>
      <c r="M23" s="22">
        <v>2040</v>
      </c>
      <c r="N23" s="22">
        <v>2045</v>
      </c>
      <c r="O23" s="22">
        <v>2050</v>
      </c>
      <c r="P23" s="22" t="s">
        <v>26</v>
      </c>
    </row>
    <row r="24" spans="1:16" x14ac:dyDescent="0.25">
      <c r="A24" t="s">
        <v>49</v>
      </c>
      <c r="B24" t="s">
        <v>65</v>
      </c>
      <c r="C24" t="s">
        <v>28</v>
      </c>
      <c r="D24" t="s">
        <v>28</v>
      </c>
      <c r="E24" s="27">
        <v>25.3635801</v>
      </c>
      <c r="F24" s="27">
        <v>44.000452299999999</v>
      </c>
      <c r="G24" s="27">
        <v>55.169415000000001</v>
      </c>
      <c r="H24" s="27">
        <v>65.207653859999994</v>
      </c>
      <c r="I24" s="27">
        <v>83.116750739999901</v>
      </c>
      <c r="J24" s="27">
        <v>98.48973024</v>
      </c>
      <c r="K24" s="27">
        <v>114.154847809999</v>
      </c>
      <c r="L24" s="27">
        <v>131.71766235999999</v>
      </c>
      <c r="M24" s="27">
        <v>147.42697146</v>
      </c>
      <c r="N24" s="27">
        <v>157.23223944</v>
      </c>
      <c r="O24" s="27">
        <v>159.109105</v>
      </c>
      <c r="P24" t="s">
        <v>29</v>
      </c>
    </row>
    <row r="25" spans="1:16" x14ac:dyDescent="0.25">
      <c r="A25" t="s">
        <v>49</v>
      </c>
      <c r="B25" t="s">
        <v>65</v>
      </c>
      <c r="C25" t="s">
        <v>30</v>
      </c>
      <c r="D25" t="s">
        <v>30</v>
      </c>
      <c r="E25" s="27">
        <v>2.3789247999999898</v>
      </c>
      <c r="F25" s="27">
        <v>3.6748371</v>
      </c>
      <c r="G25" s="27">
        <v>4.0987131000000003</v>
      </c>
      <c r="H25" s="27">
        <v>4.6532157060000001</v>
      </c>
      <c r="I25" s="27">
        <v>5.5534079060000003</v>
      </c>
      <c r="J25" s="27">
        <v>6.1000719730000004</v>
      </c>
      <c r="K25" s="27">
        <v>6.5341946990000004</v>
      </c>
      <c r="L25" s="27">
        <v>7.397800674</v>
      </c>
      <c r="M25" s="27">
        <v>8.3313959549999996</v>
      </c>
      <c r="N25" s="27">
        <v>9.3757057489999998</v>
      </c>
      <c r="O25" s="27">
        <v>10.480575146</v>
      </c>
      <c r="P25" t="s">
        <v>29</v>
      </c>
    </row>
    <row r="26" spans="1:16" x14ac:dyDescent="0.25">
      <c r="A26" t="s">
        <v>49</v>
      </c>
      <c r="B26" t="s">
        <v>65</v>
      </c>
      <c r="C26" t="s">
        <v>31</v>
      </c>
      <c r="D26" t="s">
        <v>31</v>
      </c>
      <c r="E26" s="27">
        <v>41.225235699999999</v>
      </c>
      <c r="F26" s="27">
        <v>53.958334100000002</v>
      </c>
      <c r="G26" s="27">
        <v>57.860700699999903</v>
      </c>
      <c r="H26" s="27">
        <v>57.064974820000003</v>
      </c>
      <c r="I26" s="27">
        <v>57.524604740000001</v>
      </c>
      <c r="J26" s="27">
        <v>55.69415102</v>
      </c>
      <c r="K26" s="27">
        <v>53.160463609999901</v>
      </c>
      <c r="L26" s="27">
        <v>62.368691589999997</v>
      </c>
      <c r="M26" s="27">
        <v>70.576709010000002</v>
      </c>
      <c r="N26" s="27">
        <v>78.945593059999993</v>
      </c>
      <c r="O26" s="27">
        <v>87.921464239999906</v>
      </c>
      <c r="P26" t="s">
        <v>29</v>
      </c>
    </row>
    <row r="27" spans="1:16" x14ac:dyDescent="0.25">
      <c r="A27" t="s">
        <v>49</v>
      </c>
      <c r="B27" t="s">
        <v>65</v>
      </c>
      <c r="C27" t="s">
        <v>32</v>
      </c>
      <c r="D27" t="s">
        <v>32</v>
      </c>
      <c r="E27" s="27">
        <v>19.596945600000002</v>
      </c>
      <c r="F27" s="27">
        <v>53.1371798999999</v>
      </c>
      <c r="G27" s="27">
        <v>65.774988399999998</v>
      </c>
      <c r="H27" s="27">
        <v>67.807270869999996</v>
      </c>
      <c r="I27" s="27">
        <v>72.189948673999993</v>
      </c>
      <c r="J27" s="27">
        <v>75.058221336000003</v>
      </c>
      <c r="K27" s="27">
        <v>75.398909789000001</v>
      </c>
      <c r="L27" s="27">
        <v>76.962479463999998</v>
      </c>
      <c r="M27" s="27">
        <v>78.705770082000001</v>
      </c>
      <c r="N27" s="27">
        <v>81.025258801999996</v>
      </c>
      <c r="O27" s="27">
        <v>85.617157765000002</v>
      </c>
      <c r="P27" t="s">
        <v>29</v>
      </c>
    </row>
    <row r="28" spans="1:16" x14ac:dyDescent="0.25">
      <c r="A28" t="s">
        <v>49</v>
      </c>
      <c r="B28" t="s">
        <v>65</v>
      </c>
      <c r="C28" t="s">
        <v>33</v>
      </c>
      <c r="D28" t="s">
        <v>33</v>
      </c>
      <c r="E28" s="27">
        <v>0.67873819999999996</v>
      </c>
      <c r="F28" s="27">
        <v>2.6134178000000001</v>
      </c>
      <c r="G28" s="27">
        <v>2.5914945999999999</v>
      </c>
      <c r="H28" s="27">
        <v>2.8814124479999998</v>
      </c>
      <c r="I28" s="27">
        <v>3.28200017899999</v>
      </c>
      <c r="J28" s="27">
        <v>3.2811139169999999</v>
      </c>
      <c r="K28" s="27">
        <v>3.388246713</v>
      </c>
      <c r="L28" s="27">
        <v>3.8981860890000002</v>
      </c>
      <c r="M28" s="27">
        <v>4.4321454959999897</v>
      </c>
      <c r="N28" s="27">
        <v>5.0842139089999998</v>
      </c>
      <c r="O28" s="27">
        <v>5.7529833549999996</v>
      </c>
      <c r="P28" t="s">
        <v>29</v>
      </c>
    </row>
    <row r="29" spans="1:16" x14ac:dyDescent="0.25">
      <c r="A29" t="s">
        <v>49</v>
      </c>
      <c r="B29" t="s">
        <v>65</v>
      </c>
      <c r="C29" t="s">
        <v>58</v>
      </c>
      <c r="D29" t="s">
        <v>58</v>
      </c>
      <c r="E29" s="27">
        <v>0.78503409999999996</v>
      </c>
      <c r="F29" s="27">
        <v>3.5800059000000002</v>
      </c>
      <c r="G29" s="27">
        <v>4.1946395000000001</v>
      </c>
      <c r="H29" s="27">
        <v>5.77776025</v>
      </c>
      <c r="I29" s="27">
        <v>7.58003523</v>
      </c>
      <c r="J29" s="27">
        <v>9.0242039300000005</v>
      </c>
      <c r="K29" s="27">
        <v>10.19550426</v>
      </c>
      <c r="L29" s="27">
        <v>8.73107553</v>
      </c>
      <c r="M29" s="27">
        <v>7.5722447799999903</v>
      </c>
      <c r="N29" s="27">
        <v>5.2989509899999998</v>
      </c>
      <c r="O29" s="27">
        <v>4.4493169100000003</v>
      </c>
      <c r="P29" t="s">
        <v>29</v>
      </c>
    </row>
    <row r="30" spans="1:16" x14ac:dyDescent="0.25">
      <c r="A30" t="s">
        <v>49</v>
      </c>
      <c r="B30" t="s">
        <v>65</v>
      </c>
      <c r="C30" t="s">
        <v>34</v>
      </c>
      <c r="D30" t="s">
        <v>34</v>
      </c>
      <c r="E30" s="27">
        <v>9.9503082000000003</v>
      </c>
      <c r="F30" s="27">
        <v>11.8783776999999</v>
      </c>
      <c r="G30" s="27">
        <v>12.356404699999899</v>
      </c>
      <c r="H30" s="27">
        <v>15.11036519</v>
      </c>
      <c r="I30" s="27">
        <v>18.99593733</v>
      </c>
      <c r="J30" s="27">
        <v>21.668522920000001</v>
      </c>
      <c r="K30" s="27">
        <v>23.727309329999901</v>
      </c>
      <c r="L30" s="27">
        <v>22.520239329999999</v>
      </c>
      <c r="M30" s="27">
        <v>22.018496989999999</v>
      </c>
      <c r="N30" s="27">
        <v>21.858609439999999</v>
      </c>
      <c r="O30" s="27">
        <v>22.186486739999999</v>
      </c>
      <c r="P30" t="s">
        <v>29</v>
      </c>
    </row>
    <row r="31" spans="1:16" x14ac:dyDescent="0.25">
      <c r="A31" t="s">
        <v>49</v>
      </c>
      <c r="B31" t="s">
        <v>65</v>
      </c>
      <c r="C31" t="s">
        <v>35</v>
      </c>
      <c r="D31" t="s">
        <v>35</v>
      </c>
      <c r="E31" s="27">
        <v>26.324819900000001</v>
      </c>
      <c r="F31" s="27">
        <v>28.948750099999899</v>
      </c>
      <c r="G31" s="27">
        <v>29.664280399999999</v>
      </c>
      <c r="H31" s="27">
        <v>30.473193766000001</v>
      </c>
      <c r="I31" s="27">
        <v>32.215835036000001</v>
      </c>
      <c r="J31" s="27">
        <v>33.150046918000001</v>
      </c>
      <c r="K31" s="27">
        <v>33.480051392999997</v>
      </c>
      <c r="L31" s="27">
        <v>44.308900397999999</v>
      </c>
      <c r="M31" s="27">
        <v>55.444079031999998</v>
      </c>
      <c r="N31" s="27">
        <v>67.374125406999994</v>
      </c>
      <c r="O31" s="27">
        <v>81.649978274999995</v>
      </c>
      <c r="P31" t="s">
        <v>29</v>
      </c>
    </row>
    <row r="32" spans="1:16" x14ac:dyDescent="0.25">
      <c r="A32" t="s">
        <v>49</v>
      </c>
      <c r="B32" t="s">
        <v>65</v>
      </c>
      <c r="C32" t="s">
        <v>36</v>
      </c>
      <c r="D32" t="s">
        <v>36</v>
      </c>
      <c r="E32" s="27">
        <v>261.12506810000002</v>
      </c>
      <c r="F32" s="27">
        <v>452.25890950000002</v>
      </c>
      <c r="G32" s="27">
        <v>697.09381280000002</v>
      </c>
      <c r="H32" s="27">
        <v>783.60433690000002</v>
      </c>
      <c r="I32" s="27">
        <v>806.26919699999996</v>
      </c>
      <c r="J32" s="27">
        <v>912.68680119999999</v>
      </c>
      <c r="K32" s="27">
        <v>993.78341409999996</v>
      </c>
      <c r="L32" s="27">
        <v>986.89162620000002</v>
      </c>
      <c r="M32" s="27">
        <v>1010.6133252</v>
      </c>
      <c r="N32" s="27">
        <v>1089.7229482</v>
      </c>
      <c r="O32" s="27">
        <v>1194.3032286</v>
      </c>
      <c r="P32" t="s">
        <v>29</v>
      </c>
    </row>
    <row r="33" spans="1:16" x14ac:dyDescent="0.25">
      <c r="A33" t="s">
        <v>49</v>
      </c>
      <c r="B33" t="s">
        <v>65</v>
      </c>
      <c r="C33" t="s">
        <v>37</v>
      </c>
      <c r="D33" t="s">
        <v>37</v>
      </c>
      <c r="E33" s="27">
        <v>4.0214121</v>
      </c>
      <c r="F33" s="27">
        <v>4.6460043999999998</v>
      </c>
      <c r="G33" s="27">
        <v>5.7359887000000001</v>
      </c>
      <c r="H33" s="27">
        <v>5.8649151000000002</v>
      </c>
      <c r="I33" s="27">
        <v>6.4594499000000001</v>
      </c>
      <c r="J33" s="27">
        <v>6.8467483999999903</v>
      </c>
      <c r="K33" s="27">
        <v>7.1595502</v>
      </c>
      <c r="L33" s="27">
        <v>8.2652035000000001</v>
      </c>
      <c r="M33" s="27">
        <v>9.0101069000000003</v>
      </c>
      <c r="N33" s="27">
        <v>9.7762309999999992</v>
      </c>
      <c r="O33" s="27">
        <v>10.5668788</v>
      </c>
      <c r="P33" t="s">
        <v>29</v>
      </c>
    </row>
    <row r="34" spans="1:16" x14ac:dyDescent="0.25">
      <c r="A34" s="28" t="s">
        <v>48</v>
      </c>
      <c r="B34" s="28"/>
      <c r="C34" s="28"/>
      <c r="D34" s="28"/>
      <c r="E34" s="29">
        <f>SUM(E24:E33)</f>
        <v>391.45006680000006</v>
      </c>
      <c r="F34" s="29">
        <f t="shared" ref="F34:O34" si="1">SUM(F24:F33)</f>
        <v>658.69626879999976</v>
      </c>
      <c r="G34" s="29">
        <f t="shared" si="1"/>
        <v>934.5404378999998</v>
      </c>
      <c r="H34" s="29">
        <f t="shared" si="1"/>
        <v>1038.4450989100001</v>
      </c>
      <c r="I34" s="29">
        <f t="shared" si="1"/>
        <v>1093.1871667349999</v>
      </c>
      <c r="J34" s="29">
        <f t="shared" si="1"/>
        <v>1221.999611854</v>
      </c>
      <c r="K34" s="29">
        <f t="shared" si="1"/>
        <v>1320.9824919039988</v>
      </c>
      <c r="L34" s="29">
        <f t="shared" si="1"/>
        <v>1353.0618651350001</v>
      </c>
      <c r="M34" s="29">
        <f t="shared" si="1"/>
        <v>1414.1312449049999</v>
      </c>
      <c r="N34" s="29">
        <f t="shared" si="1"/>
        <v>1525.6938759970001</v>
      </c>
      <c r="O34" s="29">
        <f t="shared" si="1"/>
        <v>1662.0371748310001</v>
      </c>
    </row>
    <row r="36" spans="1:16" x14ac:dyDescent="0.25">
      <c r="A36" s="19" t="s">
        <v>14</v>
      </c>
      <c r="B36" s="19"/>
      <c r="C36" s="19"/>
      <c r="D36" s="19"/>
      <c r="E36" s="19"/>
      <c r="F36" s="19"/>
    </row>
    <row r="37" spans="1:16" x14ac:dyDescent="0.25">
      <c r="A37" s="18" t="s">
        <v>11</v>
      </c>
      <c r="B37" s="20" t="s">
        <v>13</v>
      </c>
      <c r="C37" s="20"/>
      <c r="D37" s="20"/>
      <c r="E37" s="20"/>
      <c r="F37" s="20"/>
    </row>
    <row r="39" spans="1:16" s="22" customFormat="1" x14ac:dyDescent="0.25">
      <c r="A39" s="22" t="s">
        <v>21</v>
      </c>
    </row>
    <row r="40" spans="1:16" s="22" customFormat="1" x14ac:dyDescent="0.25">
      <c r="A40" s="22" t="s">
        <v>22</v>
      </c>
      <c r="B40" s="22" t="s">
        <v>23</v>
      </c>
      <c r="C40" s="22" t="s">
        <v>24</v>
      </c>
      <c r="D40" s="22" t="s">
        <v>25</v>
      </c>
      <c r="E40" s="22">
        <v>1990</v>
      </c>
      <c r="F40" s="22">
        <v>2005</v>
      </c>
      <c r="G40" s="22">
        <v>2010</v>
      </c>
      <c r="H40" s="22">
        <v>2015</v>
      </c>
      <c r="I40" s="22">
        <v>2020</v>
      </c>
      <c r="J40" s="22">
        <v>2025</v>
      </c>
      <c r="K40" s="22">
        <v>2030</v>
      </c>
      <c r="L40" s="22">
        <v>2035</v>
      </c>
      <c r="M40" s="22">
        <v>2040</v>
      </c>
      <c r="N40" s="22">
        <v>2045</v>
      </c>
      <c r="O40" s="22">
        <v>2050</v>
      </c>
      <c r="P40" s="22" t="s">
        <v>26</v>
      </c>
    </row>
    <row r="41" spans="1:16" x14ac:dyDescent="0.25">
      <c r="A41" t="s">
        <v>50</v>
      </c>
      <c r="B41" t="s">
        <v>65</v>
      </c>
      <c r="C41" t="s">
        <v>28</v>
      </c>
      <c r="D41" t="s">
        <v>28</v>
      </c>
      <c r="E41" s="27">
        <v>25.3635801</v>
      </c>
      <c r="F41" s="27">
        <v>44.000452299999999</v>
      </c>
      <c r="G41" s="27">
        <v>55.169415000000001</v>
      </c>
      <c r="H41" s="27">
        <v>65.207653859999994</v>
      </c>
      <c r="I41" s="27">
        <v>83.190220589999996</v>
      </c>
      <c r="J41" s="27">
        <v>100.40082891</v>
      </c>
      <c r="K41" s="27">
        <v>119.52602236</v>
      </c>
      <c r="L41" s="27">
        <v>141.89636741999999</v>
      </c>
      <c r="M41" s="27">
        <v>167.04034959999899</v>
      </c>
      <c r="N41" s="27">
        <v>188.63123849999999</v>
      </c>
      <c r="O41" s="27">
        <v>198.26113129999999</v>
      </c>
      <c r="P41" t="s">
        <v>29</v>
      </c>
    </row>
    <row r="42" spans="1:16" x14ac:dyDescent="0.25">
      <c r="A42" t="s">
        <v>50</v>
      </c>
      <c r="B42" t="s">
        <v>65</v>
      </c>
      <c r="C42" t="s">
        <v>30</v>
      </c>
      <c r="D42" t="s">
        <v>30</v>
      </c>
      <c r="E42" s="27">
        <v>2.3789247999999898</v>
      </c>
      <c r="F42" s="27">
        <v>3.6748371</v>
      </c>
      <c r="G42" s="27">
        <v>4.0987131000000003</v>
      </c>
      <c r="H42" s="27">
        <v>4.6532157060000001</v>
      </c>
      <c r="I42" s="27">
        <v>5.5428264399999998</v>
      </c>
      <c r="J42" s="27">
        <v>6.1680902199999998</v>
      </c>
      <c r="K42" s="27">
        <v>6.7104192459999998</v>
      </c>
      <c r="L42" s="27">
        <v>7.6727100039999998</v>
      </c>
      <c r="M42" s="27">
        <v>9.077693214</v>
      </c>
      <c r="N42" s="27">
        <v>10.93748283</v>
      </c>
      <c r="O42" s="27">
        <v>12.730764799999999</v>
      </c>
      <c r="P42" t="s">
        <v>29</v>
      </c>
    </row>
    <row r="43" spans="1:16" x14ac:dyDescent="0.25">
      <c r="A43" t="s">
        <v>50</v>
      </c>
      <c r="B43" t="s">
        <v>65</v>
      </c>
      <c r="C43" t="s">
        <v>31</v>
      </c>
      <c r="D43" t="s">
        <v>31</v>
      </c>
      <c r="E43" s="27">
        <v>41.225235699999999</v>
      </c>
      <c r="F43" s="27">
        <v>53.958334100000002</v>
      </c>
      <c r="G43" s="27">
        <v>57.860700699999903</v>
      </c>
      <c r="H43" s="27">
        <v>57.064974820000003</v>
      </c>
      <c r="I43" s="27">
        <v>57.713796879999997</v>
      </c>
      <c r="J43" s="27">
        <v>56.550882369999997</v>
      </c>
      <c r="K43" s="27">
        <v>55.288321840000002</v>
      </c>
      <c r="L43" s="27">
        <v>66.999169019999997</v>
      </c>
      <c r="M43" s="27">
        <v>81.693940420000004</v>
      </c>
      <c r="N43" s="27">
        <v>98.30883738</v>
      </c>
      <c r="O43" s="27">
        <v>114.35215814999999</v>
      </c>
      <c r="P43" t="s">
        <v>29</v>
      </c>
    </row>
    <row r="44" spans="1:16" x14ac:dyDescent="0.25">
      <c r="A44" t="s">
        <v>50</v>
      </c>
      <c r="B44" t="s">
        <v>65</v>
      </c>
      <c r="C44" t="s">
        <v>32</v>
      </c>
      <c r="D44" t="s">
        <v>32</v>
      </c>
      <c r="E44" s="27">
        <v>19.596945600000002</v>
      </c>
      <c r="F44" s="27">
        <v>53.1371798999999</v>
      </c>
      <c r="G44" s="27">
        <v>65.774988399999998</v>
      </c>
      <c r="H44" s="27">
        <v>67.807270869999996</v>
      </c>
      <c r="I44" s="27">
        <v>72.294376072000006</v>
      </c>
      <c r="J44" s="27">
        <v>75.595546756999994</v>
      </c>
      <c r="K44" s="27">
        <v>76.728554445</v>
      </c>
      <c r="L44" s="27">
        <v>80.721814292000005</v>
      </c>
      <c r="M44" s="27">
        <v>86.349595956000002</v>
      </c>
      <c r="N44" s="27">
        <v>91.667908374000007</v>
      </c>
      <c r="O44" s="27">
        <v>98.472303850999893</v>
      </c>
      <c r="P44" t="s">
        <v>29</v>
      </c>
    </row>
    <row r="45" spans="1:16" x14ac:dyDescent="0.25">
      <c r="A45" t="s">
        <v>50</v>
      </c>
      <c r="B45" t="s">
        <v>65</v>
      </c>
      <c r="C45" t="s">
        <v>33</v>
      </c>
      <c r="D45" t="s">
        <v>33</v>
      </c>
      <c r="E45" s="27">
        <v>0.67873819999999996</v>
      </c>
      <c r="F45" s="27">
        <v>2.6134178000000001</v>
      </c>
      <c r="G45" s="27">
        <v>2.5914945999999999</v>
      </c>
      <c r="H45" s="27">
        <v>2.8814124479999998</v>
      </c>
      <c r="I45" s="27">
        <v>3.2626895899999999</v>
      </c>
      <c r="J45" s="27">
        <v>3.2863605709999999</v>
      </c>
      <c r="K45" s="27">
        <v>3.2971579489999998</v>
      </c>
      <c r="L45" s="27">
        <v>3.1335854269999999</v>
      </c>
      <c r="M45" s="27">
        <v>3.255244485</v>
      </c>
      <c r="N45" s="27">
        <v>3.9634582549999999</v>
      </c>
      <c r="O45" s="27">
        <v>4.7007517099999996</v>
      </c>
      <c r="P45" t="s">
        <v>29</v>
      </c>
    </row>
    <row r="46" spans="1:16" x14ac:dyDescent="0.25">
      <c r="A46" t="s">
        <v>50</v>
      </c>
      <c r="B46" t="s">
        <v>65</v>
      </c>
      <c r="C46" t="s">
        <v>58</v>
      </c>
      <c r="D46" t="s">
        <v>58</v>
      </c>
      <c r="E46" s="27">
        <v>0.78503409999999996</v>
      </c>
      <c r="F46" s="27">
        <v>3.5800059000000002</v>
      </c>
      <c r="G46" s="27">
        <v>4.1946395000000001</v>
      </c>
      <c r="H46" s="27">
        <v>5.77776025</v>
      </c>
      <c r="I46" s="27">
        <v>7.63463709</v>
      </c>
      <c r="J46" s="27">
        <v>9.3062285500000002</v>
      </c>
      <c r="K46" s="27">
        <v>10.928494789999901</v>
      </c>
      <c r="L46" s="27">
        <v>10.001745179999901</v>
      </c>
      <c r="M46" s="27">
        <v>9.6726535899999995</v>
      </c>
      <c r="N46" s="27">
        <v>8.2590198699999995</v>
      </c>
      <c r="O46" s="27">
        <v>6.5103509199999996</v>
      </c>
      <c r="P46" t="s">
        <v>29</v>
      </c>
    </row>
    <row r="47" spans="1:16" x14ac:dyDescent="0.25">
      <c r="A47" t="s">
        <v>50</v>
      </c>
      <c r="B47" t="s">
        <v>65</v>
      </c>
      <c r="C47" t="s">
        <v>34</v>
      </c>
      <c r="D47" t="s">
        <v>34</v>
      </c>
      <c r="E47" s="27">
        <v>9.9503082000000003</v>
      </c>
      <c r="F47" s="27">
        <v>11.8783776999999</v>
      </c>
      <c r="G47" s="27">
        <v>12.356404699999899</v>
      </c>
      <c r="H47" s="27">
        <v>15.11036519</v>
      </c>
      <c r="I47" s="27">
        <v>18.81668664</v>
      </c>
      <c r="J47" s="27">
        <v>21.641774849999901</v>
      </c>
      <c r="K47" s="27">
        <v>23.758437179999898</v>
      </c>
      <c r="L47" s="27">
        <v>22.699561299999999</v>
      </c>
      <c r="M47" s="27">
        <v>22.41390298</v>
      </c>
      <c r="N47" s="27">
        <v>23.380357879999998</v>
      </c>
      <c r="O47" s="27">
        <v>24.409669049999899</v>
      </c>
      <c r="P47" t="s">
        <v>29</v>
      </c>
    </row>
    <row r="48" spans="1:16" x14ac:dyDescent="0.25">
      <c r="A48" t="s">
        <v>50</v>
      </c>
      <c r="B48" t="s">
        <v>65</v>
      </c>
      <c r="C48" t="s">
        <v>35</v>
      </c>
      <c r="D48" t="s">
        <v>35</v>
      </c>
      <c r="E48" s="27">
        <v>26.324819900000001</v>
      </c>
      <c r="F48" s="27">
        <v>28.948750099999899</v>
      </c>
      <c r="G48" s="27">
        <v>29.664280399999999</v>
      </c>
      <c r="H48" s="27">
        <v>30.473193766000001</v>
      </c>
      <c r="I48" s="27">
        <v>32.292220796999999</v>
      </c>
      <c r="J48" s="27">
        <v>33.714323577000002</v>
      </c>
      <c r="K48" s="27">
        <v>35.040897770000001</v>
      </c>
      <c r="L48" s="27">
        <v>48.697520345000001</v>
      </c>
      <c r="M48" s="27">
        <v>66.038713907999906</v>
      </c>
      <c r="N48" s="27">
        <v>86.672763302999996</v>
      </c>
      <c r="O48" s="27">
        <v>109.98471638999899</v>
      </c>
      <c r="P48" t="s">
        <v>29</v>
      </c>
    </row>
    <row r="49" spans="1:16" x14ac:dyDescent="0.25">
      <c r="A49" t="s">
        <v>50</v>
      </c>
      <c r="B49" t="s">
        <v>65</v>
      </c>
      <c r="C49" t="s">
        <v>36</v>
      </c>
      <c r="D49" t="s">
        <v>36</v>
      </c>
      <c r="E49" s="27">
        <v>261.12506810000002</v>
      </c>
      <c r="F49" s="27">
        <v>452.25890950000002</v>
      </c>
      <c r="G49" s="27">
        <v>697.09381280000002</v>
      </c>
      <c r="H49" s="27">
        <v>783.60433690000002</v>
      </c>
      <c r="I49" s="27">
        <v>807.68954389999897</v>
      </c>
      <c r="J49" s="27">
        <v>943.40265090000003</v>
      </c>
      <c r="K49" s="27">
        <v>1091.8344468</v>
      </c>
      <c r="L49" s="27">
        <v>1290.6088195</v>
      </c>
      <c r="M49" s="27">
        <v>1426.6186004000001</v>
      </c>
      <c r="N49" s="27">
        <v>1359.4239818999999</v>
      </c>
      <c r="O49" s="27">
        <v>1358.1283983999999</v>
      </c>
      <c r="P49" t="s">
        <v>29</v>
      </c>
    </row>
    <row r="50" spans="1:16" x14ac:dyDescent="0.25">
      <c r="A50" t="s">
        <v>50</v>
      </c>
      <c r="B50" t="s">
        <v>65</v>
      </c>
      <c r="C50" t="s">
        <v>37</v>
      </c>
      <c r="D50" t="s">
        <v>37</v>
      </c>
      <c r="E50" s="27">
        <v>4.0214121</v>
      </c>
      <c r="F50" s="27">
        <v>4.6460043999999998</v>
      </c>
      <c r="G50" s="27">
        <v>5.7359887000000001</v>
      </c>
      <c r="H50" s="27">
        <v>5.8649151000000002</v>
      </c>
      <c r="I50" s="27">
        <v>6.4154784999999901</v>
      </c>
      <c r="J50" s="27">
        <v>6.8697944999999896</v>
      </c>
      <c r="K50" s="27">
        <v>7.2393472000000001</v>
      </c>
      <c r="L50" s="27">
        <v>8.4038269999999997</v>
      </c>
      <c r="M50" s="27">
        <v>9.2668543999999997</v>
      </c>
      <c r="N50" s="27">
        <v>10.379395599999899</v>
      </c>
      <c r="O50" s="27">
        <v>11.455046400000001</v>
      </c>
      <c r="P50" t="s">
        <v>29</v>
      </c>
    </row>
    <row r="51" spans="1:16" x14ac:dyDescent="0.25">
      <c r="A51" s="28" t="s">
        <v>48</v>
      </c>
      <c r="B51" s="28"/>
      <c r="C51" s="28"/>
      <c r="D51" s="28"/>
      <c r="E51" s="29">
        <f>SUM(E41:E50)</f>
        <v>391.45006680000006</v>
      </c>
      <c r="F51" s="29">
        <f t="shared" ref="F51:O51" si="2">SUM(F41:F50)</f>
        <v>658.69626879999976</v>
      </c>
      <c r="G51" s="29">
        <f t="shared" si="2"/>
        <v>934.5404378999998</v>
      </c>
      <c r="H51" s="29">
        <f t="shared" si="2"/>
        <v>1038.4450989100001</v>
      </c>
      <c r="I51" s="29">
        <f t="shared" si="2"/>
        <v>1094.8524764989991</v>
      </c>
      <c r="J51" s="29">
        <f t="shared" si="2"/>
        <v>1256.9364812049998</v>
      </c>
      <c r="K51" s="29">
        <f t="shared" si="2"/>
        <v>1430.35209958</v>
      </c>
      <c r="L51" s="29">
        <f t="shared" si="2"/>
        <v>1680.8351194879999</v>
      </c>
      <c r="M51" s="29">
        <f t="shared" si="2"/>
        <v>1881.4275489529989</v>
      </c>
      <c r="N51" s="29">
        <f t="shared" si="2"/>
        <v>1881.6244438919998</v>
      </c>
      <c r="O51" s="29">
        <f t="shared" si="2"/>
        <v>1939.0052909709987</v>
      </c>
    </row>
    <row r="53" spans="1:16" x14ac:dyDescent="0.25">
      <c r="A53" s="19" t="s">
        <v>15</v>
      </c>
      <c r="B53" s="19"/>
      <c r="C53" s="19"/>
      <c r="D53" s="19"/>
      <c r="E53" s="19"/>
      <c r="F53" s="19"/>
    </row>
    <row r="54" spans="1:16" x14ac:dyDescent="0.25">
      <c r="A54" s="18" t="s">
        <v>40</v>
      </c>
      <c r="B54" s="20" t="s">
        <v>16</v>
      </c>
      <c r="C54" s="20"/>
      <c r="D54" s="20"/>
      <c r="E54" s="20"/>
      <c r="F54" s="20"/>
    </row>
    <row r="56" spans="1:16" s="22" customFormat="1" x14ac:dyDescent="0.25">
      <c r="A56" s="22" t="s">
        <v>51</v>
      </c>
    </row>
    <row r="57" spans="1:16" s="22" customFormat="1" x14ac:dyDescent="0.25">
      <c r="A57" s="22" t="s">
        <v>22</v>
      </c>
      <c r="B57" s="22" t="s">
        <v>23</v>
      </c>
      <c r="C57" s="22" t="s">
        <v>52</v>
      </c>
      <c r="D57" s="22" t="s">
        <v>25</v>
      </c>
      <c r="E57" s="22">
        <v>1990</v>
      </c>
      <c r="F57" s="22">
        <v>2005</v>
      </c>
      <c r="G57" s="22">
        <v>2010</v>
      </c>
      <c r="H57" s="22">
        <v>2015</v>
      </c>
      <c r="I57" s="22">
        <v>2020</v>
      </c>
      <c r="J57" s="22">
        <v>2025</v>
      </c>
      <c r="K57" s="22">
        <v>2030</v>
      </c>
      <c r="L57" s="22">
        <v>2035</v>
      </c>
      <c r="M57" s="22">
        <v>2040</v>
      </c>
      <c r="N57" s="22">
        <v>2045</v>
      </c>
      <c r="O57" s="22">
        <v>2050</v>
      </c>
      <c r="P57" s="22" t="s">
        <v>26</v>
      </c>
    </row>
    <row r="58" spans="1:16" x14ac:dyDescent="0.25">
      <c r="A58" t="s">
        <v>27</v>
      </c>
      <c r="B58" t="s">
        <v>65</v>
      </c>
      <c r="C58" t="s">
        <v>28</v>
      </c>
      <c r="D58" t="s">
        <v>53</v>
      </c>
      <c r="E58" s="27">
        <v>10.704599999999999</v>
      </c>
      <c r="F58" s="27">
        <v>23.521599999999999</v>
      </c>
      <c r="G58" s="27">
        <v>27.387699999999999</v>
      </c>
      <c r="H58" s="27">
        <v>23.802900000000001</v>
      </c>
      <c r="I58" s="27">
        <v>24.2532</v>
      </c>
      <c r="J58" s="27">
        <v>25.050799999999999</v>
      </c>
      <c r="K58" s="27">
        <v>25.743300000000001</v>
      </c>
      <c r="L58" s="27">
        <v>25.9041</v>
      </c>
      <c r="M58" s="27">
        <v>25.841899999999999</v>
      </c>
      <c r="N58" s="27">
        <v>25.994399999999999</v>
      </c>
      <c r="O58" s="27">
        <v>26.521899999999999</v>
      </c>
      <c r="P58" t="s">
        <v>29</v>
      </c>
    </row>
    <row r="59" spans="1:16" x14ac:dyDescent="0.25">
      <c r="A59" t="s">
        <v>27</v>
      </c>
      <c r="B59" t="s">
        <v>65</v>
      </c>
      <c r="C59" t="s">
        <v>28</v>
      </c>
      <c r="D59" t="s">
        <v>54</v>
      </c>
      <c r="E59" s="27">
        <v>3.30707</v>
      </c>
      <c r="F59" s="27">
        <v>4.5556099999999997</v>
      </c>
      <c r="G59" s="27">
        <v>4.7895099999999999</v>
      </c>
      <c r="H59" s="27">
        <v>4.9943400000000002</v>
      </c>
      <c r="I59" s="27">
        <v>5.1724100000000002</v>
      </c>
      <c r="J59" s="27">
        <v>5.3910299999999998</v>
      </c>
      <c r="K59" s="27">
        <v>5.5809699999999998</v>
      </c>
      <c r="L59" s="27">
        <v>5.6907500000000004</v>
      </c>
      <c r="M59" s="27">
        <v>5.7700399999999998</v>
      </c>
      <c r="N59" s="27">
        <v>5.8191300000000004</v>
      </c>
      <c r="O59" s="27">
        <v>5.8342499999999999</v>
      </c>
      <c r="P59" t="s">
        <v>29</v>
      </c>
    </row>
    <row r="60" spans="1:16" x14ac:dyDescent="0.25">
      <c r="A60" t="s">
        <v>27</v>
      </c>
      <c r="B60" t="s">
        <v>65</v>
      </c>
      <c r="C60" t="s">
        <v>28</v>
      </c>
      <c r="D60" t="s">
        <v>55</v>
      </c>
      <c r="E60" s="27">
        <v>11.7723</v>
      </c>
      <c r="F60" s="27">
        <v>11.7041</v>
      </c>
      <c r="G60" s="27">
        <v>16.3215</v>
      </c>
      <c r="H60" s="27">
        <v>17.008400000000002</v>
      </c>
      <c r="I60" s="27">
        <v>17.644100000000002</v>
      </c>
      <c r="J60" s="27">
        <v>18.203099999999999</v>
      </c>
      <c r="K60" s="27">
        <v>18.655100000000001</v>
      </c>
      <c r="L60" s="27">
        <v>19.0002</v>
      </c>
      <c r="M60" s="27">
        <v>19.242999999999999</v>
      </c>
      <c r="N60" s="27">
        <v>19.384499999999999</v>
      </c>
      <c r="O60" s="27">
        <v>19.412700000000001</v>
      </c>
      <c r="P60" t="s">
        <v>29</v>
      </c>
    </row>
    <row r="61" spans="1:16" x14ac:dyDescent="0.25">
      <c r="A61" t="s">
        <v>27</v>
      </c>
      <c r="B61" t="s">
        <v>65</v>
      </c>
      <c r="C61" t="s">
        <v>30</v>
      </c>
      <c r="D61" t="s">
        <v>53</v>
      </c>
      <c r="E61" s="27">
        <v>0.32508999999999999</v>
      </c>
      <c r="F61" s="27">
        <v>0.73564700000000005</v>
      </c>
      <c r="G61" s="27">
        <v>0.66455500000000001</v>
      </c>
      <c r="H61" s="27">
        <v>0.57067500000000004</v>
      </c>
      <c r="I61" s="27">
        <v>0.59488099999999999</v>
      </c>
      <c r="J61" s="27">
        <v>0.62908500000000001</v>
      </c>
      <c r="K61" s="27">
        <v>0.66419499999999998</v>
      </c>
      <c r="L61" s="27">
        <v>0.70396800000000004</v>
      </c>
      <c r="M61" s="27">
        <v>0.74196300000000004</v>
      </c>
      <c r="N61" s="27">
        <v>0.77619000000000005</v>
      </c>
      <c r="O61" s="27">
        <v>0.80468099999999998</v>
      </c>
      <c r="P61" t="s">
        <v>29</v>
      </c>
    </row>
    <row r="62" spans="1:16" x14ac:dyDescent="0.25">
      <c r="A62" t="s">
        <v>27</v>
      </c>
      <c r="B62" t="s">
        <v>65</v>
      </c>
      <c r="C62" t="s">
        <v>30</v>
      </c>
      <c r="D62" t="s">
        <v>54</v>
      </c>
      <c r="E62" s="27">
        <v>0.104615</v>
      </c>
      <c r="F62" s="27">
        <v>0.210593</v>
      </c>
      <c r="G62" s="27">
        <v>0.23143</v>
      </c>
      <c r="H62" s="27">
        <v>0.24132700000000001</v>
      </c>
      <c r="I62" s="27">
        <v>0.24993199999999999</v>
      </c>
      <c r="J62" s="27">
        <v>0.26049499999999998</v>
      </c>
      <c r="K62" s="27">
        <v>0.26967400000000002</v>
      </c>
      <c r="L62" s="27">
        <v>0.274978</v>
      </c>
      <c r="M62" s="27">
        <v>0.27880899999999997</v>
      </c>
      <c r="N62" s="27">
        <v>0.28118100000000001</v>
      </c>
      <c r="O62" s="27">
        <v>0.281912</v>
      </c>
      <c r="P62" t="s">
        <v>29</v>
      </c>
    </row>
    <row r="63" spans="1:16" x14ac:dyDescent="0.25">
      <c r="A63" t="s">
        <v>27</v>
      </c>
      <c r="B63" t="s">
        <v>65</v>
      </c>
      <c r="C63" t="s">
        <v>30</v>
      </c>
      <c r="D63" t="s">
        <v>55</v>
      </c>
      <c r="E63" s="27">
        <v>1.7948200000000001</v>
      </c>
      <c r="F63" s="27">
        <v>2.3966099999999999</v>
      </c>
      <c r="G63" s="27">
        <v>2.6221700000000001</v>
      </c>
      <c r="H63" s="27">
        <v>2.7325200000000001</v>
      </c>
      <c r="I63" s="27">
        <v>2.8346499999999999</v>
      </c>
      <c r="J63" s="27">
        <v>2.9244599999999998</v>
      </c>
      <c r="K63" s="27">
        <v>2.99708</v>
      </c>
      <c r="L63" s="27">
        <v>3.05253</v>
      </c>
      <c r="M63" s="27">
        <v>3.0915400000000002</v>
      </c>
      <c r="N63" s="27">
        <v>3.1142699999999999</v>
      </c>
      <c r="O63" s="27">
        <v>3.1187999999999998</v>
      </c>
      <c r="P63" t="s">
        <v>29</v>
      </c>
    </row>
    <row r="64" spans="1:16" x14ac:dyDescent="0.25">
      <c r="A64" t="s">
        <v>27</v>
      </c>
      <c r="B64" t="s">
        <v>65</v>
      </c>
      <c r="C64" t="s">
        <v>31</v>
      </c>
      <c r="D64" t="s">
        <v>53</v>
      </c>
      <c r="E64" s="27">
        <v>5.66E-5</v>
      </c>
      <c r="F64" s="27">
        <v>8.5699999999999996E-5</v>
      </c>
      <c r="G64" s="27">
        <v>3.4499999999999998E-5</v>
      </c>
      <c r="H64" s="27">
        <v>3.00413E-5</v>
      </c>
      <c r="I64" s="27">
        <v>3.1776899999999997E-5</v>
      </c>
      <c r="J64" s="27">
        <v>3.4019100000000001E-5</v>
      </c>
      <c r="K64" s="27">
        <v>3.6272500000000002E-5</v>
      </c>
      <c r="L64" s="27">
        <v>3.7796500000000003E-5</v>
      </c>
      <c r="M64" s="27">
        <v>3.9297400000000001E-5</v>
      </c>
      <c r="N64" s="27">
        <v>4.0771500000000001E-5</v>
      </c>
      <c r="O64" s="27">
        <v>4.2201299999999999E-5</v>
      </c>
      <c r="P64" t="s">
        <v>29</v>
      </c>
    </row>
    <row r="65" spans="1:16" x14ac:dyDescent="0.25">
      <c r="A65" t="s">
        <v>27</v>
      </c>
      <c r="B65" t="s">
        <v>65</v>
      </c>
      <c r="C65" t="s">
        <v>31</v>
      </c>
      <c r="D65" t="s">
        <v>54</v>
      </c>
      <c r="E65" s="27">
        <v>23.012799999999999</v>
      </c>
      <c r="F65" s="27">
        <v>32.163800000000002</v>
      </c>
      <c r="G65" s="27">
        <v>36.714399999999998</v>
      </c>
      <c r="H65" s="27">
        <v>38.284599999999998</v>
      </c>
      <c r="I65" s="27">
        <v>39.6496</v>
      </c>
      <c r="J65" s="27">
        <v>41.325400000000002</v>
      </c>
      <c r="K65" s="27">
        <v>42.781500000000001</v>
      </c>
      <c r="L65" s="27">
        <v>43.622999999999998</v>
      </c>
      <c r="M65" s="27">
        <v>44.230800000000002</v>
      </c>
      <c r="N65" s="27">
        <v>44.607100000000003</v>
      </c>
      <c r="O65" s="27">
        <v>44.722999999999999</v>
      </c>
      <c r="P65" t="s">
        <v>29</v>
      </c>
    </row>
    <row r="66" spans="1:16" x14ac:dyDescent="0.25">
      <c r="A66" t="s">
        <v>27</v>
      </c>
      <c r="B66" t="s">
        <v>65</v>
      </c>
      <c r="C66" t="s">
        <v>31</v>
      </c>
      <c r="D66" t="s">
        <v>55</v>
      </c>
      <c r="E66" s="27">
        <v>6.3153300000000003</v>
      </c>
      <c r="F66" s="27">
        <v>8.0141899999999993</v>
      </c>
      <c r="G66" s="27">
        <v>10.090400000000001</v>
      </c>
      <c r="H66" s="27">
        <v>10.5151</v>
      </c>
      <c r="I66" s="27">
        <v>10.908099999999999</v>
      </c>
      <c r="J66" s="27">
        <v>11.2537</v>
      </c>
      <c r="K66" s="27">
        <v>11.533099999999999</v>
      </c>
      <c r="L66" s="27">
        <v>11.746499999999999</v>
      </c>
      <c r="M66" s="27">
        <v>11.896599999999999</v>
      </c>
      <c r="N66" s="27">
        <v>11.9841</v>
      </c>
      <c r="O66" s="27">
        <v>12.0015</v>
      </c>
      <c r="P66" t="s">
        <v>29</v>
      </c>
    </row>
    <row r="67" spans="1:16" x14ac:dyDescent="0.25">
      <c r="A67" t="s">
        <v>27</v>
      </c>
      <c r="B67" t="s">
        <v>65</v>
      </c>
      <c r="C67" t="s">
        <v>32</v>
      </c>
      <c r="D67" t="s">
        <v>53</v>
      </c>
      <c r="E67" s="27">
        <v>2.0500400000000001</v>
      </c>
      <c r="F67" s="27">
        <v>8.2761600000000008</v>
      </c>
      <c r="G67" s="27">
        <v>9.3621800000000004</v>
      </c>
      <c r="H67" s="27">
        <v>8.3837499999999991</v>
      </c>
      <c r="I67" s="27">
        <v>8.9102099999999993</v>
      </c>
      <c r="J67" s="27">
        <v>9.4821299999999997</v>
      </c>
      <c r="K67" s="27">
        <v>10.0626</v>
      </c>
      <c r="L67" s="27">
        <v>10.6111</v>
      </c>
      <c r="M67" s="27">
        <v>11.1273</v>
      </c>
      <c r="N67" s="27">
        <v>11.689299999999999</v>
      </c>
      <c r="O67" s="27">
        <v>12.280900000000001</v>
      </c>
      <c r="P67" t="s">
        <v>29</v>
      </c>
    </row>
    <row r="68" spans="1:16" x14ac:dyDescent="0.25">
      <c r="A68" t="s">
        <v>27</v>
      </c>
      <c r="B68" t="s">
        <v>65</v>
      </c>
      <c r="C68" t="s">
        <v>32</v>
      </c>
      <c r="D68" t="s">
        <v>54</v>
      </c>
      <c r="E68" s="27">
        <v>2.4543699999999999</v>
      </c>
      <c r="F68" s="27">
        <v>3.4092699999999998</v>
      </c>
      <c r="G68" s="27">
        <v>3.5602499999999999</v>
      </c>
      <c r="H68" s="27">
        <v>3.71251</v>
      </c>
      <c r="I68" s="27">
        <v>3.8448799999999999</v>
      </c>
      <c r="J68" s="27">
        <v>4.0073800000000004</v>
      </c>
      <c r="K68" s="27">
        <v>4.1485799999999999</v>
      </c>
      <c r="L68" s="27">
        <v>4.2301799999999998</v>
      </c>
      <c r="M68" s="27">
        <v>4.2891199999999996</v>
      </c>
      <c r="N68" s="27">
        <v>4.3256100000000002</v>
      </c>
      <c r="O68" s="27">
        <v>4.3368599999999997</v>
      </c>
      <c r="P68" t="s">
        <v>29</v>
      </c>
    </row>
    <row r="69" spans="1:16" x14ac:dyDescent="0.25">
      <c r="A69" t="s">
        <v>27</v>
      </c>
      <c r="B69" t="s">
        <v>65</v>
      </c>
      <c r="C69" t="s">
        <v>32</v>
      </c>
      <c r="D69" t="s">
        <v>55</v>
      </c>
      <c r="E69" s="27">
        <v>2.2279100000000001</v>
      </c>
      <c r="F69" s="27">
        <v>4.4767900000000003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t="s">
        <v>29</v>
      </c>
    </row>
    <row r="70" spans="1:16" x14ac:dyDescent="0.25">
      <c r="A70" t="s">
        <v>27</v>
      </c>
      <c r="B70" t="s">
        <v>65</v>
      </c>
      <c r="C70" t="s">
        <v>32</v>
      </c>
      <c r="D70" t="s">
        <v>57</v>
      </c>
      <c r="E70" s="27">
        <v>0</v>
      </c>
      <c r="F70" s="27">
        <v>0</v>
      </c>
      <c r="G70" s="27">
        <v>12.5069</v>
      </c>
      <c r="H70" s="27">
        <v>13.241899999999999</v>
      </c>
      <c r="I70" s="27">
        <v>12.497199999999999</v>
      </c>
      <c r="J70" s="27">
        <v>14.677199999999999</v>
      </c>
      <c r="K70" s="27">
        <v>16.626100000000001</v>
      </c>
      <c r="L70" s="27">
        <v>18.584599999999998</v>
      </c>
      <c r="M70" s="27">
        <v>20.624500000000001</v>
      </c>
      <c r="N70" s="27">
        <v>21.925000000000001</v>
      </c>
      <c r="O70" s="27">
        <v>22.201699999999999</v>
      </c>
      <c r="P70" t="s">
        <v>29</v>
      </c>
    </row>
    <row r="71" spans="1:16" x14ac:dyDescent="0.25">
      <c r="A71" t="s">
        <v>27</v>
      </c>
      <c r="B71" t="s">
        <v>65</v>
      </c>
      <c r="C71" t="s">
        <v>33</v>
      </c>
      <c r="D71" t="s">
        <v>53</v>
      </c>
      <c r="E71" s="27">
        <v>0.17480399999999999</v>
      </c>
      <c r="F71" s="27">
        <v>1.46377</v>
      </c>
      <c r="G71" s="27">
        <v>1.6466799999999999</v>
      </c>
      <c r="H71" s="27">
        <v>1.4504300000000001</v>
      </c>
      <c r="I71" s="27">
        <v>1.51813</v>
      </c>
      <c r="J71" s="27">
        <v>1.61019</v>
      </c>
      <c r="K71" s="27">
        <v>1.70302</v>
      </c>
      <c r="L71" s="27">
        <v>1.78288</v>
      </c>
      <c r="M71" s="27">
        <v>1.85646</v>
      </c>
      <c r="N71" s="27">
        <v>1.9232899999999999</v>
      </c>
      <c r="O71" s="27">
        <v>1.9772400000000001</v>
      </c>
      <c r="P71" t="s">
        <v>29</v>
      </c>
    </row>
    <row r="72" spans="1:16" x14ac:dyDescent="0.25">
      <c r="A72" t="s">
        <v>27</v>
      </c>
      <c r="B72" t="s">
        <v>65</v>
      </c>
      <c r="C72" t="s">
        <v>33</v>
      </c>
      <c r="D72" t="s">
        <v>54</v>
      </c>
      <c r="E72" s="27">
        <v>0.24659900000000001</v>
      </c>
      <c r="F72" s="27">
        <v>0.56080300000000005</v>
      </c>
      <c r="G72" s="27">
        <v>0.410804</v>
      </c>
      <c r="H72" s="27">
        <v>0.428373</v>
      </c>
      <c r="I72" s="27">
        <v>0.44364599999999998</v>
      </c>
      <c r="J72" s="27">
        <v>0.462397</v>
      </c>
      <c r="K72" s="27">
        <v>0.47868899999999998</v>
      </c>
      <c r="L72" s="27">
        <v>0.48810500000000001</v>
      </c>
      <c r="M72" s="27">
        <v>0.49490600000000001</v>
      </c>
      <c r="N72" s="27">
        <v>0.499116</v>
      </c>
      <c r="O72" s="27">
        <v>0.50041400000000003</v>
      </c>
      <c r="P72" t="s">
        <v>29</v>
      </c>
    </row>
    <row r="73" spans="1:16" x14ac:dyDescent="0.25">
      <c r="A73" t="s">
        <v>27</v>
      </c>
      <c r="B73" t="s">
        <v>65</v>
      </c>
      <c r="C73" t="s">
        <v>33</v>
      </c>
      <c r="D73" t="s">
        <v>55</v>
      </c>
      <c r="E73" s="27">
        <v>0.98363999999999996</v>
      </c>
      <c r="F73" s="27">
        <v>1.5318499999999999</v>
      </c>
      <c r="G73" s="27">
        <v>1.97485</v>
      </c>
      <c r="H73" s="27">
        <v>2.05796</v>
      </c>
      <c r="I73" s="27">
        <v>2.1348799999999999</v>
      </c>
      <c r="J73" s="27">
        <v>2.2025199999999998</v>
      </c>
      <c r="K73" s="27">
        <v>2.2572100000000002</v>
      </c>
      <c r="L73" s="27">
        <v>2.2989700000000002</v>
      </c>
      <c r="M73" s="27">
        <v>2.3283499999999999</v>
      </c>
      <c r="N73" s="27">
        <v>2.3454700000000002</v>
      </c>
      <c r="O73" s="27">
        <v>2.3488799999999999</v>
      </c>
      <c r="P73" t="s">
        <v>29</v>
      </c>
    </row>
    <row r="74" spans="1:16" x14ac:dyDescent="0.25">
      <c r="A74" t="s">
        <v>27</v>
      </c>
      <c r="B74" t="s">
        <v>65</v>
      </c>
      <c r="C74" t="s">
        <v>58</v>
      </c>
      <c r="D74" t="s">
        <v>53</v>
      </c>
      <c r="E74" s="27">
        <v>3.4728500000000002E-2</v>
      </c>
      <c r="F74" s="27">
        <v>3.5999499999999997E-2</v>
      </c>
      <c r="G74" s="27">
        <v>4.3900099999999997E-2</v>
      </c>
      <c r="H74" s="27">
        <v>3.7245199999999999E-2</v>
      </c>
      <c r="I74" s="27">
        <v>3.8826600000000003E-2</v>
      </c>
      <c r="J74" s="27">
        <v>4.0891299999999998E-2</v>
      </c>
      <c r="K74" s="27">
        <v>4.2944400000000001E-2</v>
      </c>
      <c r="L74" s="27">
        <v>4.5793800000000003E-2</v>
      </c>
      <c r="M74" s="27">
        <v>4.8369700000000002E-2</v>
      </c>
      <c r="N74" s="27">
        <v>5.1010600000000003E-2</v>
      </c>
      <c r="O74" s="27">
        <v>5.3704200000000001E-2</v>
      </c>
      <c r="P74" t="s">
        <v>29</v>
      </c>
    </row>
    <row r="75" spans="1:16" x14ac:dyDescent="0.25">
      <c r="A75" t="s">
        <v>27</v>
      </c>
      <c r="B75" t="s">
        <v>65</v>
      </c>
      <c r="C75" t="s">
        <v>58</v>
      </c>
      <c r="D75" t="s">
        <v>54</v>
      </c>
      <c r="E75" s="27">
        <v>0.51455200000000001</v>
      </c>
      <c r="F75" s="27">
        <v>2.9018299999999999</v>
      </c>
      <c r="G75" s="27">
        <v>3.0747900000000001</v>
      </c>
      <c r="H75" s="27">
        <v>3.2062900000000001</v>
      </c>
      <c r="I75" s="27">
        <v>3.3206000000000002</v>
      </c>
      <c r="J75" s="27">
        <v>3.46095</v>
      </c>
      <c r="K75" s="27">
        <v>3.5829</v>
      </c>
      <c r="L75" s="27">
        <v>3.6533699999999998</v>
      </c>
      <c r="M75" s="27">
        <v>3.7042700000000002</v>
      </c>
      <c r="N75" s="27">
        <v>3.7357900000000002</v>
      </c>
      <c r="O75" s="27">
        <v>3.7454999999999998</v>
      </c>
      <c r="P75" t="s">
        <v>29</v>
      </c>
    </row>
    <row r="76" spans="1:16" x14ac:dyDescent="0.25">
      <c r="A76" t="s">
        <v>27</v>
      </c>
      <c r="B76" t="s">
        <v>65</v>
      </c>
      <c r="C76" t="s">
        <v>58</v>
      </c>
      <c r="D76" t="s">
        <v>55</v>
      </c>
      <c r="E76" s="27">
        <v>0.26765099999999997</v>
      </c>
      <c r="F76" s="27">
        <v>0.75924599999999998</v>
      </c>
      <c r="G76" s="27">
        <v>1.3509800000000001</v>
      </c>
      <c r="H76" s="27">
        <v>1.40784</v>
      </c>
      <c r="I76" s="27">
        <v>1.4604600000000001</v>
      </c>
      <c r="J76" s="27">
        <v>1.5067299999999999</v>
      </c>
      <c r="K76" s="27">
        <v>1.5441400000000001</v>
      </c>
      <c r="L76" s="27">
        <v>1.5727100000000001</v>
      </c>
      <c r="M76" s="27">
        <v>1.5928100000000001</v>
      </c>
      <c r="N76" s="27">
        <v>1.6045199999999999</v>
      </c>
      <c r="O76" s="27">
        <v>1.6068499999999999</v>
      </c>
      <c r="P76" t="s">
        <v>29</v>
      </c>
    </row>
    <row r="77" spans="1:16" x14ac:dyDescent="0.25">
      <c r="A77" t="s">
        <v>27</v>
      </c>
      <c r="B77" t="s">
        <v>65</v>
      </c>
      <c r="C77" t="s">
        <v>34</v>
      </c>
      <c r="D77" t="s">
        <v>54</v>
      </c>
      <c r="E77" s="27">
        <v>9.0820100000000004</v>
      </c>
      <c r="F77" s="27">
        <v>10.1282</v>
      </c>
      <c r="G77" s="27">
        <v>9.9262200000000007</v>
      </c>
      <c r="H77" s="27">
        <v>10.3507</v>
      </c>
      <c r="I77" s="27">
        <v>10.719799999999999</v>
      </c>
      <c r="J77" s="27">
        <v>11.1729</v>
      </c>
      <c r="K77" s="27">
        <v>11.5665</v>
      </c>
      <c r="L77" s="27">
        <v>11.794</v>
      </c>
      <c r="M77" s="27">
        <v>11.958399999999999</v>
      </c>
      <c r="N77" s="27">
        <v>12.0601</v>
      </c>
      <c r="O77" s="27">
        <v>12.0914</v>
      </c>
      <c r="P77" t="s">
        <v>29</v>
      </c>
    </row>
    <row r="78" spans="1:16" x14ac:dyDescent="0.25">
      <c r="A78" t="s">
        <v>27</v>
      </c>
      <c r="B78" t="s">
        <v>65</v>
      </c>
      <c r="C78" t="s">
        <v>34</v>
      </c>
      <c r="D78" t="s">
        <v>55</v>
      </c>
      <c r="E78" s="27">
        <v>1.5039100000000001</v>
      </c>
      <c r="F78" s="27">
        <v>2.60331</v>
      </c>
      <c r="G78" s="27">
        <v>2.5478100000000001</v>
      </c>
      <c r="H78" s="27">
        <v>2.65503</v>
      </c>
      <c r="I78" s="27">
        <v>2.75427</v>
      </c>
      <c r="J78" s="27">
        <v>2.8415300000000001</v>
      </c>
      <c r="K78" s="27">
        <v>2.9120900000000001</v>
      </c>
      <c r="L78" s="27">
        <v>2.9659599999999999</v>
      </c>
      <c r="M78" s="27">
        <v>3.00387</v>
      </c>
      <c r="N78" s="27">
        <v>3.0259499999999999</v>
      </c>
      <c r="O78" s="27">
        <v>3.0303599999999999</v>
      </c>
      <c r="P78" t="s">
        <v>29</v>
      </c>
    </row>
    <row r="79" spans="1:16" x14ac:dyDescent="0.25">
      <c r="A79" t="s">
        <v>27</v>
      </c>
      <c r="B79" t="s">
        <v>65</v>
      </c>
      <c r="C79" t="s">
        <v>35</v>
      </c>
      <c r="D79" t="s">
        <v>53</v>
      </c>
      <c r="E79" s="27">
        <v>6.4431900000000004</v>
      </c>
      <c r="F79" s="27">
        <v>10.592499999999999</v>
      </c>
      <c r="G79" s="27">
        <v>9.8349200000000003</v>
      </c>
      <c r="H79" s="27">
        <v>8.5267499999999998</v>
      </c>
      <c r="I79" s="27">
        <v>8.9573900000000002</v>
      </c>
      <c r="J79" s="27">
        <v>9.5086300000000001</v>
      </c>
      <c r="K79" s="27">
        <v>10.0456</v>
      </c>
      <c r="L79" s="27">
        <v>10.337199999999999</v>
      </c>
      <c r="M79" s="27">
        <v>10.6021</v>
      </c>
      <c r="N79" s="27">
        <v>10.8467</v>
      </c>
      <c r="O79" s="27">
        <v>11.066000000000001</v>
      </c>
      <c r="P79" t="s">
        <v>29</v>
      </c>
    </row>
    <row r="80" spans="1:16" x14ac:dyDescent="0.25">
      <c r="A80" t="s">
        <v>27</v>
      </c>
      <c r="B80" t="s">
        <v>65</v>
      </c>
      <c r="C80" t="s">
        <v>35</v>
      </c>
      <c r="D80" t="s">
        <v>54</v>
      </c>
      <c r="E80" s="27">
        <v>9.8832299999999993</v>
      </c>
      <c r="F80" s="27">
        <v>11.598599999999999</v>
      </c>
      <c r="G80" s="27">
        <v>11.980700000000001</v>
      </c>
      <c r="H80" s="27">
        <v>12.493</v>
      </c>
      <c r="I80" s="27">
        <v>12.938499999999999</v>
      </c>
      <c r="J80" s="27">
        <v>13.485300000000001</v>
      </c>
      <c r="K80" s="27">
        <v>13.9605</v>
      </c>
      <c r="L80" s="27">
        <v>14.235099999999999</v>
      </c>
      <c r="M80" s="27">
        <v>14.433400000000001</v>
      </c>
      <c r="N80" s="27">
        <v>14.5562</v>
      </c>
      <c r="O80" s="27">
        <v>14.593999999999999</v>
      </c>
      <c r="P80" t="s">
        <v>29</v>
      </c>
    </row>
    <row r="81" spans="1:16" x14ac:dyDescent="0.25">
      <c r="A81" t="s">
        <v>27</v>
      </c>
      <c r="B81" t="s">
        <v>65</v>
      </c>
      <c r="C81" t="s">
        <v>35</v>
      </c>
      <c r="D81" t="s">
        <v>55</v>
      </c>
      <c r="E81" s="27">
        <v>10.003500000000001</v>
      </c>
      <c r="F81" s="27">
        <v>6.9849399999999999</v>
      </c>
      <c r="G81" s="27">
        <v>8.0836699999999997</v>
      </c>
      <c r="H81" s="27">
        <v>8.4238599999999995</v>
      </c>
      <c r="I81" s="27">
        <v>8.7387099999999993</v>
      </c>
      <c r="J81" s="27">
        <v>9.0155799999999999</v>
      </c>
      <c r="K81" s="27">
        <v>9.2394499999999997</v>
      </c>
      <c r="L81" s="27">
        <v>9.41038</v>
      </c>
      <c r="M81" s="27">
        <v>9.5306300000000004</v>
      </c>
      <c r="N81" s="27">
        <v>9.6007099999999994</v>
      </c>
      <c r="O81" s="27">
        <v>9.6146799999999999</v>
      </c>
      <c r="P81" t="s">
        <v>29</v>
      </c>
    </row>
    <row r="82" spans="1:16" x14ac:dyDescent="0.25">
      <c r="A82" t="s">
        <v>27</v>
      </c>
      <c r="B82" t="s">
        <v>65</v>
      </c>
      <c r="C82" t="s">
        <v>36</v>
      </c>
      <c r="D82" t="s">
        <v>53</v>
      </c>
      <c r="E82" s="27">
        <v>4.3788099999999996</v>
      </c>
      <c r="F82" s="27">
        <v>3.6837599999999999</v>
      </c>
      <c r="G82" s="27">
        <v>5.6731600000000002</v>
      </c>
      <c r="H82" s="27">
        <v>4.9552300000000002</v>
      </c>
      <c r="I82" s="27">
        <v>5.47546</v>
      </c>
      <c r="J82" s="27">
        <v>5.7275999999999998</v>
      </c>
      <c r="K82" s="27">
        <v>6.0329100000000002</v>
      </c>
      <c r="L82" s="27">
        <v>6.3452400000000004</v>
      </c>
      <c r="M82" s="27">
        <v>6.6427699999999996</v>
      </c>
      <c r="N82" s="27">
        <v>7.0091400000000004</v>
      </c>
      <c r="O82" s="27">
        <v>7.4341999999999997</v>
      </c>
      <c r="P82" t="s">
        <v>29</v>
      </c>
    </row>
    <row r="83" spans="1:16" x14ac:dyDescent="0.25">
      <c r="A83" t="s">
        <v>27</v>
      </c>
      <c r="B83" t="s">
        <v>65</v>
      </c>
      <c r="C83" t="s">
        <v>36</v>
      </c>
      <c r="D83" t="s">
        <v>54</v>
      </c>
      <c r="E83" s="27">
        <v>7.7507099999999998</v>
      </c>
      <c r="F83" s="27">
        <v>9.4535999999999998</v>
      </c>
      <c r="G83" s="27">
        <v>10.585800000000001</v>
      </c>
      <c r="H83" s="27">
        <v>11.038600000000001</v>
      </c>
      <c r="I83" s="27">
        <v>11.4321</v>
      </c>
      <c r="J83" s="27">
        <v>11.9153</v>
      </c>
      <c r="K83" s="27">
        <v>12.3352</v>
      </c>
      <c r="L83" s="27">
        <v>12.5778</v>
      </c>
      <c r="M83" s="27">
        <v>12.753</v>
      </c>
      <c r="N83" s="27">
        <v>12.861499999999999</v>
      </c>
      <c r="O83" s="27">
        <v>12.895</v>
      </c>
      <c r="P83" t="s">
        <v>29</v>
      </c>
    </row>
    <row r="84" spans="1:16" x14ac:dyDescent="0.25">
      <c r="A84" t="s">
        <v>27</v>
      </c>
      <c r="B84" t="s">
        <v>65</v>
      </c>
      <c r="C84" t="s">
        <v>36</v>
      </c>
      <c r="D84" t="s">
        <v>55</v>
      </c>
      <c r="E84" s="27">
        <v>104.46899999999999</v>
      </c>
      <c r="F84" s="27">
        <v>253.62299999999999</v>
      </c>
      <c r="G84" s="27">
        <v>365.22</v>
      </c>
      <c r="H84" s="27">
        <v>380.59</v>
      </c>
      <c r="I84" s="27">
        <v>394.815</v>
      </c>
      <c r="J84" s="27">
        <v>407.32400000000001</v>
      </c>
      <c r="K84" s="27">
        <v>417.43799999999999</v>
      </c>
      <c r="L84" s="27">
        <v>425.161</v>
      </c>
      <c r="M84" s="27">
        <v>430.59399999999999</v>
      </c>
      <c r="N84" s="27">
        <v>433.76</v>
      </c>
      <c r="O84" s="27">
        <v>434.39100000000002</v>
      </c>
      <c r="P84" t="s">
        <v>29</v>
      </c>
    </row>
    <row r="85" spans="1:16" x14ac:dyDescent="0.25">
      <c r="A85" t="s">
        <v>27</v>
      </c>
      <c r="B85" t="s">
        <v>65</v>
      </c>
      <c r="C85" t="s">
        <v>36</v>
      </c>
      <c r="D85" t="s">
        <v>68</v>
      </c>
      <c r="E85" s="27">
        <v>142.751</v>
      </c>
      <c r="F85" s="27">
        <v>169.76499999999999</v>
      </c>
      <c r="G85" s="27">
        <v>293.351</v>
      </c>
      <c r="H85" s="27">
        <v>355.03300000000002</v>
      </c>
      <c r="I85" s="27">
        <v>262.79000000000002</v>
      </c>
      <c r="J85" s="27">
        <v>459.41899999999998</v>
      </c>
      <c r="K85" s="27">
        <v>616.41399999999999</v>
      </c>
      <c r="L85" s="27">
        <v>758.64599999999996</v>
      </c>
      <c r="M85" s="27">
        <v>920.20299999999997</v>
      </c>
      <c r="N85" s="27">
        <v>1032.1099999999999</v>
      </c>
      <c r="O85" s="27">
        <v>1095.98</v>
      </c>
      <c r="P85" t="s">
        <v>29</v>
      </c>
    </row>
    <row r="86" spans="1:16" x14ac:dyDescent="0.25">
      <c r="A86" t="s">
        <v>27</v>
      </c>
      <c r="B86" t="s">
        <v>65</v>
      </c>
      <c r="C86" t="s">
        <v>37</v>
      </c>
      <c r="D86" t="s">
        <v>53</v>
      </c>
      <c r="E86" s="27">
        <v>0</v>
      </c>
      <c r="F86" s="27">
        <v>0.18122199999999999</v>
      </c>
      <c r="G86" s="27">
        <v>0.26832299999999998</v>
      </c>
      <c r="H86" s="27">
        <v>0.23791300000000001</v>
      </c>
      <c r="I86" s="27">
        <v>0.250888</v>
      </c>
      <c r="J86" s="27">
        <v>0.26840000000000003</v>
      </c>
      <c r="K86" s="27">
        <v>0.28639599999999998</v>
      </c>
      <c r="L86" s="27">
        <v>0.29806899999999997</v>
      </c>
      <c r="M86" s="27">
        <v>0.30863499999999999</v>
      </c>
      <c r="N86" s="27">
        <v>0.31857600000000003</v>
      </c>
      <c r="O86" s="27">
        <v>0.32747300000000001</v>
      </c>
      <c r="P86" t="s">
        <v>29</v>
      </c>
    </row>
    <row r="87" spans="1:16" x14ac:dyDescent="0.25">
      <c r="A87" t="s">
        <v>27</v>
      </c>
      <c r="B87" t="s">
        <v>65</v>
      </c>
      <c r="C87" t="s">
        <v>37</v>
      </c>
      <c r="D87" t="s">
        <v>54</v>
      </c>
      <c r="E87" s="27">
        <v>6.5918999999999999</v>
      </c>
      <c r="F87" s="27">
        <v>9.7326800000000002</v>
      </c>
      <c r="G87" s="27">
        <v>10.3224</v>
      </c>
      <c r="H87" s="27">
        <v>10.7639</v>
      </c>
      <c r="I87" s="27">
        <v>11.147600000000001</v>
      </c>
      <c r="J87" s="27">
        <v>11.6188</v>
      </c>
      <c r="K87" s="27">
        <v>12.0282</v>
      </c>
      <c r="L87" s="27">
        <v>12.264799999999999</v>
      </c>
      <c r="M87" s="27">
        <v>12.435700000000001</v>
      </c>
      <c r="N87" s="27">
        <v>12.541499999999999</v>
      </c>
      <c r="O87" s="27">
        <v>12.5741</v>
      </c>
      <c r="P87" t="s">
        <v>29</v>
      </c>
    </row>
    <row r="88" spans="1:16" x14ac:dyDescent="0.25">
      <c r="A88" t="s">
        <v>27</v>
      </c>
      <c r="B88" t="s">
        <v>65</v>
      </c>
      <c r="C88" t="s">
        <v>37</v>
      </c>
      <c r="D88" t="s">
        <v>55</v>
      </c>
      <c r="E88" s="27">
        <v>9.4026600000000002E-2</v>
      </c>
      <c r="F88" s="27">
        <v>0.44766299999999998</v>
      </c>
      <c r="G88" s="27">
        <v>1.1774800000000001</v>
      </c>
      <c r="H88" s="27">
        <v>1.2270300000000001</v>
      </c>
      <c r="I88" s="27">
        <v>1.2728900000000001</v>
      </c>
      <c r="J88" s="27">
        <v>1.3132200000000001</v>
      </c>
      <c r="K88" s="27">
        <v>1.3458300000000001</v>
      </c>
      <c r="L88" s="27">
        <v>1.37073</v>
      </c>
      <c r="M88" s="27">
        <v>1.3882399999999999</v>
      </c>
      <c r="N88" s="27">
        <v>1.39845</v>
      </c>
      <c r="O88" s="27">
        <v>1.40049</v>
      </c>
      <c r="P88" t="s">
        <v>29</v>
      </c>
    </row>
    <row r="89" spans="1:16" x14ac:dyDescent="0.25">
      <c r="A89" s="28" t="s">
        <v>48</v>
      </c>
      <c r="B89" s="30"/>
      <c r="C89" s="30"/>
      <c r="D89" s="30"/>
      <c r="E89" s="29">
        <f>SUM(E58:E88)</f>
        <v>369.24226269999997</v>
      </c>
      <c r="F89" s="29">
        <f t="shared" ref="F89:O89" si="3">SUM(F58:F88)</f>
        <v>595.51242920000004</v>
      </c>
      <c r="G89" s="29">
        <f t="shared" si="3"/>
        <v>861.72451660000002</v>
      </c>
      <c r="H89" s="29">
        <f t="shared" si="3"/>
        <v>938.37120324130001</v>
      </c>
      <c r="I89" s="29">
        <f t="shared" si="3"/>
        <v>866.76834537690002</v>
      </c>
      <c r="J89" s="29">
        <f t="shared" si="3"/>
        <v>1086.0987523191</v>
      </c>
      <c r="K89" s="29">
        <f t="shared" si="3"/>
        <v>1262.2758146725</v>
      </c>
      <c r="L89" s="29">
        <f t="shared" si="3"/>
        <v>1418.6700515964999</v>
      </c>
      <c r="M89" s="29">
        <f t="shared" si="3"/>
        <v>1591.0145219974002</v>
      </c>
      <c r="N89" s="29">
        <f t="shared" si="3"/>
        <v>1710.1488443714998</v>
      </c>
      <c r="O89" s="29">
        <f t="shared" si="3"/>
        <v>1777.1495364013001</v>
      </c>
    </row>
    <row r="91" spans="1:16" x14ac:dyDescent="0.25">
      <c r="A91" s="19" t="s">
        <v>15</v>
      </c>
      <c r="B91" s="19"/>
      <c r="C91" s="19"/>
      <c r="D91" s="19"/>
      <c r="E91" s="19"/>
      <c r="F91" s="19"/>
    </row>
    <row r="92" spans="1:16" x14ac:dyDescent="0.25">
      <c r="A92" s="18" t="s">
        <v>41</v>
      </c>
      <c r="B92" s="20" t="s">
        <v>17</v>
      </c>
      <c r="C92" s="20"/>
      <c r="D92" s="20"/>
      <c r="E92" s="20"/>
      <c r="F92" s="20"/>
    </row>
    <row r="94" spans="1:16" s="22" customFormat="1" x14ac:dyDescent="0.25">
      <c r="A94" s="22" t="s">
        <v>51</v>
      </c>
    </row>
    <row r="95" spans="1:16" s="22" customFormat="1" x14ac:dyDescent="0.25">
      <c r="A95" s="22" t="s">
        <v>22</v>
      </c>
      <c r="B95" s="22" t="s">
        <v>23</v>
      </c>
      <c r="C95" s="22" t="s">
        <v>52</v>
      </c>
      <c r="D95" s="22" t="s">
        <v>25</v>
      </c>
      <c r="E95" s="22">
        <v>1990</v>
      </c>
      <c r="F95" s="22">
        <v>2005</v>
      </c>
      <c r="G95" s="22">
        <v>2010</v>
      </c>
      <c r="H95" s="22">
        <v>2015</v>
      </c>
      <c r="I95" s="22">
        <v>2020</v>
      </c>
      <c r="J95" s="22">
        <v>2025</v>
      </c>
      <c r="K95" s="22">
        <v>2030</v>
      </c>
      <c r="L95" s="22">
        <v>2035</v>
      </c>
      <c r="M95" s="22">
        <v>2040</v>
      </c>
      <c r="N95" s="22">
        <v>2045</v>
      </c>
      <c r="O95" s="22">
        <v>2050</v>
      </c>
      <c r="P95" s="22" t="s">
        <v>26</v>
      </c>
    </row>
    <row r="96" spans="1:16" x14ac:dyDescent="0.25">
      <c r="A96" t="s">
        <v>49</v>
      </c>
      <c r="B96" t="s">
        <v>65</v>
      </c>
      <c r="C96" t="s">
        <v>28</v>
      </c>
      <c r="D96" t="s">
        <v>53</v>
      </c>
      <c r="E96" s="27">
        <v>10.704599999999999</v>
      </c>
      <c r="F96" s="27">
        <v>23.521599999999999</v>
      </c>
      <c r="G96" s="27">
        <v>27.387699999999999</v>
      </c>
      <c r="H96" s="27">
        <v>23.802900000000001</v>
      </c>
      <c r="I96" s="27">
        <v>24.211099999999998</v>
      </c>
      <c r="J96" s="27">
        <v>24.9817</v>
      </c>
      <c r="K96" s="27">
        <v>25.519400000000001</v>
      </c>
      <c r="L96" s="27">
        <v>25.4558</v>
      </c>
      <c r="M96" s="27">
        <v>25.551100000000002</v>
      </c>
      <c r="N96" s="27">
        <v>25.6129</v>
      </c>
      <c r="O96" s="27">
        <v>25.870799999999999</v>
      </c>
      <c r="P96" t="s">
        <v>29</v>
      </c>
    </row>
    <row r="97" spans="1:16" x14ac:dyDescent="0.25">
      <c r="A97" t="s">
        <v>49</v>
      </c>
      <c r="B97" t="s">
        <v>65</v>
      </c>
      <c r="C97" t="s">
        <v>28</v>
      </c>
      <c r="D97" t="s">
        <v>54</v>
      </c>
      <c r="E97" s="27">
        <v>3.30707</v>
      </c>
      <c r="F97" s="27">
        <v>4.5556099999999997</v>
      </c>
      <c r="G97" s="27">
        <v>4.7895099999999999</v>
      </c>
      <c r="H97" s="27">
        <v>4.9943400000000002</v>
      </c>
      <c r="I97" s="27">
        <v>5.1724100000000002</v>
      </c>
      <c r="J97" s="27">
        <v>5.3910299999999998</v>
      </c>
      <c r="K97" s="27">
        <v>5.5809699999999998</v>
      </c>
      <c r="L97" s="27">
        <v>5.6907500000000004</v>
      </c>
      <c r="M97" s="27">
        <v>5.7700399999999998</v>
      </c>
      <c r="N97" s="27">
        <v>5.8191300000000004</v>
      </c>
      <c r="O97" s="27">
        <v>5.8342499999999999</v>
      </c>
      <c r="P97" t="s">
        <v>29</v>
      </c>
    </row>
    <row r="98" spans="1:16" x14ac:dyDescent="0.25">
      <c r="A98" t="s">
        <v>49</v>
      </c>
      <c r="B98" t="s">
        <v>65</v>
      </c>
      <c r="C98" t="s">
        <v>28</v>
      </c>
      <c r="D98" t="s">
        <v>55</v>
      </c>
      <c r="E98" s="27">
        <v>11.7723</v>
      </c>
      <c r="F98" s="27">
        <v>11.7041</v>
      </c>
      <c r="G98" s="27">
        <v>16.3215</v>
      </c>
      <c r="H98" s="27">
        <v>17.008400000000002</v>
      </c>
      <c r="I98" s="27">
        <v>17.644100000000002</v>
      </c>
      <c r="J98" s="27">
        <v>18.203099999999999</v>
      </c>
      <c r="K98" s="27">
        <v>18.655100000000001</v>
      </c>
      <c r="L98" s="27">
        <v>19.0002</v>
      </c>
      <c r="M98" s="27">
        <v>19.242999999999999</v>
      </c>
      <c r="N98" s="27">
        <v>19.384499999999999</v>
      </c>
      <c r="O98" s="27">
        <v>19.412700000000001</v>
      </c>
      <c r="P98" t="s">
        <v>29</v>
      </c>
    </row>
    <row r="99" spans="1:16" x14ac:dyDescent="0.25">
      <c r="A99" t="s">
        <v>49</v>
      </c>
      <c r="B99" t="s">
        <v>65</v>
      </c>
      <c r="C99" t="s">
        <v>30</v>
      </c>
      <c r="D99" t="s">
        <v>53</v>
      </c>
      <c r="E99" s="27">
        <v>0.32508999999999999</v>
      </c>
      <c r="F99" s="27">
        <v>0.73564700000000005</v>
      </c>
      <c r="G99" s="27">
        <v>0.66455500000000001</v>
      </c>
      <c r="H99" s="27">
        <v>0.57067500000000004</v>
      </c>
      <c r="I99" s="27">
        <v>0.59625499999999998</v>
      </c>
      <c r="J99" s="27">
        <v>0.63931400000000005</v>
      </c>
      <c r="K99" s="27">
        <v>0.68326600000000004</v>
      </c>
      <c r="L99" s="27">
        <v>0.769876</v>
      </c>
      <c r="M99" s="27">
        <v>0.85811000000000004</v>
      </c>
      <c r="N99" s="27">
        <v>0.93698099999999995</v>
      </c>
      <c r="O99" s="27">
        <v>0.97558299999999998</v>
      </c>
      <c r="P99" t="s">
        <v>29</v>
      </c>
    </row>
    <row r="100" spans="1:16" x14ac:dyDescent="0.25">
      <c r="A100" t="s">
        <v>49</v>
      </c>
      <c r="B100" t="s">
        <v>65</v>
      </c>
      <c r="C100" t="s">
        <v>30</v>
      </c>
      <c r="D100" t="s">
        <v>54</v>
      </c>
      <c r="E100" s="27">
        <v>0.104615</v>
      </c>
      <c r="F100" s="27">
        <v>0.210593</v>
      </c>
      <c r="G100" s="27">
        <v>0.23143</v>
      </c>
      <c r="H100" s="27">
        <v>0.24132700000000001</v>
      </c>
      <c r="I100" s="27">
        <v>0.24993199999999999</v>
      </c>
      <c r="J100" s="27">
        <v>0.26049499999999998</v>
      </c>
      <c r="K100" s="27">
        <v>0.26967400000000002</v>
      </c>
      <c r="L100" s="27">
        <v>0.274978</v>
      </c>
      <c r="M100" s="27">
        <v>0.27880899999999997</v>
      </c>
      <c r="N100" s="27">
        <v>0.28118100000000001</v>
      </c>
      <c r="O100" s="27">
        <v>0.281912</v>
      </c>
      <c r="P100" t="s">
        <v>29</v>
      </c>
    </row>
    <row r="101" spans="1:16" x14ac:dyDescent="0.25">
      <c r="A101" t="s">
        <v>49</v>
      </c>
      <c r="B101" t="s">
        <v>65</v>
      </c>
      <c r="C101" t="s">
        <v>30</v>
      </c>
      <c r="D101" t="s">
        <v>55</v>
      </c>
      <c r="E101" s="27">
        <v>1.7948200000000001</v>
      </c>
      <c r="F101" s="27">
        <v>2.3966099999999999</v>
      </c>
      <c r="G101" s="27">
        <v>2.6221700000000001</v>
      </c>
      <c r="H101" s="27">
        <v>2.7325200000000001</v>
      </c>
      <c r="I101" s="27">
        <v>2.8346499999999999</v>
      </c>
      <c r="J101" s="27">
        <v>2.9244599999999998</v>
      </c>
      <c r="K101" s="27">
        <v>2.99708</v>
      </c>
      <c r="L101" s="27">
        <v>3.05253</v>
      </c>
      <c r="M101" s="27">
        <v>3.0915400000000002</v>
      </c>
      <c r="N101" s="27">
        <v>3.1142699999999999</v>
      </c>
      <c r="O101" s="27">
        <v>3.1187999999999998</v>
      </c>
      <c r="P101" t="s">
        <v>29</v>
      </c>
    </row>
    <row r="102" spans="1:16" x14ac:dyDescent="0.25">
      <c r="A102" t="s">
        <v>49</v>
      </c>
      <c r="B102" t="s">
        <v>65</v>
      </c>
      <c r="C102" t="s">
        <v>31</v>
      </c>
      <c r="D102" t="s">
        <v>53</v>
      </c>
      <c r="E102" s="27">
        <v>5.66E-5</v>
      </c>
      <c r="F102" s="27">
        <v>8.5699999999999996E-5</v>
      </c>
      <c r="G102" s="27">
        <v>3.4499999999999998E-5</v>
      </c>
      <c r="H102" s="27">
        <v>3.00413E-5</v>
      </c>
      <c r="I102" s="27">
        <v>3.1859500000000002E-5</v>
      </c>
      <c r="J102" s="27">
        <v>3.4219900000000001E-5</v>
      </c>
      <c r="K102" s="27">
        <v>3.6334500000000003E-5</v>
      </c>
      <c r="L102" s="27">
        <v>3.6597000000000002E-5</v>
      </c>
      <c r="M102" s="27">
        <v>3.7043299999999998E-5</v>
      </c>
      <c r="N102" s="27">
        <v>3.65621E-5</v>
      </c>
      <c r="O102" s="27">
        <v>3.4839399999999997E-5</v>
      </c>
      <c r="P102" t="s">
        <v>29</v>
      </c>
    </row>
    <row r="103" spans="1:16" x14ac:dyDescent="0.25">
      <c r="A103" t="s">
        <v>49</v>
      </c>
      <c r="B103" t="s">
        <v>65</v>
      </c>
      <c r="C103" t="s">
        <v>31</v>
      </c>
      <c r="D103" t="s">
        <v>54</v>
      </c>
      <c r="E103" s="27">
        <v>23.012799999999999</v>
      </c>
      <c r="F103" s="27">
        <v>32.163800000000002</v>
      </c>
      <c r="G103" s="27">
        <v>36.714399999999998</v>
      </c>
      <c r="H103" s="27">
        <v>38.284599999999998</v>
      </c>
      <c r="I103" s="27">
        <v>39.6496</v>
      </c>
      <c r="J103" s="27">
        <v>41.325400000000002</v>
      </c>
      <c r="K103" s="27">
        <v>42.781500000000001</v>
      </c>
      <c r="L103" s="27">
        <v>43.622999999999998</v>
      </c>
      <c r="M103" s="27">
        <v>44.230800000000002</v>
      </c>
      <c r="N103" s="27">
        <v>44.607100000000003</v>
      </c>
      <c r="O103" s="27">
        <v>44.722999999999999</v>
      </c>
      <c r="P103" t="s">
        <v>29</v>
      </c>
    </row>
    <row r="104" spans="1:16" x14ac:dyDescent="0.25">
      <c r="A104" t="s">
        <v>49</v>
      </c>
      <c r="B104" t="s">
        <v>65</v>
      </c>
      <c r="C104" t="s">
        <v>31</v>
      </c>
      <c r="D104" t="s">
        <v>55</v>
      </c>
      <c r="E104" s="27">
        <v>6.3153300000000003</v>
      </c>
      <c r="F104" s="27">
        <v>8.0141899999999993</v>
      </c>
      <c r="G104" s="27">
        <v>10.090400000000001</v>
      </c>
      <c r="H104" s="27">
        <v>10.5151</v>
      </c>
      <c r="I104" s="27">
        <v>10.908099999999999</v>
      </c>
      <c r="J104" s="27">
        <v>11.2537</v>
      </c>
      <c r="K104" s="27">
        <v>11.533099999999999</v>
      </c>
      <c r="L104" s="27">
        <v>11.746499999999999</v>
      </c>
      <c r="M104" s="27">
        <v>11.896599999999999</v>
      </c>
      <c r="N104" s="27">
        <v>11.9841</v>
      </c>
      <c r="O104" s="27">
        <v>12.0015</v>
      </c>
      <c r="P104" t="s">
        <v>29</v>
      </c>
    </row>
    <row r="105" spans="1:16" x14ac:dyDescent="0.25">
      <c r="A105" t="s">
        <v>49</v>
      </c>
      <c r="B105" t="s">
        <v>65</v>
      </c>
      <c r="C105" t="s">
        <v>32</v>
      </c>
      <c r="D105" t="s">
        <v>53</v>
      </c>
      <c r="E105" s="27">
        <v>2.0500400000000001</v>
      </c>
      <c r="F105" s="27">
        <v>8.2761600000000008</v>
      </c>
      <c r="G105" s="27">
        <v>9.3621800000000004</v>
      </c>
      <c r="H105" s="27">
        <v>8.3837499999999991</v>
      </c>
      <c r="I105" s="27">
        <v>8.8975100000000005</v>
      </c>
      <c r="J105" s="27">
        <v>9.4227000000000007</v>
      </c>
      <c r="K105" s="27">
        <v>9.9096899999999994</v>
      </c>
      <c r="L105" s="27">
        <v>10.291499999999999</v>
      </c>
      <c r="M105" s="27">
        <v>10.904400000000001</v>
      </c>
      <c r="N105" s="27">
        <v>11.3428</v>
      </c>
      <c r="O105" s="27">
        <v>11.387499999999999</v>
      </c>
      <c r="P105" t="s">
        <v>29</v>
      </c>
    </row>
    <row r="106" spans="1:16" x14ac:dyDescent="0.25">
      <c r="A106" t="s">
        <v>49</v>
      </c>
      <c r="B106" t="s">
        <v>65</v>
      </c>
      <c r="C106" t="s">
        <v>32</v>
      </c>
      <c r="D106" t="s">
        <v>54</v>
      </c>
      <c r="E106" s="27">
        <v>2.4543699999999999</v>
      </c>
      <c r="F106" s="27">
        <v>3.4092699999999998</v>
      </c>
      <c r="G106" s="27">
        <v>3.5602499999999999</v>
      </c>
      <c r="H106" s="27">
        <v>3.71251</v>
      </c>
      <c r="I106" s="27">
        <v>3.8448799999999999</v>
      </c>
      <c r="J106" s="27">
        <v>4.0073800000000004</v>
      </c>
      <c r="K106" s="27">
        <v>4.1485799999999999</v>
      </c>
      <c r="L106" s="27">
        <v>4.2301799999999998</v>
      </c>
      <c r="M106" s="27">
        <v>4.2891199999999996</v>
      </c>
      <c r="N106" s="27">
        <v>4.3256100000000002</v>
      </c>
      <c r="O106" s="27">
        <v>4.3368599999999997</v>
      </c>
      <c r="P106" t="s">
        <v>29</v>
      </c>
    </row>
    <row r="107" spans="1:16" x14ac:dyDescent="0.25">
      <c r="A107" t="s">
        <v>49</v>
      </c>
      <c r="B107" t="s">
        <v>65</v>
      </c>
      <c r="C107" t="s">
        <v>32</v>
      </c>
      <c r="D107" t="s">
        <v>55</v>
      </c>
      <c r="E107" s="27">
        <v>2.2279100000000001</v>
      </c>
      <c r="F107" s="27">
        <v>4.4767900000000003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t="s">
        <v>29</v>
      </c>
    </row>
    <row r="108" spans="1:16" x14ac:dyDescent="0.25">
      <c r="A108" t="s">
        <v>49</v>
      </c>
      <c r="B108" t="s">
        <v>65</v>
      </c>
      <c r="C108" t="s">
        <v>32</v>
      </c>
      <c r="D108" t="s">
        <v>57</v>
      </c>
      <c r="E108" s="27">
        <v>0</v>
      </c>
      <c r="F108" s="27">
        <v>0</v>
      </c>
      <c r="G108" s="27">
        <v>12.5069</v>
      </c>
      <c r="H108" s="27">
        <v>13.241899999999999</v>
      </c>
      <c r="I108" s="27">
        <v>12.4818</v>
      </c>
      <c r="J108" s="27">
        <v>14.565200000000001</v>
      </c>
      <c r="K108" s="27">
        <v>17.080400000000001</v>
      </c>
      <c r="L108" s="27">
        <v>17.6874</v>
      </c>
      <c r="M108" s="27">
        <v>16.098500000000001</v>
      </c>
      <c r="N108" s="27">
        <v>13.672599999999999</v>
      </c>
      <c r="O108" s="27">
        <v>12.0025</v>
      </c>
      <c r="P108" t="s">
        <v>29</v>
      </c>
    </row>
    <row r="109" spans="1:16" x14ac:dyDescent="0.25">
      <c r="A109" t="s">
        <v>49</v>
      </c>
      <c r="B109" t="s">
        <v>65</v>
      </c>
      <c r="C109" t="s">
        <v>33</v>
      </c>
      <c r="D109" t="s">
        <v>53</v>
      </c>
      <c r="E109" s="27">
        <v>0.17480399999999999</v>
      </c>
      <c r="F109" s="27">
        <v>1.46377</v>
      </c>
      <c r="G109" s="27">
        <v>1.6466799999999999</v>
      </c>
      <c r="H109" s="27">
        <v>1.4504300000000001</v>
      </c>
      <c r="I109" s="27">
        <v>1.52023</v>
      </c>
      <c r="J109" s="27">
        <v>1.63855</v>
      </c>
      <c r="K109" s="27">
        <v>1.7621500000000001</v>
      </c>
      <c r="L109" s="27">
        <v>1.9996799999999999</v>
      </c>
      <c r="M109" s="27">
        <v>2.24654</v>
      </c>
      <c r="N109" s="27">
        <v>2.44197</v>
      </c>
      <c r="O109" s="27">
        <v>2.51457</v>
      </c>
      <c r="P109" t="s">
        <v>29</v>
      </c>
    </row>
    <row r="110" spans="1:16" x14ac:dyDescent="0.25">
      <c r="A110" t="s">
        <v>49</v>
      </c>
      <c r="B110" t="s">
        <v>65</v>
      </c>
      <c r="C110" t="s">
        <v>33</v>
      </c>
      <c r="D110" t="s">
        <v>54</v>
      </c>
      <c r="E110" s="27">
        <v>0.24659900000000001</v>
      </c>
      <c r="F110" s="27">
        <v>0.56080300000000005</v>
      </c>
      <c r="G110" s="27">
        <v>0.410804</v>
      </c>
      <c r="H110" s="27">
        <v>0.428373</v>
      </c>
      <c r="I110" s="27">
        <v>0.44364599999999998</v>
      </c>
      <c r="J110" s="27">
        <v>0.462397</v>
      </c>
      <c r="K110" s="27">
        <v>0.47868899999999998</v>
      </c>
      <c r="L110" s="27">
        <v>0.48810500000000001</v>
      </c>
      <c r="M110" s="27">
        <v>0.49490600000000001</v>
      </c>
      <c r="N110" s="27">
        <v>0.499116</v>
      </c>
      <c r="O110" s="27">
        <v>0.50041400000000003</v>
      </c>
      <c r="P110" t="s">
        <v>29</v>
      </c>
    </row>
    <row r="111" spans="1:16" x14ac:dyDescent="0.25">
      <c r="A111" t="s">
        <v>49</v>
      </c>
      <c r="B111" t="s">
        <v>65</v>
      </c>
      <c r="C111" t="s">
        <v>33</v>
      </c>
      <c r="D111" t="s">
        <v>55</v>
      </c>
      <c r="E111" s="27">
        <v>0.98363999999999996</v>
      </c>
      <c r="F111" s="27">
        <v>1.5318499999999999</v>
      </c>
      <c r="G111" s="27">
        <v>1.97485</v>
      </c>
      <c r="H111" s="27">
        <v>2.05796</v>
      </c>
      <c r="I111" s="27">
        <v>2.1348799999999999</v>
      </c>
      <c r="J111" s="27">
        <v>2.2025199999999998</v>
      </c>
      <c r="K111" s="27">
        <v>2.2572100000000002</v>
      </c>
      <c r="L111" s="27">
        <v>2.2989700000000002</v>
      </c>
      <c r="M111" s="27">
        <v>2.3283499999999999</v>
      </c>
      <c r="N111" s="27">
        <v>2.3454700000000002</v>
      </c>
      <c r="O111" s="27">
        <v>2.3488799999999999</v>
      </c>
      <c r="P111" t="s">
        <v>29</v>
      </c>
    </row>
    <row r="112" spans="1:16" x14ac:dyDescent="0.25">
      <c r="A112" t="s">
        <v>49</v>
      </c>
      <c r="B112" t="s">
        <v>65</v>
      </c>
      <c r="C112" t="s">
        <v>58</v>
      </c>
      <c r="D112" t="s">
        <v>53</v>
      </c>
      <c r="E112" s="27">
        <v>3.4728500000000002E-2</v>
      </c>
      <c r="F112" s="27">
        <v>3.5999499999999997E-2</v>
      </c>
      <c r="G112" s="27">
        <v>4.3900099999999997E-2</v>
      </c>
      <c r="H112" s="27">
        <v>3.7245199999999999E-2</v>
      </c>
      <c r="I112" s="27">
        <v>3.8950699999999998E-2</v>
      </c>
      <c r="J112" s="27">
        <v>4.13672E-2</v>
      </c>
      <c r="K112" s="27">
        <v>4.3616000000000002E-2</v>
      </c>
      <c r="L112" s="27">
        <v>4.6990200000000003E-2</v>
      </c>
      <c r="M112" s="27">
        <v>5.1046099999999997E-2</v>
      </c>
      <c r="N112" s="27">
        <v>6.2486899999999998E-2</v>
      </c>
      <c r="O112" s="27">
        <v>6.7581199999999994E-2</v>
      </c>
      <c r="P112" t="s">
        <v>29</v>
      </c>
    </row>
    <row r="113" spans="1:16" x14ac:dyDescent="0.25">
      <c r="A113" t="s">
        <v>49</v>
      </c>
      <c r="B113" t="s">
        <v>65</v>
      </c>
      <c r="C113" t="s">
        <v>58</v>
      </c>
      <c r="D113" t="s">
        <v>54</v>
      </c>
      <c r="E113" s="27">
        <v>0.51455200000000001</v>
      </c>
      <c r="F113" s="27">
        <v>2.9018299999999999</v>
      </c>
      <c r="G113" s="27">
        <v>3.0747900000000001</v>
      </c>
      <c r="H113" s="27">
        <v>3.2062900000000001</v>
      </c>
      <c r="I113" s="27">
        <v>3.3206000000000002</v>
      </c>
      <c r="J113" s="27">
        <v>3.46095</v>
      </c>
      <c r="K113" s="27">
        <v>3.5829</v>
      </c>
      <c r="L113" s="27">
        <v>3.6533699999999998</v>
      </c>
      <c r="M113" s="27">
        <v>3.7042700000000002</v>
      </c>
      <c r="N113" s="27">
        <v>3.7357900000000002</v>
      </c>
      <c r="O113" s="27">
        <v>3.7454999999999998</v>
      </c>
      <c r="P113" t="s">
        <v>29</v>
      </c>
    </row>
    <row r="114" spans="1:16" x14ac:dyDescent="0.25">
      <c r="A114" t="s">
        <v>49</v>
      </c>
      <c r="B114" t="s">
        <v>65</v>
      </c>
      <c r="C114" t="s">
        <v>58</v>
      </c>
      <c r="D114" t="s">
        <v>55</v>
      </c>
      <c r="E114" s="27">
        <v>0.26765099999999997</v>
      </c>
      <c r="F114" s="27">
        <v>0.75924599999999998</v>
      </c>
      <c r="G114" s="27">
        <v>1.3509800000000001</v>
      </c>
      <c r="H114" s="27">
        <v>1.40784</v>
      </c>
      <c r="I114" s="27">
        <v>1.4604600000000001</v>
      </c>
      <c r="J114" s="27">
        <v>1.5067299999999999</v>
      </c>
      <c r="K114" s="27">
        <v>1.5441400000000001</v>
      </c>
      <c r="L114" s="27">
        <v>1.5727100000000001</v>
      </c>
      <c r="M114" s="27">
        <v>1.5928100000000001</v>
      </c>
      <c r="N114" s="27">
        <v>1.6045199999999999</v>
      </c>
      <c r="O114" s="27">
        <v>1.6068499999999999</v>
      </c>
      <c r="P114" t="s">
        <v>29</v>
      </c>
    </row>
    <row r="115" spans="1:16" x14ac:dyDescent="0.25">
      <c r="A115" t="s">
        <v>49</v>
      </c>
      <c r="B115" t="s">
        <v>65</v>
      </c>
      <c r="C115" t="s">
        <v>34</v>
      </c>
      <c r="D115" t="s">
        <v>54</v>
      </c>
      <c r="E115" s="27">
        <v>9.0820100000000004</v>
      </c>
      <c r="F115" s="27">
        <v>10.1282</v>
      </c>
      <c r="G115" s="27">
        <v>9.9262200000000007</v>
      </c>
      <c r="H115" s="27">
        <v>10.3507</v>
      </c>
      <c r="I115" s="27">
        <v>10.719799999999999</v>
      </c>
      <c r="J115" s="27">
        <v>11.1729</v>
      </c>
      <c r="K115" s="27">
        <v>11.5665</v>
      </c>
      <c r="L115" s="27">
        <v>11.794</v>
      </c>
      <c r="M115" s="27">
        <v>11.958399999999999</v>
      </c>
      <c r="N115" s="27">
        <v>12.0601</v>
      </c>
      <c r="O115" s="27">
        <v>12.0914</v>
      </c>
      <c r="P115" t="s">
        <v>29</v>
      </c>
    </row>
    <row r="116" spans="1:16" x14ac:dyDescent="0.25">
      <c r="A116" t="s">
        <v>49</v>
      </c>
      <c r="B116" t="s">
        <v>65</v>
      </c>
      <c r="C116" t="s">
        <v>34</v>
      </c>
      <c r="D116" t="s">
        <v>55</v>
      </c>
      <c r="E116" s="27">
        <v>1.5039100000000001</v>
      </c>
      <c r="F116" s="27">
        <v>2.60331</v>
      </c>
      <c r="G116" s="27">
        <v>2.5478100000000001</v>
      </c>
      <c r="H116" s="27">
        <v>2.65503</v>
      </c>
      <c r="I116" s="27">
        <v>2.75427</v>
      </c>
      <c r="J116" s="27">
        <v>2.8415300000000001</v>
      </c>
      <c r="K116" s="27">
        <v>2.9120900000000001</v>
      </c>
      <c r="L116" s="27">
        <v>2.9659599999999999</v>
      </c>
      <c r="M116" s="27">
        <v>3.00387</v>
      </c>
      <c r="N116" s="27">
        <v>3.0259499999999999</v>
      </c>
      <c r="O116" s="27">
        <v>3.0303599999999999</v>
      </c>
      <c r="P116" t="s">
        <v>29</v>
      </c>
    </row>
    <row r="117" spans="1:16" x14ac:dyDescent="0.25">
      <c r="A117" t="s">
        <v>49</v>
      </c>
      <c r="B117" t="s">
        <v>65</v>
      </c>
      <c r="C117" t="s">
        <v>35</v>
      </c>
      <c r="D117" t="s">
        <v>53</v>
      </c>
      <c r="E117" s="27">
        <v>6.4431900000000004</v>
      </c>
      <c r="F117" s="27">
        <v>10.592499999999999</v>
      </c>
      <c r="G117" s="27">
        <v>9.8349200000000003</v>
      </c>
      <c r="H117" s="27">
        <v>8.5267499999999998</v>
      </c>
      <c r="I117" s="27">
        <v>8.9644499999999994</v>
      </c>
      <c r="J117" s="27">
        <v>9.4719700000000007</v>
      </c>
      <c r="K117" s="27">
        <v>9.8735499999999998</v>
      </c>
      <c r="L117" s="27">
        <v>9.3736599999999992</v>
      </c>
      <c r="M117" s="27">
        <v>8.9604300000000006</v>
      </c>
      <c r="N117" s="27">
        <v>8.3782999999999994</v>
      </c>
      <c r="O117" s="27">
        <v>7.5599600000000002</v>
      </c>
      <c r="P117" t="s">
        <v>29</v>
      </c>
    </row>
    <row r="118" spans="1:16" x14ac:dyDescent="0.25">
      <c r="A118" t="s">
        <v>49</v>
      </c>
      <c r="B118" t="s">
        <v>65</v>
      </c>
      <c r="C118" t="s">
        <v>35</v>
      </c>
      <c r="D118" t="s">
        <v>54</v>
      </c>
      <c r="E118" s="27">
        <v>9.8832299999999993</v>
      </c>
      <c r="F118" s="27">
        <v>11.598599999999999</v>
      </c>
      <c r="G118" s="27">
        <v>11.980700000000001</v>
      </c>
      <c r="H118" s="27">
        <v>12.493</v>
      </c>
      <c r="I118" s="27">
        <v>12.938499999999999</v>
      </c>
      <c r="J118" s="27">
        <v>13.485300000000001</v>
      </c>
      <c r="K118" s="27">
        <v>13.9605</v>
      </c>
      <c r="L118" s="27">
        <v>14.235099999999999</v>
      </c>
      <c r="M118" s="27">
        <v>14.433400000000001</v>
      </c>
      <c r="N118" s="27">
        <v>14.5562</v>
      </c>
      <c r="O118" s="27">
        <v>14.593999999999999</v>
      </c>
      <c r="P118" t="s">
        <v>29</v>
      </c>
    </row>
    <row r="119" spans="1:16" x14ac:dyDescent="0.25">
      <c r="A119" t="s">
        <v>49</v>
      </c>
      <c r="B119" t="s">
        <v>65</v>
      </c>
      <c r="C119" t="s">
        <v>35</v>
      </c>
      <c r="D119" t="s">
        <v>55</v>
      </c>
      <c r="E119" s="27">
        <v>10.003500000000001</v>
      </c>
      <c r="F119" s="27">
        <v>6.9849399999999999</v>
      </c>
      <c r="G119" s="27">
        <v>8.0836699999999997</v>
      </c>
      <c r="H119" s="27">
        <v>8.4238599999999995</v>
      </c>
      <c r="I119" s="27">
        <v>8.7387099999999993</v>
      </c>
      <c r="J119" s="27">
        <v>9.0155799999999999</v>
      </c>
      <c r="K119" s="27">
        <v>9.2394499999999997</v>
      </c>
      <c r="L119" s="27">
        <v>9.41038</v>
      </c>
      <c r="M119" s="27">
        <v>9.5306300000000004</v>
      </c>
      <c r="N119" s="27">
        <v>9.6007099999999994</v>
      </c>
      <c r="O119" s="27">
        <v>9.6146799999999999</v>
      </c>
      <c r="P119" t="s">
        <v>29</v>
      </c>
    </row>
    <row r="120" spans="1:16" x14ac:dyDescent="0.25">
      <c r="A120" t="s">
        <v>49</v>
      </c>
      <c r="B120" t="s">
        <v>65</v>
      </c>
      <c r="C120" t="s">
        <v>36</v>
      </c>
      <c r="D120" t="s">
        <v>53</v>
      </c>
      <c r="E120" s="27">
        <v>4.3788099999999996</v>
      </c>
      <c r="F120" s="27">
        <v>3.6837599999999999</v>
      </c>
      <c r="G120" s="27">
        <v>5.6731600000000002</v>
      </c>
      <c r="H120" s="27">
        <v>4.9552300000000002</v>
      </c>
      <c r="I120" s="27">
        <v>5.4791499999999997</v>
      </c>
      <c r="J120" s="27">
        <v>5.6292900000000001</v>
      </c>
      <c r="K120" s="27">
        <v>5.7110799999999999</v>
      </c>
      <c r="L120" s="27">
        <v>6.2999200000000002</v>
      </c>
      <c r="M120" s="27">
        <v>7.0186299999999999</v>
      </c>
      <c r="N120" s="27">
        <v>7.4717599999999997</v>
      </c>
      <c r="O120" s="27">
        <v>7.6997799999999996</v>
      </c>
      <c r="P120" t="s">
        <v>29</v>
      </c>
    </row>
    <row r="121" spans="1:16" x14ac:dyDescent="0.25">
      <c r="A121" t="s">
        <v>49</v>
      </c>
      <c r="B121" t="s">
        <v>65</v>
      </c>
      <c r="C121" t="s">
        <v>36</v>
      </c>
      <c r="D121" t="s">
        <v>54</v>
      </c>
      <c r="E121" s="27">
        <v>7.7507099999999998</v>
      </c>
      <c r="F121" s="27">
        <v>9.4535999999999998</v>
      </c>
      <c r="G121" s="27">
        <v>10.585800000000001</v>
      </c>
      <c r="H121" s="27">
        <v>11.038600000000001</v>
      </c>
      <c r="I121" s="27">
        <v>11.4321</v>
      </c>
      <c r="J121" s="27">
        <v>11.9153</v>
      </c>
      <c r="K121" s="27">
        <v>12.3352</v>
      </c>
      <c r="L121" s="27">
        <v>12.5778</v>
      </c>
      <c r="M121" s="27">
        <v>12.753</v>
      </c>
      <c r="N121" s="27">
        <v>12.861499999999999</v>
      </c>
      <c r="O121" s="27">
        <v>12.895</v>
      </c>
      <c r="P121" t="s">
        <v>29</v>
      </c>
    </row>
    <row r="122" spans="1:16" x14ac:dyDescent="0.25">
      <c r="A122" t="s">
        <v>49</v>
      </c>
      <c r="B122" t="s">
        <v>65</v>
      </c>
      <c r="C122" t="s">
        <v>36</v>
      </c>
      <c r="D122" t="s">
        <v>55</v>
      </c>
      <c r="E122" s="27">
        <v>104.46899999999999</v>
      </c>
      <c r="F122" s="27">
        <v>253.62299999999999</v>
      </c>
      <c r="G122" s="27">
        <v>365.22</v>
      </c>
      <c r="H122" s="27">
        <v>380.59</v>
      </c>
      <c r="I122" s="27">
        <v>394.815</v>
      </c>
      <c r="J122" s="27">
        <v>407.32400000000001</v>
      </c>
      <c r="K122" s="27">
        <v>417.43799999999999</v>
      </c>
      <c r="L122" s="27">
        <v>425.161</v>
      </c>
      <c r="M122" s="27">
        <v>430.59399999999999</v>
      </c>
      <c r="N122" s="27">
        <v>433.76</v>
      </c>
      <c r="O122" s="27">
        <v>434.39100000000002</v>
      </c>
      <c r="P122" t="s">
        <v>29</v>
      </c>
    </row>
    <row r="123" spans="1:16" x14ac:dyDescent="0.25">
      <c r="A123" t="s">
        <v>49</v>
      </c>
      <c r="B123" t="s">
        <v>65</v>
      </c>
      <c r="C123" t="s">
        <v>36</v>
      </c>
      <c r="D123" t="s">
        <v>68</v>
      </c>
      <c r="E123" s="27">
        <v>142.751</v>
      </c>
      <c r="F123" s="27">
        <v>169.76499999999999</v>
      </c>
      <c r="G123" s="27">
        <v>293.351</v>
      </c>
      <c r="H123" s="27">
        <v>355.03300000000002</v>
      </c>
      <c r="I123" s="27">
        <v>248.10900000000001</v>
      </c>
      <c r="J123" s="27">
        <v>448.40100000000001</v>
      </c>
      <c r="K123" s="27">
        <v>652.67999999999995</v>
      </c>
      <c r="L123" s="27">
        <v>272.27199999999999</v>
      </c>
      <c r="M123" s="27">
        <v>57.836399999999998</v>
      </c>
      <c r="N123" s="27">
        <v>6.1736399999999998</v>
      </c>
      <c r="O123" s="27">
        <v>0.72785100000000003</v>
      </c>
      <c r="P123" t="s">
        <v>29</v>
      </c>
    </row>
    <row r="124" spans="1:16" x14ac:dyDescent="0.25">
      <c r="A124" t="s">
        <v>49</v>
      </c>
      <c r="B124" t="s">
        <v>65</v>
      </c>
      <c r="C124" t="s">
        <v>37</v>
      </c>
      <c r="D124" t="s">
        <v>53</v>
      </c>
      <c r="E124" s="27">
        <v>0</v>
      </c>
      <c r="F124" s="27">
        <v>0.18122199999999999</v>
      </c>
      <c r="G124" s="27">
        <v>0.26832299999999998</v>
      </c>
      <c r="H124" s="27">
        <v>0.23791300000000001</v>
      </c>
      <c r="I124" s="27">
        <v>0.25043700000000002</v>
      </c>
      <c r="J124" s="27">
        <v>0.26945799999999998</v>
      </c>
      <c r="K124" s="27">
        <v>0.289244</v>
      </c>
      <c r="L124" s="27">
        <v>0.31032700000000002</v>
      </c>
      <c r="M124" s="27">
        <v>0.333708</v>
      </c>
      <c r="N124" s="27">
        <v>0.34780899999999998</v>
      </c>
      <c r="O124" s="27">
        <v>0.34576000000000001</v>
      </c>
      <c r="P124" t="s">
        <v>29</v>
      </c>
    </row>
    <row r="125" spans="1:16" x14ac:dyDescent="0.25">
      <c r="A125" t="s">
        <v>49</v>
      </c>
      <c r="B125" t="s">
        <v>65</v>
      </c>
      <c r="C125" t="s">
        <v>37</v>
      </c>
      <c r="D125" t="s">
        <v>54</v>
      </c>
      <c r="E125" s="27">
        <v>6.5918999999999999</v>
      </c>
      <c r="F125" s="27">
        <v>9.7326800000000002</v>
      </c>
      <c r="G125" s="27">
        <v>10.3224</v>
      </c>
      <c r="H125" s="27">
        <v>10.7639</v>
      </c>
      <c r="I125" s="27">
        <v>11.147600000000001</v>
      </c>
      <c r="J125" s="27">
        <v>11.6188</v>
      </c>
      <c r="K125" s="27">
        <v>12.0282</v>
      </c>
      <c r="L125" s="27">
        <v>12.264799999999999</v>
      </c>
      <c r="M125" s="27">
        <v>12.435700000000001</v>
      </c>
      <c r="N125" s="27">
        <v>12.541499999999999</v>
      </c>
      <c r="O125" s="27">
        <v>12.5741</v>
      </c>
      <c r="P125" t="s">
        <v>29</v>
      </c>
    </row>
    <row r="126" spans="1:16" x14ac:dyDescent="0.25">
      <c r="A126" t="s">
        <v>49</v>
      </c>
      <c r="B126" t="s">
        <v>65</v>
      </c>
      <c r="C126" t="s">
        <v>37</v>
      </c>
      <c r="D126" t="s">
        <v>55</v>
      </c>
      <c r="E126" s="27">
        <v>9.4026600000000002E-2</v>
      </c>
      <c r="F126" s="27">
        <v>0.44766299999999998</v>
      </c>
      <c r="G126" s="27">
        <v>1.1774800000000001</v>
      </c>
      <c r="H126" s="27">
        <v>1.2270300000000001</v>
      </c>
      <c r="I126" s="27">
        <v>1.2728900000000001</v>
      </c>
      <c r="J126" s="27">
        <v>1.3132200000000001</v>
      </c>
      <c r="K126" s="27">
        <v>1.3458300000000001</v>
      </c>
      <c r="L126" s="27">
        <v>1.37073</v>
      </c>
      <c r="M126" s="27">
        <v>1.3882399999999999</v>
      </c>
      <c r="N126" s="27">
        <v>1.39845</v>
      </c>
      <c r="O126" s="27">
        <v>1.40049</v>
      </c>
      <c r="P126" t="s">
        <v>29</v>
      </c>
    </row>
    <row r="127" spans="1:16" x14ac:dyDescent="0.25">
      <c r="A127" s="28" t="s">
        <v>48</v>
      </c>
      <c r="B127" s="28"/>
      <c r="C127" s="28"/>
      <c r="D127" s="28"/>
      <c r="E127" s="29">
        <f>SUM(E96:E126)</f>
        <v>369.24226269999997</v>
      </c>
      <c r="F127" s="29">
        <f t="shared" ref="F127:O127" si="4">SUM(F96:F126)</f>
        <v>595.51242920000004</v>
      </c>
      <c r="G127" s="29">
        <f t="shared" si="4"/>
        <v>861.72451660000002</v>
      </c>
      <c r="H127" s="29">
        <f t="shared" si="4"/>
        <v>938.37120324130001</v>
      </c>
      <c r="I127" s="29">
        <f t="shared" si="4"/>
        <v>852.03104255950007</v>
      </c>
      <c r="J127" s="29">
        <f t="shared" si="4"/>
        <v>1074.7453754199</v>
      </c>
      <c r="K127" s="29">
        <f t="shared" si="4"/>
        <v>1298.2071453344997</v>
      </c>
      <c r="L127" s="29">
        <f t="shared" si="4"/>
        <v>929.91825279700004</v>
      </c>
      <c r="M127" s="29">
        <f t="shared" si="4"/>
        <v>722.87638614330001</v>
      </c>
      <c r="N127" s="29">
        <f t="shared" si="4"/>
        <v>673.9464804621</v>
      </c>
      <c r="O127" s="29">
        <f t="shared" si="4"/>
        <v>667.65361603940005</v>
      </c>
    </row>
    <row r="129" spans="1:16" x14ac:dyDescent="0.25">
      <c r="A129" s="19" t="s">
        <v>15</v>
      </c>
      <c r="B129" s="19"/>
      <c r="C129" s="19"/>
      <c r="D129" s="19"/>
      <c r="E129" s="19"/>
      <c r="F129" s="19"/>
    </row>
    <row r="130" spans="1:16" x14ac:dyDescent="0.25">
      <c r="A130" s="18" t="s">
        <v>42</v>
      </c>
      <c r="B130" s="20" t="s">
        <v>18</v>
      </c>
      <c r="C130" s="20"/>
      <c r="D130" s="20"/>
      <c r="E130" s="20"/>
      <c r="F130" s="20"/>
    </row>
    <row r="132" spans="1:16" s="22" customFormat="1" x14ac:dyDescent="0.25">
      <c r="A132" s="22" t="s">
        <v>51</v>
      </c>
    </row>
    <row r="133" spans="1:16" s="22" customFormat="1" x14ac:dyDescent="0.25">
      <c r="A133" s="22" t="s">
        <v>22</v>
      </c>
      <c r="B133" s="22" t="s">
        <v>23</v>
      </c>
      <c r="C133" s="22" t="s">
        <v>52</v>
      </c>
      <c r="D133" s="22" t="s">
        <v>25</v>
      </c>
      <c r="E133" s="22">
        <v>1990</v>
      </c>
      <c r="F133" s="22">
        <v>2005</v>
      </c>
      <c r="G133" s="22">
        <v>2010</v>
      </c>
      <c r="H133" s="22">
        <v>2015</v>
      </c>
      <c r="I133" s="22">
        <v>2020</v>
      </c>
      <c r="J133" s="22">
        <v>2025</v>
      </c>
      <c r="K133" s="22">
        <v>2030</v>
      </c>
      <c r="L133" s="22">
        <v>2035</v>
      </c>
      <c r="M133" s="22">
        <v>2040</v>
      </c>
      <c r="N133" s="22">
        <v>2045</v>
      </c>
      <c r="O133" s="22">
        <v>2050</v>
      </c>
      <c r="P133" s="22" t="s">
        <v>26</v>
      </c>
    </row>
    <row r="134" spans="1:16" x14ac:dyDescent="0.25">
      <c r="A134" t="s">
        <v>50</v>
      </c>
      <c r="B134" t="s">
        <v>65</v>
      </c>
      <c r="C134" t="s">
        <v>28</v>
      </c>
      <c r="D134" t="s">
        <v>53</v>
      </c>
      <c r="E134" s="27">
        <v>10.704599999999999</v>
      </c>
      <c r="F134" s="27">
        <v>23.521599999999999</v>
      </c>
      <c r="G134" s="27">
        <v>27.387699999999999</v>
      </c>
      <c r="H134" s="27">
        <v>23.802900000000001</v>
      </c>
      <c r="I134" s="27">
        <v>24.213200000000001</v>
      </c>
      <c r="J134" s="27">
        <v>24.84</v>
      </c>
      <c r="K134" s="27">
        <v>24.9147</v>
      </c>
      <c r="L134" s="27">
        <v>23.899699999999999</v>
      </c>
      <c r="M134" s="27">
        <v>22.670200000000001</v>
      </c>
      <c r="N134" s="27">
        <v>21.700800000000001</v>
      </c>
      <c r="O134" s="27">
        <v>21.3154</v>
      </c>
      <c r="P134" t="s">
        <v>29</v>
      </c>
    </row>
    <row r="135" spans="1:16" x14ac:dyDescent="0.25">
      <c r="A135" t="s">
        <v>50</v>
      </c>
      <c r="B135" t="s">
        <v>65</v>
      </c>
      <c r="C135" t="s">
        <v>28</v>
      </c>
      <c r="D135" t="s">
        <v>54</v>
      </c>
      <c r="E135" s="27">
        <v>3.30707</v>
      </c>
      <c r="F135" s="27">
        <v>4.5556099999999997</v>
      </c>
      <c r="G135" s="27">
        <v>4.7895099999999999</v>
      </c>
      <c r="H135" s="27">
        <v>4.9943400000000002</v>
      </c>
      <c r="I135" s="27">
        <v>5.1724100000000002</v>
      </c>
      <c r="J135" s="27">
        <v>5.3910299999999998</v>
      </c>
      <c r="K135" s="27">
        <v>5.5809699999999998</v>
      </c>
      <c r="L135" s="27">
        <v>5.6907500000000004</v>
      </c>
      <c r="M135" s="27">
        <v>5.7700399999999998</v>
      </c>
      <c r="N135" s="27">
        <v>5.8191300000000004</v>
      </c>
      <c r="O135" s="27">
        <v>5.8342499999999999</v>
      </c>
      <c r="P135" t="s">
        <v>29</v>
      </c>
    </row>
    <row r="136" spans="1:16" x14ac:dyDescent="0.25">
      <c r="A136" t="s">
        <v>50</v>
      </c>
      <c r="B136" t="s">
        <v>65</v>
      </c>
      <c r="C136" t="s">
        <v>28</v>
      </c>
      <c r="D136" t="s">
        <v>55</v>
      </c>
      <c r="E136" s="27">
        <v>11.7723</v>
      </c>
      <c r="F136" s="27">
        <v>11.7041</v>
      </c>
      <c r="G136" s="27">
        <v>16.3215</v>
      </c>
      <c r="H136" s="27">
        <v>17.008400000000002</v>
      </c>
      <c r="I136" s="27">
        <v>17.644100000000002</v>
      </c>
      <c r="J136" s="27">
        <v>18.203099999999999</v>
      </c>
      <c r="K136" s="27">
        <v>18.655100000000001</v>
      </c>
      <c r="L136" s="27">
        <v>19.0002</v>
      </c>
      <c r="M136" s="27">
        <v>19.242999999999999</v>
      </c>
      <c r="N136" s="27">
        <v>19.384499999999999</v>
      </c>
      <c r="O136" s="27">
        <v>19.412700000000001</v>
      </c>
      <c r="P136" t="s">
        <v>29</v>
      </c>
    </row>
    <row r="137" spans="1:16" x14ac:dyDescent="0.25">
      <c r="A137" t="s">
        <v>50</v>
      </c>
      <c r="B137" t="s">
        <v>65</v>
      </c>
      <c r="C137" t="s">
        <v>30</v>
      </c>
      <c r="D137" t="s">
        <v>53</v>
      </c>
      <c r="E137" s="27">
        <v>0.32508999999999999</v>
      </c>
      <c r="F137" s="27">
        <v>0.73564700000000005</v>
      </c>
      <c r="G137" s="27">
        <v>0.66455500000000001</v>
      </c>
      <c r="H137" s="27">
        <v>0.57067500000000004</v>
      </c>
      <c r="I137" s="27">
        <v>0.59682900000000005</v>
      </c>
      <c r="J137" s="27">
        <v>0.64046800000000004</v>
      </c>
      <c r="K137" s="27">
        <v>0.68190499999999998</v>
      </c>
      <c r="L137" s="27">
        <v>0.76337200000000005</v>
      </c>
      <c r="M137" s="27">
        <v>0.83829699999999996</v>
      </c>
      <c r="N137" s="27">
        <v>0.903084</v>
      </c>
      <c r="O137" s="27">
        <v>0.93163399999999996</v>
      </c>
      <c r="P137" t="s">
        <v>29</v>
      </c>
    </row>
    <row r="138" spans="1:16" x14ac:dyDescent="0.25">
      <c r="A138" t="s">
        <v>50</v>
      </c>
      <c r="B138" t="s">
        <v>65</v>
      </c>
      <c r="C138" t="s">
        <v>30</v>
      </c>
      <c r="D138" t="s">
        <v>54</v>
      </c>
      <c r="E138" s="27">
        <v>0.104615</v>
      </c>
      <c r="F138" s="27">
        <v>0.210593</v>
      </c>
      <c r="G138" s="27">
        <v>0.23143</v>
      </c>
      <c r="H138" s="27">
        <v>0.24132700000000001</v>
      </c>
      <c r="I138" s="27">
        <v>0.24993199999999999</v>
      </c>
      <c r="J138" s="27">
        <v>0.26049499999999998</v>
      </c>
      <c r="K138" s="27">
        <v>0.26967400000000002</v>
      </c>
      <c r="L138" s="27">
        <v>0.274978</v>
      </c>
      <c r="M138" s="27">
        <v>0.27880899999999997</v>
      </c>
      <c r="N138" s="27">
        <v>0.28118100000000001</v>
      </c>
      <c r="O138" s="27">
        <v>0.281912</v>
      </c>
      <c r="P138" t="s">
        <v>29</v>
      </c>
    </row>
    <row r="139" spans="1:16" x14ac:dyDescent="0.25">
      <c r="A139" t="s">
        <v>50</v>
      </c>
      <c r="B139" t="s">
        <v>65</v>
      </c>
      <c r="C139" t="s">
        <v>30</v>
      </c>
      <c r="D139" t="s">
        <v>55</v>
      </c>
      <c r="E139" s="27">
        <v>1.7948200000000001</v>
      </c>
      <c r="F139" s="27">
        <v>2.3966099999999999</v>
      </c>
      <c r="G139" s="27">
        <v>2.6221700000000001</v>
      </c>
      <c r="H139" s="27">
        <v>2.7325200000000001</v>
      </c>
      <c r="I139" s="27">
        <v>2.8346499999999999</v>
      </c>
      <c r="J139" s="27">
        <v>2.9244599999999998</v>
      </c>
      <c r="K139" s="27">
        <v>2.99708</v>
      </c>
      <c r="L139" s="27">
        <v>3.05253</v>
      </c>
      <c r="M139" s="27">
        <v>3.0915400000000002</v>
      </c>
      <c r="N139" s="27">
        <v>3.1142699999999999</v>
      </c>
      <c r="O139" s="27">
        <v>3.1187999999999998</v>
      </c>
      <c r="P139" t="s">
        <v>29</v>
      </c>
    </row>
    <row r="140" spans="1:16" x14ac:dyDescent="0.25">
      <c r="A140" t="s">
        <v>50</v>
      </c>
      <c r="B140" t="s">
        <v>65</v>
      </c>
      <c r="C140" t="s">
        <v>31</v>
      </c>
      <c r="D140" t="s">
        <v>53</v>
      </c>
      <c r="E140" s="27">
        <v>5.66E-5</v>
      </c>
      <c r="F140" s="27">
        <v>8.5699999999999996E-5</v>
      </c>
      <c r="G140" s="27">
        <v>3.4499999999999998E-5</v>
      </c>
      <c r="H140" s="27">
        <v>3.00413E-5</v>
      </c>
      <c r="I140" s="27">
        <v>3.1835999999999998E-5</v>
      </c>
      <c r="J140" s="27">
        <v>3.4144699999999999E-5</v>
      </c>
      <c r="K140" s="27">
        <v>3.5949799999999999E-5</v>
      </c>
      <c r="L140" s="27">
        <v>3.5948400000000003E-5</v>
      </c>
      <c r="M140" s="27">
        <v>3.5135800000000003E-5</v>
      </c>
      <c r="N140" s="27">
        <v>3.3398900000000003E-5</v>
      </c>
      <c r="O140" s="27">
        <v>3.1071900000000003E-5</v>
      </c>
      <c r="P140" t="s">
        <v>29</v>
      </c>
    </row>
    <row r="141" spans="1:16" x14ac:dyDescent="0.25">
      <c r="A141" t="s">
        <v>50</v>
      </c>
      <c r="B141" t="s">
        <v>65</v>
      </c>
      <c r="C141" t="s">
        <v>31</v>
      </c>
      <c r="D141" t="s">
        <v>54</v>
      </c>
      <c r="E141" s="27">
        <v>23.012799999999999</v>
      </c>
      <c r="F141" s="27">
        <v>32.163800000000002</v>
      </c>
      <c r="G141" s="27">
        <v>36.714399999999998</v>
      </c>
      <c r="H141" s="27">
        <v>38.284599999999998</v>
      </c>
      <c r="I141" s="27">
        <v>39.6496</v>
      </c>
      <c r="J141" s="27">
        <v>41.325400000000002</v>
      </c>
      <c r="K141" s="27">
        <v>42.781500000000001</v>
      </c>
      <c r="L141" s="27">
        <v>43.622999999999998</v>
      </c>
      <c r="M141" s="27">
        <v>44.230800000000002</v>
      </c>
      <c r="N141" s="27">
        <v>44.607100000000003</v>
      </c>
      <c r="O141" s="27">
        <v>44.722999999999999</v>
      </c>
      <c r="P141" t="s">
        <v>29</v>
      </c>
    </row>
    <row r="142" spans="1:16" x14ac:dyDescent="0.25">
      <c r="A142" t="s">
        <v>50</v>
      </c>
      <c r="B142" t="s">
        <v>65</v>
      </c>
      <c r="C142" t="s">
        <v>31</v>
      </c>
      <c r="D142" t="s">
        <v>55</v>
      </c>
      <c r="E142" s="27">
        <v>6.3153300000000003</v>
      </c>
      <c r="F142" s="27">
        <v>8.0141899999999993</v>
      </c>
      <c r="G142" s="27">
        <v>10.090400000000001</v>
      </c>
      <c r="H142" s="27">
        <v>10.5151</v>
      </c>
      <c r="I142" s="27">
        <v>10.908099999999999</v>
      </c>
      <c r="J142" s="27">
        <v>11.2537</v>
      </c>
      <c r="K142" s="27">
        <v>11.533099999999999</v>
      </c>
      <c r="L142" s="27">
        <v>11.746499999999999</v>
      </c>
      <c r="M142" s="27">
        <v>11.896599999999999</v>
      </c>
      <c r="N142" s="27">
        <v>11.9841</v>
      </c>
      <c r="O142" s="27">
        <v>12.0015</v>
      </c>
      <c r="P142" t="s">
        <v>29</v>
      </c>
    </row>
    <row r="143" spans="1:16" x14ac:dyDescent="0.25">
      <c r="A143" t="s">
        <v>50</v>
      </c>
      <c r="B143" t="s">
        <v>65</v>
      </c>
      <c r="C143" t="s">
        <v>32</v>
      </c>
      <c r="D143" t="s">
        <v>53</v>
      </c>
      <c r="E143" s="27">
        <v>2.0500400000000001</v>
      </c>
      <c r="F143" s="27">
        <v>8.2761600000000008</v>
      </c>
      <c r="G143" s="27">
        <v>9.3621800000000004</v>
      </c>
      <c r="H143" s="27">
        <v>8.3837499999999991</v>
      </c>
      <c r="I143" s="27">
        <v>8.8940000000000001</v>
      </c>
      <c r="J143" s="27">
        <v>9.3914299999999997</v>
      </c>
      <c r="K143" s="27">
        <v>9.7855899999999991</v>
      </c>
      <c r="L143" s="27">
        <v>10.031700000000001</v>
      </c>
      <c r="M143" s="27">
        <v>10.3025</v>
      </c>
      <c r="N143" s="27">
        <v>10.539899999999999</v>
      </c>
      <c r="O143" s="27">
        <v>10.5398</v>
      </c>
      <c r="P143" t="s">
        <v>29</v>
      </c>
    </row>
    <row r="144" spans="1:16" x14ac:dyDescent="0.25">
      <c r="A144" t="s">
        <v>50</v>
      </c>
      <c r="B144" t="s">
        <v>65</v>
      </c>
      <c r="C144" t="s">
        <v>32</v>
      </c>
      <c r="D144" t="s">
        <v>54</v>
      </c>
      <c r="E144" s="27">
        <v>2.4543699999999999</v>
      </c>
      <c r="F144" s="27">
        <v>3.4092699999999998</v>
      </c>
      <c r="G144" s="27">
        <v>3.5602499999999999</v>
      </c>
      <c r="H144" s="27">
        <v>3.71251</v>
      </c>
      <c r="I144" s="27">
        <v>3.8448799999999999</v>
      </c>
      <c r="J144" s="27">
        <v>4.0073800000000004</v>
      </c>
      <c r="K144" s="27">
        <v>4.1485799999999999</v>
      </c>
      <c r="L144" s="27">
        <v>4.2301799999999998</v>
      </c>
      <c r="M144" s="27">
        <v>4.2891199999999996</v>
      </c>
      <c r="N144" s="27">
        <v>4.3256100000000002</v>
      </c>
      <c r="O144" s="27">
        <v>4.3368599999999997</v>
      </c>
      <c r="P144" t="s">
        <v>29</v>
      </c>
    </row>
    <row r="145" spans="1:16" x14ac:dyDescent="0.25">
      <c r="A145" t="s">
        <v>50</v>
      </c>
      <c r="B145" t="s">
        <v>65</v>
      </c>
      <c r="C145" t="s">
        <v>32</v>
      </c>
      <c r="D145" t="s">
        <v>55</v>
      </c>
      <c r="E145" s="27">
        <v>2.2279100000000001</v>
      </c>
      <c r="F145" s="27">
        <v>4.4767900000000003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t="s">
        <v>29</v>
      </c>
    </row>
    <row r="146" spans="1:16" x14ac:dyDescent="0.25">
      <c r="A146" t="s">
        <v>50</v>
      </c>
      <c r="B146" t="s">
        <v>65</v>
      </c>
      <c r="C146" t="s">
        <v>32</v>
      </c>
      <c r="D146" t="s">
        <v>57</v>
      </c>
      <c r="E146" s="27">
        <v>0</v>
      </c>
      <c r="F146" s="27">
        <v>0</v>
      </c>
      <c r="G146" s="27">
        <v>12.5069</v>
      </c>
      <c r="H146" s="27">
        <v>13.241899999999999</v>
      </c>
      <c r="I146" s="27">
        <v>12.481</v>
      </c>
      <c r="J146" s="27">
        <v>14.9048</v>
      </c>
      <c r="K146" s="27">
        <v>18.721</v>
      </c>
      <c r="L146" s="27">
        <v>21.706800000000001</v>
      </c>
      <c r="M146" s="27">
        <v>23.0336</v>
      </c>
      <c r="N146" s="27">
        <v>20.229800000000001</v>
      </c>
      <c r="O146" s="27">
        <v>17.3385</v>
      </c>
      <c r="P146" t="s">
        <v>29</v>
      </c>
    </row>
    <row r="147" spans="1:16" x14ac:dyDescent="0.25">
      <c r="A147" t="s">
        <v>50</v>
      </c>
      <c r="B147" t="s">
        <v>65</v>
      </c>
      <c r="C147" t="s">
        <v>33</v>
      </c>
      <c r="D147" t="s">
        <v>53</v>
      </c>
      <c r="E147" s="27">
        <v>0.17480399999999999</v>
      </c>
      <c r="F147" s="27">
        <v>1.46377</v>
      </c>
      <c r="G147" s="27">
        <v>1.6466799999999999</v>
      </c>
      <c r="H147" s="27">
        <v>1.4504300000000001</v>
      </c>
      <c r="I147" s="27">
        <v>1.5232300000000001</v>
      </c>
      <c r="J147" s="27">
        <v>1.6435299999999999</v>
      </c>
      <c r="K147" s="27">
        <v>1.76196</v>
      </c>
      <c r="L147" s="27">
        <v>1.9909699999999999</v>
      </c>
      <c r="M147" s="27">
        <v>2.2082099999999998</v>
      </c>
      <c r="N147" s="27">
        <v>2.3624999999999998</v>
      </c>
      <c r="O147" s="27">
        <v>2.40707</v>
      </c>
      <c r="P147" t="s">
        <v>29</v>
      </c>
    </row>
    <row r="148" spans="1:16" x14ac:dyDescent="0.25">
      <c r="A148" t="s">
        <v>50</v>
      </c>
      <c r="B148" t="s">
        <v>65</v>
      </c>
      <c r="C148" t="s">
        <v>33</v>
      </c>
      <c r="D148" t="s">
        <v>54</v>
      </c>
      <c r="E148" s="27">
        <v>0.24659900000000001</v>
      </c>
      <c r="F148" s="27">
        <v>0.56080300000000005</v>
      </c>
      <c r="G148" s="27">
        <v>0.410804</v>
      </c>
      <c r="H148" s="27">
        <v>0.428373</v>
      </c>
      <c r="I148" s="27">
        <v>0.44364599999999998</v>
      </c>
      <c r="J148" s="27">
        <v>0.462397</v>
      </c>
      <c r="K148" s="27">
        <v>0.47868899999999998</v>
      </c>
      <c r="L148" s="27">
        <v>0.48810500000000001</v>
      </c>
      <c r="M148" s="27">
        <v>0.49490600000000001</v>
      </c>
      <c r="N148" s="27">
        <v>0.499116</v>
      </c>
      <c r="O148" s="27">
        <v>0.50041400000000003</v>
      </c>
      <c r="P148" t="s">
        <v>29</v>
      </c>
    </row>
    <row r="149" spans="1:16" x14ac:dyDescent="0.25">
      <c r="A149" t="s">
        <v>50</v>
      </c>
      <c r="B149" t="s">
        <v>65</v>
      </c>
      <c r="C149" t="s">
        <v>33</v>
      </c>
      <c r="D149" t="s">
        <v>55</v>
      </c>
      <c r="E149" s="27">
        <v>0.98363999999999996</v>
      </c>
      <c r="F149" s="27">
        <v>1.5318499999999999</v>
      </c>
      <c r="G149" s="27">
        <v>1.97485</v>
      </c>
      <c r="H149" s="27">
        <v>2.05796</v>
      </c>
      <c r="I149" s="27">
        <v>2.1348799999999999</v>
      </c>
      <c r="J149" s="27">
        <v>2.2025199999999998</v>
      </c>
      <c r="K149" s="27">
        <v>2.2572100000000002</v>
      </c>
      <c r="L149" s="27">
        <v>2.2989700000000002</v>
      </c>
      <c r="M149" s="27">
        <v>2.3283499999999999</v>
      </c>
      <c r="N149" s="27">
        <v>2.3454700000000002</v>
      </c>
      <c r="O149" s="27">
        <v>2.3488799999999999</v>
      </c>
      <c r="P149" t="s">
        <v>29</v>
      </c>
    </row>
    <row r="150" spans="1:16" x14ac:dyDescent="0.25">
      <c r="A150" t="s">
        <v>50</v>
      </c>
      <c r="B150" t="s">
        <v>65</v>
      </c>
      <c r="C150" t="s">
        <v>58</v>
      </c>
      <c r="D150" t="s">
        <v>53</v>
      </c>
      <c r="E150" s="27">
        <v>3.4728500000000002E-2</v>
      </c>
      <c r="F150" s="27">
        <v>3.5999499999999997E-2</v>
      </c>
      <c r="G150" s="27">
        <v>4.3900099999999997E-2</v>
      </c>
      <c r="H150" s="27">
        <v>3.7245199999999999E-2</v>
      </c>
      <c r="I150" s="27">
        <v>3.8859600000000001E-2</v>
      </c>
      <c r="J150" s="27">
        <v>4.1019399999999998E-2</v>
      </c>
      <c r="K150" s="27">
        <v>4.2543499999999998E-2</v>
      </c>
      <c r="L150" s="27">
        <v>4.43688E-2</v>
      </c>
      <c r="M150" s="27">
        <v>4.5470700000000003E-2</v>
      </c>
      <c r="N150" s="27">
        <v>5.00151E-2</v>
      </c>
      <c r="O150" s="27">
        <v>5.6797599999999997E-2</v>
      </c>
      <c r="P150" t="s">
        <v>29</v>
      </c>
    </row>
    <row r="151" spans="1:16" x14ac:dyDescent="0.25">
      <c r="A151" t="s">
        <v>50</v>
      </c>
      <c r="B151" t="s">
        <v>65</v>
      </c>
      <c r="C151" t="s">
        <v>58</v>
      </c>
      <c r="D151" t="s">
        <v>54</v>
      </c>
      <c r="E151" s="27">
        <v>0.51455200000000001</v>
      </c>
      <c r="F151" s="27">
        <v>2.9018299999999999</v>
      </c>
      <c r="G151" s="27">
        <v>3.0747900000000001</v>
      </c>
      <c r="H151" s="27">
        <v>3.2062900000000001</v>
      </c>
      <c r="I151" s="27">
        <v>3.3206000000000002</v>
      </c>
      <c r="J151" s="27">
        <v>3.46095</v>
      </c>
      <c r="K151" s="27">
        <v>3.5829</v>
      </c>
      <c r="L151" s="27">
        <v>3.6533699999999998</v>
      </c>
      <c r="M151" s="27">
        <v>3.7042700000000002</v>
      </c>
      <c r="N151" s="27">
        <v>3.7357900000000002</v>
      </c>
      <c r="O151" s="27">
        <v>3.7454999999999998</v>
      </c>
      <c r="P151" t="s">
        <v>29</v>
      </c>
    </row>
    <row r="152" spans="1:16" x14ac:dyDescent="0.25">
      <c r="A152" t="s">
        <v>50</v>
      </c>
      <c r="B152" t="s">
        <v>65</v>
      </c>
      <c r="C152" t="s">
        <v>58</v>
      </c>
      <c r="D152" t="s">
        <v>55</v>
      </c>
      <c r="E152" s="27">
        <v>0.26765099999999997</v>
      </c>
      <c r="F152" s="27">
        <v>0.75924599999999998</v>
      </c>
      <c r="G152" s="27">
        <v>1.3509800000000001</v>
      </c>
      <c r="H152" s="27">
        <v>1.40784</v>
      </c>
      <c r="I152" s="27">
        <v>1.4604600000000001</v>
      </c>
      <c r="J152" s="27">
        <v>1.5067299999999999</v>
      </c>
      <c r="K152" s="27">
        <v>1.5441400000000001</v>
      </c>
      <c r="L152" s="27">
        <v>1.5727100000000001</v>
      </c>
      <c r="M152" s="27">
        <v>1.5928100000000001</v>
      </c>
      <c r="N152" s="27">
        <v>1.6045199999999999</v>
      </c>
      <c r="O152" s="27">
        <v>1.6068499999999999</v>
      </c>
      <c r="P152" t="s">
        <v>29</v>
      </c>
    </row>
    <row r="153" spans="1:16" x14ac:dyDescent="0.25">
      <c r="A153" t="s">
        <v>50</v>
      </c>
      <c r="B153" t="s">
        <v>65</v>
      </c>
      <c r="C153" t="s">
        <v>34</v>
      </c>
      <c r="D153" t="s">
        <v>54</v>
      </c>
      <c r="E153" s="27">
        <v>9.0820100000000004</v>
      </c>
      <c r="F153" s="27">
        <v>10.1282</v>
      </c>
      <c r="G153" s="27">
        <v>9.9262200000000007</v>
      </c>
      <c r="H153" s="27">
        <v>10.3507</v>
      </c>
      <c r="I153" s="27">
        <v>10.719799999999999</v>
      </c>
      <c r="J153" s="27">
        <v>11.1729</v>
      </c>
      <c r="K153" s="27">
        <v>11.5665</v>
      </c>
      <c r="L153" s="27">
        <v>11.794</v>
      </c>
      <c r="M153" s="27">
        <v>11.958399999999999</v>
      </c>
      <c r="N153" s="27">
        <v>12.0601</v>
      </c>
      <c r="O153" s="27">
        <v>12.0914</v>
      </c>
      <c r="P153" t="s">
        <v>29</v>
      </c>
    </row>
    <row r="154" spans="1:16" x14ac:dyDescent="0.25">
      <c r="A154" t="s">
        <v>50</v>
      </c>
      <c r="B154" t="s">
        <v>65</v>
      </c>
      <c r="C154" t="s">
        <v>34</v>
      </c>
      <c r="D154" t="s">
        <v>55</v>
      </c>
      <c r="E154" s="27">
        <v>1.5039100000000001</v>
      </c>
      <c r="F154" s="27">
        <v>2.60331</v>
      </c>
      <c r="G154" s="27">
        <v>2.5478100000000001</v>
      </c>
      <c r="H154" s="27">
        <v>2.65503</v>
      </c>
      <c r="I154" s="27">
        <v>2.75427</v>
      </c>
      <c r="J154" s="27">
        <v>2.8415300000000001</v>
      </c>
      <c r="K154" s="27">
        <v>2.9120900000000001</v>
      </c>
      <c r="L154" s="27">
        <v>2.9659599999999999</v>
      </c>
      <c r="M154" s="27">
        <v>3.00387</v>
      </c>
      <c r="N154" s="27">
        <v>3.0259499999999999</v>
      </c>
      <c r="O154" s="27">
        <v>3.0303599999999999</v>
      </c>
      <c r="P154" t="s">
        <v>29</v>
      </c>
    </row>
    <row r="155" spans="1:16" x14ac:dyDescent="0.25">
      <c r="A155" t="s">
        <v>50</v>
      </c>
      <c r="B155" t="s">
        <v>65</v>
      </c>
      <c r="C155" t="s">
        <v>35</v>
      </c>
      <c r="D155" t="s">
        <v>53</v>
      </c>
      <c r="E155" s="27">
        <v>6.4431900000000004</v>
      </c>
      <c r="F155" s="27">
        <v>10.592499999999999</v>
      </c>
      <c r="G155" s="27">
        <v>9.8349200000000003</v>
      </c>
      <c r="H155" s="27">
        <v>8.5267499999999998</v>
      </c>
      <c r="I155" s="27">
        <v>8.9604999999999997</v>
      </c>
      <c r="J155" s="27">
        <v>9.4412699999999994</v>
      </c>
      <c r="K155" s="27">
        <v>9.7328899999999994</v>
      </c>
      <c r="L155" s="27">
        <v>9.0825600000000009</v>
      </c>
      <c r="M155" s="27">
        <v>8.3098899999999993</v>
      </c>
      <c r="N155" s="27">
        <v>7.4294500000000001</v>
      </c>
      <c r="O155" s="27">
        <v>6.5283100000000003</v>
      </c>
      <c r="P155" t="s">
        <v>29</v>
      </c>
    </row>
    <row r="156" spans="1:16" x14ac:dyDescent="0.25">
      <c r="A156" t="s">
        <v>50</v>
      </c>
      <c r="B156" t="s">
        <v>65</v>
      </c>
      <c r="C156" t="s">
        <v>35</v>
      </c>
      <c r="D156" t="s">
        <v>54</v>
      </c>
      <c r="E156" s="27">
        <v>9.8832299999999993</v>
      </c>
      <c r="F156" s="27">
        <v>11.598599999999999</v>
      </c>
      <c r="G156" s="27">
        <v>11.980700000000001</v>
      </c>
      <c r="H156" s="27">
        <v>12.493</v>
      </c>
      <c r="I156" s="27">
        <v>12.938499999999999</v>
      </c>
      <c r="J156" s="27">
        <v>13.485300000000001</v>
      </c>
      <c r="K156" s="27">
        <v>13.9605</v>
      </c>
      <c r="L156" s="27">
        <v>14.235099999999999</v>
      </c>
      <c r="M156" s="27">
        <v>14.433400000000001</v>
      </c>
      <c r="N156" s="27">
        <v>14.5562</v>
      </c>
      <c r="O156" s="27">
        <v>14.593999999999999</v>
      </c>
      <c r="P156" t="s">
        <v>29</v>
      </c>
    </row>
    <row r="157" spans="1:16" x14ac:dyDescent="0.25">
      <c r="A157" t="s">
        <v>50</v>
      </c>
      <c r="B157" t="s">
        <v>65</v>
      </c>
      <c r="C157" t="s">
        <v>35</v>
      </c>
      <c r="D157" t="s">
        <v>55</v>
      </c>
      <c r="E157" s="27">
        <v>10.003500000000001</v>
      </c>
      <c r="F157" s="27">
        <v>6.9849399999999999</v>
      </c>
      <c r="G157" s="27">
        <v>8.0836699999999997</v>
      </c>
      <c r="H157" s="27">
        <v>8.4238599999999995</v>
      </c>
      <c r="I157" s="27">
        <v>8.7387099999999993</v>
      </c>
      <c r="J157" s="27">
        <v>9.0155799999999999</v>
      </c>
      <c r="K157" s="27">
        <v>9.2394499999999997</v>
      </c>
      <c r="L157" s="27">
        <v>9.41038</v>
      </c>
      <c r="M157" s="27">
        <v>9.5306300000000004</v>
      </c>
      <c r="N157" s="27">
        <v>9.6007099999999994</v>
      </c>
      <c r="O157" s="27">
        <v>9.6146799999999999</v>
      </c>
      <c r="P157" t="s">
        <v>29</v>
      </c>
    </row>
    <row r="158" spans="1:16" x14ac:dyDescent="0.25">
      <c r="A158" t="s">
        <v>50</v>
      </c>
      <c r="B158" t="s">
        <v>65</v>
      </c>
      <c r="C158" t="s">
        <v>36</v>
      </c>
      <c r="D158" t="s">
        <v>53</v>
      </c>
      <c r="E158" s="27">
        <v>4.3788099999999996</v>
      </c>
      <c r="F158" s="27">
        <v>3.6837599999999999</v>
      </c>
      <c r="G158" s="27">
        <v>5.6731600000000002</v>
      </c>
      <c r="H158" s="27">
        <v>4.9552300000000002</v>
      </c>
      <c r="I158" s="27">
        <v>5.4760200000000001</v>
      </c>
      <c r="J158" s="27">
        <v>5.5517899999999996</v>
      </c>
      <c r="K158" s="27">
        <v>5.4447099999999997</v>
      </c>
      <c r="L158" s="27">
        <v>5.4290200000000004</v>
      </c>
      <c r="M158" s="27">
        <v>5.7471199999999998</v>
      </c>
      <c r="N158" s="27">
        <v>6.7250399999999999</v>
      </c>
      <c r="O158" s="27">
        <v>7.5352199999999998</v>
      </c>
      <c r="P158" t="s">
        <v>29</v>
      </c>
    </row>
    <row r="159" spans="1:16" x14ac:dyDescent="0.25">
      <c r="A159" t="s">
        <v>50</v>
      </c>
      <c r="B159" t="s">
        <v>65</v>
      </c>
      <c r="C159" t="s">
        <v>36</v>
      </c>
      <c r="D159" t="s">
        <v>54</v>
      </c>
      <c r="E159" s="27">
        <v>7.7507099999999998</v>
      </c>
      <c r="F159" s="27">
        <v>9.4535999999999998</v>
      </c>
      <c r="G159" s="27">
        <v>10.585800000000001</v>
      </c>
      <c r="H159" s="27">
        <v>11.038600000000001</v>
      </c>
      <c r="I159" s="27">
        <v>11.4321</v>
      </c>
      <c r="J159" s="27">
        <v>11.9153</v>
      </c>
      <c r="K159" s="27">
        <v>12.3352</v>
      </c>
      <c r="L159" s="27">
        <v>12.5778</v>
      </c>
      <c r="M159" s="27">
        <v>12.753</v>
      </c>
      <c r="N159" s="27">
        <v>12.861499999999999</v>
      </c>
      <c r="O159" s="27">
        <v>12.895</v>
      </c>
      <c r="P159" t="s">
        <v>29</v>
      </c>
    </row>
    <row r="160" spans="1:16" x14ac:dyDescent="0.25">
      <c r="A160" t="s">
        <v>50</v>
      </c>
      <c r="B160" t="s">
        <v>65</v>
      </c>
      <c r="C160" t="s">
        <v>36</v>
      </c>
      <c r="D160" t="s">
        <v>55</v>
      </c>
      <c r="E160" s="27">
        <v>104.46899999999999</v>
      </c>
      <c r="F160" s="27">
        <v>253.62299999999999</v>
      </c>
      <c r="G160" s="27">
        <v>365.22</v>
      </c>
      <c r="H160" s="27">
        <v>380.59</v>
      </c>
      <c r="I160" s="27">
        <v>394.815</v>
      </c>
      <c r="J160" s="27">
        <v>407.32400000000001</v>
      </c>
      <c r="K160" s="27">
        <v>417.43799999999999</v>
      </c>
      <c r="L160" s="27">
        <v>425.161</v>
      </c>
      <c r="M160" s="27">
        <v>430.59399999999999</v>
      </c>
      <c r="N160" s="27">
        <v>433.76</v>
      </c>
      <c r="O160" s="27">
        <v>434.39100000000002</v>
      </c>
      <c r="P160" t="s">
        <v>29</v>
      </c>
    </row>
    <row r="161" spans="1:16" x14ac:dyDescent="0.25">
      <c r="A161" t="s">
        <v>50</v>
      </c>
      <c r="B161" t="s">
        <v>65</v>
      </c>
      <c r="C161" t="s">
        <v>36</v>
      </c>
      <c r="D161" t="s">
        <v>68</v>
      </c>
      <c r="E161" s="27">
        <v>142.751</v>
      </c>
      <c r="F161" s="27">
        <v>169.76499999999999</v>
      </c>
      <c r="G161" s="27">
        <v>293.351</v>
      </c>
      <c r="H161" s="27">
        <v>355.03300000000002</v>
      </c>
      <c r="I161" s="27">
        <v>245.64699999999999</v>
      </c>
      <c r="J161" s="27">
        <v>500.65800000000002</v>
      </c>
      <c r="K161" s="27">
        <v>842.28399999999999</v>
      </c>
      <c r="L161" s="27">
        <v>854.34799999999996</v>
      </c>
      <c r="M161" s="27">
        <v>725.44100000000003</v>
      </c>
      <c r="N161" s="27">
        <v>277.28199999999998</v>
      </c>
      <c r="O161" s="27">
        <v>40.752099999999999</v>
      </c>
      <c r="P161" t="s">
        <v>29</v>
      </c>
    </row>
    <row r="162" spans="1:16" x14ac:dyDescent="0.25">
      <c r="A162" t="s">
        <v>50</v>
      </c>
      <c r="B162" t="s">
        <v>65</v>
      </c>
      <c r="C162" t="s">
        <v>37</v>
      </c>
      <c r="D162" t="s">
        <v>53</v>
      </c>
      <c r="E162" s="27">
        <v>0</v>
      </c>
      <c r="F162" s="27">
        <v>0.18122199999999999</v>
      </c>
      <c r="G162" s="27">
        <v>0.26832299999999998</v>
      </c>
      <c r="H162" s="27">
        <v>0.23791300000000001</v>
      </c>
      <c r="I162" s="27">
        <v>0.25101699999999999</v>
      </c>
      <c r="J162" s="27">
        <v>0.26974399999999998</v>
      </c>
      <c r="K162" s="27">
        <v>0.287462</v>
      </c>
      <c r="L162" s="27">
        <v>0.30262899999999998</v>
      </c>
      <c r="M162" s="27">
        <v>0.316465</v>
      </c>
      <c r="N162" s="27">
        <v>0.32013999999999998</v>
      </c>
      <c r="O162" s="27">
        <v>0.31147900000000001</v>
      </c>
      <c r="P162" t="s">
        <v>29</v>
      </c>
    </row>
    <row r="163" spans="1:16" x14ac:dyDescent="0.25">
      <c r="A163" t="s">
        <v>50</v>
      </c>
      <c r="B163" t="s">
        <v>65</v>
      </c>
      <c r="C163" t="s">
        <v>37</v>
      </c>
      <c r="D163" t="s">
        <v>54</v>
      </c>
      <c r="E163" s="27">
        <v>6.5918999999999999</v>
      </c>
      <c r="F163" s="27">
        <v>9.7326800000000002</v>
      </c>
      <c r="G163" s="27">
        <v>10.3224</v>
      </c>
      <c r="H163" s="27">
        <v>10.7639</v>
      </c>
      <c r="I163" s="27">
        <v>11.147600000000001</v>
      </c>
      <c r="J163" s="27">
        <v>11.6188</v>
      </c>
      <c r="K163" s="27">
        <v>12.0282</v>
      </c>
      <c r="L163" s="27">
        <v>12.264799999999999</v>
      </c>
      <c r="M163" s="27">
        <v>12.435700000000001</v>
      </c>
      <c r="N163" s="27">
        <v>12.541499999999999</v>
      </c>
      <c r="O163" s="27">
        <v>12.5741</v>
      </c>
      <c r="P163" t="s">
        <v>29</v>
      </c>
    </row>
    <row r="164" spans="1:16" x14ac:dyDescent="0.25">
      <c r="A164" t="s">
        <v>50</v>
      </c>
      <c r="B164" t="s">
        <v>65</v>
      </c>
      <c r="C164" t="s">
        <v>37</v>
      </c>
      <c r="D164" t="s">
        <v>55</v>
      </c>
      <c r="E164" s="27">
        <v>9.4026600000000002E-2</v>
      </c>
      <c r="F164" s="27">
        <v>0.44766299999999998</v>
      </c>
      <c r="G164" s="27">
        <v>1.1774800000000001</v>
      </c>
      <c r="H164" s="27">
        <v>1.2270300000000001</v>
      </c>
      <c r="I164" s="27">
        <v>1.2728900000000001</v>
      </c>
      <c r="J164" s="27">
        <v>1.3132200000000001</v>
      </c>
      <c r="K164" s="27">
        <v>1.3458300000000001</v>
      </c>
      <c r="L164" s="27">
        <v>1.37073</v>
      </c>
      <c r="M164" s="27">
        <v>1.3882399999999999</v>
      </c>
      <c r="N164" s="27">
        <v>1.39845</v>
      </c>
      <c r="O164" s="27">
        <v>1.40049</v>
      </c>
      <c r="P164" t="s">
        <v>29</v>
      </c>
    </row>
    <row r="165" spans="1:16" x14ac:dyDescent="0.25">
      <c r="A165" s="28" t="s">
        <v>48</v>
      </c>
      <c r="B165" s="30"/>
      <c r="C165" s="30"/>
      <c r="D165" s="30"/>
      <c r="E165" s="29">
        <f>SUM(E134:E164)</f>
        <v>369.24226269999997</v>
      </c>
      <c r="F165" s="29">
        <f t="shared" ref="F165:O165" si="5">SUM(F134:F164)</f>
        <v>595.51242920000004</v>
      </c>
      <c r="G165" s="29">
        <f t="shared" si="5"/>
        <v>861.72451660000002</v>
      </c>
      <c r="H165" s="29">
        <f t="shared" si="5"/>
        <v>938.37120324130001</v>
      </c>
      <c r="I165" s="29">
        <f t="shared" si="5"/>
        <v>849.56381543599991</v>
      </c>
      <c r="J165" s="29">
        <f t="shared" si="5"/>
        <v>1127.0668775447</v>
      </c>
      <c r="K165" s="29">
        <f t="shared" si="5"/>
        <v>1488.3115094498</v>
      </c>
      <c r="L165" s="29">
        <f t="shared" si="5"/>
        <v>1513.0102187484001</v>
      </c>
      <c r="M165" s="29">
        <f t="shared" si="5"/>
        <v>1391.9302728358002</v>
      </c>
      <c r="N165" s="29">
        <f t="shared" si="5"/>
        <v>945.04795949890001</v>
      </c>
      <c r="O165" s="29">
        <f t="shared" si="5"/>
        <v>706.21803767190011</v>
      </c>
    </row>
    <row r="167" spans="1:16" x14ac:dyDescent="0.25">
      <c r="A167" s="25" t="s">
        <v>61</v>
      </c>
      <c r="B167" s="25"/>
      <c r="C167" s="25"/>
      <c r="D167" s="25"/>
      <c r="E167" s="25"/>
      <c r="F167" s="25"/>
    </row>
    <row r="168" spans="1:16" x14ac:dyDescent="0.25">
      <c r="A168" s="18" t="s">
        <v>38</v>
      </c>
      <c r="B168" s="24" t="s">
        <v>39</v>
      </c>
      <c r="C168" s="24"/>
      <c r="D168" s="24"/>
      <c r="E168" s="24"/>
      <c r="F168" s="24"/>
    </row>
    <row r="169" spans="1:16" x14ac:dyDescent="0.25">
      <c r="A169" s="18" t="s">
        <v>43</v>
      </c>
      <c r="B169" s="24" t="s">
        <v>45</v>
      </c>
      <c r="C169" s="24"/>
      <c r="D169" s="24"/>
      <c r="E169" s="24"/>
      <c r="F169" s="24"/>
    </row>
    <row r="170" spans="1:16" x14ac:dyDescent="0.25">
      <c r="A170" s="18" t="s">
        <v>44</v>
      </c>
      <c r="B170" s="24" t="s">
        <v>46</v>
      </c>
      <c r="C170" s="24"/>
      <c r="D170" s="24"/>
      <c r="E170" s="24"/>
      <c r="F170" s="24"/>
    </row>
    <row r="172" spans="1:16" x14ac:dyDescent="0.25">
      <c r="C172" s="33" t="s">
        <v>22</v>
      </c>
      <c r="D172" s="33" t="s">
        <v>60</v>
      </c>
      <c r="E172" s="22">
        <v>1990</v>
      </c>
      <c r="F172" s="22">
        <v>2005</v>
      </c>
      <c r="G172" s="22">
        <v>2010</v>
      </c>
      <c r="H172" s="22">
        <v>2015</v>
      </c>
      <c r="I172" s="22">
        <v>2020</v>
      </c>
      <c r="J172" s="22">
        <v>2025</v>
      </c>
      <c r="K172" s="22">
        <v>2030</v>
      </c>
      <c r="L172" s="22">
        <v>2035</v>
      </c>
      <c r="M172" s="22">
        <v>2040</v>
      </c>
      <c r="N172" s="22">
        <v>2045</v>
      </c>
      <c r="O172" s="22">
        <v>2050</v>
      </c>
      <c r="P172" s="22" t="s">
        <v>26</v>
      </c>
    </row>
    <row r="173" spans="1:16" x14ac:dyDescent="0.25">
      <c r="C173" s="32" t="s">
        <v>38</v>
      </c>
      <c r="D173" s="23" t="s">
        <v>39</v>
      </c>
      <c r="E173" s="27">
        <f>E17-E89</f>
        <v>22.207804100000089</v>
      </c>
      <c r="F173" s="27">
        <f t="shared" ref="F173:O173" si="6">F17-F89</f>
        <v>63.183839599999715</v>
      </c>
      <c r="G173" s="27">
        <f t="shared" si="6"/>
        <v>72.815921299999786</v>
      </c>
      <c r="H173" s="27">
        <f t="shared" si="6"/>
        <v>100.07389566870006</v>
      </c>
      <c r="I173" s="27">
        <f t="shared" si="6"/>
        <v>242.23206731709979</v>
      </c>
      <c r="J173" s="27">
        <f t="shared" si="6"/>
        <v>200.55192970189796</v>
      </c>
      <c r="K173" s="27">
        <f t="shared" si="6"/>
        <v>188.81861616849983</v>
      </c>
      <c r="L173" s="27">
        <f t="shared" si="6"/>
        <v>267.14307007449884</v>
      </c>
      <c r="M173" s="27">
        <f t="shared" si="6"/>
        <v>337.54546455859872</v>
      </c>
      <c r="N173" s="27">
        <f t="shared" si="6"/>
        <v>422.94959034849899</v>
      </c>
      <c r="O173" s="27">
        <f t="shared" si="6"/>
        <v>511.38731346369946</v>
      </c>
      <c r="P173" t="s">
        <v>29</v>
      </c>
    </row>
    <row r="174" spans="1:16" x14ac:dyDescent="0.25">
      <c r="C174" s="32" t="s">
        <v>43</v>
      </c>
      <c r="D174" s="23" t="s">
        <v>45</v>
      </c>
      <c r="E174" s="27">
        <f>E34-E127</f>
        <v>22.207804100000089</v>
      </c>
      <c r="F174" s="27">
        <f t="shared" ref="F174:O174" si="7">F34-F127</f>
        <v>63.183839599999715</v>
      </c>
      <c r="G174" s="27">
        <f t="shared" si="7"/>
        <v>72.815921299999786</v>
      </c>
      <c r="H174" s="27">
        <f t="shared" si="7"/>
        <v>100.07389566870006</v>
      </c>
      <c r="I174" s="27">
        <f t="shared" si="7"/>
        <v>241.15612417549983</v>
      </c>
      <c r="J174" s="27">
        <f t="shared" si="7"/>
        <v>147.25423643409999</v>
      </c>
      <c r="K174" s="27">
        <f t="shared" si="7"/>
        <v>22.775346569499106</v>
      </c>
      <c r="L174" s="27">
        <f t="shared" si="7"/>
        <v>423.14361233800003</v>
      </c>
      <c r="M174" s="27">
        <f t="shared" si="7"/>
        <v>691.25485876169989</v>
      </c>
      <c r="N174" s="27">
        <f t="shared" si="7"/>
        <v>851.74739553490008</v>
      </c>
      <c r="O174" s="27">
        <f t="shared" si="7"/>
        <v>994.38355879160008</v>
      </c>
      <c r="P174" t="s">
        <v>29</v>
      </c>
    </row>
    <row r="175" spans="1:16" x14ac:dyDescent="0.25">
      <c r="C175" s="32" t="s">
        <v>44</v>
      </c>
      <c r="D175" s="23" t="s">
        <v>46</v>
      </c>
      <c r="E175" s="27">
        <f>E51-E165</f>
        <v>22.207804100000089</v>
      </c>
      <c r="F175" s="27">
        <f t="shared" ref="F175:O175" si="8">F51-F165</f>
        <v>63.183839599999715</v>
      </c>
      <c r="G175" s="27">
        <f t="shared" si="8"/>
        <v>72.815921299999786</v>
      </c>
      <c r="H175" s="27">
        <f t="shared" si="8"/>
        <v>100.07389566870006</v>
      </c>
      <c r="I175" s="27">
        <f t="shared" si="8"/>
        <v>245.28866106299915</v>
      </c>
      <c r="J175" s="27">
        <f t="shared" si="8"/>
        <v>129.86960366029984</v>
      </c>
      <c r="K175" s="27">
        <f t="shared" si="8"/>
        <v>-57.959409869800083</v>
      </c>
      <c r="L175" s="27">
        <f t="shared" si="8"/>
        <v>167.8249007395998</v>
      </c>
      <c r="M175" s="27">
        <f t="shared" si="8"/>
        <v>489.49727611719868</v>
      </c>
      <c r="N175" s="27">
        <f t="shared" si="8"/>
        <v>936.5764843930998</v>
      </c>
      <c r="O175" s="27">
        <f t="shared" si="8"/>
        <v>1232.7872532990987</v>
      </c>
      <c r="P175" t="s">
        <v>29</v>
      </c>
    </row>
    <row r="177" spans="3:15" x14ac:dyDescent="0.25">
      <c r="C177" s="33" t="s">
        <v>22</v>
      </c>
      <c r="D177" s="33" t="s">
        <v>59</v>
      </c>
      <c r="E177" s="22">
        <v>1990</v>
      </c>
      <c r="F177" s="22">
        <v>2005</v>
      </c>
      <c r="G177" s="22">
        <v>2010</v>
      </c>
      <c r="H177" s="22">
        <v>2015</v>
      </c>
      <c r="I177" s="22">
        <v>2020</v>
      </c>
      <c r="J177" s="22">
        <v>2025</v>
      </c>
      <c r="K177" s="22">
        <v>2030</v>
      </c>
      <c r="L177" s="22">
        <v>2035</v>
      </c>
      <c r="M177" s="22">
        <v>2040</v>
      </c>
      <c r="N177" s="22">
        <v>2045</v>
      </c>
      <c r="O177" s="22">
        <v>2050</v>
      </c>
    </row>
    <row r="178" spans="3:15" x14ac:dyDescent="0.25">
      <c r="C178" s="32" t="s">
        <v>38</v>
      </c>
      <c r="G178" s="31">
        <f>G173/$G$173</f>
        <v>1</v>
      </c>
      <c r="H178" s="31">
        <f t="shared" ref="H178:O178" si="9">H173/$G$173</f>
        <v>1.3743408568079238</v>
      </c>
      <c r="I178" s="31">
        <f t="shared" si="9"/>
        <v>3.3266360294901673</v>
      </c>
      <c r="J178" s="31">
        <f t="shared" si="9"/>
        <v>2.7542318509660682</v>
      </c>
      <c r="K178" s="31">
        <f t="shared" si="9"/>
        <v>2.5930952022233136</v>
      </c>
      <c r="L178" s="31">
        <f t="shared" si="9"/>
        <v>3.6687453142819688</v>
      </c>
      <c r="M178" s="31">
        <f t="shared" si="9"/>
        <v>4.6355997223178678</v>
      </c>
      <c r="N178" s="31">
        <f t="shared" si="9"/>
        <v>5.8084768110803298</v>
      </c>
      <c r="O178" s="31">
        <f t="shared" si="9"/>
        <v>7.023015081506645</v>
      </c>
    </row>
    <row r="179" spans="3:15" x14ac:dyDescent="0.25">
      <c r="C179" s="32" t="s">
        <v>43</v>
      </c>
      <c r="G179" s="31">
        <f>G174/$G$174</f>
        <v>1</v>
      </c>
      <c r="H179" s="31">
        <f t="shared" ref="H179:O179" si="10">H174/$G$174</f>
        <v>1.3743408568079238</v>
      </c>
      <c r="I179" s="31">
        <f t="shared" si="10"/>
        <v>3.3118598222762654</v>
      </c>
      <c r="J179" s="31">
        <f t="shared" si="10"/>
        <v>2.0222807568061412</v>
      </c>
      <c r="K179" s="31">
        <f t="shared" si="10"/>
        <v>0.31277976248717976</v>
      </c>
      <c r="L179" s="31">
        <f t="shared" si="10"/>
        <v>5.8111413655628805</v>
      </c>
      <c r="M179" s="31">
        <f t="shared" si="10"/>
        <v>9.4931828976488131</v>
      </c>
      <c r="N179" s="31">
        <f t="shared" si="10"/>
        <v>11.697268678723736</v>
      </c>
      <c r="O179" s="31">
        <f t="shared" si="10"/>
        <v>13.656128234576125</v>
      </c>
    </row>
    <row r="180" spans="3:15" x14ac:dyDescent="0.25">
      <c r="C180" s="32" t="s">
        <v>44</v>
      </c>
      <c r="G180" s="31">
        <f>G175/$G$175</f>
        <v>1</v>
      </c>
      <c r="H180" s="31">
        <f t="shared" ref="H180:O180" si="11">H175/$G$175</f>
        <v>1.3743408568079238</v>
      </c>
      <c r="I180" s="31">
        <f t="shared" si="11"/>
        <v>3.3686130269837</v>
      </c>
      <c r="J180" s="31">
        <f t="shared" si="11"/>
        <v>1.7835330699894643</v>
      </c>
      <c r="K180" s="31">
        <f t="shared" si="11"/>
        <v>-0.79597166162340727</v>
      </c>
      <c r="L180" s="31">
        <f t="shared" si="11"/>
        <v>2.304783043919274</v>
      </c>
      <c r="M180" s="31">
        <f t="shared" si="11"/>
        <v>6.7223935010103366</v>
      </c>
      <c r="N180" s="31">
        <f t="shared" si="11"/>
        <v>12.862248635630495</v>
      </c>
      <c r="O180" s="31">
        <f t="shared" si="11"/>
        <v>16.930188223809541</v>
      </c>
    </row>
  </sheetData>
  <sortState ref="A59:S92">
    <sortCondition ref="S59"/>
  </sortState>
  <mergeCells count="16">
    <mergeCell ref="A167:F167"/>
    <mergeCell ref="B168:F168"/>
    <mergeCell ref="B169:F169"/>
    <mergeCell ref="B170:F170"/>
    <mergeCell ref="A53:F53"/>
    <mergeCell ref="B54:F54"/>
    <mergeCell ref="A91:F91"/>
    <mergeCell ref="B92:F92"/>
    <mergeCell ref="A129:F129"/>
    <mergeCell ref="B130:F130"/>
    <mergeCell ref="A2:F2"/>
    <mergeCell ref="B3:F3"/>
    <mergeCell ref="A19:F19"/>
    <mergeCell ref="B20:F20"/>
    <mergeCell ref="A36:F36"/>
    <mergeCell ref="B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opLeftCell="A166" workbookViewId="0">
      <selection activeCell="D182" sqref="D182"/>
    </sheetView>
  </sheetViews>
  <sheetFormatPr defaultRowHeight="15" x14ac:dyDescent="0.25"/>
  <cols>
    <col min="1" max="1" width="13.7109375" customWidth="1"/>
    <col min="2" max="2" width="9.85546875" customWidth="1"/>
    <col min="3" max="3" width="12.42578125" customWidth="1"/>
    <col min="4" max="4" width="24.140625" bestFit="1" customWidth="1"/>
  </cols>
  <sheetData>
    <row r="1" spans="1:16" s="2" customFormat="1" x14ac:dyDescent="0.25">
      <c r="A1" s="12" t="s">
        <v>63</v>
      </c>
      <c r="B1" s="13"/>
      <c r="C1" s="14"/>
      <c r="D1" s="15"/>
      <c r="E1" s="16"/>
      <c r="F1" s="15"/>
      <c r="G1" s="1"/>
    </row>
    <row r="2" spans="1:16" s="8" customFormat="1" x14ac:dyDescent="0.25">
      <c r="A2" s="19" t="s">
        <v>14</v>
      </c>
      <c r="B2" s="19"/>
      <c r="C2" s="19"/>
      <c r="D2" s="19"/>
      <c r="E2" s="19"/>
      <c r="F2" s="19"/>
      <c r="G2" s="1"/>
    </row>
    <row r="3" spans="1:16" s="2" customFormat="1" x14ac:dyDescent="0.25">
      <c r="A3" s="18" t="s">
        <v>7</v>
      </c>
      <c r="B3" s="20" t="s">
        <v>10</v>
      </c>
      <c r="C3" s="20"/>
      <c r="D3" s="20"/>
      <c r="E3" s="20"/>
      <c r="F3" s="20"/>
      <c r="G3" s="1"/>
    </row>
    <row r="4" spans="1:16" s="2" customFormat="1" x14ac:dyDescent="0.25">
      <c r="A4" s="18"/>
      <c r="B4" s="17"/>
      <c r="C4" s="17"/>
      <c r="D4" s="17"/>
      <c r="E4" s="17"/>
      <c r="F4" s="17"/>
      <c r="G4" s="1"/>
    </row>
    <row r="5" spans="1:16" x14ac:dyDescent="0.25">
      <c r="A5" s="22" t="s">
        <v>21</v>
      </c>
      <c r="B5" s="22"/>
      <c r="C5" s="22"/>
    </row>
    <row r="6" spans="1:16" s="22" customFormat="1" x14ac:dyDescent="0.25">
      <c r="A6" s="22" t="s">
        <v>22</v>
      </c>
      <c r="B6" s="22" t="s">
        <v>23</v>
      </c>
      <c r="C6" s="22" t="s">
        <v>24</v>
      </c>
      <c r="D6" s="22" t="s">
        <v>25</v>
      </c>
      <c r="E6" s="22">
        <v>1990</v>
      </c>
      <c r="F6" s="22">
        <v>2005</v>
      </c>
      <c r="G6" s="22">
        <v>2010</v>
      </c>
      <c r="H6" s="22">
        <v>2015</v>
      </c>
      <c r="I6" s="22">
        <v>2020</v>
      </c>
      <c r="J6" s="22">
        <v>2025</v>
      </c>
      <c r="K6" s="22">
        <v>2030</v>
      </c>
      <c r="L6" s="22">
        <v>2035</v>
      </c>
      <c r="M6" s="22">
        <v>2040</v>
      </c>
      <c r="N6" s="22">
        <v>2045</v>
      </c>
      <c r="O6" s="22">
        <v>2050</v>
      </c>
      <c r="P6" s="22" t="s">
        <v>26</v>
      </c>
    </row>
    <row r="7" spans="1:16" x14ac:dyDescent="0.25">
      <c r="A7" t="s">
        <v>27</v>
      </c>
      <c r="B7" t="s">
        <v>66</v>
      </c>
      <c r="C7" t="s">
        <v>28</v>
      </c>
      <c r="D7" t="s">
        <v>28</v>
      </c>
      <c r="E7" s="27">
        <v>1.0988343</v>
      </c>
      <c r="F7" s="27">
        <v>1.5979846</v>
      </c>
      <c r="G7" s="27">
        <v>1.5994371999999999</v>
      </c>
      <c r="H7" s="27">
        <v>1.8540866</v>
      </c>
      <c r="I7" s="27">
        <v>2.3663966999999899</v>
      </c>
      <c r="J7" s="27">
        <v>2.9555709000000001</v>
      </c>
      <c r="K7" s="27">
        <v>3.6544032999999998</v>
      </c>
      <c r="L7" s="27">
        <v>5.7099537999999903</v>
      </c>
      <c r="M7" s="27">
        <v>8.4778020999999999</v>
      </c>
      <c r="N7" s="27">
        <v>11.591697999999999</v>
      </c>
      <c r="O7" s="27">
        <v>14.476317999999999</v>
      </c>
      <c r="P7" t="s">
        <v>29</v>
      </c>
    </row>
    <row r="8" spans="1:16" x14ac:dyDescent="0.25">
      <c r="A8" t="s">
        <v>27</v>
      </c>
      <c r="B8" t="s">
        <v>66</v>
      </c>
      <c r="C8" t="s">
        <v>30</v>
      </c>
      <c r="D8" t="s">
        <v>30</v>
      </c>
      <c r="E8" s="27">
        <v>0.37721079999999901</v>
      </c>
      <c r="F8" s="27">
        <v>0.1430506</v>
      </c>
      <c r="G8" s="27">
        <v>8.06949E-2</v>
      </c>
      <c r="H8" s="27">
        <v>9.7789308000000005E-2</v>
      </c>
      <c r="I8" s="27">
        <v>0.12803179000000001</v>
      </c>
      <c r="J8" s="27">
        <v>0.16251501999999901</v>
      </c>
      <c r="K8" s="27">
        <v>0.20141887999999999</v>
      </c>
      <c r="L8" s="27">
        <v>0.20627157999999901</v>
      </c>
      <c r="M8" s="27">
        <v>0.20813081</v>
      </c>
      <c r="N8" s="27">
        <v>0.2069</v>
      </c>
      <c r="O8" s="27">
        <v>0.19992101000000001</v>
      </c>
      <c r="P8" t="s">
        <v>29</v>
      </c>
    </row>
    <row r="9" spans="1:16" x14ac:dyDescent="0.25">
      <c r="A9" t="s">
        <v>27</v>
      </c>
      <c r="B9" t="s">
        <v>66</v>
      </c>
      <c r="C9" t="s">
        <v>31</v>
      </c>
      <c r="D9" t="s">
        <v>31</v>
      </c>
      <c r="E9" s="27">
        <v>7.3558809999999903</v>
      </c>
      <c r="F9" s="27">
        <v>10.202347400000001</v>
      </c>
      <c r="G9" s="27">
        <v>10.9374716</v>
      </c>
      <c r="H9" s="27">
        <v>11.1231808</v>
      </c>
      <c r="I9" s="27">
        <v>12.155915200000001</v>
      </c>
      <c r="J9" s="27">
        <v>13.186805</v>
      </c>
      <c r="K9" s="27">
        <v>14.253544</v>
      </c>
      <c r="L9" s="27">
        <v>16.767465999999999</v>
      </c>
      <c r="M9" s="27">
        <v>19.108152</v>
      </c>
      <c r="N9" s="27">
        <v>21.056927999999999</v>
      </c>
      <c r="O9" s="27">
        <v>22.241841999999998</v>
      </c>
      <c r="P9" t="s">
        <v>29</v>
      </c>
    </row>
    <row r="10" spans="1:16" x14ac:dyDescent="0.25">
      <c r="A10" t="s">
        <v>27</v>
      </c>
      <c r="B10" t="s">
        <v>66</v>
      </c>
      <c r="C10" t="s">
        <v>32</v>
      </c>
      <c r="D10" t="s">
        <v>32</v>
      </c>
      <c r="E10" s="27">
        <v>0.17815779999999901</v>
      </c>
      <c r="F10" s="27">
        <v>7.3193999999999995E-2</v>
      </c>
      <c r="G10" s="27">
        <v>6.8205000000000002E-2</v>
      </c>
      <c r="H10" s="27">
        <v>7.1199723799999906E-2</v>
      </c>
      <c r="I10" s="27">
        <v>8.0687464399999895E-2</v>
      </c>
      <c r="J10" s="27">
        <v>9.2575198400000003E-2</v>
      </c>
      <c r="K10" s="27">
        <v>0.104918129</v>
      </c>
      <c r="L10" s="27">
        <v>0.114803012</v>
      </c>
      <c r="M10" s="27">
        <v>0.123489404</v>
      </c>
      <c r="N10" s="27">
        <v>0.128265933</v>
      </c>
      <c r="O10" s="27">
        <v>0.12871505899999999</v>
      </c>
      <c r="P10" t="s">
        <v>29</v>
      </c>
    </row>
    <row r="11" spans="1:16" x14ac:dyDescent="0.25">
      <c r="A11" t="s">
        <v>27</v>
      </c>
      <c r="B11" t="s">
        <v>66</v>
      </c>
      <c r="C11" t="s">
        <v>33</v>
      </c>
      <c r="D11" t="s">
        <v>33</v>
      </c>
      <c r="E11" s="27">
        <v>0.82384449999999998</v>
      </c>
      <c r="F11" s="27">
        <v>0.23027110000000001</v>
      </c>
      <c r="G11" s="27">
        <v>0.12619729999999901</v>
      </c>
      <c r="H11" s="27">
        <v>0.1491493847</v>
      </c>
      <c r="I11" s="27">
        <v>0.17738180940000001</v>
      </c>
      <c r="J11" s="27">
        <v>0.20751011699999999</v>
      </c>
      <c r="K11" s="27">
        <v>0.23986738699999999</v>
      </c>
      <c r="L11" s="27">
        <v>0.25891937529999998</v>
      </c>
      <c r="M11" s="27">
        <v>0.27273205719999999</v>
      </c>
      <c r="N11" s="27">
        <v>0.27995739860000002</v>
      </c>
      <c r="O11" s="27">
        <v>0.27812942089999998</v>
      </c>
      <c r="P11" t="s">
        <v>29</v>
      </c>
    </row>
    <row r="12" spans="1:16" x14ac:dyDescent="0.25">
      <c r="A12" t="s">
        <v>27</v>
      </c>
      <c r="B12" t="s">
        <v>66</v>
      </c>
      <c r="C12" t="s">
        <v>58</v>
      </c>
      <c r="D12" t="s">
        <v>58</v>
      </c>
      <c r="E12" s="27">
        <v>1.5337791999999999</v>
      </c>
      <c r="F12" s="27">
        <v>3.1799794000000001</v>
      </c>
      <c r="G12" s="27">
        <v>3.4228124000000002</v>
      </c>
      <c r="H12" s="27">
        <v>3.8033077</v>
      </c>
      <c r="I12" s="27">
        <v>4.3530800000000003</v>
      </c>
      <c r="J12" s="27">
        <v>4.9674794999999996</v>
      </c>
      <c r="K12" s="27">
        <v>5.6132378999999997</v>
      </c>
      <c r="L12" s="27">
        <v>6.0242781000000001</v>
      </c>
      <c r="M12" s="27">
        <v>6.4293538000000003</v>
      </c>
      <c r="N12" s="27">
        <v>6.6495276999999904</v>
      </c>
      <c r="O12" s="27">
        <v>6.6044605000000001</v>
      </c>
      <c r="P12" t="s">
        <v>29</v>
      </c>
    </row>
    <row r="13" spans="1:16" x14ac:dyDescent="0.25">
      <c r="A13" t="s">
        <v>27</v>
      </c>
      <c r="B13" t="s">
        <v>66</v>
      </c>
      <c r="C13" t="s">
        <v>34</v>
      </c>
      <c r="D13" t="s">
        <v>34</v>
      </c>
      <c r="E13" s="27">
        <v>1.8934736999999999</v>
      </c>
      <c r="F13" s="27">
        <v>2.5186109999999999</v>
      </c>
      <c r="G13" s="27">
        <v>2.6833496999999999</v>
      </c>
      <c r="H13" s="27">
        <v>3.3092793299999999</v>
      </c>
      <c r="I13" s="27">
        <v>4.05735358</v>
      </c>
      <c r="J13" s="27">
        <v>4.8752119499999997</v>
      </c>
      <c r="K13" s="27">
        <v>5.7442047999999897</v>
      </c>
      <c r="L13" s="27">
        <v>6.5139890999999999</v>
      </c>
      <c r="M13" s="27">
        <v>7.3059145000000001</v>
      </c>
      <c r="N13" s="27">
        <v>7.9440394999999997</v>
      </c>
      <c r="O13" s="27">
        <v>8.3508704999999992</v>
      </c>
      <c r="P13" t="s">
        <v>29</v>
      </c>
    </row>
    <row r="14" spans="1:16" x14ac:dyDescent="0.25">
      <c r="A14" t="s">
        <v>27</v>
      </c>
      <c r="B14" t="s">
        <v>66</v>
      </c>
      <c r="C14" t="s">
        <v>35</v>
      </c>
      <c r="D14" t="s">
        <v>35</v>
      </c>
      <c r="E14" s="27">
        <v>4.2141417999999904</v>
      </c>
      <c r="F14" s="27">
        <v>4.2721225</v>
      </c>
      <c r="G14" s="27">
        <v>4.7721878999999996</v>
      </c>
      <c r="H14" s="27">
        <v>5.0212971999999896</v>
      </c>
      <c r="I14" s="27">
        <v>5.6895961000000002</v>
      </c>
      <c r="J14" s="27">
        <v>6.4169422999999997</v>
      </c>
      <c r="K14" s="27">
        <v>7.2106234000000002</v>
      </c>
      <c r="L14" s="27">
        <v>8.1813495999999901</v>
      </c>
      <c r="M14" s="27">
        <v>9.0261700999999999</v>
      </c>
      <c r="N14" s="27">
        <v>9.6618061999999991</v>
      </c>
      <c r="O14" s="27">
        <v>9.9806156999999995</v>
      </c>
      <c r="P14" t="s">
        <v>29</v>
      </c>
    </row>
    <row r="15" spans="1:16" x14ac:dyDescent="0.25">
      <c r="A15" t="s">
        <v>27</v>
      </c>
      <c r="B15" t="s">
        <v>66</v>
      </c>
      <c r="C15" t="s">
        <v>36</v>
      </c>
      <c r="D15" t="s">
        <v>36</v>
      </c>
      <c r="E15" s="27">
        <v>27.357230600000001</v>
      </c>
      <c r="F15" s="27">
        <v>39.171896199999999</v>
      </c>
      <c r="G15" s="27">
        <v>30.025140799999999</v>
      </c>
      <c r="H15" s="27">
        <v>33.976431099999999</v>
      </c>
      <c r="I15" s="27">
        <v>36.498093499999896</v>
      </c>
      <c r="J15" s="27">
        <v>44.591084199999997</v>
      </c>
      <c r="K15" s="27">
        <v>52.534575899999901</v>
      </c>
      <c r="L15" s="27">
        <v>61.109228999999999</v>
      </c>
      <c r="M15" s="27">
        <v>69.396655999999993</v>
      </c>
      <c r="N15" s="27">
        <v>74.957898999999998</v>
      </c>
      <c r="O15" s="27">
        <v>77.410028999999994</v>
      </c>
      <c r="P15" t="s">
        <v>29</v>
      </c>
    </row>
    <row r="16" spans="1:16" x14ac:dyDescent="0.25">
      <c r="A16" t="s">
        <v>27</v>
      </c>
      <c r="B16" t="s">
        <v>66</v>
      </c>
      <c r="C16" t="s">
        <v>37</v>
      </c>
      <c r="D16" t="s">
        <v>37</v>
      </c>
      <c r="E16" s="27">
        <v>8.3223800000000001E-2</v>
      </c>
      <c r="F16" s="27">
        <v>3.9436399999999899E-2</v>
      </c>
      <c r="G16" s="27">
        <v>2.4247299999999999E-2</v>
      </c>
      <c r="H16" s="27">
        <v>2.6853610999999999E-2</v>
      </c>
      <c r="I16" s="27">
        <v>3.0373878E-2</v>
      </c>
      <c r="J16" s="27">
        <v>3.3765699999999899E-2</v>
      </c>
      <c r="K16" s="27">
        <v>3.7148499000000001E-2</v>
      </c>
      <c r="L16" s="27">
        <v>4.6226816999999899E-2</v>
      </c>
      <c r="M16" s="27">
        <v>5.571044E-2</v>
      </c>
      <c r="N16" s="27">
        <v>6.4618709999999996E-2</v>
      </c>
      <c r="O16" s="27">
        <v>7.1603230000000004E-2</v>
      </c>
      <c r="P16" t="s">
        <v>29</v>
      </c>
    </row>
    <row r="17" spans="1:16" x14ac:dyDescent="0.25">
      <c r="A17" s="28" t="s">
        <v>48</v>
      </c>
      <c r="B17" s="28"/>
      <c r="C17" s="28"/>
      <c r="D17" s="28"/>
      <c r="E17" s="29">
        <f>SUM(E7:E16)</f>
        <v>44.915777499999976</v>
      </c>
      <c r="F17" s="29">
        <f t="shared" ref="F17:O17" si="0">SUM(F7:F16)</f>
        <v>61.428893200000005</v>
      </c>
      <c r="G17" s="29">
        <f t="shared" si="0"/>
        <v>53.739744099999996</v>
      </c>
      <c r="H17" s="29">
        <f t="shared" si="0"/>
        <v>59.432574757499985</v>
      </c>
      <c r="I17" s="29">
        <f t="shared" si="0"/>
        <v>65.536910021799898</v>
      </c>
      <c r="J17" s="29">
        <f t="shared" si="0"/>
        <v>77.489459885399995</v>
      </c>
      <c r="K17" s="29">
        <f t="shared" si="0"/>
        <v>89.593942194999883</v>
      </c>
      <c r="L17" s="29">
        <f t="shared" si="0"/>
        <v>104.93248638429998</v>
      </c>
      <c r="M17" s="29">
        <f t="shared" si="0"/>
        <v>120.4041112112</v>
      </c>
      <c r="N17" s="29">
        <f t="shared" si="0"/>
        <v>132.54164044159998</v>
      </c>
      <c r="O17" s="29">
        <f t="shared" si="0"/>
        <v>139.7425044199</v>
      </c>
    </row>
    <row r="19" spans="1:16" x14ac:dyDescent="0.25">
      <c r="A19" s="19" t="s">
        <v>14</v>
      </c>
      <c r="B19" s="19"/>
      <c r="C19" s="19"/>
      <c r="D19" s="19"/>
      <c r="E19" s="19"/>
      <c r="F19" s="19"/>
    </row>
    <row r="20" spans="1:16" x14ac:dyDescent="0.25">
      <c r="A20" s="18" t="s">
        <v>8</v>
      </c>
      <c r="B20" s="20" t="s">
        <v>12</v>
      </c>
      <c r="C20" s="20"/>
      <c r="D20" s="20"/>
      <c r="E20" s="20"/>
      <c r="F20" s="20"/>
    </row>
    <row r="22" spans="1:16" s="22" customFormat="1" x14ac:dyDescent="0.25">
      <c r="A22" s="22" t="s">
        <v>21</v>
      </c>
    </row>
    <row r="23" spans="1:16" s="22" customFormat="1" x14ac:dyDescent="0.25">
      <c r="A23" s="22" t="s">
        <v>22</v>
      </c>
      <c r="B23" s="22" t="s">
        <v>23</v>
      </c>
      <c r="C23" s="22" t="s">
        <v>24</v>
      </c>
      <c r="D23" s="22" t="s">
        <v>25</v>
      </c>
      <c r="E23" s="22">
        <v>1990</v>
      </c>
      <c r="F23" s="22">
        <v>2005</v>
      </c>
      <c r="G23" s="22">
        <v>2010</v>
      </c>
      <c r="H23" s="22">
        <v>2015</v>
      </c>
      <c r="I23" s="22">
        <v>2020</v>
      </c>
      <c r="J23" s="22">
        <v>2025</v>
      </c>
      <c r="K23" s="22">
        <v>2030</v>
      </c>
      <c r="L23" s="22">
        <v>2035</v>
      </c>
      <c r="M23" s="22">
        <v>2040</v>
      </c>
      <c r="N23" s="22">
        <v>2045</v>
      </c>
      <c r="O23" s="22">
        <v>2050</v>
      </c>
      <c r="P23" s="22" t="s">
        <v>26</v>
      </c>
    </row>
    <row r="24" spans="1:16" x14ac:dyDescent="0.25">
      <c r="A24" t="s">
        <v>49</v>
      </c>
      <c r="B24" t="s">
        <v>66</v>
      </c>
      <c r="C24" t="s">
        <v>28</v>
      </c>
      <c r="D24" t="s">
        <v>28</v>
      </c>
      <c r="E24" s="27">
        <v>1.0988343</v>
      </c>
      <c r="F24" s="27">
        <v>1.5979846</v>
      </c>
      <c r="G24" s="27">
        <v>1.5994371999999999</v>
      </c>
      <c r="H24" s="27">
        <v>1.8540866</v>
      </c>
      <c r="I24" s="27">
        <v>2.4416340999999999</v>
      </c>
      <c r="J24" s="27">
        <v>3.2131905999999999</v>
      </c>
      <c r="K24" s="27">
        <v>4.2289773999999998</v>
      </c>
      <c r="L24" s="27">
        <v>7.8566256999999897</v>
      </c>
      <c r="M24" s="27">
        <v>11.319122</v>
      </c>
      <c r="N24" s="27">
        <v>14.692590999999901</v>
      </c>
      <c r="O24" s="27">
        <v>17.445989999999998</v>
      </c>
      <c r="P24" t="s">
        <v>29</v>
      </c>
    </row>
    <row r="25" spans="1:16" x14ac:dyDescent="0.25">
      <c r="A25" t="s">
        <v>49</v>
      </c>
      <c r="B25" t="s">
        <v>66</v>
      </c>
      <c r="C25" t="s">
        <v>30</v>
      </c>
      <c r="D25" t="s">
        <v>30</v>
      </c>
      <c r="E25" s="27">
        <v>0.37721079999999901</v>
      </c>
      <c r="F25" s="27">
        <v>0.1430506</v>
      </c>
      <c r="G25" s="27">
        <v>8.06949E-2</v>
      </c>
      <c r="H25" s="27">
        <v>9.7789308000000005E-2</v>
      </c>
      <c r="I25" s="27">
        <v>0.12998992600000001</v>
      </c>
      <c r="J25" s="27">
        <v>0.17409520000000001</v>
      </c>
      <c r="K25" s="27">
        <v>0.22635859999999999</v>
      </c>
      <c r="L25" s="27">
        <v>0.25792929999999997</v>
      </c>
      <c r="M25" s="27">
        <v>0.26948653</v>
      </c>
      <c r="N25" s="27">
        <v>0.27734883999999999</v>
      </c>
      <c r="O25" s="27">
        <v>0.28149152999999999</v>
      </c>
      <c r="P25" t="s">
        <v>29</v>
      </c>
    </row>
    <row r="26" spans="1:16" x14ac:dyDescent="0.25">
      <c r="A26" t="s">
        <v>49</v>
      </c>
      <c r="B26" t="s">
        <v>66</v>
      </c>
      <c r="C26" t="s">
        <v>31</v>
      </c>
      <c r="D26" t="s">
        <v>31</v>
      </c>
      <c r="E26" s="27">
        <v>7.3558809999999903</v>
      </c>
      <c r="F26" s="27">
        <v>10.202347400000001</v>
      </c>
      <c r="G26" s="27">
        <v>10.9374716</v>
      </c>
      <c r="H26" s="27">
        <v>11.1231808</v>
      </c>
      <c r="I26" s="27">
        <v>12.1222414</v>
      </c>
      <c r="J26" s="27">
        <v>13.647850999999999</v>
      </c>
      <c r="K26" s="27">
        <v>15.287820999999999</v>
      </c>
      <c r="L26" s="27">
        <v>18.861585000000002</v>
      </c>
      <c r="M26" s="27">
        <v>21.245018999999999</v>
      </c>
      <c r="N26" s="27">
        <v>23.6386479999999</v>
      </c>
      <c r="O26" s="27">
        <v>26.274234</v>
      </c>
      <c r="P26" t="s">
        <v>29</v>
      </c>
    </row>
    <row r="27" spans="1:16" x14ac:dyDescent="0.25">
      <c r="A27" t="s">
        <v>49</v>
      </c>
      <c r="B27" t="s">
        <v>66</v>
      </c>
      <c r="C27" t="s">
        <v>32</v>
      </c>
      <c r="D27" t="s">
        <v>32</v>
      </c>
      <c r="E27" s="27">
        <v>0.17815779999999901</v>
      </c>
      <c r="F27" s="27">
        <v>7.3193999999999995E-2</v>
      </c>
      <c r="G27" s="27">
        <v>6.8205000000000002E-2</v>
      </c>
      <c r="H27" s="27">
        <v>7.1199723799999906E-2</v>
      </c>
      <c r="I27" s="27">
        <v>8.1498841299999999E-2</v>
      </c>
      <c r="J27" s="27">
        <v>9.7070521000000007E-2</v>
      </c>
      <c r="K27" s="27">
        <v>0.113253141999999</v>
      </c>
      <c r="L27" s="27">
        <v>0.12735007000000001</v>
      </c>
      <c r="M27" s="27">
        <v>0.13182521899999999</v>
      </c>
      <c r="N27" s="27">
        <v>0.13535859</v>
      </c>
      <c r="O27" s="27">
        <v>0.13925494299999899</v>
      </c>
      <c r="P27" t="s">
        <v>29</v>
      </c>
    </row>
    <row r="28" spans="1:16" x14ac:dyDescent="0.25">
      <c r="A28" t="s">
        <v>49</v>
      </c>
      <c r="B28" t="s">
        <v>66</v>
      </c>
      <c r="C28" t="s">
        <v>33</v>
      </c>
      <c r="D28" t="s">
        <v>33</v>
      </c>
      <c r="E28" s="27">
        <v>0.82384449999999998</v>
      </c>
      <c r="F28" s="27">
        <v>0.23027110000000001</v>
      </c>
      <c r="G28" s="27">
        <v>0.12619729999999901</v>
      </c>
      <c r="H28" s="27">
        <v>0.1491493847</v>
      </c>
      <c r="I28" s="27">
        <v>0.18398324269999999</v>
      </c>
      <c r="J28" s="27">
        <v>0.2104707103</v>
      </c>
      <c r="K28" s="27">
        <v>0.2504195575</v>
      </c>
      <c r="L28" s="27">
        <v>0.38672540900000002</v>
      </c>
      <c r="M28" s="27">
        <v>0.46606325100000001</v>
      </c>
      <c r="N28" s="27">
        <v>0.53290507310000002</v>
      </c>
      <c r="O28" s="27">
        <v>0.57637756549999997</v>
      </c>
      <c r="P28" t="s">
        <v>29</v>
      </c>
    </row>
    <row r="29" spans="1:16" x14ac:dyDescent="0.25">
      <c r="A29" t="s">
        <v>49</v>
      </c>
      <c r="B29" t="s">
        <v>66</v>
      </c>
      <c r="C29" t="s">
        <v>58</v>
      </c>
      <c r="D29" t="s">
        <v>58</v>
      </c>
      <c r="E29" s="27">
        <v>1.5337791999999999</v>
      </c>
      <c r="F29" s="27">
        <v>3.1799794000000001</v>
      </c>
      <c r="G29" s="27">
        <v>3.4228124000000002</v>
      </c>
      <c r="H29" s="27">
        <v>3.8033077</v>
      </c>
      <c r="I29" s="27">
        <v>4.3384583000000001</v>
      </c>
      <c r="J29" s="27">
        <v>5.0426571999999998</v>
      </c>
      <c r="K29" s="27">
        <v>5.7439130999999897</v>
      </c>
      <c r="L29" s="27">
        <v>6.0383445</v>
      </c>
      <c r="M29" s="27">
        <v>6.0347976999999897</v>
      </c>
      <c r="N29" s="27">
        <v>4.8952853000000003</v>
      </c>
      <c r="O29" s="27">
        <v>4.7467477999999996</v>
      </c>
      <c r="P29" t="s">
        <v>29</v>
      </c>
    </row>
    <row r="30" spans="1:16" x14ac:dyDescent="0.25">
      <c r="A30" t="s">
        <v>49</v>
      </c>
      <c r="B30" t="s">
        <v>66</v>
      </c>
      <c r="C30" t="s">
        <v>34</v>
      </c>
      <c r="D30" t="s">
        <v>34</v>
      </c>
      <c r="E30" s="27">
        <v>1.8934736999999999</v>
      </c>
      <c r="F30" s="27">
        <v>2.5186109999999999</v>
      </c>
      <c r="G30" s="27">
        <v>2.6833496999999999</v>
      </c>
      <c r="H30" s="27">
        <v>3.3092793299999999</v>
      </c>
      <c r="I30" s="27">
        <v>4.1827754399999897</v>
      </c>
      <c r="J30" s="27">
        <v>4.8701314</v>
      </c>
      <c r="K30" s="27">
        <v>5.6246995999999996</v>
      </c>
      <c r="L30" s="27">
        <v>7.1508234000000002</v>
      </c>
      <c r="M30" s="27">
        <v>8.1089911999999895</v>
      </c>
      <c r="N30" s="27">
        <v>8.9701269999999997</v>
      </c>
      <c r="O30" s="27">
        <v>9.7703865999999895</v>
      </c>
      <c r="P30" t="s">
        <v>29</v>
      </c>
    </row>
    <row r="31" spans="1:16" x14ac:dyDescent="0.25">
      <c r="A31" t="s">
        <v>49</v>
      </c>
      <c r="B31" t="s">
        <v>66</v>
      </c>
      <c r="C31" t="s">
        <v>35</v>
      </c>
      <c r="D31" t="s">
        <v>35</v>
      </c>
      <c r="E31" s="27">
        <v>4.2141417999999904</v>
      </c>
      <c r="F31" s="27">
        <v>4.2721225</v>
      </c>
      <c r="G31" s="27">
        <v>4.7721878999999996</v>
      </c>
      <c r="H31" s="27">
        <v>5.0212971999999896</v>
      </c>
      <c r="I31" s="27">
        <v>5.7145958999999902</v>
      </c>
      <c r="J31" s="27">
        <v>6.8387792999999997</v>
      </c>
      <c r="K31" s="27">
        <v>8.1318655999999994</v>
      </c>
      <c r="L31" s="27">
        <v>10.525283999999999</v>
      </c>
      <c r="M31" s="27">
        <v>11.993824099999999</v>
      </c>
      <c r="N31" s="27">
        <v>13.233470000000001</v>
      </c>
      <c r="O31" s="27">
        <v>14.5856716</v>
      </c>
      <c r="P31" t="s">
        <v>29</v>
      </c>
    </row>
    <row r="32" spans="1:16" x14ac:dyDescent="0.25">
      <c r="A32" t="s">
        <v>49</v>
      </c>
      <c r="B32" t="s">
        <v>66</v>
      </c>
      <c r="C32" t="s">
        <v>36</v>
      </c>
      <c r="D32" t="s">
        <v>36</v>
      </c>
      <c r="E32" s="27">
        <v>27.357230600000001</v>
      </c>
      <c r="F32" s="27">
        <v>39.171896199999999</v>
      </c>
      <c r="G32" s="27">
        <v>30.025140799999999</v>
      </c>
      <c r="H32" s="27">
        <v>33.976431099999999</v>
      </c>
      <c r="I32" s="27">
        <v>36.310487299999998</v>
      </c>
      <c r="J32" s="27">
        <v>46.217895200000001</v>
      </c>
      <c r="K32" s="27">
        <v>57.054468999999997</v>
      </c>
      <c r="L32" s="27">
        <v>50.3101348</v>
      </c>
      <c r="M32" s="27">
        <v>45.271606499999997</v>
      </c>
      <c r="N32" s="27">
        <v>43.659295399999998</v>
      </c>
      <c r="O32" s="27">
        <v>43.577530899999999</v>
      </c>
      <c r="P32" t="s">
        <v>29</v>
      </c>
    </row>
    <row r="33" spans="1:16" x14ac:dyDescent="0.25">
      <c r="A33" t="s">
        <v>49</v>
      </c>
      <c r="B33" t="s">
        <v>66</v>
      </c>
      <c r="C33" t="s">
        <v>37</v>
      </c>
      <c r="D33" t="s">
        <v>37</v>
      </c>
      <c r="E33" s="27">
        <v>8.3223800000000001E-2</v>
      </c>
      <c r="F33" s="27">
        <v>3.9436399999999899E-2</v>
      </c>
      <c r="G33" s="27">
        <v>2.4247299999999999E-2</v>
      </c>
      <c r="H33" s="27">
        <v>2.6853610999999999E-2</v>
      </c>
      <c r="I33" s="27">
        <v>3.2062368000000001E-2</v>
      </c>
      <c r="J33" s="27">
        <v>3.7625604999999902E-2</v>
      </c>
      <c r="K33" s="27">
        <v>4.5819318999999997E-2</v>
      </c>
      <c r="L33" s="27">
        <v>8.9739169999999993E-2</v>
      </c>
      <c r="M33" s="27">
        <v>0.12221011</v>
      </c>
      <c r="N33" s="27">
        <v>0.15268814999999999</v>
      </c>
      <c r="O33" s="27">
        <v>0.17840786</v>
      </c>
      <c r="P33" t="s">
        <v>29</v>
      </c>
    </row>
    <row r="34" spans="1:16" x14ac:dyDescent="0.25">
      <c r="A34" s="28" t="s">
        <v>48</v>
      </c>
      <c r="B34" s="28"/>
      <c r="C34" s="28"/>
      <c r="D34" s="28"/>
      <c r="E34" s="29">
        <f>SUM(E24:E33)</f>
        <v>44.915777499999976</v>
      </c>
      <c r="F34" s="29">
        <f t="shared" ref="F34:O34" si="1">SUM(F24:F33)</f>
        <v>61.428893200000005</v>
      </c>
      <c r="G34" s="29">
        <f t="shared" si="1"/>
        <v>53.739744099999996</v>
      </c>
      <c r="H34" s="29">
        <f t="shared" si="1"/>
        <v>59.432574757499985</v>
      </c>
      <c r="I34" s="29">
        <f t="shared" si="1"/>
        <v>65.537726817999982</v>
      </c>
      <c r="J34" s="29">
        <f t="shared" si="1"/>
        <v>80.349766736299998</v>
      </c>
      <c r="K34" s="29">
        <f t="shared" si="1"/>
        <v>96.707596318499981</v>
      </c>
      <c r="L34" s="29">
        <f t="shared" si="1"/>
        <v>101.60454134899999</v>
      </c>
      <c r="M34" s="29">
        <f t="shared" si="1"/>
        <v>104.96294560999998</v>
      </c>
      <c r="N34" s="29">
        <f t="shared" si="1"/>
        <v>110.18771735309979</v>
      </c>
      <c r="O34" s="29">
        <f t="shared" si="1"/>
        <v>117.57609279849999</v>
      </c>
    </row>
    <row r="36" spans="1:16" x14ac:dyDescent="0.25">
      <c r="A36" s="19" t="s">
        <v>14</v>
      </c>
      <c r="B36" s="19"/>
      <c r="C36" s="19"/>
      <c r="D36" s="19"/>
      <c r="E36" s="19"/>
      <c r="F36" s="19"/>
    </row>
    <row r="37" spans="1:16" x14ac:dyDescent="0.25">
      <c r="A37" s="18" t="s">
        <v>11</v>
      </c>
      <c r="B37" s="20" t="s">
        <v>13</v>
      </c>
      <c r="C37" s="20"/>
      <c r="D37" s="20"/>
      <c r="E37" s="20"/>
      <c r="F37" s="20"/>
    </row>
    <row r="39" spans="1:16" s="22" customFormat="1" x14ac:dyDescent="0.25">
      <c r="A39" s="22" t="s">
        <v>21</v>
      </c>
    </row>
    <row r="40" spans="1:16" s="22" customFormat="1" x14ac:dyDescent="0.25">
      <c r="A40" s="22" t="s">
        <v>22</v>
      </c>
      <c r="B40" s="22" t="s">
        <v>23</v>
      </c>
      <c r="C40" s="22" t="s">
        <v>24</v>
      </c>
      <c r="D40" s="22" t="s">
        <v>25</v>
      </c>
      <c r="E40" s="22">
        <v>1990</v>
      </c>
      <c r="F40" s="22">
        <v>2005</v>
      </c>
      <c r="G40" s="22">
        <v>2010</v>
      </c>
      <c r="H40" s="22">
        <v>2015</v>
      </c>
      <c r="I40" s="22">
        <v>2020</v>
      </c>
      <c r="J40" s="22">
        <v>2025</v>
      </c>
      <c r="K40" s="22">
        <v>2030</v>
      </c>
      <c r="L40" s="22">
        <v>2035</v>
      </c>
      <c r="M40" s="22">
        <v>2040</v>
      </c>
      <c r="N40" s="22">
        <v>2045</v>
      </c>
      <c r="O40" s="22">
        <v>2050</v>
      </c>
      <c r="P40" s="22" t="s">
        <v>26</v>
      </c>
    </row>
    <row r="41" spans="1:16" x14ac:dyDescent="0.25">
      <c r="A41" t="s">
        <v>50</v>
      </c>
      <c r="B41" t="s">
        <v>66</v>
      </c>
      <c r="C41" t="s">
        <v>28</v>
      </c>
      <c r="D41" t="s">
        <v>28</v>
      </c>
      <c r="E41" s="27">
        <v>1.0988343</v>
      </c>
      <c r="F41" s="27">
        <v>1.5979846</v>
      </c>
      <c r="G41" s="27">
        <v>1.5994371999999999</v>
      </c>
      <c r="H41" s="27">
        <v>1.8540866</v>
      </c>
      <c r="I41" s="27">
        <v>2.4453466000000001</v>
      </c>
      <c r="J41" s="27">
        <v>3.3076292999999999</v>
      </c>
      <c r="K41" s="27">
        <v>4.40829179999999</v>
      </c>
      <c r="L41" s="27">
        <v>8.6751670000000001</v>
      </c>
      <c r="M41" s="27">
        <v>13.281969</v>
      </c>
      <c r="N41" s="27">
        <v>17.848291</v>
      </c>
      <c r="O41" s="27">
        <v>21.554109</v>
      </c>
      <c r="P41" t="s">
        <v>29</v>
      </c>
    </row>
    <row r="42" spans="1:16" x14ac:dyDescent="0.25">
      <c r="A42" t="s">
        <v>50</v>
      </c>
      <c r="B42" t="s">
        <v>66</v>
      </c>
      <c r="C42" t="s">
        <v>30</v>
      </c>
      <c r="D42" t="s">
        <v>30</v>
      </c>
      <c r="E42" s="27">
        <v>0.37721079999999901</v>
      </c>
      <c r="F42" s="27">
        <v>0.1430506</v>
      </c>
      <c r="G42" s="27">
        <v>8.06949E-2</v>
      </c>
      <c r="H42" s="27">
        <v>9.7789308000000005E-2</v>
      </c>
      <c r="I42" s="27">
        <v>0.12982422299999999</v>
      </c>
      <c r="J42" s="27">
        <v>0.17687754999999999</v>
      </c>
      <c r="K42" s="27">
        <v>0.23469122000000001</v>
      </c>
      <c r="L42" s="27">
        <v>0.27879567</v>
      </c>
      <c r="M42" s="27">
        <v>0.30315046999999901</v>
      </c>
      <c r="N42" s="27">
        <v>0.31765652</v>
      </c>
      <c r="O42" s="27">
        <v>0.32285483999999998</v>
      </c>
      <c r="P42" t="s">
        <v>29</v>
      </c>
    </row>
    <row r="43" spans="1:16" x14ac:dyDescent="0.25">
      <c r="A43" t="s">
        <v>50</v>
      </c>
      <c r="B43" t="s">
        <v>66</v>
      </c>
      <c r="C43" t="s">
        <v>31</v>
      </c>
      <c r="D43" t="s">
        <v>31</v>
      </c>
      <c r="E43" s="27">
        <v>7.3558809999999903</v>
      </c>
      <c r="F43" s="27">
        <v>10.202347400000001</v>
      </c>
      <c r="G43" s="27">
        <v>10.9374716</v>
      </c>
      <c r="H43" s="27">
        <v>11.1231808</v>
      </c>
      <c r="I43" s="27">
        <v>12.174873</v>
      </c>
      <c r="J43" s="27">
        <v>13.989131</v>
      </c>
      <c r="K43" s="27">
        <v>16.171755000000001</v>
      </c>
      <c r="L43" s="27">
        <v>20.690709999999999</v>
      </c>
      <c r="M43" s="27">
        <v>25.233535</v>
      </c>
      <c r="N43" s="27">
        <v>30.150085999999899</v>
      </c>
      <c r="O43" s="27">
        <v>35.051107000000002</v>
      </c>
      <c r="P43" t="s">
        <v>29</v>
      </c>
    </row>
    <row r="44" spans="1:16" x14ac:dyDescent="0.25">
      <c r="A44" t="s">
        <v>50</v>
      </c>
      <c r="B44" t="s">
        <v>66</v>
      </c>
      <c r="C44" t="s">
        <v>32</v>
      </c>
      <c r="D44" t="s">
        <v>32</v>
      </c>
      <c r="E44" s="27">
        <v>0.17815779999999901</v>
      </c>
      <c r="F44" s="27">
        <v>7.3193999999999995E-2</v>
      </c>
      <c r="G44" s="27">
        <v>6.8205000000000002E-2</v>
      </c>
      <c r="H44" s="27">
        <v>7.1199723799999906E-2</v>
      </c>
      <c r="I44" s="27">
        <v>8.16835484E-2</v>
      </c>
      <c r="J44" s="27">
        <v>9.8988535000000002E-2</v>
      </c>
      <c r="K44" s="27">
        <v>0.117085197</v>
      </c>
      <c r="L44" s="27">
        <v>0.13542400199999999</v>
      </c>
      <c r="M44" s="27">
        <v>0.146033417999999</v>
      </c>
      <c r="N44" s="27">
        <v>0.151969879</v>
      </c>
      <c r="O44" s="27">
        <v>0.156135564</v>
      </c>
      <c r="P44" t="s">
        <v>29</v>
      </c>
    </row>
    <row r="45" spans="1:16" x14ac:dyDescent="0.25">
      <c r="A45" t="s">
        <v>50</v>
      </c>
      <c r="B45" t="s">
        <v>66</v>
      </c>
      <c r="C45" t="s">
        <v>33</v>
      </c>
      <c r="D45" t="s">
        <v>33</v>
      </c>
      <c r="E45" s="27">
        <v>0.82384449999999998</v>
      </c>
      <c r="F45" s="27">
        <v>0.23027110000000001</v>
      </c>
      <c r="G45" s="27">
        <v>0.12619729999999901</v>
      </c>
      <c r="H45" s="27">
        <v>0.1491493847</v>
      </c>
      <c r="I45" s="27">
        <v>0.18300000650000001</v>
      </c>
      <c r="J45" s="27">
        <v>0.21248599809999999</v>
      </c>
      <c r="K45" s="27">
        <v>0.23424226239999901</v>
      </c>
      <c r="L45" s="27">
        <v>0.37632513340000001</v>
      </c>
      <c r="M45" s="27">
        <v>0.47174743520000001</v>
      </c>
      <c r="N45" s="27">
        <v>0.54357549140000005</v>
      </c>
      <c r="O45" s="27">
        <v>0.57889101649999997</v>
      </c>
      <c r="P45" t="s">
        <v>29</v>
      </c>
    </row>
    <row r="46" spans="1:16" x14ac:dyDescent="0.25">
      <c r="A46" t="s">
        <v>50</v>
      </c>
      <c r="B46" t="s">
        <v>66</v>
      </c>
      <c r="C46" t="s">
        <v>58</v>
      </c>
      <c r="D46" t="s">
        <v>58</v>
      </c>
      <c r="E46" s="27">
        <v>1.5337791999999999</v>
      </c>
      <c r="F46" s="27">
        <v>3.1799794000000001</v>
      </c>
      <c r="G46" s="27">
        <v>3.4228124000000002</v>
      </c>
      <c r="H46" s="27">
        <v>3.8033077</v>
      </c>
      <c r="I46" s="27">
        <v>4.3772333999999997</v>
      </c>
      <c r="J46" s="27">
        <v>5.2508220999999997</v>
      </c>
      <c r="K46" s="27">
        <v>6.2628954999999999</v>
      </c>
      <c r="L46" s="27">
        <v>7.1248899000000003</v>
      </c>
      <c r="M46" s="27">
        <v>7.9084709000000002</v>
      </c>
      <c r="N46" s="27">
        <v>7.6041197</v>
      </c>
      <c r="O46" s="27">
        <v>6.8395570999999897</v>
      </c>
      <c r="P46" t="s">
        <v>29</v>
      </c>
    </row>
    <row r="47" spans="1:16" x14ac:dyDescent="0.25">
      <c r="A47" t="s">
        <v>50</v>
      </c>
      <c r="B47" t="s">
        <v>66</v>
      </c>
      <c r="C47" t="s">
        <v>34</v>
      </c>
      <c r="D47" t="s">
        <v>34</v>
      </c>
      <c r="E47" s="27">
        <v>1.8934736999999999</v>
      </c>
      <c r="F47" s="27">
        <v>2.5186109999999999</v>
      </c>
      <c r="G47" s="27">
        <v>2.6833496999999999</v>
      </c>
      <c r="H47" s="27">
        <v>3.3092793299999999</v>
      </c>
      <c r="I47" s="27">
        <v>4.1463710199999904</v>
      </c>
      <c r="J47" s="27">
        <v>4.9187076999999997</v>
      </c>
      <c r="K47" s="27">
        <v>5.435797</v>
      </c>
      <c r="L47" s="27">
        <v>7.4206541999999898</v>
      </c>
      <c r="M47" s="27">
        <v>8.9136185000000001</v>
      </c>
      <c r="N47" s="27">
        <v>10.186175499999999</v>
      </c>
      <c r="O47" s="27">
        <v>11.1436803</v>
      </c>
      <c r="P47" t="s">
        <v>29</v>
      </c>
    </row>
    <row r="48" spans="1:16" x14ac:dyDescent="0.25">
      <c r="A48" t="s">
        <v>50</v>
      </c>
      <c r="B48" t="s">
        <v>66</v>
      </c>
      <c r="C48" t="s">
        <v>35</v>
      </c>
      <c r="D48" t="s">
        <v>35</v>
      </c>
      <c r="E48" s="27">
        <v>4.2141417999999904</v>
      </c>
      <c r="F48" s="27">
        <v>4.2721225</v>
      </c>
      <c r="G48" s="27">
        <v>4.7721878999999996</v>
      </c>
      <c r="H48" s="27">
        <v>5.0212971999999896</v>
      </c>
      <c r="I48" s="27">
        <v>5.7334043000000001</v>
      </c>
      <c r="J48" s="27">
        <v>7.0201440000000002</v>
      </c>
      <c r="K48" s="27">
        <v>8.6318894999999998</v>
      </c>
      <c r="L48" s="27">
        <v>11.6869</v>
      </c>
      <c r="M48" s="27">
        <v>14.3602705999999</v>
      </c>
      <c r="N48" s="27">
        <v>16.940650999999999</v>
      </c>
      <c r="O48" s="27">
        <v>19.448601</v>
      </c>
      <c r="P48" t="s">
        <v>29</v>
      </c>
    </row>
    <row r="49" spans="1:16" x14ac:dyDescent="0.25">
      <c r="A49" t="s">
        <v>50</v>
      </c>
      <c r="B49" t="s">
        <v>66</v>
      </c>
      <c r="C49" t="s">
        <v>36</v>
      </c>
      <c r="D49" t="s">
        <v>36</v>
      </c>
      <c r="E49" s="27">
        <v>27.357230600000001</v>
      </c>
      <c r="F49" s="27">
        <v>39.171896199999999</v>
      </c>
      <c r="G49" s="27">
        <v>30.025140799999999</v>
      </c>
      <c r="H49" s="27">
        <v>33.976431099999999</v>
      </c>
      <c r="I49" s="27">
        <v>36.403911799999896</v>
      </c>
      <c r="J49" s="27">
        <v>48.127792300000003</v>
      </c>
      <c r="K49" s="27">
        <v>63.545268999999998</v>
      </c>
      <c r="L49" s="27">
        <v>67.104816</v>
      </c>
      <c r="M49" s="27">
        <v>65.199793999999997</v>
      </c>
      <c r="N49" s="27">
        <v>55.351640600000003</v>
      </c>
      <c r="O49" s="27">
        <v>50.510787100000002</v>
      </c>
      <c r="P49" t="s">
        <v>29</v>
      </c>
    </row>
    <row r="50" spans="1:16" x14ac:dyDescent="0.25">
      <c r="A50" t="s">
        <v>50</v>
      </c>
      <c r="B50" t="s">
        <v>66</v>
      </c>
      <c r="C50" t="s">
        <v>37</v>
      </c>
      <c r="D50" t="s">
        <v>37</v>
      </c>
      <c r="E50" s="27">
        <v>8.3223800000000001E-2</v>
      </c>
      <c r="F50" s="27">
        <v>3.9436399999999899E-2</v>
      </c>
      <c r="G50" s="27">
        <v>2.4247299999999999E-2</v>
      </c>
      <c r="H50" s="27">
        <v>2.6853610999999999E-2</v>
      </c>
      <c r="I50" s="27">
        <v>3.1868718999999997E-2</v>
      </c>
      <c r="J50" s="27">
        <v>3.8211197000000002E-2</v>
      </c>
      <c r="K50" s="27">
        <v>4.4373040000000002E-2</v>
      </c>
      <c r="L50" s="27">
        <v>9.1086159999999999E-2</v>
      </c>
      <c r="M50" s="27">
        <v>0.12792832000000001</v>
      </c>
      <c r="N50" s="27">
        <v>0.16073504999999999</v>
      </c>
      <c r="O50" s="27">
        <v>0.186254529999999</v>
      </c>
      <c r="P50" t="s">
        <v>29</v>
      </c>
    </row>
    <row r="51" spans="1:16" x14ac:dyDescent="0.25">
      <c r="A51" s="28" t="s">
        <v>48</v>
      </c>
      <c r="B51" s="28"/>
      <c r="C51" s="28"/>
      <c r="D51" s="28"/>
      <c r="E51" s="29">
        <f>SUM(E41:E50)</f>
        <v>44.915777499999976</v>
      </c>
      <c r="F51" s="29">
        <f t="shared" ref="F51:O51" si="2">SUM(F41:F50)</f>
        <v>61.428893200000005</v>
      </c>
      <c r="G51" s="29">
        <f t="shared" si="2"/>
        <v>53.739744099999996</v>
      </c>
      <c r="H51" s="29">
        <f t="shared" si="2"/>
        <v>59.432574757499985</v>
      </c>
      <c r="I51" s="29">
        <f t="shared" si="2"/>
        <v>65.707516616899895</v>
      </c>
      <c r="J51" s="29">
        <f t="shared" si="2"/>
        <v>83.140789680099999</v>
      </c>
      <c r="K51" s="29">
        <f t="shared" si="2"/>
        <v>105.08628951939998</v>
      </c>
      <c r="L51" s="29">
        <f t="shared" si="2"/>
        <v>123.5847680654</v>
      </c>
      <c r="M51" s="29">
        <f t="shared" si="2"/>
        <v>135.94651764319988</v>
      </c>
      <c r="N51" s="29">
        <f t="shared" si="2"/>
        <v>139.2549007403999</v>
      </c>
      <c r="O51" s="29">
        <f t="shared" si="2"/>
        <v>145.79197745049999</v>
      </c>
    </row>
    <row r="53" spans="1:16" x14ac:dyDescent="0.25">
      <c r="A53" s="19" t="s">
        <v>15</v>
      </c>
      <c r="B53" s="19"/>
      <c r="C53" s="19"/>
      <c r="D53" s="19"/>
      <c r="E53" s="19"/>
      <c r="F53" s="19"/>
    </row>
    <row r="54" spans="1:16" x14ac:dyDescent="0.25">
      <c r="A54" s="18" t="s">
        <v>40</v>
      </c>
      <c r="B54" s="20" t="s">
        <v>16</v>
      </c>
      <c r="C54" s="20"/>
      <c r="D54" s="20"/>
      <c r="E54" s="20"/>
      <c r="F54" s="20"/>
    </row>
    <row r="56" spans="1:16" s="22" customFormat="1" x14ac:dyDescent="0.25">
      <c r="A56" s="22" t="s">
        <v>51</v>
      </c>
    </row>
    <row r="57" spans="1:16" s="22" customFormat="1" x14ac:dyDescent="0.25">
      <c r="A57" s="22" t="s">
        <v>22</v>
      </c>
      <c r="B57" s="22" t="s">
        <v>23</v>
      </c>
      <c r="C57" s="22" t="s">
        <v>52</v>
      </c>
      <c r="D57" s="22" t="s">
        <v>25</v>
      </c>
      <c r="E57" s="22">
        <v>1990</v>
      </c>
      <c r="F57" s="22">
        <v>2005</v>
      </c>
      <c r="G57" s="22">
        <v>2010</v>
      </c>
      <c r="H57" s="22">
        <v>2015</v>
      </c>
      <c r="I57" s="22">
        <v>2020</v>
      </c>
      <c r="J57" s="22">
        <v>2025</v>
      </c>
      <c r="K57" s="22">
        <v>2030</v>
      </c>
      <c r="L57" s="22">
        <v>2035</v>
      </c>
      <c r="M57" s="22">
        <v>2040</v>
      </c>
      <c r="N57" s="22">
        <v>2045</v>
      </c>
      <c r="O57" s="22">
        <v>2050</v>
      </c>
      <c r="P57" s="22" t="s">
        <v>26</v>
      </c>
    </row>
    <row r="58" spans="1:16" x14ac:dyDescent="0.25">
      <c r="A58" t="s">
        <v>27</v>
      </c>
      <c r="B58" t="s">
        <v>66</v>
      </c>
      <c r="C58" t="s">
        <v>28</v>
      </c>
      <c r="D58" t="s">
        <v>53</v>
      </c>
      <c r="E58" s="27">
        <v>0.148593</v>
      </c>
      <c r="F58" s="27">
        <v>1.43025</v>
      </c>
      <c r="G58" s="27">
        <v>2.03024</v>
      </c>
      <c r="H58" s="27">
        <v>1.9547000000000001</v>
      </c>
      <c r="I58" s="27">
        <v>2.1270199999999999</v>
      </c>
      <c r="J58" s="27">
        <v>2.3097799999999999</v>
      </c>
      <c r="K58" s="27">
        <v>2.4752900000000002</v>
      </c>
      <c r="L58" s="27">
        <v>2.5796299999999999</v>
      </c>
      <c r="M58" s="27">
        <v>2.6646700000000001</v>
      </c>
      <c r="N58" s="27">
        <v>2.76193</v>
      </c>
      <c r="O58" s="27">
        <v>2.8831799999999999</v>
      </c>
      <c r="P58" t="s">
        <v>29</v>
      </c>
    </row>
    <row r="59" spans="1:16" x14ac:dyDescent="0.25">
      <c r="A59" t="s">
        <v>27</v>
      </c>
      <c r="B59" t="s">
        <v>66</v>
      </c>
      <c r="C59" t="s">
        <v>28</v>
      </c>
      <c r="D59" t="s">
        <v>54</v>
      </c>
      <c r="E59" s="27">
        <v>1.03549</v>
      </c>
      <c r="F59" s="27">
        <v>1.8434900000000001</v>
      </c>
      <c r="G59" s="27">
        <v>1.8775500000000001</v>
      </c>
      <c r="H59" s="27">
        <v>2.02102</v>
      </c>
      <c r="I59" s="27">
        <v>2.1573600000000002</v>
      </c>
      <c r="J59" s="27">
        <v>2.2913800000000002</v>
      </c>
      <c r="K59" s="27">
        <v>2.4163299999999999</v>
      </c>
      <c r="L59" s="27">
        <v>2.50746</v>
      </c>
      <c r="M59" s="27">
        <v>2.5865100000000001</v>
      </c>
      <c r="N59" s="27">
        <v>2.65333</v>
      </c>
      <c r="O59" s="27">
        <v>2.7056900000000002</v>
      </c>
      <c r="P59" t="s">
        <v>29</v>
      </c>
    </row>
    <row r="60" spans="1:16" x14ac:dyDescent="0.25">
      <c r="A60" t="s">
        <v>27</v>
      </c>
      <c r="B60" t="s">
        <v>66</v>
      </c>
      <c r="C60" t="s">
        <v>28</v>
      </c>
      <c r="D60" t="s">
        <v>55</v>
      </c>
      <c r="E60" s="27">
        <v>3.3526199999999999E-2</v>
      </c>
      <c r="F60" s="27">
        <v>0.87849999999999995</v>
      </c>
      <c r="G60" s="27">
        <v>0.92520999999999998</v>
      </c>
      <c r="H60" s="27">
        <v>0.985904</v>
      </c>
      <c r="I60" s="27">
        <v>1.0438799999999999</v>
      </c>
      <c r="J60" s="27">
        <v>1.09748</v>
      </c>
      <c r="K60" s="27">
        <v>1.14571</v>
      </c>
      <c r="L60" s="27">
        <v>1.1875500000000001</v>
      </c>
      <c r="M60" s="27">
        <v>1.22359</v>
      </c>
      <c r="N60" s="27">
        <v>1.25376</v>
      </c>
      <c r="O60" s="27">
        <v>1.27705</v>
      </c>
      <c r="P60" t="s">
        <v>29</v>
      </c>
    </row>
    <row r="61" spans="1:16" x14ac:dyDescent="0.25">
      <c r="A61" t="s">
        <v>27</v>
      </c>
      <c r="B61" t="s">
        <v>66</v>
      </c>
      <c r="C61" t="s">
        <v>30</v>
      </c>
      <c r="D61" t="s">
        <v>53</v>
      </c>
      <c r="E61" s="27">
        <v>8.3633899999999997E-2</v>
      </c>
      <c r="F61" s="27">
        <v>1.83105E-2</v>
      </c>
      <c r="G61" s="27">
        <v>9.8106100000000009E-3</v>
      </c>
      <c r="H61" s="27">
        <v>9.3328200000000004E-3</v>
      </c>
      <c r="I61" s="27">
        <v>1.03897E-2</v>
      </c>
      <c r="J61" s="27">
        <v>1.15513E-2</v>
      </c>
      <c r="K61" s="27">
        <v>1.27183E-2</v>
      </c>
      <c r="L61" s="27">
        <v>1.3960999999999999E-2</v>
      </c>
      <c r="M61" s="27">
        <v>1.5236100000000001E-2</v>
      </c>
      <c r="N61" s="27">
        <v>1.6423799999999999E-2</v>
      </c>
      <c r="O61" s="27">
        <v>1.7420600000000001E-2</v>
      </c>
      <c r="P61" t="s">
        <v>29</v>
      </c>
    </row>
    <row r="62" spans="1:16" x14ac:dyDescent="0.25">
      <c r="A62" t="s">
        <v>27</v>
      </c>
      <c r="B62" t="s">
        <v>66</v>
      </c>
      <c r="C62" t="s">
        <v>30</v>
      </c>
      <c r="D62" t="s">
        <v>54</v>
      </c>
      <c r="E62" s="27">
        <v>3.0329800000000001E-2</v>
      </c>
      <c r="F62" s="27">
        <v>9.6074000000000003E-3</v>
      </c>
      <c r="G62" s="27">
        <v>6.7392499999999996E-3</v>
      </c>
      <c r="H62" s="27">
        <v>7.2542400000000003E-3</v>
      </c>
      <c r="I62" s="27">
        <v>7.7436199999999997E-3</v>
      </c>
      <c r="J62" s="27">
        <v>8.2246699999999999E-3</v>
      </c>
      <c r="K62" s="27">
        <v>8.6731699999999991E-3</v>
      </c>
      <c r="L62" s="27">
        <v>9.0002399999999996E-3</v>
      </c>
      <c r="M62" s="27">
        <v>9.2839800000000007E-3</v>
      </c>
      <c r="N62" s="27">
        <v>9.5238300000000005E-3</v>
      </c>
      <c r="O62" s="27">
        <v>9.7117799999999997E-3</v>
      </c>
      <c r="P62" t="s">
        <v>29</v>
      </c>
    </row>
    <row r="63" spans="1:16" x14ac:dyDescent="0.25">
      <c r="A63" t="s">
        <v>27</v>
      </c>
      <c r="B63" t="s">
        <v>66</v>
      </c>
      <c r="C63" t="s">
        <v>30</v>
      </c>
      <c r="D63" t="s">
        <v>55</v>
      </c>
      <c r="E63" s="27">
        <v>0.23366500000000001</v>
      </c>
      <c r="F63" s="27">
        <v>0.17127100000000001</v>
      </c>
      <c r="G63" s="27">
        <v>0.12202</v>
      </c>
      <c r="H63" s="27">
        <v>0.130024</v>
      </c>
      <c r="I63" s="27">
        <v>0.13767099999999999</v>
      </c>
      <c r="J63" s="27">
        <v>0.14474000000000001</v>
      </c>
      <c r="K63" s="27">
        <v>0.15109900000000001</v>
      </c>
      <c r="L63" s="27">
        <v>0.15661900000000001</v>
      </c>
      <c r="M63" s="27">
        <v>0.16137099999999999</v>
      </c>
      <c r="N63" s="27">
        <v>0.165351</v>
      </c>
      <c r="O63" s="27">
        <v>0.16842099999999999</v>
      </c>
      <c r="P63" t="s">
        <v>29</v>
      </c>
    </row>
    <row r="64" spans="1:16" x14ac:dyDescent="0.25">
      <c r="A64" t="s">
        <v>27</v>
      </c>
      <c r="B64" t="s">
        <v>66</v>
      </c>
      <c r="C64" t="s">
        <v>31</v>
      </c>
      <c r="D64" t="s">
        <v>53</v>
      </c>
      <c r="E64" s="27">
        <v>0.42167700000000002</v>
      </c>
      <c r="F64" s="27">
        <v>0.42299799999999999</v>
      </c>
      <c r="G64" s="27">
        <v>0.31120199999999998</v>
      </c>
      <c r="H64" s="27">
        <v>0.30019299999999999</v>
      </c>
      <c r="I64" s="27">
        <v>0.339113</v>
      </c>
      <c r="J64" s="27">
        <v>0.38168299999999999</v>
      </c>
      <c r="K64" s="27">
        <v>0.42439399999999999</v>
      </c>
      <c r="L64" s="27">
        <v>0.45800800000000003</v>
      </c>
      <c r="M64" s="27">
        <v>0.49307600000000001</v>
      </c>
      <c r="N64" s="27">
        <v>0.52713399999999999</v>
      </c>
      <c r="O64" s="27">
        <v>0.55824499999999999</v>
      </c>
      <c r="P64" t="s">
        <v>29</v>
      </c>
    </row>
    <row r="65" spans="1:16" x14ac:dyDescent="0.25">
      <c r="A65" t="s">
        <v>27</v>
      </c>
      <c r="B65" t="s">
        <v>66</v>
      </c>
      <c r="C65" t="s">
        <v>31</v>
      </c>
      <c r="D65" t="s">
        <v>54</v>
      </c>
      <c r="E65" s="27">
        <v>4.4155699999999998</v>
      </c>
      <c r="F65" s="27">
        <v>6.8495999999999997</v>
      </c>
      <c r="G65" s="27">
        <v>7.6187500000000004</v>
      </c>
      <c r="H65" s="27">
        <v>8.2009399999999992</v>
      </c>
      <c r="I65" s="27">
        <v>8.7541899999999995</v>
      </c>
      <c r="J65" s="27">
        <v>9.2980199999999993</v>
      </c>
      <c r="K65" s="27">
        <v>9.8050499999999996</v>
      </c>
      <c r="L65" s="27">
        <v>10.174799999999999</v>
      </c>
      <c r="M65" s="27">
        <v>10.4956</v>
      </c>
      <c r="N65" s="27">
        <v>10.7667</v>
      </c>
      <c r="O65" s="27">
        <v>10.979200000000001</v>
      </c>
      <c r="P65" t="s">
        <v>29</v>
      </c>
    </row>
    <row r="66" spans="1:16" x14ac:dyDescent="0.25">
      <c r="A66" t="s">
        <v>27</v>
      </c>
      <c r="B66" t="s">
        <v>66</v>
      </c>
      <c r="C66" t="s">
        <v>31</v>
      </c>
      <c r="D66" t="s">
        <v>55</v>
      </c>
      <c r="E66" s="27">
        <v>0.68976800000000005</v>
      </c>
      <c r="F66" s="27">
        <v>1.0527500000000001</v>
      </c>
      <c r="G66" s="27">
        <v>0.95011900000000005</v>
      </c>
      <c r="H66" s="27">
        <v>1.0124500000000001</v>
      </c>
      <c r="I66" s="27">
        <v>1.0719799999999999</v>
      </c>
      <c r="J66" s="27">
        <v>1.12703</v>
      </c>
      <c r="K66" s="27">
        <v>1.17655</v>
      </c>
      <c r="L66" s="27">
        <v>1.21953</v>
      </c>
      <c r="M66" s="27">
        <v>1.2565299999999999</v>
      </c>
      <c r="N66" s="27">
        <v>1.28752</v>
      </c>
      <c r="O66" s="27">
        <v>1.3114300000000001</v>
      </c>
      <c r="P66" t="s">
        <v>29</v>
      </c>
    </row>
    <row r="67" spans="1:16" x14ac:dyDescent="0.25">
      <c r="A67" t="s">
        <v>27</v>
      </c>
      <c r="B67" t="s">
        <v>66</v>
      </c>
      <c r="C67" t="s">
        <v>32</v>
      </c>
      <c r="D67" t="s">
        <v>53</v>
      </c>
      <c r="E67" s="27">
        <v>0.219997</v>
      </c>
      <c r="F67" s="27">
        <v>0.63244299999999998</v>
      </c>
      <c r="G67" s="27">
        <v>0.80473799999999995</v>
      </c>
      <c r="H67" s="27">
        <v>0.79831700000000005</v>
      </c>
      <c r="I67" s="27">
        <v>0.90609700000000004</v>
      </c>
      <c r="J67" s="27">
        <v>1.0137700000000001</v>
      </c>
      <c r="K67" s="27">
        <v>1.12191</v>
      </c>
      <c r="L67" s="27">
        <v>1.2252799999999999</v>
      </c>
      <c r="M67" s="27">
        <v>1.33043</v>
      </c>
      <c r="N67" s="27">
        <v>1.44014</v>
      </c>
      <c r="O67" s="27">
        <v>1.5480400000000001</v>
      </c>
      <c r="P67" t="s">
        <v>29</v>
      </c>
    </row>
    <row r="68" spans="1:16" x14ac:dyDescent="0.25">
      <c r="A68" t="s">
        <v>27</v>
      </c>
      <c r="B68" t="s">
        <v>66</v>
      </c>
      <c r="C68" t="s">
        <v>32</v>
      </c>
      <c r="D68" t="s">
        <v>54</v>
      </c>
      <c r="E68" s="27">
        <v>0.103158</v>
      </c>
      <c r="F68" s="27">
        <v>0.22029399999999999</v>
      </c>
      <c r="G68" s="27">
        <v>0.235428</v>
      </c>
      <c r="H68" s="27">
        <v>0.25341799999999998</v>
      </c>
      <c r="I68" s="27">
        <v>0.27051399999999998</v>
      </c>
      <c r="J68" s="27">
        <v>0.28731899999999999</v>
      </c>
      <c r="K68" s="27">
        <v>0.30298700000000001</v>
      </c>
      <c r="L68" s="27">
        <v>0.314413</v>
      </c>
      <c r="M68" s="27">
        <v>0.32432499999999997</v>
      </c>
      <c r="N68" s="27">
        <v>0.332704</v>
      </c>
      <c r="O68" s="27">
        <v>0.33927000000000002</v>
      </c>
      <c r="P68" t="s">
        <v>29</v>
      </c>
    </row>
    <row r="69" spans="1:16" x14ac:dyDescent="0.25">
      <c r="A69" t="s">
        <v>27</v>
      </c>
      <c r="B69" t="s">
        <v>66</v>
      </c>
      <c r="C69" t="s">
        <v>32</v>
      </c>
      <c r="D69" t="s">
        <v>55</v>
      </c>
      <c r="E69" s="27">
        <v>3.0663599999999999E-2</v>
      </c>
      <c r="F69" s="27">
        <v>0.45507500000000001</v>
      </c>
      <c r="G69" s="27">
        <v>0.22196199999999999</v>
      </c>
      <c r="H69" s="27">
        <v>0.23652300000000001</v>
      </c>
      <c r="I69" s="27">
        <v>0.25043100000000001</v>
      </c>
      <c r="J69" s="27">
        <v>0.26329000000000002</v>
      </c>
      <c r="K69" s="27">
        <v>0.27485900000000002</v>
      </c>
      <c r="L69" s="27">
        <v>0.28489900000000001</v>
      </c>
      <c r="M69" s="27">
        <v>0.29354400000000003</v>
      </c>
      <c r="N69" s="27">
        <v>0.30078300000000002</v>
      </c>
      <c r="O69" s="27">
        <v>0.306369</v>
      </c>
      <c r="P69" t="s">
        <v>29</v>
      </c>
    </row>
    <row r="70" spans="1:16" x14ac:dyDescent="0.25">
      <c r="A70" t="s">
        <v>27</v>
      </c>
      <c r="B70" t="s">
        <v>66</v>
      </c>
      <c r="C70" t="s">
        <v>32</v>
      </c>
      <c r="D70" t="s">
        <v>57</v>
      </c>
      <c r="E70" s="27">
        <v>0</v>
      </c>
      <c r="F70" s="27">
        <v>0</v>
      </c>
      <c r="G70" s="27">
        <v>8.61209E-2</v>
      </c>
      <c r="H70" s="27">
        <v>1.1557299999999999</v>
      </c>
      <c r="I70" s="27">
        <v>1.18726</v>
      </c>
      <c r="J70" s="27">
        <v>1.3598399999999999</v>
      </c>
      <c r="K70" s="27">
        <v>1.55403</v>
      </c>
      <c r="L70" s="27">
        <v>1.7291300000000001</v>
      </c>
      <c r="M70" s="27">
        <v>1.8869800000000001</v>
      </c>
      <c r="N70" s="27">
        <v>2.0447500000000001</v>
      </c>
      <c r="O70" s="27">
        <v>2.2163599999999999</v>
      </c>
      <c r="P70" t="s">
        <v>29</v>
      </c>
    </row>
    <row r="71" spans="1:16" x14ac:dyDescent="0.25">
      <c r="A71" t="s">
        <v>27</v>
      </c>
      <c r="B71" t="s">
        <v>66</v>
      </c>
      <c r="C71" t="s">
        <v>33</v>
      </c>
      <c r="D71" t="s">
        <v>53</v>
      </c>
      <c r="E71" s="27">
        <v>0.70670100000000002</v>
      </c>
      <c r="F71" s="27">
        <v>0.18559400000000001</v>
      </c>
      <c r="G71" s="27">
        <v>0.230962</v>
      </c>
      <c r="H71" s="27">
        <v>0.22536400000000001</v>
      </c>
      <c r="I71" s="27">
        <v>0.251911</v>
      </c>
      <c r="J71" s="27">
        <v>0.28090799999999999</v>
      </c>
      <c r="K71" s="27">
        <v>0.30982599999999999</v>
      </c>
      <c r="L71" s="27">
        <v>0.33593099999999998</v>
      </c>
      <c r="M71" s="27">
        <v>0.36219499999999999</v>
      </c>
      <c r="N71" s="27">
        <v>0.38664799999999999</v>
      </c>
      <c r="O71" s="27">
        <v>0.40669100000000002</v>
      </c>
      <c r="P71" t="s">
        <v>29</v>
      </c>
    </row>
    <row r="72" spans="1:16" x14ac:dyDescent="0.25">
      <c r="A72" t="s">
        <v>27</v>
      </c>
      <c r="B72" t="s">
        <v>66</v>
      </c>
      <c r="C72" t="s">
        <v>33</v>
      </c>
      <c r="D72" t="s">
        <v>54</v>
      </c>
      <c r="E72" s="27">
        <v>4.7803999999999999E-2</v>
      </c>
      <c r="F72" s="27">
        <v>9.5685400000000004E-2</v>
      </c>
      <c r="G72" s="27">
        <v>7.3099800000000006E-2</v>
      </c>
      <c r="H72" s="27">
        <v>7.8685699999999997E-2</v>
      </c>
      <c r="I72" s="27">
        <v>8.3993999999999999E-2</v>
      </c>
      <c r="J72" s="27">
        <v>8.9211799999999994E-2</v>
      </c>
      <c r="K72" s="27">
        <v>9.4076599999999996E-2</v>
      </c>
      <c r="L72" s="27">
        <v>9.76244E-2</v>
      </c>
      <c r="M72" s="27">
        <v>0.100702</v>
      </c>
      <c r="N72" s="27">
        <v>0.10330400000000001</v>
      </c>
      <c r="O72" s="27">
        <v>0.10534200000000001</v>
      </c>
      <c r="P72" t="s">
        <v>29</v>
      </c>
    </row>
    <row r="73" spans="1:16" x14ac:dyDescent="0.25">
      <c r="A73" t="s">
        <v>27</v>
      </c>
      <c r="B73" t="s">
        <v>66</v>
      </c>
      <c r="C73" t="s">
        <v>33</v>
      </c>
      <c r="D73" t="s">
        <v>55</v>
      </c>
      <c r="E73" s="27">
        <v>0.23283499999999999</v>
      </c>
      <c r="F73" s="27">
        <v>0.23844199999999999</v>
      </c>
      <c r="G73" s="27">
        <v>0.26566099999999998</v>
      </c>
      <c r="H73" s="27">
        <v>0.28308800000000001</v>
      </c>
      <c r="I73" s="27">
        <v>0.29973499999999997</v>
      </c>
      <c r="J73" s="27">
        <v>0.31512600000000002</v>
      </c>
      <c r="K73" s="27">
        <v>0.32897300000000002</v>
      </c>
      <c r="L73" s="27">
        <v>0.34098899999999999</v>
      </c>
      <c r="M73" s="27">
        <v>0.35133500000000001</v>
      </c>
      <c r="N73" s="27">
        <v>0.36</v>
      </c>
      <c r="O73" s="27">
        <v>0.36668600000000001</v>
      </c>
      <c r="P73" t="s">
        <v>29</v>
      </c>
    </row>
    <row r="74" spans="1:16" x14ac:dyDescent="0.25">
      <c r="A74" t="s">
        <v>27</v>
      </c>
      <c r="B74" t="s">
        <v>66</v>
      </c>
      <c r="C74" t="s">
        <v>58</v>
      </c>
      <c r="D74" t="s">
        <v>53</v>
      </c>
      <c r="E74" s="27">
        <v>2.53758E-2</v>
      </c>
      <c r="F74" s="27">
        <v>5.5586999999999998E-2</v>
      </c>
      <c r="G74" s="27">
        <v>5.1254599999999997E-2</v>
      </c>
      <c r="H74" s="27">
        <v>4.8172300000000001E-2</v>
      </c>
      <c r="I74" s="27">
        <v>5.3629900000000001E-2</v>
      </c>
      <c r="J74" s="27">
        <v>5.9381999999999997E-2</v>
      </c>
      <c r="K74" s="27">
        <v>6.5034499999999995E-2</v>
      </c>
      <c r="L74" s="27">
        <v>7.1824499999999999E-2</v>
      </c>
      <c r="M74" s="27">
        <v>7.8553899999999996E-2</v>
      </c>
      <c r="N74" s="27">
        <v>8.5362800000000003E-2</v>
      </c>
      <c r="O74" s="27">
        <v>9.1949900000000001E-2</v>
      </c>
      <c r="P74" t="s">
        <v>29</v>
      </c>
    </row>
    <row r="75" spans="1:16" x14ac:dyDescent="0.25">
      <c r="A75" t="s">
        <v>27</v>
      </c>
      <c r="B75" t="s">
        <v>66</v>
      </c>
      <c r="C75" t="s">
        <v>58</v>
      </c>
      <c r="D75" t="s">
        <v>54</v>
      </c>
      <c r="E75" s="27">
        <v>0.25490000000000002</v>
      </c>
      <c r="F75" s="27">
        <v>0.39991599999999999</v>
      </c>
      <c r="G75" s="27">
        <v>0.37742300000000001</v>
      </c>
      <c r="H75" s="27">
        <v>0.40626400000000001</v>
      </c>
      <c r="I75" s="27">
        <v>0.43367099999999997</v>
      </c>
      <c r="J75" s="27">
        <v>0.46061099999999999</v>
      </c>
      <c r="K75" s="27">
        <v>0.48572900000000002</v>
      </c>
      <c r="L75" s="27">
        <v>0.50404599999999999</v>
      </c>
      <c r="M75" s="27">
        <v>0.51993699999999998</v>
      </c>
      <c r="N75" s="27">
        <v>0.53336899999999998</v>
      </c>
      <c r="O75" s="27">
        <v>0.54389500000000002</v>
      </c>
      <c r="P75" t="s">
        <v>29</v>
      </c>
    </row>
    <row r="76" spans="1:16" x14ac:dyDescent="0.25">
      <c r="A76" t="s">
        <v>27</v>
      </c>
      <c r="B76" t="s">
        <v>66</v>
      </c>
      <c r="C76" t="s">
        <v>58</v>
      </c>
      <c r="D76" t="s">
        <v>55</v>
      </c>
      <c r="E76" s="27">
        <v>1.2631600000000001</v>
      </c>
      <c r="F76" s="27">
        <v>2.5252500000000002</v>
      </c>
      <c r="G76" s="27">
        <v>2.8158099999999999</v>
      </c>
      <c r="H76" s="27">
        <v>3.0005299999999999</v>
      </c>
      <c r="I76" s="27">
        <v>3.1769799999999999</v>
      </c>
      <c r="J76" s="27">
        <v>3.3401100000000001</v>
      </c>
      <c r="K76" s="27">
        <v>3.4868700000000001</v>
      </c>
      <c r="L76" s="27">
        <v>3.6142400000000001</v>
      </c>
      <c r="M76" s="27">
        <v>3.7239</v>
      </c>
      <c r="N76" s="27">
        <v>3.8157399999999999</v>
      </c>
      <c r="O76" s="27">
        <v>3.8866000000000001</v>
      </c>
      <c r="P76" t="s">
        <v>29</v>
      </c>
    </row>
    <row r="77" spans="1:16" x14ac:dyDescent="0.25">
      <c r="A77" t="s">
        <v>27</v>
      </c>
      <c r="B77" t="s">
        <v>66</v>
      </c>
      <c r="C77" t="s">
        <v>34</v>
      </c>
      <c r="D77" t="s">
        <v>53</v>
      </c>
      <c r="E77" s="27">
        <v>0.207509</v>
      </c>
      <c r="F77" s="27">
        <v>0.177455</v>
      </c>
      <c r="G77" s="27">
        <v>0.23935600000000001</v>
      </c>
      <c r="H77" s="27">
        <v>0.22816900000000001</v>
      </c>
      <c r="I77" s="27">
        <v>0.25545200000000001</v>
      </c>
      <c r="J77" s="27">
        <v>0.28543499999999999</v>
      </c>
      <c r="K77" s="27">
        <v>0.31586700000000001</v>
      </c>
      <c r="L77" s="27">
        <v>0.34777400000000003</v>
      </c>
      <c r="M77" s="27">
        <v>0.380027</v>
      </c>
      <c r="N77" s="27">
        <v>0.41095100000000001</v>
      </c>
      <c r="O77" s="27">
        <v>0.43612099999999998</v>
      </c>
      <c r="P77" t="s">
        <v>29</v>
      </c>
    </row>
    <row r="78" spans="1:16" x14ac:dyDescent="0.25">
      <c r="A78" t="s">
        <v>27</v>
      </c>
      <c r="B78" t="s">
        <v>66</v>
      </c>
      <c r="C78" t="s">
        <v>34</v>
      </c>
      <c r="D78" t="s">
        <v>54</v>
      </c>
      <c r="E78" s="27">
        <v>1.6308400000000001</v>
      </c>
      <c r="F78" s="27">
        <v>2.11313</v>
      </c>
      <c r="G78" s="27">
        <v>2.3619400000000002</v>
      </c>
      <c r="H78" s="27">
        <v>2.54243</v>
      </c>
      <c r="I78" s="27">
        <v>2.71394</v>
      </c>
      <c r="J78" s="27">
        <v>2.8825400000000001</v>
      </c>
      <c r="K78" s="27">
        <v>3.03973</v>
      </c>
      <c r="L78" s="27">
        <v>3.1543600000000001</v>
      </c>
      <c r="M78" s="27">
        <v>3.2538</v>
      </c>
      <c r="N78" s="27">
        <v>3.33786</v>
      </c>
      <c r="O78" s="27">
        <v>3.4037299999999999</v>
      </c>
      <c r="P78" t="s">
        <v>29</v>
      </c>
    </row>
    <row r="79" spans="1:16" x14ac:dyDescent="0.25">
      <c r="A79" t="s">
        <v>27</v>
      </c>
      <c r="B79" t="s">
        <v>66</v>
      </c>
      <c r="C79" t="s">
        <v>34</v>
      </c>
      <c r="D79" t="s">
        <v>55</v>
      </c>
      <c r="E79" s="27">
        <v>4.2497100000000003E-2</v>
      </c>
      <c r="F79" s="27">
        <v>0.37907999999999997</v>
      </c>
      <c r="G79" s="27">
        <v>0.20676</v>
      </c>
      <c r="H79" s="27">
        <v>0.22032299999999999</v>
      </c>
      <c r="I79" s="27">
        <v>0.23327999999999999</v>
      </c>
      <c r="J79" s="27">
        <v>0.245258</v>
      </c>
      <c r="K79" s="27">
        <v>0.25603500000000001</v>
      </c>
      <c r="L79" s="27">
        <v>0.26538699999999998</v>
      </c>
      <c r="M79" s="27">
        <v>0.27343899999999999</v>
      </c>
      <c r="N79" s="27">
        <v>0.28018300000000002</v>
      </c>
      <c r="O79" s="27">
        <v>0.28538599999999997</v>
      </c>
      <c r="P79" t="s">
        <v>29</v>
      </c>
    </row>
    <row r="80" spans="1:16" x14ac:dyDescent="0.25">
      <c r="A80" t="s">
        <v>27</v>
      </c>
      <c r="B80" t="s">
        <v>66</v>
      </c>
      <c r="C80" t="s">
        <v>35</v>
      </c>
      <c r="D80" t="s">
        <v>53</v>
      </c>
      <c r="E80" s="27">
        <v>0.51031800000000005</v>
      </c>
      <c r="F80" s="27">
        <v>0.30863499999999999</v>
      </c>
      <c r="G80" s="27">
        <v>0.236487</v>
      </c>
      <c r="H80" s="27">
        <v>0.227133</v>
      </c>
      <c r="I80" s="27">
        <v>0.25481700000000002</v>
      </c>
      <c r="J80" s="27">
        <v>0.28438799999999997</v>
      </c>
      <c r="K80" s="27">
        <v>0.31331700000000001</v>
      </c>
      <c r="L80" s="27">
        <v>0.33391599999999999</v>
      </c>
      <c r="M80" s="27">
        <v>0.35461199999999998</v>
      </c>
      <c r="N80" s="27">
        <v>0.373832</v>
      </c>
      <c r="O80" s="27">
        <v>0.39021400000000001</v>
      </c>
      <c r="P80" t="s">
        <v>29</v>
      </c>
    </row>
    <row r="81" spans="1:16" x14ac:dyDescent="0.25">
      <c r="A81" t="s">
        <v>27</v>
      </c>
      <c r="B81" t="s">
        <v>66</v>
      </c>
      <c r="C81" t="s">
        <v>35</v>
      </c>
      <c r="D81" t="s">
        <v>54</v>
      </c>
      <c r="E81" s="27">
        <v>3.01309</v>
      </c>
      <c r="F81" s="27">
        <v>3.15741</v>
      </c>
      <c r="G81" s="27">
        <v>3.7197200000000001</v>
      </c>
      <c r="H81" s="27">
        <v>4.0039699999999998</v>
      </c>
      <c r="I81" s="27">
        <v>4.2740799999999997</v>
      </c>
      <c r="J81" s="27">
        <v>4.5396000000000001</v>
      </c>
      <c r="K81" s="27">
        <v>4.78714</v>
      </c>
      <c r="L81" s="27">
        <v>4.96767</v>
      </c>
      <c r="M81" s="27">
        <v>5.1242799999999997</v>
      </c>
      <c r="N81" s="27">
        <v>5.2566699999999997</v>
      </c>
      <c r="O81" s="27">
        <v>5.3604099999999999</v>
      </c>
      <c r="P81" t="s">
        <v>29</v>
      </c>
    </row>
    <row r="82" spans="1:16" x14ac:dyDescent="0.25">
      <c r="A82" t="s">
        <v>27</v>
      </c>
      <c r="B82" t="s">
        <v>66</v>
      </c>
      <c r="C82" t="s">
        <v>35</v>
      </c>
      <c r="D82" t="s">
        <v>55</v>
      </c>
      <c r="E82" s="27">
        <v>0.66552800000000001</v>
      </c>
      <c r="F82" s="27">
        <v>0.87706300000000004</v>
      </c>
      <c r="G82" s="27">
        <v>0.87639800000000001</v>
      </c>
      <c r="H82" s="27">
        <v>0.93389100000000003</v>
      </c>
      <c r="I82" s="27">
        <v>0.98880900000000005</v>
      </c>
      <c r="J82" s="27">
        <v>1.0395799999999999</v>
      </c>
      <c r="K82" s="27">
        <v>1.0852599999999999</v>
      </c>
      <c r="L82" s="27">
        <v>1.1249</v>
      </c>
      <c r="M82" s="27">
        <v>1.15903</v>
      </c>
      <c r="N82" s="27">
        <v>1.1876199999999999</v>
      </c>
      <c r="O82" s="27">
        <v>1.20967</v>
      </c>
      <c r="P82" t="s">
        <v>29</v>
      </c>
    </row>
    <row r="83" spans="1:16" x14ac:dyDescent="0.25">
      <c r="A83" t="s">
        <v>27</v>
      </c>
      <c r="B83" t="s">
        <v>66</v>
      </c>
      <c r="C83" t="s">
        <v>36</v>
      </c>
      <c r="D83" t="s">
        <v>53</v>
      </c>
      <c r="E83" s="27">
        <v>0.24623300000000001</v>
      </c>
      <c r="F83" s="27">
        <v>0.705063</v>
      </c>
      <c r="G83" s="27">
        <v>0.86781799999999998</v>
      </c>
      <c r="H83" s="27">
        <v>0.83970599999999995</v>
      </c>
      <c r="I83" s="27">
        <v>0.99090900000000004</v>
      </c>
      <c r="J83" s="27">
        <v>1.0897699999999999</v>
      </c>
      <c r="K83" s="27">
        <v>1.19702</v>
      </c>
      <c r="L83" s="27">
        <v>1.30392</v>
      </c>
      <c r="M83" s="27">
        <v>1.4134500000000001</v>
      </c>
      <c r="N83" s="27">
        <v>1.53677</v>
      </c>
      <c r="O83" s="27">
        <v>1.6676800000000001</v>
      </c>
      <c r="P83" t="s">
        <v>29</v>
      </c>
    </row>
    <row r="84" spans="1:16" x14ac:dyDescent="0.25">
      <c r="A84" t="s">
        <v>27</v>
      </c>
      <c r="B84" t="s">
        <v>66</v>
      </c>
      <c r="C84" t="s">
        <v>36</v>
      </c>
      <c r="D84" t="s">
        <v>54</v>
      </c>
      <c r="E84" s="27">
        <v>1.1284099999999999</v>
      </c>
      <c r="F84" s="27">
        <v>1.38157</v>
      </c>
      <c r="G84" s="27">
        <v>1.4419299999999999</v>
      </c>
      <c r="H84" s="27">
        <v>1.5521100000000001</v>
      </c>
      <c r="I84" s="27">
        <v>1.65682</v>
      </c>
      <c r="J84" s="27">
        <v>1.7597400000000001</v>
      </c>
      <c r="K84" s="27">
        <v>1.85571</v>
      </c>
      <c r="L84" s="27">
        <v>1.9256899999999999</v>
      </c>
      <c r="M84" s="27">
        <v>1.9863999999999999</v>
      </c>
      <c r="N84" s="27">
        <v>2.0377100000000001</v>
      </c>
      <c r="O84" s="27">
        <v>2.0779299999999998</v>
      </c>
      <c r="P84" t="s">
        <v>29</v>
      </c>
    </row>
    <row r="85" spans="1:16" x14ac:dyDescent="0.25">
      <c r="A85" t="s">
        <v>27</v>
      </c>
      <c r="B85" t="s">
        <v>66</v>
      </c>
      <c r="C85" t="s">
        <v>36</v>
      </c>
      <c r="D85" t="s">
        <v>55</v>
      </c>
      <c r="E85" s="27">
        <v>25.584900000000001</v>
      </c>
      <c r="F85" s="27">
        <v>35.996200000000002</v>
      </c>
      <c r="G85" s="27">
        <v>26.750399999999999</v>
      </c>
      <c r="H85" s="27">
        <v>28.505299999999998</v>
      </c>
      <c r="I85" s="27">
        <v>30.1815</v>
      </c>
      <c r="J85" s="27">
        <v>31.731300000000001</v>
      </c>
      <c r="K85" s="27">
        <v>33.125599999999999</v>
      </c>
      <c r="L85" s="27">
        <v>34.335500000000003</v>
      </c>
      <c r="M85" s="27">
        <v>35.377299999999998</v>
      </c>
      <c r="N85" s="27">
        <v>36.249899999999997</v>
      </c>
      <c r="O85" s="27">
        <v>36.923000000000002</v>
      </c>
      <c r="P85" t="s">
        <v>29</v>
      </c>
    </row>
    <row r="86" spans="1:16" x14ac:dyDescent="0.25">
      <c r="A86" t="s">
        <v>27</v>
      </c>
      <c r="B86" t="s">
        <v>66</v>
      </c>
      <c r="C86" t="s">
        <v>36</v>
      </c>
      <c r="D86" t="s">
        <v>68</v>
      </c>
      <c r="E86" s="27">
        <v>0</v>
      </c>
      <c r="F86" s="27">
        <v>2.4404100000000001E-2</v>
      </c>
      <c r="G86" s="27">
        <v>0.19505700000000001</v>
      </c>
      <c r="H86" s="27">
        <v>0.27096399999999998</v>
      </c>
      <c r="I86" s="27">
        <v>0.21621899999999999</v>
      </c>
      <c r="J86" s="27">
        <v>0.29363600000000001</v>
      </c>
      <c r="K86" s="27">
        <v>0.49745600000000001</v>
      </c>
      <c r="L86" s="27">
        <v>0.79467200000000005</v>
      </c>
      <c r="M86" s="27">
        <v>1.19625</v>
      </c>
      <c r="N86" s="27">
        <v>1.53274</v>
      </c>
      <c r="O86" s="27">
        <v>1.7451700000000001</v>
      </c>
      <c r="P86" t="s">
        <v>29</v>
      </c>
    </row>
    <row r="87" spans="1:16" x14ac:dyDescent="0.25">
      <c r="A87" t="s">
        <v>27</v>
      </c>
      <c r="B87" t="s">
        <v>66</v>
      </c>
      <c r="C87" t="s">
        <v>37</v>
      </c>
      <c r="D87" t="s">
        <v>54</v>
      </c>
      <c r="E87" s="27">
        <v>0.773343</v>
      </c>
      <c r="F87" s="27">
        <v>1.2771999999999999</v>
      </c>
      <c r="G87" s="27">
        <v>1.36348</v>
      </c>
      <c r="H87" s="27">
        <v>1.46767</v>
      </c>
      <c r="I87" s="27">
        <v>1.5666800000000001</v>
      </c>
      <c r="J87" s="27">
        <v>1.66401</v>
      </c>
      <c r="K87" s="27">
        <v>1.75475</v>
      </c>
      <c r="L87" s="27">
        <v>1.8209200000000001</v>
      </c>
      <c r="M87" s="27">
        <v>1.8783300000000001</v>
      </c>
      <c r="N87" s="27">
        <v>1.92685</v>
      </c>
      <c r="O87" s="27">
        <v>1.96488</v>
      </c>
      <c r="P87" t="s">
        <v>29</v>
      </c>
    </row>
    <row r="88" spans="1:16" x14ac:dyDescent="0.25">
      <c r="A88" t="s">
        <v>27</v>
      </c>
      <c r="B88" t="s">
        <v>66</v>
      </c>
      <c r="C88" t="s">
        <v>37</v>
      </c>
      <c r="D88" t="s">
        <v>55</v>
      </c>
      <c r="E88" s="27">
        <v>1.71854E-2</v>
      </c>
      <c r="F88" s="27">
        <v>7.161E-4</v>
      </c>
      <c r="G88" s="27">
        <v>2.3824499999999998E-2</v>
      </c>
      <c r="H88" s="27">
        <v>2.5387400000000001E-2</v>
      </c>
      <c r="I88" s="27">
        <v>2.6880299999999999E-2</v>
      </c>
      <c r="J88" s="27">
        <v>2.82606E-2</v>
      </c>
      <c r="K88" s="27">
        <v>2.9502299999999999E-2</v>
      </c>
      <c r="L88" s="27">
        <v>3.058E-2</v>
      </c>
      <c r="M88" s="27">
        <v>3.1507800000000002E-2</v>
      </c>
      <c r="N88" s="27">
        <v>3.2284899999999998E-2</v>
      </c>
      <c r="O88" s="27">
        <v>3.2884400000000001E-2</v>
      </c>
      <c r="P88" t="s">
        <v>29</v>
      </c>
    </row>
    <row r="89" spans="1:16" x14ac:dyDescent="0.25">
      <c r="A89" s="28" t="s">
        <v>48</v>
      </c>
      <c r="B89" s="28"/>
      <c r="C89" s="28"/>
      <c r="D89" s="28"/>
      <c r="E89" s="29">
        <f>SUM(E58:E88)</f>
        <v>43.796700799999996</v>
      </c>
      <c r="F89" s="29">
        <f t="shared" ref="F89:O89" si="3">SUM(F58:F88)</f>
        <v>63.882989499999994</v>
      </c>
      <c r="G89" s="29">
        <f t="shared" si="3"/>
        <v>57.297270660000002</v>
      </c>
      <c r="H89" s="29">
        <f t="shared" si="3"/>
        <v>61.924963459999994</v>
      </c>
      <c r="I89" s="29">
        <f t="shared" si="3"/>
        <v>65.92295652</v>
      </c>
      <c r="J89" s="29">
        <f t="shared" si="3"/>
        <v>69.982974370000008</v>
      </c>
      <c r="K89" s="29">
        <f t="shared" si="3"/>
        <v>73.897496870000012</v>
      </c>
      <c r="L89" s="29">
        <f t="shared" si="3"/>
        <v>77.230224140000004</v>
      </c>
      <c r="M89" s="29">
        <f t="shared" si="3"/>
        <v>80.306194779999998</v>
      </c>
      <c r="N89" s="29">
        <f t="shared" si="3"/>
        <v>83.007844329999998</v>
      </c>
      <c r="O89" s="29">
        <f t="shared" si="3"/>
        <v>85.21862668</v>
      </c>
    </row>
    <row r="91" spans="1:16" x14ac:dyDescent="0.25">
      <c r="A91" s="19" t="s">
        <v>15</v>
      </c>
      <c r="B91" s="19"/>
      <c r="C91" s="19"/>
      <c r="D91" s="19"/>
      <c r="E91" s="19"/>
      <c r="F91" s="19"/>
    </row>
    <row r="92" spans="1:16" x14ac:dyDescent="0.25">
      <c r="A92" s="18" t="s">
        <v>41</v>
      </c>
      <c r="B92" s="20" t="s">
        <v>17</v>
      </c>
      <c r="C92" s="20"/>
      <c r="D92" s="20"/>
      <c r="E92" s="20"/>
      <c r="F92" s="20"/>
    </row>
    <row r="94" spans="1:16" s="22" customFormat="1" x14ac:dyDescent="0.25">
      <c r="A94" s="22" t="s">
        <v>51</v>
      </c>
    </row>
    <row r="95" spans="1:16" s="22" customFormat="1" x14ac:dyDescent="0.25">
      <c r="A95" s="22" t="s">
        <v>22</v>
      </c>
      <c r="B95" s="22" t="s">
        <v>23</v>
      </c>
      <c r="C95" s="22" t="s">
        <v>52</v>
      </c>
      <c r="D95" s="22" t="s">
        <v>25</v>
      </c>
      <c r="E95" s="22">
        <v>1990</v>
      </c>
      <c r="F95" s="22">
        <v>2005</v>
      </c>
      <c r="G95" s="22">
        <v>2010</v>
      </c>
      <c r="H95" s="22">
        <v>2015</v>
      </c>
      <c r="I95" s="22">
        <v>2020</v>
      </c>
      <c r="J95" s="22">
        <v>2025</v>
      </c>
      <c r="K95" s="22">
        <v>2030</v>
      </c>
      <c r="L95" s="22">
        <v>2035</v>
      </c>
      <c r="M95" s="22">
        <v>2040</v>
      </c>
      <c r="N95" s="22">
        <v>2045</v>
      </c>
      <c r="O95" s="22">
        <v>2050</v>
      </c>
      <c r="P95" s="22" t="s">
        <v>26</v>
      </c>
    </row>
    <row r="96" spans="1:16" x14ac:dyDescent="0.25">
      <c r="A96" t="s">
        <v>49</v>
      </c>
      <c r="B96" t="s">
        <v>66</v>
      </c>
      <c r="C96" t="s">
        <v>28</v>
      </c>
      <c r="D96" t="s">
        <v>53</v>
      </c>
      <c r="E96" s="27">
        <v>0.148593</v>
      </c>
      <c r="F96" s="27">
        <v>1.43025</v>
      </c>
      <c r="G96" s="27">
        <v>2.03024</v>
      </c>
      <c r="H96" s="27">
        <v>1.9547000000000001</v>
      </c>
      <c r="I96" s="27">
        <v>2.12351</v>
      </c>
      <c r="J96" s="27">
        <v>2.2830300000000001</v>
      </c>
      <c r="K96" s="27">
        <v>2.4189500000000002</v>
      </c>
      <c r="L96" s="27">
        <v>2.4998399999999998</v>
      </c>
      <c r="M96" s="27">
        <v>2.5548099999999998</v>
      </c>
      <c r="N96" s="27">
        <v>2.5857600000000001</v>
      </c>
      <c r="O96" s="27">
        <v>2.65246</v>
      </c>
      <c r="P96" t="s">
        <v>29</v>
      </c>
    </row>
    <row r="97" spans="1:16" x14ac:dyDescent="0.25">
      <c r="A97" t="s">
        <v>49</v>
      </c>
      <c r="B97" t="s">
        <v>66</v>
      </c>
      <c r="C97" t="s">
        <v>28</v>
      </c>
      <c r="D97" t="s">
        <v>54</v>
      </c>
      <c r="E97" s="27">
        <v>1.03549</v>
      </c>
      <c r="F97" s="27">
        <v>1.8434900000000001</v>
      </c>
      <c r="G97" s="27">
        <v>1.8775500000000001</v>
      </c>
      <c r="H97" s="27">
        <v>2.02102</v>
      </c>
      <c r="I97" s="27">
        <v>2.1573600000000002</v>
      </c>
      <c r="J97" s="27">
        <v>2.2913800000000002</v>
      </c>
      <c r="K97" s="27">
        <v>2.4163299999999999</v>
      </c>
      <c r="L97" s="27">
        <v>2.50746</v>
      </c>
      <c r="M97" s="27">
        <v>2.5865100000000001</v>
      </c>
      <c r="N97" s="27">
        <v>2.65333</v>
      </c>
      <c r="O97" s="27">
        <v>2.7056900000000002</v>
      </c>
      <c r="P97" t="s">
        <v>29</v>
      </c>
    </row>
    <row r="98" spans="1:16" x14ac:dyDescent="0.25">
      <c r="A98" t="s">
        <v>49</v>
      </c>
      <c r="B98" t="s">
        <v>66</v>
      </c>
      <c r="C98" t="s">
        <v>28</v>
      </c>
      <c r="D98" t="s">
        <v>55</v>
      </c>
      <c r="E98" s="27">
        <v>3.3526199999999999E-2</v>
      </c>
      <c r="F98" s="27">
        <v>0.87849999999999995</v>
      </c>
      <c r="G98" s="27">
        <v>0.92520999999999998</v>
      </c>
      <c r="H98" s="27">
        <v>0.985904</v>
      </c>
      <c r="I98" s="27">
        <v>1.0438799999999999</v>
      </c>
      <c r="J98" s="27">
        <v>1.09748</v>
      </c>
      <c r="K98" s="27">
        <v>1.14571</v>
      </c>
      <c r="L98" s="27">
        <v>1.1875500000000001</v>
      </c>
      <c r="M98" s="27">
        <v>1.22359</v>
      </c>
      <c r="N98" s="27">
        <v>1.25376</v>
      </c>
      <c r="O98" s="27">
        <v>1.27705</v>
      </c>
      <c r="P98" t="s">
        <v>29</v>
      </c>
    </row>
    <row r="99" spans="1:16" x14ac:dyDescent="0.25">
      <c r="A99" t="s">
        <v>49</v>
      </c>
      <c r="B99" t="s">
        <v>66</v>
      </c>
      <c r="C99" t="s">
        <v>30</v>
      </c>
      <c r="D99" t="s">
        <v>53</v>
      </c>
      <c r="E99" s="27">
        <v>8.3633899999999997E-2</v>
      </c>
      <c r="F99" s="27">
        <v>1.83105E-2</v>
      </c>
      <c r="G99" s="27">
        <v>9.8106100000000009E-3</v>
      </c>
      <c r="H99" s="27">
        <v>9.3328200000000004E-3</v>
      </c>
      <c r="I99" s="27">
        <v>1.0414700000000001E-2</v>
      </c>
      <c r="J99" s="27">
        <v>1.1635299999999999E-2</v>
      </c>
      <c r="K99" s="27">
        <v>1.2897799999999999E-2</v>
      </c>
      <c r="L99" s="27">
        <v>1.50563E-2</v>
      </c>
      <c r="M99" s="27">
        <v>1.7087000000000001E-2</v>
      </c>
      <c r="N99" s="27">
        <v>1.8837799999999998E-2</v>
      </c>
      <c r="O99" s="27">
        <v>1.9919300000000001E-2</v>
      </c>
      <c r="P99" t="s">
        <v>29</v>
      </c>
    </row>
    <row r="100" spans="1:16" x14ac:dyDescent="0.25">
      <c r="A100" t="s">
        <v>49</v>
      </c>
      <c r="B100" t="s">
        <v>66</v>
      </c>
      <c r="C100" t="s">
        <v>30</v>
      </c>
      <c r="D100" t="s">
        <v>54</v>
      </c>
      <c r="E100" s="27">
        <v>3.0329800000000001E-2</v>
      </c>
      <c r="F100" s="27">
        <v>9.6074000000000003E-3</v>
      </c>
      <c r="G100" s="27">
        <v>6.7392499999999996E-3</v>
      </c>
      <c r="H100" s="27">
        <v>7.2542400000000003E-3</v>
      </c>
      <c r="I100" s="27">
        <v>7.7436199999999997E-3</v>
      </c>
      <c r="J100" s="27">
        <v>8.2246699999999999E-3</v>
      </c>
      <c r="K100" s="27">
        <v>8.6731699999999991E-3</v>
      </c>
      <c r="L100" s="27">
        <v>9.0002399999999996E-3</v>
      </c>
      <c r="M100" s="27">
        <v>9.2839800000000007E-3</v>
      </c>
      <c r="N100" s="27">
        <v>9.5238300000000005E-3</v>
      </c>
      <c r="O100" s="27">
        <v>9.7117799999999997E-3</v>
      </c>
      <c r="P100" t="s">
        <v>29</v>
      </c>
    </row>
    <row r="101" spans="1:16" x14ac:dyDescent="0.25">
      <c r="A101" t="s">
        <v>49</v>
      </c>
      <c r="B101" t="s">
        <v>66</v>
      </c>
      <c r="C101" t="s">
        <v>30</v>
      </c>
      <c r="D101" t="s">
        <v>55</v>
      </c>
      <c r="E101" s="27">
        <v>0.23366500000000001</v>
      </c>
      <c r="F101" s="27">
        <v>0.17127100000000001</v>
      </c>
      <c r="G101" s="27">
        <v>0.12202</v>
      </c>
      <c r="H101" s="27">
        <v>0.130024</v>
      </c>
      <c r="I101" s="27">
        <v>0.13767099999999999</v>
      </c>
      <c r="J101" s="27">
        <v>0.14474000000000001</v>
      </c>
      <c r="K101" s="27">
        <v>0.15109900000000001</v>
      </c>
      <c r="L101" s="27">
        <v>0.15661900000000001</v>
      </c>
      <c r="M101" s="27">
        <v>0.16137099999999999</v>
      </c>
      <c r="N101" s="27">
        <v>0.165351</v>
      </c>
      <c r="O101" s="27">
        <v>0.16842099999999999</v>
      </c>
      <c r="P101" t="s">
        <v>29</v>
      </c>
    </row>
    <row r="102" spans="1:16" x14ac:dyDescent="0.25">
      <c r="A102" t="s">
        <v>49</v>
      </c>
      <c r="B102" t="s">
        <v>66</v>
      </c>
      <c r="C102" t="s">
        <v>31</v>
      </c>
      <c r="D102" t="s">
        <v>53</v>
      </c>
      <c r="E102" s="27">
        <v>0.42167700000000002</v>
      </c>
      <c r="F102" s="27">
        <v>0.42299799999999999</v>
      </c>
      <c r="G102" s="27">
        <v>0.31120199999999998</v>
      </c>
      <c r="H102" s="27">
        <v>0.30019299999999999</v>
      </c>
      <c r="I102" s="27">
        <v>0.34002399999999999</v>
      </c>
      <c r="J102" s="27">
        <v>0.38053900000000002</v>
      </c>
      <c r="K102" s="27">
        <v>0.41908699999999999</v>
      </c>
      <c r="L102" s="27">
        <v>0.43732300000000002</v>
      </c>
      <c r="M102" s="27">
        <v>0.45070300000000002</v>
      </c>
      <c r="N102" s="27">
        <v>0.44914799999999999</v>
      </c>
      <c r="O102" s="27">
        <v>0.43464999999999998</v>
      </c>
      <c r="P102" t="s">
        <v>29</v>
      </c>
    </row>
    <row r="103" spans="1:16" x14ac:dyDescent="0.25">
      <c r="A103" t="s">
        <v>49</v>
      </c>
      <c r="B103" t="s">
        <v>66</v>
      </c>
      <c r="C103" t="s">
        <v>31</v>
      </c>
      <c r="D103" t="s">
        <v>54</v>
      </c>
      <c r="E103" s="27">
        <v>4.4155699999999998</v>
      </c>
      <c r="F103" s="27">
        <v>6.8495999999999997</v>
      </c>
      <c r="G103" s="27">
        <v>7.6187500000000004</v>
      </c>
      <c r="H103" s="27">
        <v>8.2009399999999992</v>
      </c>
      <c r="I103" s="27">
        <v>8.7541899999999995</v>
      </c>
      <c r="J103" s="27">
        <v>9.2980199999999993</v>
      </c>
      <c r="K103" s="27">
        <v>9.8050499999999996</v>
      </c>
      <c r="L103" s="27">
        <v>10.174799999999999</v>
      </c>
      <c r="M103" s="27">
        <v>10.4956</v>
      </c>
      <c r="N103" s="27">
        <v>10.7667</v>
      </c>
      <c r="O103" s="27">
        <v>10.979200000000001</v>
      </c>
      <c r="P103" t="s">
        <v>29</v>
      </c>
    </row>
    <row r="104" spans="1:16" x14ac:dyDescent="0.25">
      <c r="A104" t="s">
        <v>49</v>
      </c>
      <c r="B104" t="s">
        <v>66</v>
      </c>
      <c r="C104" t="s">
        <v>31</v>
      </c>
      <c r="D104" t="s">
        <v>55</v>
      </c>
      <c r="E104" s="27">
        <v>0.68976800000000005</v>
      </c>
      <c r="F104" s="27">
        <v>1.0527500000000001</v>
      </c>
      <c r="G104" s="27">
        <v>0.95011900000000005</v>
      </c>
      <c r="H104" s="27">
        <v>1.0124500000000001</v>
      </c>
      <c r="I104" s="27">
        <v>1.0719799999999999</v>
      </c>
      <c r="J104" s="27">
        <v>1.12703</v>
      </c>
      <c r="K104" s="27">
        <v>1.17655</v>
      </c>
      <c r="L104" s="27">
        <v>1.21953</v>
      </c>
      <c r="M104" s="27">
        <v>1.2565299999999999</v>
      </c>
      <c r="N104" s="27">
        <v>1.28752</v>
      </c>
      <c r="O104" s="27">
        <v>1.3114300000000001</v>
      </c>
      <c r="P104" t="s">
        <v>29</v>
      </c>
    </row>
    <row r="105" spans="1:16" x14ac:dyDescent="0.25">
      <c r="A105" t="s">
        <v>49</v>
      </c>
      <c r="B105" t="s">
        <v>66</v>
      </c>
      <c r="C105" t="s">
        <v>32</v>
      </c>
      <c r="D105" t="s">
        <v>53</v>
      </c>
      <c r="E105" s="27">
        <v>0.219997</v>
      </c>
      <c r="F105" s="27">
        <v>0.63244299999999998</v>
      </c>
      <c r="G105" s="27">
        <v>0.80473799999999995</v>
      </c>
      <c r="H105" s="27">
        <v>0.79831700000000005</v>
      </c>
      <c r="I105" s="27">
        <v>0.90488599999999997</v>
      </c>
      <c r="J105" s="27">
        <v>0.998506</v>
      </c>
      <c r="K105" s="27">
        <v>1.08918</v>
      </c>
      <c r="L105" s="27">
        <v>1.1718900000000001</v>
      </c>
      <c r="M105" s="27">
        <v>1.26427</v>
      </c>
      <c r="N105" s="27">
        <v>1.3278000000000001</v>
      </c>
      <c r="O105" s="27">
        <v>1.35379</v>
      </c>
      <c r="P105" t="s">
        <v>29</v>
      </c>
    </row>
    <row r="106" spans="1:16" x14ac:dyDescent="0.25">
      <c r="A106" t="s">
        <v>49</v>
      </c>
      <c r="B106" t="s">
        <v>66</v>
      </c>
      <c r="C106" t="s">
        <v>32</v>
      </c>
      <c r="D106" t="s">
        <v>54</v>
      </c>
      <c r="E106" s="27">
        <v>0.103158</v>
      </c>
      <c r="F106" s="27">
        <v>0.22029399999999999</v>
      </c>
      <c r="G106" s="27">
        <v>0.235428</v>
      </c>
      <c r="H106" s="27">
        <v>0.25341799999999998</v>
      </c>
      <c r="I106" s="27">
        <v>0.27051399999999998</v>
      </c>
      <c r="J106" s="27">
        <v>0.28731899999999999</v>
      </c>
      <c r="K106" s="27">
        <v>0.30298700000000001</v>
      </c>
      <c r="L106" s="27">
        <v>0.314413</v>
      </c>
      <c r="M106" s="27">
        <v>0.32432499999999997</v>
      </c>
      <c r="N106" s="27">
        <v>0.332704</v>
      </c>
      <c r="O106" s="27">
        <v>0.33927000000000002</v>
      </c>
      <c r="P106" t="s">
        <v>29</v>
      </c>
    </row>
    <row r="107" spans="1:16" x14ac:dyDescent="0.25">
      <c r="A107" t="s">
        <v>49</v>
      </c>
      <c r="B107" t="s">
        <v>66</v>
      </c>
      <c r="C107" t="s">
        <v>32</v>
      </c>
      <c r="D107" t="s">
        <v>55</v>
      </c>
      <c r="E107" s="27">
        <v>3.0663599999999999E-2</v>
      </c>
      <c r="F107" s="27">
        <v>0.45507500000000001</v>
      </c>
      <c r="G107" s="27">
        <v>0.22196199999999999</v>
      </c>
      <c r="H107" s="27">
        <v>0.23652300000000001</v>
      </c>
      <c r="I107" s="27">
        <v>0.25043100000000001</v>
      </c>
      <c r="J107" s="27">
        <v>0.26329000000000002</v>
      </c>
      <c r="K107" s="27">
        <v>0.27485900000000002</v>
      </c>
      <c r="L107" s="27">
        <v>0.28489900000000001</v>
      </c>
      <c r="M107" s="27">
        <v>0.29354400000000003</v>
      </c>
      <c r="N107" s="27">
        <v>0.30078300000000002</v>
      </c>
      <c r="O107" s="27">
        <v>0.306369</v>
      </c>
      <c r="P107" t="s">
        <v>29</v>
      </c>
    </row>
    <row r="108" spans="1:16" x14ac:dyDescent="0.25">
      <c r="A108" t="s">
        <v>49</v>
      </c>
      <c r="B108" t="s">
        <v>66</v>
      </c>
      <c r="C108" t="s">
        <v>32</v>
      </c>
      <c r="D108" t="s">
        <v>57</v>
      </c>
      <c r="E108" s="27">
        <v>0</v>
      </c>
      <c r="F108" s="27">
        <v>0</v>
      </c>
      <c r="G108" s="27">
        <v>8.61209E-2</v>
      </c>
      <c r="H108" s="27">
        <v>1.1557299999999999</v>
      </c>
      <c r="I108" s="27">
        <v>1.1774800000000001</v>
      </c>
      <c r="J108" s="27">
        <v>1.4060600000000001</v>
      </c>
      <c r="K108" s="27">
        <v>1.6992400000000001</v>
      </c>
      <c r="L108" s="27">
        <v>1.5470900000000001</v>
      </c>
      <c r="M108" s="27">
        <v>1.3974200000000001</v>
      </c>
      <c r="N108" s="27">
        <v>1.2351000000000001</v>
      </c>
      <c r="O108" s="27">
        <v>1.10941</v>
      </c>
      <c r="P108" t="s">
        <v>29</v>
      </c>
    </row>
    <row r="109" spans="1:16" x14ac:dyDescent="0.25">
      <c r="A109" t="s">
        <v>49</v>
      </c>
      <c r="B109" t="s">
        <v>66</v>
      </c>
      <c r="C109" t="s">
        <v>33</v>
      </c>
      <c r="D109" t="s">
        <v>53</v>
      </c>
      <c r="E109" s="27">
        <v>0.70670100000000002</v>
      </c>
      <c r="F109" s="27">
        <v>0.18559400000000001</v>
      </c>
      <c r="G109" s="27">
        <v>0.230962</v>
      </c>
      <c r="H109" s="27">
        <v>0.22536400000000001</v>
      </c>
      <c r="I109" s="27">
        <v>0.25228299999999998</v>
      </c>
      <c r="J109" s="27">
        <v>0.28332600000000002</v>
      </c>
      <c r="K109" s="27">
        <v>0.31603399999999998</v>
      </c>
      <c r="L109" s="27">
        <v>0.371554</v>
      </c>
      <c r="M109" s="27">
        <v>0.425012</v>
      </c>
      <c r="N109" s="27">
        <v>0.46644999999999998</v>
      </c>
      <c r="O109" s="27">
        <v>0.48779600000000001</v>
      </c>
      <c r="P109" t="s">
        <v>29</v>
      </c>
    </row>
    <row r="110" spans="1:16" x14ac:dyDescent="0.25">
      <c r="A110" t="s">
        <v>49</v>
      </c>
      <c r="B110" t="s">
        <v>66</v>
      </c>
      <c r="C110" t="s">
        <v>33</v>
      </c>
      <c r="D110" t="s">
        <v>54</v>
      </c>
      <c r="E110" s="27">
        <v>4.7803999999999999E-2</v>
      </c>
      <c r="F110" s="27">
        <v>9.5685400000000004E-2</v>
      </c>
      <c r="G110" s="27">
        <v>7.3099800000000006E-2</v>
      </c>
      <c r="H110" s="27">
        <v>7.8685699999999997E-2</v>
      </c>
      <c r="I110" s="27">
        <v>8.3993999999999999E-2</v>
      </c>
      <c r="J110" s="27">
        <v>8.9211799999999994E-2</v>
      </c>
      <c r="K110" s="27">
        <v>9.4076599999999996E-2</v>
      </c>
      <c r="L110" s="27">
        <v>9.76244E-2</v>
      </c>
      <c r="M110" s="27">
        <v>0.100702</v>
      </c>
      <c r="N110" s="27">
        <v>0.10330400000000001</v>
      </c>
      <c r="O110" s="27">
        <v>0.10534200000000001</v>
      </c>
      <c r="P110" t="s">
        <v>29</v>
      </c>
    </row>
    <row r="111" spans="1:16" x14ac:dyDescent="0.25">
      <c r="A111" t="s">
        <v>49</v>
      </c>
      <c r="B111" t="s">
        <v>66</v>
      </c>
      <c r="C111" t="s">
        <v>33</v>
      </c>
      <c r="D111" t="s">
        <v>55</v>
      </c>
      <c r="E111" s="27">
        <v>0.23283499999999999</v>
      </c>
      <c r="F111" s="27">
        <v>0.23844199999999999</v>
      </c>
      <c r="G111" s="27">
        <v>0.26566099999999998</v>
      </c>
      <c r="H111" s="27">
        <v>0.28308800000000001</v>
      </c>
      <c r="I111" s="27">
        <v>0.29973499999999997</v>
      </c>
      <c r="J111" s="27">
        <v>0.31512600000000002</v>
      </c>
      <c r="K111" s="27">
        <v>0.32897300000000002</v>
      </c>
      <c r="L111" s="27">
        <v>0.34098899999999999</v>
      </c>
      <c r="M111" s="27">
        <v>0.35133500000000001</v>
      </c>
      <c r="N111" s="27">
        <v>0.36</v>
      </c>
      <c r="O111" s="27">
        <v>0.36668600000000001</v>
      </c>
      <c r="P111" t="s">
        <v>29</v>
      </c>
    </row>
    <row r="112" spans="1:16" x14ac:dyDescent="0.25">
      <c r="A112" t="s">
        <v>49</v>
      </c>
      <c r="B112" t="s">
        <v>66</v>
      </c>
      <c r="C112" t="s">
        <v>58</v>
      </c>
      <c r="D112" t="s">
        <v>53</v>
      </c>
      <c r="E112" s="27">
        <v>2.53758E-2</v>
      </c>
      <c r="F112" s="27">
        <v>5.5586999999999998E-2</v>
      </c>
      <c r="G112" s="27">
        <v>5.1254599999999997E-2</v>
      </c>
      <c r="H112" s="27">
        <v>4.8172300000000001E-2</v>
      </c>
      <c r="I112" s="27">
        <v>5.3806E-2</v>
      </c>
      <c r="J112" s="27">
        <v>5.9541799999999999E-2</v>
      </c>
      <c r="K112" s="27">
        <v>6.51143E-2</v>
      </c>
      <c r="L112" s="27">
        <v>7.2678800000000002E-2</v>
      </c>
      <c r="M112" s="27">
        <v>8.0387399999999998E-2</v>
      </c>
      <c r="N112" s="27">
        <v>9.9355700000000005E-2</v>
      </c>
      <c r="O112" s="27">
        <v>0.109129</v>
      </c>
      <c r="P112" t="s">
        <v>29</v>
      </c>
    </row>
    <row r="113" spans="1:16" x14ac:dyDescent="0.25">
      <c r="A113" t="s">
        <v>49</v>
      </c>
      <c r="B113" t="s">
        <v>66</v>
      </c>
      <c r="C113" t="s">
        <v>58</v>
      </c>
      <c r="D113" t="s">
        <v>54</v>
      </c>
      <c r="E113" s="27">
        <v>0.25490000000000002</v>
      </c>
      <c r="F113" s="27">
        <v>0.39991599999999999</v>
      </c>
      <c r="G113" s="27">
        <v>0.37742300000000001</v>
      </c>
      <c r="H113" s="27">
        <v>0.40626400000000001</v>
      </c>
      <c r="I113" s="27">
        <v>0.43367099999999997</v>
      </c>
      <c r="J113" s="27">
        <v>0.46061099999999999</v>
      </c>
      <c r="K113" s="27">
        <v>0.48572900000000002</v>
      </c>
      <c r="L113" s="27">
        <v>0.50404599999999999</v>
      </c>
      <c r="M113" s="27">
        <v>0.51993699999999998</v>
      </c>
      <c r="N113" s="27">
        <v>0.53336899999999998</v>
      </c>
      <c r="O113" s="27">
        <v>0.54389500000000002</v>
      </c>
      <c r="P113" t="s">
        <v>29</v>
      </c>
    </row>
    <row r="114" spans="1:16" x14ac:dyDescent="0.25">
      <c r="A114" t="s">
        <v>49</v>
      </c>
      <c r="B114" t="s">
        <v>66</v>
      </c>
      <c r="C114" t="s">
        <v>58</v>
      </c>
      <c r="D114" t="s">
        <v>55</v>
      </c>
      <c r="E114" s="27">
        <v>1.2631600000000001</v>
      </c>
      <c r="F114" s="27">
        <v>2.5252500000000002</v>
      </c>
      <c r="G114" s="27">
        <v>2.8158099999999999</v>
      </c>
      <c r="H114" s="27">
        <v>3.0005299999999999</v>
      </c>
      <c r="I114" s="27">
        <v>3.1769799999999999</v>
      </c>
      <c r="J114" s="27">
        <v>3.3401100000000001</v>
      </c>
      <c r="K114" s="27">
        <v>3.4868700000000001</v>
      </c>
      <c r="L114" s="27">
        <v>3.6142400000000001</v>
      </c>
      <c r="M114" s="27">
        <v>3.7239</v>
      </c>
      <c r="N114" s="27">
        <v>3.8157399999999999</v>
      </c>
      <c r="O114" s="27">
        <v>3.8866000000000001</v>
      </c>
      <c r="P114" t="s">
        <v>29</v>
      </c>
    </row>
    <row r="115" spans="1:16" x14ac:dyDescent="0.25">
      <c r="A115" t="s">
        <v>49</v>
      </c>
      <c r="B115" t="s">
        <v>66</v>
      </c>
      <c r="C115" t="s">
        <v>34</v>
      </c>
      <c r="D115" t="s">
        <v>53</v>
      </c>
      <c r="E115" s="27">
        <v>0.207509</v>
      </c>
      <c r="F115" s="27">
        <v>0.177455</v>
      </c>
      <c r="G115" s="27">
        <v>0.23935600000000001</v>
      </c>
      <c r="H115" s="27">
        <v>0.22816900000000001</v>
      </c>
      <c r="I115" s="27">
        <v>0.25599699999999997</v>
      </c>
      <c r="J115" s="27">
        <v>0.29043400000000003</v>
      </c>
      <c r="K115" s="27">
        <v>0.32935599999999998</v>
      </c>
      <c r="L115" s="27">
        <v>0.41664499999999999</v>
      </c>
      <c r="M115" s="27">
        <v>0.51334800000000003</v>
      </c>
      <c r="N115" s="27">
        <v>0.62256599999999995</v>
      </c>
      <c r="O115" s="27">
        <v>0.71530400000000005</v>
      </c>
      <c r="P115" t="s">
        <v>29</v>
      </c>
    </row>
    <row r="116" spans="1:16" x14ac:dyDescent="0.25">
      <c r="A116" t="s">
        <v>49</v>
      </c>
      <c r="B116" t="s">
        <v>66</v>
      </c>
      <c r="C116" t="s">
        <v>34</v>
      </c>
      <c r="D116" t="s">
        <v>54</v>
      </c>
      <c r="E116" s="27">
        <v>1.6308400000000001</v>
      </c>
      <c r="F116" s="27">
        <v>2.11313</v>
      </c>
      <c r="G116" s="27">
        <v>2.3619400000000002</v>
      </c>
      <c r="H116" s="27">
        <v>2.54243</v>
      </c>
      <c r="I116" s="27">
        <v>2.71394</v>
      </c>
      <c r="J116" s="27">
        <v>2.8825400000000001</v>
      </c>
      <c r="K116" s="27">
        <v>3.03973</v>
      </c>
      <c r="L116" s="27">
        <v>3.1543600000000001</v>
      </c>
      <c r="M116" s="27">
        <v>3.2538</v>
      </c>
      <c r="N116" s="27">
        <v>3.33786</v>
      </c>
      <c r="O116" s="27">
        <v>3.4037299999999999</v>
      </c>
      <c r="P116" t="s">
        <v>29</v>
      </c>
    </row>
    <row r="117" spans="1:16" x14ac:dyDescent="0.25">
      <c r="A117" t="s">
        <v>49</v>
      </c>
      <c r="B117" t="s">
        <v>66</v>
      </c>
      <c r="C117" t="s">
        <v>34</v>
      </c>
      <c r="D117" t="s">
        <v>55</v>
      </c>
      <c r="E117" s="27">
        <v>4.2497100000000003E-2</v>
      </c>
      <c r="F117" s="27">
        <v>0.37907999999999997</v>
      </c>
      <c r="G117" s="27">
        <v>0.20676</v>
      </c>
      <c r="H117" s="27">
        <v>0.22032299999999999</v>
      </c>
      <c r="I117" s="27">
        <v>0.23327999999999999</v>
      </c>
      <c r="J117" s="27">
        <v>0.245258</v>
      </c>
      <c r="K117" s="27">
        <v>0.25603500000000001</v>
      </c>
      <c r="L117" s="27">
        <v>0.26538699999999998</v>
      </c>
      <c r="M117" s="27">
        <v>0.27343899999999999</v>
      </c>
      <c r="N117" s="27">
        <v>0.28018300000000002</v>
      </c>
      <c r="O117" s="27">
        <v>0.28538599999999997</v>
      </c>
      <c r="P117" t="s">
        <v>29</v>
      </c>
    </row>
    <row r="118" spans="1:16" x14ac:dyDescent="0.25">
      <c r="A118" t="s">
        <v>49</v>
      </c>
      <c r="B118" t="s">
        <v>66</v>
      </c>
      <c r="C118" t="s">
        <v>35</v>
      </c>
      <c r="D118" t="s">
        <v>53</v>
      </c>
      <c r="E118" s="27">
        <v>0.51031800000000005</v>
      </c>
      <c r="F118" s="27">
        <v>0.30863499999999999</v>
      </c>
      <c r="G118" s="27">
        <v>0.236487</v>
      </c>
      <c r="H118" s="27">
        <v>0.227133</v>
      </c>
      <c r="I118" s="27">
        <v>0.25503999999999999</v>
      </c>
      <c r="J118" s="27">
        <v>0.28078599999999998</v>
      </c>
      <c r="K118" s="27">
        <v>0.30358000000000002</v>
      </c>
      <c r="L118" s="27">
        <v>0.298593</v>
      </c>
      <c r="M118" s="27">
        <v>0.29061900000000002</v>
      </c>
      <c r="N118" s="27">
        <v>0.27436500000000003</v>
      </c>
      <c r="O118" s="27">
        <v>0.25142199999999998</v>
      </c>
      <c r="P118" t="s">
        <v>29</v>
      </c>
    </row>
    <row r="119" spans="1:16" x14ac:dyDescent="0.25">
      <c r="A119" t="s">
        <v>49</v>
      </c>
      <c r="B119" t="s">
        <v>66</v>
      </c>
      <c r="C119" t="s">
        <v>35</v>
      </c>
      <c r="D119" t="s">
        <v>54</v>
      </c>
      <c r="E119" s="27">
        <v>3.01309</v>
      </c>
      <c r="F119" s="27">
        <v>3.15741</v>
      </c>
      <c r="G119" s="27">
        <v>3.7197200000000001</v>
      </c>
      <c r="H119" s="27">
        <v>4.0039699999999998</v>
      </c>
      <c r="I119" s="27">
        <v>4.2740799999999997</v>
      </c>
      <c r="J119" s="27">
        <v>4.5396000000000001</v>
      </c>
      <c r="K119" s="27">
        <v>4.78714</v>
      </c>
      <c r="L119" s="27">
        <v>4.96767</v>
      </c>
      <c r="M119" s="27">
        <v>5.1242799999999997</v>
      </c>
      <c r="N119" s="27">
        <v>5.2566699999999997</v>
      </c>
      <c r="O119" s="27">
        <v>5.3604099999999999</v>
      </c>
      <c r="P119" t="s">
        <v>29</v>
      </c>
    </row>
    <row r="120" spans="1:16" x14ac:dyDescent="0.25">
      <c r="A120" t="s">
        <v>49</v>
      </c>
      <c r="B120" t="s">
        <v>66</v>
      </c>
      <c r="C120" t="s">
        <v>35</v>
      </c>
      <c r="D120" t="s">
        <v>55</v>
      </c>
      <c r="E120" s="27">
        <v>0.66552800000000001</v>
      </c>
      <c r="F120" s="27">
        <v>0.87706300000000004</v>
      </c>
      <c r="G120" s="27">
        <v>0.87639800000000001</v>
      </c>
      <c r="H120" s="27">
        <v>0.93389100000000003</v>
      </c>
      <c r="I120" s="27">
        <v>0.98880900000000005</v>
      </c>
      <c r="J120" s="27">
        <v>1.0395799999999999</v>
      </c>
      <c r="K120" s="27">
        <v>1.0852599999999999</v>
      </c>
      <c r="L120" s="27">
        <v>1.1249</v>
      </c>
      <c r="M120" s="27">
        <v>1.15903</v>
      </c>
      <c r="N120" s="27">
        <v>1.1876199999999999</v>
      </c>
      <c r="O120" s="27">
        <v>1.20967</v>
      </c>
      <c r="P120" t="s">
        <v>29</v>
      </c>
    </row>
    <row r="121" spans="1:16" x14ac:dyDescent="0.25">
      <c r="A121" t="s">
        <v>49</v>
      </c>
      <c r="B121" t="s">
        <v>66</v>
      </c>
      <c r="C121" t="s">
        <v>36</v>
      </c>
      <c r="D121" t="s">
        <v>53</v>
      </c>
      <c r="E121" s="27">
        <v>0.24623300000000001</v>
      </c>
      <c r="F121" s="27">
        <v>0.705063</v>
      </c>
      <c r="G121" s="27">
        <v>0.86781799999999998</v>
      </c>
      <c r="H121" s="27">
        <v>0.83970599999999995</v>
      </c>
      <c r="I121" s="27">
        <v>0.99166500000000002</v>
      </c>
      <c r="J121" s="27">
        <v>1.06159</v>
      </c>
      <c r="K121" s="27">
        <v>1.1170800000000001</v>
      </c>
      <c r="L121" s="27">
        <v>1.2766500000000001</v>
      </c>
      <c r="M121" s="27">
        <v>1.44815</v>
      </c>
      <c r="N121" s="27">
        <v>1.5565500000000001</v>
      </c>
      <c r="O121" s="27">
        <v>1.62903</v>
      </c>
      <c r="P121" t="s">
        <v>29</v>
      </c>
    </row>
    <row r="122" spans="1:16" x14ac:dyDescent="0.25">
      <c r="A122" t="s">
        <v>49</v>
      </c>
      <c r="B122" t="s">
        <v>66</v>
      </c>
      <c r="C122" t="s">
        <v>36</v>
      </c>
      <c r="D122" t="s">
        <v>54</v>
      </c>
      <c r="E122" s="27">
        <v>1.1284099999999999</v>
      </c>
      <c r="F122" s="27">
        <v>1.38157</v>
      </c>
      <c r="G122" s="27">
        <v>1.4419299999999999</v>
      </c>
      <c r="H122" s="27">
        <v>1.5521100000000001</v>
      </c>
      <c r="I122" s="27">
        <v>1.65682</v>
      </c>
      <c r="J122" s="27">
        <v>1.7597400000000001</v>
      </c>
      <c r="K122" s="27">
        <v>1.85571</v>
      </c>
      <c r="L122" s="27">
        <v>1.9256899999999999</v>
      </c>
      <c r="M122" s="27">
        <v>1.9863999999999999</v>
      </c>
      <c r="N122" s="27">
        <v>2.0377100000000001</v>
      </c>
      <c r="O122" s="27">
        <v>2.0779299999999998</v>
      </c>
      <c r="P122" t="s">
        <v>29</v>
      </c>
    </row>
    <row r="123" spans="1:16" x14ac:dyDescent="0.25">
      <c r="A123" t="s">
        <v>49</v>
      </c>
      <c r="B123" t="s">
        <v>66</v>
      </c>
      <c r="C123" t="s">
        <v>36</v>
      </c>
      <c r="D123" t="s">
        <v>55</v>
      </c>
      <c r="E123" s="27">
        <v>25.584900000000001</v>
      </c>
      <c r="F123" s="27">
        <v>35.996200000000002</v>
      </c>
      <c r="G123" s="27">
        <v>26.750399999999999</v>
      </c>
      <c r="H123" s="27">
        <v>28.505299999999998</v>
      </c>
      <c r="I123" s="27">
        <v>30.1815</v>
      </c>
      <c r="J123" s="27">
        <v>31.731300000000001</v>
      </c>
      <c r="K123" s="27">
        <v>33.125599999999999</v>
      </c>
      <c r="L123" s="27">
        <v>34.335500000000003</v>
      </c>
      <c r="M123" s="27">
        <v>35.377299999999998</v>
      </c>
      <c r="N123" s="27">
        <v>36.249899999999997</v>
      </c>
      <c r="O123" s="27">
        <v>36.923000000000002</v>
      </c>
      <c r="P123" t="s">
        <v>29</v>
      </c>
    </row>
    <row r="124" spans="1:16" x14ac:dyDescent="0.25">
      <c r="A124" t="s">
        <v>49</v>
      </c>
      <c r="B124" t="s">
        <v>66</v>
      </c>
      <c r="C124" t="s">
        <v>36</v>
      </c>
      <c r="D124" t="s">
        <v>68</v>
      </c>
      <c r="E124" s="27">
        <v>0</v>
      </c>
      <c r="F124" s="27">
        <v>2.4404100000000001E-2</v>
      </c>
      <c r="G124" s="27">
        <v>0.19505700000000001</v>
      </c>
      <c r="H124" s="27">
        <v>0.27096399999999998</v>
      </c>
      <c r="I124" s="27">
        <v>0.21133099999999999</v>
      </c>
      <c r="J124" s="27">
        <v>0.186087</v>
      </c>
      <c r="K124" s="27">
        <v>0.26004100000000002</v>
      </c>
      <c r="L124" s="27">
        <v>0.224442</v>
      </c>
      <c r="M124" s="27">
        <v>0.13364899999999999</v>
      </c>
      <c r="N124" s="27">
        <v>4.0735899999999998E-2</v>
      </c>
      <c r="O124" s="27">
        <v>1.1773E-2</v>
      </c>
      <c r="P124" t="s">
        <v>29</v>
      </c>
    </row>
    <row r="125" spans="1:16" x14ac:dyDescent="0.25">
      <c r="A125" t="s">
        <v>49</v>
      </c>
      <c r="B125" t="s">
        <v>66</v>
      </c>
      <c r="C125" t="s">
        <v>37</v>
      </c>
      <c r="D125" t="s">
        <v>54</v>
      </c>
      <c r="E125" s="27">
        <v>0.773343</v>
      </c>
      <c r="F125" s="27">
        <v>1.2771999999999999</v>
      </c>
      <c r="G125" s="27">
        <v>1.36348</v>
      </c>
      <c r="H125" s="27">
        <v>1.46767</v>
      </c>
      <c r="I125" s="27">
        <v>1.5666800000000001</v>
      </c>
      <c r="J125" s="27">
        <v>1.66401</v>
      </c>
      <c r="K125" s="27">
        <v>1.75475</v>
      </c>
      <c r="L125" s="27">
        <v>1.8209200000000001</v>
      </c>
      <c r="M125" s="27">
        <v>1.8783300000000001</v>
      </c>
      <c r="N125" s="27">
        <v>1.92685</v>
      </c>
      <c r="O125" s="27">
        <v>1.96488</v>
      </c>
      <c r="P125" t="s">
        <v>29</v>
      </c>
    </row>
    <row r="126" spans="1:16" x14ac:dyDescent="0.25">
      <c r="A126" t="s">
        <v>49</v>
      </c>
      <c r="B126" t="s">
        <v>66</v>
      </c>
      <c r="C126" t="s">
        <v>37</v>
      </c>
      <c r="D126" t="s">
        <v>55</v>
      </c>
      <c r="E126" s="27">
        <v>1.71854E-2</v>
      </c>
      <c r="F126" s="27">
        <v>7.161E-4</v>
      </c>
      <c r="G126" s="27">
        <v>2.3824499999999998E-2</v>
      </c>
      <c r="H126" s="27">
        <v>2.5387400000000001E-2</v>
      </c>
      <c r="I126" s="27">
        <v>2.6880299999999999E-2</v>
      </c>
      <c r="J126" s="27">
        <v>2.82606E-2</v>
      </c>
      <c r="K126" s="27">
        <v>2.9502299999999999E-2</v>
      </c>
      <c r="L126" s="27">
        <v>3.058E-2</v>
      </c>
      <c r="M126" s="27">
        <v>3.1507800000000002E-2</v>
      </c>
      <c r="N126" s="27">
        <v>3.2284899999999998E-2</v>
      </c>
      <c r="O126" s="27">
        <v>3.2884400000000001E-2</v>
      </c>
      <c r="P126" t="s">
        <v>29</v>
      </c>
    </row>
    <row r="127" spans="1:16" x14ac:dyDescent="0.25">
      <c r="A127" s="28" t="s">
        <v>48</v>
      </c>
      <c r="B127" s="28"/>
      <c r="C127" s="28"/>
      <c r="D127" s="28"/>
      <c r="E127" s="29">
        <f>SUM(E96:E126)</f>
        <v>43.796700799999996</v>
      </c>
      <c r="F127" s="29">
        <f t="shared" ref="F127:O127" si="4">SUM(F96:F126)</f>
        <v>63.882989499999994</v>
      </c>
      <c r="G127" s="29">
        <f t="shared" si="4"/>
        <v>57.297270660000002</v>
      </c>
      <c r="H127" s="29">
        <f t="shared" si="4"/>
        <v>61.924963459999994</v>
      </c>
      <c r="I127" s="29">
        <f t="shared" si="4"/>
        <v>65.906575620000012</v>
      </c>
      <c r="J127" s="29">
        <f t="shared" si="4"/>
        <v>69.854366170000006</v>
      </c>
      <c r="K127" s="29">
        <f t="shared" si="4"/>
        <v>73.641194170000006</v>
      </c>
      <c r="L127" s="29">
        <f t="shared" si="4"/>
        <v>76.367939739999997</v>
      </c>
      <c r="M127" s="29">
        <f t="shared" si="4"/>
        <v>78.706170180000015</v>
      </c>
      <c r="N127" s="29">
        <f t="shared" si="4"/>
        <v>80.567831130000002</v>
      </c>
      <c r="O127" s="29">
        <f t="shared" si="4"/>
        <v>82.032238480000018</v>
      </c>
    </row>
    <row r="129" spans="1:16" x14ac:dyDescent="0.25">
      <c r="A129" s="19" t="s">
        <v>15</v>
      </c>
      <c r="B129" s="19"/>
      <c r="C129" s="19"/>
      <c r="D129" s="19"/>
      <c r="E129" s="19"/>
      <c r="F129" s="19"/>
    </row>
    <row r="130" spans="1:16" x14ac:dyDescent="0.25">
      <c r="A130" s="18" t="s">
        <v>42</v>
      </c>
      <c r="B130" s="20" t="s">
        <v>18</v>
      </c>
      <c r="C130" s="20"/>
      <c r="D130" s="20"/>
      <c r="E130" s="20"/>
      <c r="F130" s="20"/>
    </row>
    <row r="132" spans="1:16" s="22" customFormat="1" x14ac:dyDescent="0.25">
      <c r="A132" s="22" t="s">
        <v>51</v>
      </c>
    </row>
    <row r="133" spans="1:16" s="22" customFormat="1" x14ac:dyDescent="0.25">
      <c r="A133" s="22" t="s">
        <v>22</v>
      </c>
      <c r="B133" s="22" t="s">
        <v>23</v>
      </c>
      <c r="C133" s="22" t="s">
        <v>52</v>
      </c>
      <c r="D133" s="22" t="s">
        <v>25</v>
      </c>
      <c r="E133" s="22">
        <v>1990</v>
      </c>
      <c r="F133" s="22">
        <v>2005</v>
      </c>
      <c r="G133" s="22">
        <v>2010</v>
      </c>
      <c r="H133" s="22">
        <v>2015</v>
      </c>
      <c r="I133" s="22">
        <v>2020</v>
      </c>
      <c r="J133" s="22">
        <v>2025</v>
      </c>
      <c r="K133" s="22">
        <v>2030</v>
      </c>
      <c r="L133" s="22">
        <v>2035</v>
      </c>
      <c r="M133" s="22">
        <v>2040</v>
      </c>
      <c r="N133" s="22">
        <v>2045</v>
      </c>
      <c r="O133" s="22">
        <v>2050</v>
      </c>
      <c r="P133" s="22" t="s">
        <v>26</v>
      </c>
    </row>
    <row r="134" spans="1:16" x14ac:dyDescent="0.25">
      <c r="A134" t="s">
        <v>50</v>
      </c>
      <c r="B134" t="s">
        <v>66</v>
      </c>
      <c r="C134" t="s">
        <v>28</v>
      </c>
      <c r="D134" t="s">
        <v>53</v>
      </c>
      <c r="E134" s="27">
        <v>0.148593</v>
      </c>
      <c r="F134" s="27">
        <v>1.43025</v>
      </c>
      <c r="G134" s="27">
        <v>2.03024</v>
      </c>
      <c r="H134" s="27">
        <v>1.9547000000000001</v>
      </c>
      <c r="I134" s="27">
        <v>2.1237400000000002</v>
      </c>
      <c r="J134" s="27">
        <v>2.2673000000000001</v>
      </c>
      <c r="K134" s="27">
        <v>2.3687800000000001</v>
      </c>
      <c r="L134" s="27">
        <v>2.3883999999999999</v>
      </c>
      <c r="M134" s="27">
        <v>2.34504</v>
      </c>
      <c r="N134" s="27">
        <v>2.2433200000000002</v>
      </c>
      <c r="O134" s="27">
        <v>2.2042700000000002</v>
      </c>
      <c r="P134" t="s">
        <v>29</v>
      </c>
    </row>
    <row r="135" spans="1:16" x14ac:dyDescent="0.25">
      <c r="A135" t="s">
        <v>50</v>
      </c>
      <c r="B135" t="s">
        <v>66</v>
      </c>
      <c r="C135" t="s">
        <v>28</v>
      </c>
      <c r="D135" t="s">
        <v>54</v>
      </c>
      <c r="E135" s="27">
        <v>1.03549</v>
      </c>
      <c r="F135" s="27">
        <v>1.8434900000000001</v>
      </c>
      <c r="G135" s="27">
        <v>1.8775500000000001</v>
      </c>
      <c r="H135" s="27">
        <v>2.02102</v>
      </c>
      <c r="I135" s="27">
        <v>2.1573600000000002</v>
      </c>
      <c r="J135" s="27">
        <v>2.2913800000000002</v>
      </c>
      <c r="K135" s="27">
        <v>2.4163299999999999</v>
      </c>
      <c r="L135" s="27">
        <v>2.50746</v>
      </c>
      <c r="M135" s="27">
        <v>2.5865100000000001</v>
      </c>
      <c r="N135" s="27">
        <v>2.65333</v>
      </c>
      <c r="O135" s="27">
        <v>2.7056900000000002</v>
      </c>
      <c r="P135" t="s">
        <v>29</v>
      </c>
    </row>
    <row r="136" spans="1:16" x14ac:dyDescent="0.25">
      <c r="A136" t="s">
        <v>50</v>
      </c>
      <c r="B136" t="s">
        <v>66</v>
      </c>
      <c r="C136" t="s">
        <v>28</v>
      </c>
      <c r="D136" t="s">
        <v>55</v>
      </c>
      <c r="E136" s="27">
        <v>3.3526199999999999E-2</v>
      </c>
      <c r="F136" s="27">
        <v>0.87849999999999995</v>
      </c>
      <c r="G136" s="27">
        <v>0.92520999999999998</v>
      </c>
      <c r="H136" s="27">
        <v>0.985904</v>
      </c>
      <c r="I136" s="27">
        <v>1.0438799999999999</v>
      </c>
      <c r="J136" s="27">
        <v>1.09748</v>
      </c>
      <c r="K136" s="27">
        <v>1.14571</v>
      </c>
      <c r="L136" s="27">
        <v>1.1875500000000001</v>
      </c>
      <c r="M136" s="27">
        <v>1.22359</v>
      </c>
      <c r="N136" s="27">
        <v>1.25376</v>
      </c>
      <c r="O136" s="27">
        <v>1.27705</v>
      </c>
      <c r="P136" t="s">
        <v>29</v>
      </c>
    </row>
    <row r="137" spans="1:16" x14ac:dyDescent="0.25">
      <c r="A137" t="s">
        <v>50</v>
      </c>
      <c r="B137" t="s">
        <v>66</v>
      </c>
      <c r="C137" t="s">
        <v>30</v>
      </c>
      <c r="D137" t="s">
        <v>53</v>
      </c>
      <c r="E137" s="27">
        <v>8.3633899999999997E-2</v>
      </c>
      <c r="F137" s="27">
        <v>1.83105E-2</v>
      </c>
      <c r="G137" s="27">
        <v>9.8106100000000009E-3</v>
      </c>
      <c r="H137" s="27">
        <v>9.3328200000000004E-3</v>
      </c>
      <c r="I137" s="27">
        <v>1.0424900000000001E-2</v>
      </c>
      <c r="J137" s="27">
        <v>1.1642E-2</v>
      </c>
      <c r="K137" s="27">
        <v>1.29111E-2</v>
      </c>
      <c r="L137" s="27">
        <v>1.5192300000000001E-2</v>
      </c>
      <c r="M137" s="27">
        <v>1.72689E-2</v>
      </c>
      <c r="N137" s="27">
        <v>1.85916E-2</v>
      </c>
      <c r="O137" s="27">
        <v>1.91862E-2</v>
      </c>
      <c r="P137" t="s">
        <v>29</v>
      </c>
    </row>
    <row r="138" spans="1:16" x14ac:dyDescent="0.25">
      <c r="A138" t="s">
        <v>50</v>
      </c>
      <c r="B138" t="s">
        <v>66</v>
      </c>
      <c r="C138" t="s">
        <v>30</v>
      </c>
      <c r="D138" t="s">
        <v>54</v>
      </c>
      <c r="E138" s="27">
        <v>3.0329800000000001E-2</v>
      </c>
      <c r="F138" s="27">
        <v>9.6074000000000003E-3</v>
      </c>
      <c r="G138" s="27">
        <v>6.7392499999999996E-3</v>
      </c>
      <c r="H138" s="27">
        <v>7.2542400000000003E-3</v>
      </c>
      <c r="I138" s="27">
        <v>7.7436199999999997E-3</v>
      </c>
      <c r="J138" s="27">
        <v>8.2246699999999999E-3</v>
      </c>
      <c r="K138" s="27">
        <v>8.6731699999999991E-3</v>
      </c>
      <c r="L138" s="27">
        <v>9.0002399999999996E-3</v>
      </c>
      <c r="M138" s="27">
        <v>9.2839800000000007E-3</v>
      </c>
      <c r="N138" s="27">
        <v>9.5238300000000005E-3</v>
      </c>
      <c r="O138" s="27">
        <v>9.7117799999999997E-3</v>
      </c>
      <c r="P138" t="s">
        <v>29</v>
      </c>
    </row>
    <row r="139" spans="1:16" x14ac:dyDescent="0.25">
      <c r="A139" t="s">
        <v>50</v>
      </c>
      <c r="B139" t="s">
        <v>66</v>
      </c>
      <c r="C139" t="s">
        <v>30</v>
      </c>
      <c r="D139" t="s">
        <v>55</v>
      </c>
      <c r="E139" s="27">
        <v>0.23366500000000001</v>
      </c>
      <c r="F139" s="27">
        <v>0.17127100000000001</v>
      </c>
      <c r="G139" s="27">
        <v>0.12202</v>
      </c>
      <c r="H139" s="27">
        <v>0.130024</v>
      </c>
      <c r="I139" s="27">
        <v>0.13767099999999999</v>
      </c>
      <c r="J139" s="27">
        <v>0.14474000000000001</v>
      </c>
      <c r="K139" s="27">
        <v>0.15109900000000001</v>
      </c>
      <c r="L139" s="27">
        <v>0.15661900000000001</v>
      </c>
      <c r="M139" s="27">
        <v>0.16137099999999999</v>
      </c>
      <c r="N139" s="27">
        <v>0.165351</v>
      </c>
      <c r="O139" s="27">
        <v>0.16842099999999999</v>
      </c>
      <c r="P139" t="s">
        <v>29</v>
      </c>
    </row>
    <row r="140" spans="1:16" x14ac:dyDescent="0.25">
      <c r="A140" t="s">
        <v>50</v>
      </c>
      <c r="B140" t="s">
        <v>66</v>
      </c>
      <c r="C140" t="s">
        <v>31</v>
      </c>
      <c r="D140" t="s">
        <v>53</v>
      </c>
      <c r="E140" s="27">
        <v>0.42167700000000002</v>
      </c>
      <c r="F140" s="27">
        <v>0.42299799999999999</v>
      </c>
      <c r="G140" s="27">
        <v>0.31120199999999998</v>
      </c>
      <c r="H140" s="27">
        <v>0.30019299999999999</v>
      </c>
      <c r="I140" s="27">
        <v>0.33978000000000003</v>
      </c>
      <c r="J140" s="27">
        <v>0.37923800000000002</v>
      </c>
      <c r="K140" s="27">
        <v>0.415906</v>
      </c>
      <c r="L140" s="27">
        <v>0.43714500000000001</v>
      </c>
      <c r="M140" s="27">
        <v>0.44225700000000001</v>
      </c>
      <c r="N140" s="27">
        <v>0.42012500000000003</v>
      </c>
      <c r="O140" s="27">
        <v>0.39099299999999998</v>
      </c>
      <c r="P140" t="s">
        <v>29</v>
      </c>
    </row>
    <row r="141" spans="1:16" x14ac:dyDescent="0.25">
      <c r="A141" t="s">
        <v>50</v>
      </c>
      <c r="B141" t="s">
        <v>66</v>
      </c>
      <c r="C141" t="s">
        <v>31</v>
      </c>
      <c r="D141" t="s">
        <v>54</v>
      </c>
      <c r="E141" s="27">
        <v>4.4155699999999998</v>
      </c>
      <c r="F141" s="27">
        <v>6.8495999999999997</v>
      </c>
      <c r="G141" s="27">
        <v>7.6187500000000004</v>
      </c>
      <c r="H141" s="27">
        <v>8.2009399999999992</v>
      </c>
      <c r="I141" s="27">
        <v>8.7541899999999995</v>
      </c>
      <c r="J141" s="27">
        <v>9.2980199999999993</v>
      </c>
      <c r="K141" s="27">
        <v>9.8050499999999996</v>
      </c>
      <c r="L141" s="27">
        <v>10.174799999999999</v>
      </c>
      <c r="M141" s="27">
        <v>10.4956</v>
      </c>
      <c r="N141" s="27">
        <v>10.7667</v>
      </c>
      <c r="O141" s="27">
        <v>10.979200000000001</v>
      </c>
      <c r="P141" t="s">
        <v>29</v>
      </c>
    </row>
    <row r="142" spans="1:16" x14ac:dyDescent="0.25">
      <c r="A142" t="s">
        <v>50</v>
      </c>
      <c r="B142" t="s">
        <v>66</v>
      </c>
      <c r="C142" t="s">
        <v>31</v>
      </c>
      <c r="D142" t="s">
        <v>55</v>
      </c>
      <c r="E142" s="27">
        <v>0.68976800000000005</v>
      </c>
      <c r="F142" s="27">
        <v>1.0527500000000001</v>
      </c>
      <c r="G142" s="27">
        <v>0.95011900000000005</v>
      </c>
      <c r="H142" s="27">
        <v>1.0124500000000001</v>
      </c>
      <c r="I142" s="27">
        <v>1.0719799999999999</v>
      </c>
      <c r="J142" s="27">
        <v>1.12703</v>
      </c>
      <c r="K142" s="27">
        <v>1.17655</v>
      </c>
      <c r="L142" s="27">
        <v>1.21953</v>
      </c>
      <c r="M142" s="27">
        <v>1.2565299999999999</v>
      </c>
      <c r="N142" s="27">
        <v>1.28752</v>
      </c>
      <c r="O142" s="27">
        <v>1.3114300000000001</v>
      </c>
      <c r="P142" t="s">
        <v>29</v>
      </c>
    </row>
    <row r="143" spans="1:16" x14ac:dyDescent="0.25">
      <c r="A143" t="s">
        <v>50</v>
      </c>
      <c r="B143" t="s">
        <v>66</v>
      </c>
      <c r="C143" t="s">
        <v>32</v>
      </c>
      <c r="D143" t="s">
        <v>53</v>
      </c>
      <c r="E143" s="27">
        <v>0.219997</v>
      </c>
      <c r="F143" s="27">
        <v>0.63244299999999998</v>
      </c>
      <c r="G143" s="27">
        <v>0.80473799999999995</v>
      </c>
      <c r="H143" s="27">
        <v>0.79831700000000005</v>
      </c>
      <c r="I143" s="27">
        <v>0.90454900000000005</v>
      </c>
      <c r="J143" s="27">
        <v>0.99397500000000005</v>
      </c>
      <c r="K143" s="27">
        <v>1.0788</v>
      </c>
      <c r="L143" s="27">
        <v>1.16245</v>
      </c>
      <c r="M143" s="27">
        <v>1.23573</v>
      </c>
      <c r="N143" s="27">
        <v>1.26339</v>
      </c>
      <c r="O143" s="27">
        <v>1.26383</v>
      </c>
      <c r="P143" t="s">
        <v>29</v>
      </c>
    </row>
    <row r="144" spans="1:16" x14ac:dyDescent="0.25">
      <c r="A144" t="s">
        <v>50</v>
      </c>
      <c r="B144" t="s">
        <v>66</v>
      </c>
      <c r="C144" t="s">
        <v>32</v>
      </c>
      <c r="D144" t="s">
        <v>54</v>
      </c>
      <c r="E144" s="27">
        <v>0.103158</v>
      </c>
      <c r="F144" s="27">
        <v>0.22029399999999999</v>
      </c>
      <c r="G144" s="27">
        <v>0.235428</v>
      </c>
      <c r="H144" s="27">
        <v>0.25341799999999998</v>
      </c>
      <c r="I144" s="27">
        <v>0.27051399999999998</v>
      </c>
      <c r="J144" s="27">
        <v>0.28731899999999999</v>
      </c>
      <c r="K144" s="27">
        <v>0.30298700000000001</v>
      </c>
      <c r="L144" s="27">
        <v>0.314413</v>
      </c>
      <c r="M144" s="27">
        <v>0.32432499999999997</v>
      </c>
      <c r="N144" s="27">
        <v>0.332704</v>
      </c>
      <c r="O144" s="27">
        <v>0.33927000000000002</v>
      </c>
      <c r="P144" t="s">
        <v>29</v>
      </c>
    </row>
    <row r="145" spans="1:16" x14ac:dyDescent="0.25">
      <c r="A145" t="s">
        <v>50</v>
      </c>
      <c r="B145" t="s">
        <v>66</v>
      </c>
      <c r="C145" t="s">
        <v>32</v>
      </c>
      <c r="D145" t="s">
        <v>55</v>
      </c>
      <c r="E145" s="27">
        <v>3.0663599999999999E-2</v>
      </c>
      <c r="F145" s="27">
        <v>0.45507500000000001</v>
      </c>
      <c r="G145" s="27">
        <v>0.22196199999999999</v>
      </c>
      <c r="H145" s="27">
        <v>0.23652300000000001</v>
      </c>
      <c r="I145" s="27">
        <v>0.25043100000000001</v>
      </c>
      <c r="J145" s="27">
        <v>0.26329000000000002</v>
      </c>
      <c r="K145" s="27">
        <v>0.27485900000000002</v>
      </c>
      <c r="L145" s="27">
        <v>0.28489900000000001</v>
      </c>
      <c r="M145" s="27">
        <v>0.29354400000000003</v>
      </c>
      <c r="N145" s="27">
        <v>0.30078300000000002</v>
      </c>
      <c r="O145" s="27">
        <v>0.306369</v>
      </c>
      <c r="P145" t="s">
        <v>29</v>
      </c>
    </row>
    <row r="146" spans="1:16" x14ac:dyDescent="0.25">
      <c r="A146" t="s">
        <v>50</v>
      </c>
      <c r="B146" t="s">
        <v>66</v>
      </c>
      <c r="C146" t="s">
        <v>32</v>
      </c>
      <c r="D146" t="s">
        <v>57</v>
      </c>
      <c r="E146" s="27">
        <v>0</v>
      </c>
      <c r="F146" s="27">
        <v>0</v>
      </c>
      <c r="G146" s="27">
        <v>8.61209E-2</v>
      </c>
      <c r="H146" s="27">
        <v>1.1557299999999999</v>
      </c>
      <c r="I146" s="27">
        <v>1.1761200000000001</v>
      </c>
      <c r="J146" s="27">
        <v>1.45139</v>
      </c>
      <c r="K146" s="27">
        <v>1.82368</v>
      </c>
      <c r="L146" s="27">
        <v>1.6717599999999999</v>
      </c>
      <c r="M146" s="27">
        <v>1.44679</v>
      </c>
      <c r="N146" s="27">
        <v>1.1930099999999999</v>
      </c>
      <c r="O146" s="27">
        <v>1.04243</v>
      </c>
      <c r="P146" t="s">
        <v>29</v>
      </c>
    </row>
    <row r="147" spans="1:16" x14ac:dyDescent="0.25">
      <c r="A147" t="s">
        <v>50</v>
      </c>
      <c r="B147" t="s">
        <v>66</v>
      </c>
      <c r="C147" t="s">
        <v>33</v>
      </c>
      <c r="D147" t="s">
        <v>53</v>
      </c>
      <c r="E147" s="27">
        <v>0.70670100000000002</v>
      </c>
      <c r="F147" s="27">
        <v>0.18559400000000001</v>
      </c>
      <c r="G147" s="27">
        <v>0.230962</v>
      </c>
      <c r="H147" s="27">
        <v>0.22536400000000001</v>
      </c>
      <c r="I147" s="27">
        <v>0.25278600000000001</v>
      </c>
      <c r="J147" s="27">
        <v>0.28383900000000001</v>
      </c>
      <c r="K147" s="27">
        <v>0.31695800000000002</v>
      </c>
      <c r="L147" s="27">
        <v>0.37645800000000001</v>
      </c>
      <c r="M147" s="27">
        <v>0.43218600000000001</v>
      </c>
      <c r="N147" s="27">
        <v>0.46208700000000003</v>
      </c>
      <c r="O147" s="27">
        <v>0.470974</v>
      </c>
      <c r="P147" t="s">
        <v>29</v>
      </c>
    </row>
    <row r="148" spans="1:16" x14ac:dyDescent="0.25">
      <c r="A148" t="s">
        <v>50</v>
      </c>
      <c r="B148" t="s">
        <v>66</v>
      </c>
      <c r="C148" t="s">
        <v>33</v>
      </c>
      <c r="D148" t="s">
        <v>54</v>
      </c>
      <c r="E148" s="27">
        <v>4.7803999999999999E-2</v>
      </c>
      <c r="F148" s="27">
        <v>9.5685400000000004E-2</v>
      </c>
      <c r="G148" s="27">
        <v>7.3099800000000006E-2</v>
      </c>
      <c r="H148" s="27">
        <v>7.8685699999999997E-2</v>
      </c>
      <c r="I148" s="27">
        <v>8.3993999999999999E-2</v>
      </c>
      <c r="J148" s="27">
        <v>8.9211799999999994E-2</v>
      </c>
      <c r="K148" s="27">
        <v>9.4076599999999996E-2</v>
      </c>
      <c r="L148" s="27">
        <v>9.76244E-2</v>
      </c>
      <c r="M148" s="27">
        <v>0.100702</v>
      </c>
      <c r="N148" s="27">
        <v>0.10330400000000001</v>
      </c>
      <c r="O148" s="27">
        <v>0.10534200000000001</v>
      </c>
      <c r="P148" t="s">
        <v>29</v>
      </c>
    </row>
    <row r="149" spans="1:16" x14ac:dyDescent="0.25">
      <c r="A149" t="s">
        <v>50</v>
      </c>
      <c r="B149" t="s">
        <v>66</v>
      </c>
      <c r="C149" t="s">
        <v>33</v>
      </c>
      <c r="D149" t="s">
        <v>55</v>
      </c>
      <c r="E149" s="27">
        <v>0.23283499999999999</v>
      </c>
      <c r="F149" s="27">
        <v>0.23844199999999999</v>
      </c>
      <c r="G149" s="27">
        <v>0.26566099999999998</v>
      </c>
      <c r="H149" s="27">
        <v>0.28308800000000001</v>
      </c>
      <c r="I149" s="27">
        <v>0.29973499999999997</v>
      </c>
      <c r="J149" s="27">
        <v>0.31512600000000002</v>
      </c>
      <c r="K149" s="27">
        <v>0.32897300000000002</v>
      </c>
      <c r="L149" s="27">
        <v>0.34098899999999999</v>
      </c>
      <c r="M149" s="27">
        <v>0.35133500000000001</v>
      </c>
      <c r="N149" s="27">
        <v>0.36</v>
      </c>
      <c r="O149" s="27">
        <v>0.36668600000000001</v>
      </c>
      <c r="P149" t="s">
        <v>29</v>
      </c>
    </row>
    <row r="150" spans="1:16" x14ac:dyDescent="0.25">
      <c r="A150" t="s">
        <v>50</v>
      </c>
      <c r="B150" t="s">
        <v>66</v>
      </c>
      <c r="C150" t="s">
        <v>58</v>
      </c>
      <c r="D150" t="s">
        <v>53</v>
      </c>
      <c r="E150" s="27">
        <v>2.53758E-2</v>
      </c>
      <c r="F150" s="27">
        <v>5.5586999999999998E-2</v>
      </c>
      <c r="G150" s="27">
        <v>5.1254599999999997E-2</v>
      </c>
      <c r="H150" s="27">
        <v>4.8172300000000001E-2</v>
      </c>
      <c r="I150" s="27">
        <v>5.3681300000000001E-2</v>
      </c>
      <c r="J150" s="27">
        <v>5.8968899999999998E-2</v>
      </c>
      <c r="K150" s="27">
        <v>6.3705600000000001E-2</v>
      </c>
      <c r="L150" s="27">
        <v>6.9834199999999999E-2</v>
      </c>
      <c r="M150" s="27">
        <v>7.4079999999999993E-2</v>
      </c>
      <c r="N150" s="27">
        <v>8.1431400000000001E-2</v>
      </c>
      <c r="O150" s="27">
        <v>9.2507300000000001E-2</v>
      </c>
      <c r="P150" t="s">
        <v>29</v>
      </c>
    </row>
    <row r="151" spans="1:16" x14ac:dyDescent="0.25">
      <c r="A151" t="s">
        <v>50</v>
      </c>
      <c r="B151" t="s">
        <v>66</v>
      </c>
      <c r="C151" t="s">
        <v>58</v>
      </c>
      <c r="D151" t="s">
        <v>54</v>
      </c>
      <c r="E151" s="27">
        <v>0.25490000000000002</v>
      </c>
      <c r="F151" s="27">
        <v>0.39991599999999999</v>
      </c>
      <c r="G151" s="27">
        <v>0.37742300000000001</v>
      </c>
      <c r="H151" s="27">
        <v>0.40626400000000001</v>
      </c>
      <c r="I151" s="27">
        <v>0.43367099999999997</v>
      </c>
      <c r="J151" s="27">
        <v>0.46061099999999999</v>
      </c>
      <c r="K151" s="27">
        <v>0.48572900000000002</v>
      </c>
      <c r="L151" s="27">
        <v>0.50404599999999999</v>
      </c>
      <c r="M151" s="27">
        <v>0.51993699999999998</v>
      </c>
      <c r="N151" s="27">
        <v>0.53336899999999998</v>
      </c>
      <c r="O151" s="27">
        <v>0.54389500000000002</v>
      </c>
      <c r="P151" t="s">
        <v>29</v>
      </c>
    </row>
    <row r="152" spans="1:16" x14ac:dyDescent="0.25">
      <c r="A152" t="s">
        <v>50</v>
      </c>
      <c r="B152" t="s">
        <v>66</v>
      </c>
      <c r="C152" t="s">
        <v>58</v>
      </c>
      <c r="D152" t="s">
        <v>55</v>
      </c>
      <c r="E152" s="27">
        <v>1.2631600000000001</v>
      </c>
      <c r="F152" s="27">
        <v>2.5252500000000002</v>
      </c>
      <c r="G152" s="27">
        <v>2.8158099999999999</v>
      </c>
      <c r="H152" s="27">
        <v>3.0005299999999999</v>
      </c>
      <c r="I152" s="27">
        <v>3.1769799999999999</v>
      </c>
      <c r="J152" s="27">
        <v>3.3401100000000001</v>
      </c>
      <c r="K152" s="27">
        <v>3.4868700000000001</v>
      </c>
      <c r="L152" s="27">
        <v>3.6142400000000001</v>
      </c>
      <c r="M152" s="27">
        <v>3.7239</v>
      </c>
      <c r="N152" s="27">
        <v>3.8157399999999999</v>
      </c>
      <c r="O152" s="27">
        <v>3.8866000000000001</v>
      </c>
      <c r="P152" t="s">
        <v>29</v>
      </c>
    </row>
    <row r="153" spans="1:16" x14ac:dyDescent="0.25">
      <c r="A153" t="s">
        <v>50</v>
      </c>
      <c r="B153" t="s">
        <v>66</v>
      </c>
      <c r="C153" t="s">
        <v>34</v>
      </c>
      <c r="D153" t="s">
        <v>53</v>
      </c>
      <c r="E153" s="27">
        <v>0.207509</v>
      </c>
      <c r="F153" s="27">
        <v>0.177455</v>
      </c>
      <c r="G153" s="27">
        <v>0.23935600000000001</v>
      </c>
      <c r="H153" s="27">
        <v>0.22816900000000001</v>
      </c>
      <c r="I153" s="27">
        <v>0.25656400000000001</v>
      </c>
      <c r="J153" s="27">
        <v>0.291327</v>
      </c>
      <c r="K153" s="27">
        <v>0.33158799999999999</v>
      </c>
      <c r="L153" s="27">
        <v>0.42391699999999999</v>
      </c>
      <c r="M153" s="27">
        <v>0.53101399999999999</v>
      </c>
      <c r="N153" s="27">
        <v>0.63521899999999998</v>
      </c>
      <c r="O153" s="27">
        <v>0.71508700000000003</v>
      </c>
      <c r="P153" t="s">
        <v>29</v>
      </c>
    </row>
    <row r="154" spans="1:16" x14ac:dyDescent="0.25">
      <c r="A154" t="s">
        <v>50</v>
      </c>
      <c r="B154" t="s">
        <v>66</v>
      </c>
      <c r="C154" t="s">
        <v>34</v>
      </c>
      <c r="D154" t="s">
        <v>54</v>
      </c>
      <c r="E154" s="27">
        <v>1.6308400000000001</v>
      </c>
      <c r="F154" s="27">
        <v>2.11313</v>
      </c>
      <c r="G154" s="27">
        <v>2.3619400000000002</v>
      </c>
      <c r="H154" s="27">
        <v>2.54243</v>
      </c>
      <c r="I154" s="27">
        <v>2.71394</v>
      </c>
      <c r="J154" s="27">
        <v>2.8825400000000001</v>
      </c>
      <c r="K154" s="27">
        <v>3.03973</v>
      </c>
      <c r="L154" s="27">
        <v>3.1543600000000001</v>
      </c>
      <c r="M154" s="27">
        <v>3.2538</v>
      </c>
      <c r="N154" s="27">
        <v>3.33786</v>
      </c>
      <c r="O154" s="27">
        <v>3.4037299999999999</v>
      </c>
      <c r="P154" t="s">
        <v>29</v>
      </c>
    </row>
    <row r="155" spans="1:16" x14ac:dyDescent="0.25">
      <c r="A155" t="s">
        <v>50</v>
      </c>
      <c r="B155" t="s">
        <v>66</v>
      </c>
      <c r="C155" t="s">
        <v>34</v>
      </c>
      <c r="D155" t="s">
        <v>55</v>
      </c>
      <c r="E155" s="27">
        <v>4.2497100000000003E-2</v>
      </c>
      <c r="F155" s="27">
        <v>0.37907999999999997</v>
      </c>
      <c r="G155" s="27">
        <v>0.20676</v>
      </c>
      <c r="H155" s="27">
        <v>0.22032299999999999</v>
      </c>
      <c r="I155" s="27">
        <v>0.23327999999999999</v>
      </c>
      <c r="J155" s="27">
        <v>0.245258</v>
      </c>
      <c r="K155" s="27">
        <v>0.25603500000000001</v>
      </c>
      <c r="L155" s="27">
        <v>0.26538699999999998</v>
      </c>
      <c r="M155" s="27">
        <v>0.27343899999999999</v>
      </c>
      <c r="N155" s="27">
        <v>0.28018300000000002</v>
      </c>
      <c r="O155" s="27">
        <v>0.28538599999999997</v>
      </c>
      <c r="P155" t="s">
        <v>29</v>
      </c>
    </row>
    <row r="156" spans="1:16" x14ac:dyDescent="0.25">
      <c r="A156" t="s">
        <v>50</v>
      </c>
      <c r="B156" t="s">
        <v>66</v>
      </c>
      <c r="C156" t="s">
        <v>35</v>
      </c>
      <c r="D156" t="s">
        <v>53</v>
      </c>
      <c r="E156" s="27">
        <v>0.51031800000000005</v>
      </c>
      <c r="F156" s="27">
        <v>0.30863499999999999</v>
      </c>
      <c r="G156" s="27">
        <v>0.236487</v>
      </c>
      <c r="H156" s="27">
        <v>0.227133</v>
      </c>
      <c r="I156" s="27">
        <v>0.25493300000000002</v>
      </c>
      <c r="J156" s="27">
        <v>0.27953299999999998</v>
      </c>
      <c r="K156" s="27">
        <v>0.30016199999999998</v>
      </c>
      <c r="L156" s="27">
        <v>0.29442000000000002</v>
      </c>
      <c r="M156" s="27">
        <v>0.27882600000000002</v>
      </c>
      <c r="N156" s="27">
        <v>0.24912500000000001</v>
      </c>
      <c r="O156" s="27">
        <v>0.21898599999999999</v>
      </c>
      <c r="P156" t="s">
        <v>29</v>
      </c>
    </row>
    <row r="157" spans="1:16" x14ac:dyDescent="0.25">
      <c r="A157" t="s">
        <v>50</v>
      </c>
      <c r="B157" t="s">
        <v>66</v>
      </c>
      <c r="C157" t="s">
        <v>35</v>
      </c>
      <c r="D157" t="s">
        <v>54</v>
      </c>
      <c r="E157" s="27">
        <v>3.01309</v>
      </c>
      <c r="F157" s="27">
        <v>3.15741</v>
      </c>
      <c r="G157" s="27">
        <v>3.7197200000000001</v>
      </c>
      <c r="H157" s="27">
        <v>4.0039699999999998</v>
      </c>
      <c r="I157" s="27">
        <v>4.2740799999999997</v>
      </c>
      <c r="J157" s="27">
        <v>4.5396000000000001</v>
      </c>
      <c r="K157" s="27">
        <v>4.78714</v>
      </c>
      <c r="L157" s="27">
        <v>4.96767</v>
      </c>
      <c r="M157" s="27">
        <v>5.1242799999999997</v>
      </c>
      <c r="N157" s="27">
        <v>5.2566699999999997</v>
      </c>
      <c r="O157" s="27">
        <v>5.3604099999999999</v>
      </c>
      <c r="P157" t="s">
        <v>29</v>
      </c>
    </row>
    <row r="158" spans="1:16" x14ac:dyDescent="0.25">
      <c r="A158" t="s">
        <v>50</v>
      </c>
      <c r="B158" t="s">
        <v>66</v>
      </c>
      <c r="C158" t="s">
        <v>35</v>
      </c>
      <c r="D158" t="s">
        <v>55</v>
      </c>
      <c r="E158" s="27">
        <v>0.66552800000000001</v>
      </c>
      <c r="F158" s="27">
        <v>0.87706300000000004</v>
      </c>
      <c r="G158" s="27">
        <v>0.87639800000000001</v>
      </c>
      <c r="H158" s="27">
        <v>0.93389100000000003</v>
      </c>
      <c r="I158" s="27">
        <v>0.98880900000000005</v>
      </c>
      <c r="J158" s="27">
        <v>1.0395799999999999</v>
      </c>
      <c r="K158" s="27">
        <v>1.0852599999999999</v>
      </c>
      <c r="L158" s="27">
        <v>1.1249</v>
      </c>
      <c r="M158" s="27">
        <v>1.15903</v>
      </c>
      <c r="N158" s="27">
        <v>1.1876199999999999</v>
      </c>
      <c r="O158" s="27">
        <v>1.20967</v>
      </c>
      <c r="P158" t="s">
        <v>29</v>
      </c>
    </row>
    <row r="159" spans="1:16" x14ac:dyDescent="0.25">
      <c r="A159" t="s">
        <v>50</v>
      </c>
      <c r="B159" t="s">
        <v>66</v>
      </c>
      <c r="C159" t="s">
        <v>36</v>
      </c>
      <c r="D159" t="s">
        <v>53</v>
      </c>
      <c r="E159" s="27">
        <v>0.24623300000000001</v>
      </c>
      <c r="F159" s="27">
        <v>0.705063</v>
      </c>
      <c r="G159" s="27">
        <v>0.86781799999999998</v>
      </c>
      <c r="H159" s="27">
        <v>0.83970599999999995</v>
      </c>
      <c r="I159" s="27">
        <v>0.99111899999999997</v>
      </c>
      <c r="J159" s="27">
        <v>1.04569</v>
      </c>
      <c r="K159" s="27">
        <v>1.0682100000000001</v>
      </c>
      <c r="L159" s="27">
        <v>1.1195600000000001</v>
      </c>
      <c r="M159" s="27">
        <v>1.22675</v>
      </c>
      <c r="N159" s="27">
        <v>1.4345699999999999</v>
      </c>
      <c r="O159" s="27">
        <v>1.6079699999999999</v>
      </c>
      <c r="P159" t="s">
        <v>29</v>
      </c>
    </row>
    <row r="160" spans="1:16" x14ac:dyDescent="0.25">
      <c r="A160" t="s">
        <v>50</v>
      </c>
      <c r="B160" t="s">
        <v>66</v>
      </c>
      <c r="C160" t="s">
        <v>36</v>
      </c>
      <c r="D160" t="s">
        <v>54</v>
      </c>
      <c r="E160" s="27">
        <v>1.1284099999999999</v>
      </c>
      <c r="F160" s="27">
        <v>1.38157</v>
      </c>
      <c r="G160" s="27">
        <v>1.4419299999999999</v>
      </c>
      <c r="H160" s="27">
        <v>1.5521100000000001</v>
      </c>
      <c r="I160" s="27">
        <v>1.65682</v>
      </c>
      <c r="J160" s="27">
        <v>1.7597400000000001</v>
      </c>
      <c r="K160" s="27">
        <v>1.85571</v>
      </c>
      <c r="L160" s="27">
        <v>1.9256899999999999</v>
      </c>
      <c r="M160" s="27">
        <v>1.9863999999999999</v>
      </c>
      <c r="N160" s="27">
        <v>2.0377100000000001</v>
      </c>
      <c r="O160" s="27">
        <v>2.0779299999999998</v>
      </c>
      <c r="P160" t="s">
        <v>29</v>
      </c>
    </row>
    <row r="161" spans="1:16" x14ac:dyDescent="0.25">
      <c r="A161" t="s">
        <v>50</v>
      </c>
      <c r="B161" t="s">
        <v>66</v>
      </c>
      <c r="C161" t="s">
        <v>36</v>
      </c>
      <c r="D161" t="s">
        <v>55</v>
      </c>
      <c r="E161" s="27">
        <v>25.584900000000001</v>
      </c>
      <c r="F161" s="27">
        <v>35.996200000000002</v>
      </c>
      <c r="G161" s="27">
        <v>26.750399999999999</v>
      </c>
      <c r="H161" s="27">
        <v>28.505299999999998</v>
      </c>
      <c r="I161" s="27">
        <v>30.1815</v>
      </c>
      <c r="J161" s="27">
        <v>31.731300000000001</v>
      </c>
      <c r="K161" s="27">
        <v>33.125599999999999</v>
      </c>
      <c r="L161" s="27">
        <v>34.335500000000003</v>
      </c>
      <c r="M161" s="27">
        <v>35.377299999999998</v>
      </c>
      <c r="N161" s="27">
        <v>36.249899999999997</v>
      </c>
      <c r="O161" s="27">
        <v>36.923000000000002</v>
      </c>
      <c r="P161" t="s">
        <v>29</v>
      </c>
    </row>
    <row r="162" spans="1:16" x14ac:dyDescent="0.25">
      <c r="A162" t="s">
        <v>50</v>
      </c>
      <c r="B162" t="s">
        <v>66</v>
      </c>
      <c r="C162" t="s">
        <v>36</v>
      </c>
      <c r="D162" t="s">
        <v>68</v>
      </c>
      <c r="E162" s="27">
        <v>0</v>
      </c>
      <c r="F162" s="27">
        <v>2.4404100000000001E-2</v>
      </c>
      <c r="G162" s="27">
        <v>0.19505700000000001</v>
      </c>
      <c r="H162" s="27">
        <v>0.27096399999999998</v>
      </c>
      <c r="I162" s="27">
        <v>0.210429</v>
      </c>
      <c r="J162" s="27">
        <v>0.24041499999999999</v>
      </c>
      <c r="K162" s="27">
        <v>0.38497399999999998</v>
      </c>
      <c r="L162" s="27">
        <v>0.25867499999999999</v>
      </c>
      <c r="M162" s="27">
        <v>0.114649</v>
      </c>
      <c r="N162" s="27">
        <v>3.44847E-2</v>
      </c>
      <c r="O162" s="27">
        <v>9.2387200000000006E-3</v>
      </c>
      <c r="P162" t="s">
        <v>29</v>
      </c>
    </row>
    <row r="163" spans="1:16" x14ac:dyDescent="0.25">
      <c r="A163" t="s">
        <v>50</v>
      </c>
      <c r="B163" t="s">
        <v>66</v>
      </c>
      <c r="C163" t="s">
        <v>37</v>
      </c>
      <c r="D163" t="s">
        <v>54</v>
      </c>
      <c r="E163" s="27">
        <v>0.773343</v>
      </c>
      <c r="F163" s="27">
        <v>1.2771999999999999</v>
      </c>
      <c r="G163" s="27">
        <v>1.36348</v>
      </c>
      <c r="H163" s="27">
        <v>1.46767</v>
      </c>
      <c r="I163" s="27">
        <v>1.5666800000000001</v>
      </c>
      <c r="J163" s="27">
        <v>1.66401</v>
      </c>
      <c r="K163" s="27">
        <v>1.75475</v>
      </c>
      <c r="L163" s="27">
        <v>1.8209200000000001</v>
      </c>
      <c r="M163" s="27">
        <v>1.8783300000000001</v>
      </c>
      <c r="N163" s="27">
        <v>1.92685</v>
      </c>
      <c r="O163" s="27">
        <v>1.96488</v>
      </c>
      <c r="P163" t="s">
        <v>29</v>
      </c>
    </row>
    <row r="164" spans="1:16" x14ac:dyDescent="0.25">
      <c r="A164" t="s">
        <v>50</v>
      </c>
      <c r="B164" t="s">
        <v>66</v>
      </c>
      <c r="C164" t="s">
        <v>37</v>
      </c>
      <c r="D164" t="s">
        <v>55</v>
      </c>
      <c r="E164" s="27">
        <v>1.71854E-2</v>
      </c>
      <c r="F164" s="27">
        <v>7.161E-4</v>
      </c>
      <c r="G164" s="27">
        <v>2.3824499999999998E-2</v>
      </c>
      <c r="H164" s="27">
        <v>2.5387400000000001E-2</v>
      </c>
      <c r="I164" s="27">
        <v>2.6880299999999999E-2</v>
      </c>
      <c r="J164" s="27">
        <v>2.82606E-2</v>
      </c>
      <c r="K164" s="27">
        <v>2.9502299999999999E-2</v>
      </c>
      <c r="L164" s="27">
        <v>3.058E-2</v>
      </c>
      <c r="M164" s="27">
        <v>3.1507800000000002E-2</v>
      </c>
      <c r="N164" s="27">
        <v>3.2284899999999998E-2</v>
      </c>
      <c r="O164" s="27">
        <v>3.2884400000000001E-2</v>
      </c>
      <c r="P164" t="s">
        <v>29</v>
      </c>
    </row>
    <row r="165" spans="1:16" x14ac:dyDescent="0.25">
      <c r="A165" s="28" t="s">
        <v>48</v>
      </c>
      <c r="B165" s="30"/>
      <c r="C165" s="30"/>
      <c r="D165" s="30"/>
      <c r="E165" s="29">
        <f>SUM(E134:E164)</f>
        <v>43.796700799999996</v>
      </c>
      <c r="F165" s="29">
        <f t="shared" ref="F165:O165" si="5">SUM(F134:F164)</f>
        <v>63.882989499999994</v>
      </c>
      <c r="G165" s="29">
        <f t="shared" si="5"/>
        <v>57.297270660000002</v>
      </c>
      <c r="H165" s="29">
        <f t="shared" si="5"/>
        <v>61.924963459999994</v>
      </c>
      <c r="I165" s="29">
        <f t="shared" si="5"/>
        <v>65.904265120000019</v>
      </c>
      <c r="J165" s="29">
        <f t="shared" si="5"/>
        <v>69.916148970000009</v>
      </c>
      <c r="K165" s="29">
        <f t="shared" si="5"/>
        <v>73.77630877</v>
      </c>
      <c r="L165" s="29">
        <f t="shared" si="5"/>
        <v>76.253989139999987</v>
      </c>
      <c r="M165" s="29">
        <f t="shared" si="5"/>
        <v>78.275305680000002</v>
      </c>
      <c r="N165" s="29">
        <f t="shared" si="5"/>
        <v>79.926516429999992</v>
      </c>
      <c r="O165" s="29">
        <f t="shared" si="5"/>
        <v>81.2930274</v>
      </c>
    </row>
    <row r="167" spans="1:16" x14ac:dyDescent="0.25">
      <c r="A167" s="25" t="s">
        <v>61</v>
      </c>
      <c r="B167" s="25"/>
      <c r="C167" s="25"/>
      <c r="D167" s="25"/>
      <c r="E167" s="25"/>
      <c r="F167" s="25"/>
    </row>
    <row r="168" spans="1:16" x14ac:dyDescent="0.25">
      <c r="A168" s="18" t="s">
        <v>38</v>
      </c>
      <c r="B168" s="24" t="s">
        <v>39</v>
      </c>
      <c r="C168" s="24"/>
      <c r="D168" s="24"/>
      <c r="E168" s="24"/>
      <c r="F168" s="24"/>
    </row>
    <row r="169" spans="1:16" x14ac:dyDescent="0.25">
      <c r="A169" s="18" t="s">
        <v>43</v>
      </c>
      <c r="B169" s="24" t="s">
        <v>45</v>
      </c>
      <c r="C169" s="24"/>
      <c r="D169" s="24"/>
      <c r="E169" s="24"/>
      <c r="F169" s="24"/>
    </row>
    <row r="170" spans="1:16" x14ac:dyDescent="0.25">
      <c r="A170" s="18" t="s">
        <v>44</v>
      </c>
      <c r="B170" s="24" t="s">
        <v>46</v>
      </c>
      <c r="C170" s="24"/>
      <c r="D170" s="24"/>
      <c r="E170" s="24"/>
      <c r="F170" s="24"/>
    </row>
    <row r="172" spans="1:16" x14ac:dyDescent="0.25">
      <c r="C172" s="33" t="s">
        <v>22</v>
      </c>
      <c r="D172" s="33" t="s">
        <v>60</v>
      </c>
      <c r="E172" s="22">
        <v>1990</v>
      </c>
      <c r="F172" s="22">
        <v>2005</v>
      </c>
      <c r="G172" s="22">
        <v>2010</v>
      </c>
      <c r="H172" s="22">
        <v>2015</v>
      </c>
      <c r="I172" s="22">
        <v>2020</v>
      </c>
      <c r="J172" s="22">
        <v>2025</v>
      </c>
      <c r="K172" s="22">
        <v>2030</v>
      </c>
      <c r="L172" s="22">
        <v>2035</v>
      </c>
      <c r="M172" s="22">
        <v>2040</v>
      </c>
      <c r="N172" s="22">
        <v>2045</v>
      </c>
      <c r="O172" s="22">
        <v>2050</v>
      </c>
      <c r="P172" s="22" t="s">
        <v>26</v>
      </c>
    </row>
    <row r="173" spans="1:16" x14ac:dyDescent="0.25">
      <c r="C173" s="32" t="s">
        <v>38</v>
      </c>
      <c r="D173" s="23" t="s">
        <v>39</v>
      </c>
      <c r="E173" s="27">
        <f>E17-E89</f>
        <v>1.1190766999999795</v>
      </c>
      <c r="F173" s="27">
        <f t="shared" ref="F173:O173" si="6">F17-F89</f>
        <v>-2.4540962999999891</v>
      </c>
      <c r="G173" s="27">
        <f t="shared" si="6"/>
        <v>-3.5575265600000066</v>
      </c>
      <c r="H173" s="27">
        <f t="shared" si="6"/>
        <v>-2.4923887025000084</v>
      </c>
      <c r="I173" s="27">
        <f t="shared" si="6"/>
        <v>-0.38604649820010195</v>
      </c>
      <c r="J173" s="27">
        <f t="shared" si="6"/>
        <v>7.5064855153999872</v>
      </c>
      <c r="K173" s="27">
        <f t="shared" si="6"/>
        <v>15.696445324999871</v>
      </c>
      <c r="L173" s="27">
        <f t="shared" si="6"/>
        <v>27.702262244299973</v>
      </c>
      <c r="M173" s="27">
        <f t="shared" si="6"/>
        <v>40.097916431200005</v>
      </c>
      <c r="N173" s="27">
        <f t="shared" si="6"/>
        <v>49.533796111599983</v>
      </c>
      <c r="O173" s="27">
        <f t="shared" si="6"/>
        <v>54.523877739900001</v>
      </c>
      <c r="P173" t="s">
        <v>29</v>
      </c>
    </row>
    <row r="174" spans="1:16" x14ac:dyDescent="0.25">
      <c r="C174" s="32" t="s">
        <v>43</v>
      </c>
      <c r="D174" s="23" t="s">
        <v>45</v>
      </c>
      <c r="E174" s="27">
        <f>E34-E127</f>
        <v>1.1190766999999795</v>
      </c>
      <c r="F174" s="27">
        <f t="shared" ref="F174:O174" si="7">F34-F127</f>
        <v>-2.4540962999999891</v>
      </c>
      <c r="G174" s="27">
        <f t="shared" si="7"/>
        <v>-3.5575265600000066</v>
      </c>
      <c r="H174" s="27">
        <f t="shared" si="7"/>
        <v>-2.4923887025000084</v>
      </c>
      <c r="I174" s="27">
        <f t="shared" si="7"/>
        <v>-0.36884880200003067</v>
      </c>
      <c r="J174" s="27">
        <f t="shared" si="7"/>
        <v>10.495400566299992</v>
      </c>
      <c r="K174" s="27">
        <f t="shared" si="7"/>
        <v>23.066402148499975</v>
      </c>
      <c r="L174" s="27">
        <f t="shared" si="7"/>
        <v>25.23660160899999</v>
      </c>
      <c r="M174" s="27">
        <f t="shared" si="7"/>
        <v>26.256775429999962</v>
      </c>
      <c r="N174" s="27">
        <f t="shared" si="7"/>
        <v>29.619886223099783</v>
      </c>
      <c r="O174" s="27">
        <f t="shared" si="7"/>
        <v>35.543854318499967</v>
      </c>
      <c r="P174" t="s">
        <v>29</v>
      </c>
    </row>
    <row r="175" spans="1:16" x14ac:dyDescent="0.25">
      <c r="C175" s="32" t="s">
        <v>44</v>
      </c>
      <c r="D175" s="23" t="s">
        <v>46</v>
      </c>
      <c r="E175" s="27">
        <f>E51-E165</f>
        <v>1.1190766999999795</v>
      </c>
      <c r="F175" s="27">
        <f t="shared" ref="F175:O175" si="8">F51-F165</f>
        <v>-2.4540962999999891</v>
      </c>
      <c r="G175" s="27">
        <f t="shared" si="8"/>
        <v>-3.5575265600000066</v>
      </c>
      <c r="H175" s="27">
        <f t="shared" si="8"/>
        <v>-2.4923887025000084</v>
      </c>
      <c r="I175" s="27">
        <f t="shared" si="8"/>
        <v>-0.19674850310012459</v>
      </c>
      <c r="J175" s="27">
        <f t="shared" si="8"/>
        <v>13.22464071009999</v>
      </c>
      <c r="K175" s="27">
        <f t="shared" si="8"/>
        <v>31.309980749399983</v>
      </c>
      <c r="L175" s="27">
        <f t="shared" si="8"/>
        <v>47.330778925400011</v>
      </c>
      <c r="M175" s="27">
        <f t="shared" si="8"/>
        <v>57.67121196319988</v>
      </c>
      <c r="N175" s="27">
        <f t="shared" si="8"/>
        <v>59.328384310399912</v>
      </c>
      <c r="O175" s="27">
        <f t="shared" si="8"/>
        <v>64.498950050499985</v>
      </c>
      <c r="P175" t="s">
        <v>29</v>
      </c>
    </row>
    <row r="177" spans="3:15" x14ac:dyDescent="0.25">
      <c r="C177" s="33" t="s">
        <v>22</v>
      </c>
      <c r="D177" s="33" t="s">
        <v>59</v>
      </c>
      <c r="E177" s="22">
        <v>1990</v>
      </c>
      <c r="F177" s="22">
        <v>2005</v>
      </c>
      <c r="G177" s="22">
        <v>2010</v>
      </c>
      <c r="H177" s="22">
        <v>2015</v>
      </c>
      <c r="I177" s="22">
        <v>2020</v>
      </c>
      <c r="J177" s="22">
        <v>2025</v>
      </c>
      <c r="K177" s="22">
        <v>2030</v>
      </c>
      <c r="L177" s="22">
        <v>2035</v>
      </c>
      <c r="M177" s="22">
        <v>2040</v>
      </c>
      <c r="N177" s="22">
        <v>2045</v>
      </c>
      <c r="O177" s="22">
        <v>2050</v>
      </c>
    </row>
    <row r="178" spans="3:15" x14ac:dyDescent="0.25">
      <c r="C178" s="32" t="s">
        <v>38</v>
      </c>
      <c r="G178" s="26">
        <f>G173/$G$173</f>
        <v>1</v>
      </c>
      <c r="H178" s="26">
        <f t="shared" ref="H178:O178" si="9">H173/$G$173</f>
        <v>0.70059595071582648</v>
      </c>
      <c r="I178" s="26">
        <f t="shared" si="9"/>
        <v>0.10851542263681686</v>
      </c>
      <c r="J178" s="26">
        <f t="shared" si="9"/>
        <v>-2.1100293669768058</v>
      </c>
      <c r="K178" s="26">
        <f t="shared" si="9"/>
        <v>-4.4121793780788643</v>
      </c>
      <c r="L178" s="26">
        <f t="shared" si="9"/>
        <v>-7.7869446024037332</v>
      </c>
      <c r="M178" s="26">
        <f t="shared" si="9"/>
        <v>-11.271290812569486</v>
      </c>
      <c r="N178" s="26">
        <f t="shared" si="9"/>
        <v>-13.923661644173331</v>
      </c>
      <c r="O178" s="26">
        <f t="shared" si="9"/>
        <v>-15.326344531887319</v>
      </c>
    </row>
    <row r="179" spans="3:15" x14ac:dyDescent="0.25">
      <c r="C179" s="32" t="s">
        <v>43</v>
      </c>
      <c r="G179" s="26">
        <f>G174/$G$174</f>
        <v>1</v>
      </c>
      <c r="H179" s="26">
        <f t="shared" ref="H179:O179" si="10">H174/$G$174</f>
        <v>0.70059595071582648</v>
      </c>
      <c r="I179" s="26">
        <f t="shared" si="10"/>
        <v>0.10368125037976667</v>
      </c>
      <c r="J179" s="26">
        <f t="shared" si="10"/>
        <v>-2.9501959828797379</v>
      </c>
      <c r="K179" s="26">
        <f t="shared" si="10"/>
        <v>-6.4838313247898656</v>
      </c>
      <c r="L179" s="26">
        <f t="shared" si="10"/>
        <v>-7.0938617557362509</v>
      </c>
      <c r="M179" s="26">
        <f t="shared" si="10"/>
        <v>-7.3806266761926613</v>
      </c>
      <c r="N179" s="26">
        <f t="shared" si="10"/>
        <v>-8.3259775362294768</v>
      </c>
      <c r="O179" s="26">
        <f t="shared" si="10"/>
        <v>-9.9911704716829721</v>
      </c>
    </row>
    <row r="180" spans="3:15" x14ac:dyDescent="0.25">
      <c r="C180" s="32" t="s">
        <v>44</v>
      </c>
      <c r="G180" s="26">
        <f>G175/$G$175</f>
        <v>1</v>
      </c>
      <c r="H180" s="26">
        <f t="shared" ref="H180:O180" si="11">H175/$G$175</f>
        <v>0.70059595071582648</v>
      </c>
      <c r="I180" s="26">
        <f t="shared" si="11"/>
        <v>5.5304858525110835E-2</v>
      </c>
      <c r="J180" s="26">
        <f t="shared" si="11"/>
        <v>-3.7173694945231741</v>
      </c>
      <c r="K180" s="26">
        <f t="shared" si="11"/>
        <v>-8.8010532658960461</v>
      </c>
      <c r="L180" s="26">
        <f t="shared" si="11"/>
        <v>-13.304406341635275</v>
      </c>
      <c r="M180" s="26">
        <f t="shared" si="11"/>
        <v>-16.211041854653018</v>
      </c>
      <c r="N180" s="26">
        <f t="shared" si="11"/>
        <v>-16.676863351485366</v>
      </c>
      <c r="O180" s="26">
        <f t="shared" si="11"/>
        <v>-18.130279272040028</v>
      </c>
    </row>
    <row r="182" spans="3:15" ht="17.25" x14ac:dyDescent="0.25">
      <c r="C182" s="33" t="s">
        <v>22</v>
      </c>
      <c r="D182" s="33" t="s">
        <v>70</v>
      </c>
      <c r="E182" s="22">
        <v>1990</v>
      </c>
      <c r="F182" s="22">
        <v>2005</v>
      </c>
      <c r="G182" s="22">
        <v>2010</v>
      </c>
      <c r="H182" s="22">
        <v>2015</v>
      </c>
      <c r="I182" s="22">
        <v>2020</v>
      </c>
      <c r="J182" s="22">
        <v>2025</v>
      </c>
      <c r="K182" s="22">
        <v>2030</v>
      </c>
      <c r="L182" s="22">
        <v>2035</v>
      </c>
      <c r="M182" s="22">
        <v>2040</v>
      </c>
      <c r="N182" s="22">
        <v>2045</v>
      </c>
      <c r="O182" s="22">
        <v>2050</v>
      </c>
    </row>
    <row r="183" spans="3:15" x14ac:dyDescent="0.25">
      <c r="C183" s="32" t="s">
        <v>38</v>
      </c>
      <c r="G183" s="31">
        <f>G178*-1</f>
        <v>-1</v>
      </c>
      <c r="H183" s="31">
        <f t="shared" ref="H183:O183" si="12">H178*-1</f>
        <v>-0.70059595071582648</v>
      </c>
      <c r="I183" s="31">
        <f t="shared" si="12"/>
        <v>-0.10851542263681686</v>
      </c>
      <c r="J183" s="31">
        <f t="shared" si="12"/>
        <v>2.1100293669768058</v>
      </c>
      <c r="K183" s="31">
        <f t="shared" si="12"/>
        <v>4.4121793780788643</v>
      </c>
      <c r="L183" s="31">
        <f t="shared" si="12"/>
        <v>7.7869446024037332</v>
      </c>
      <c r="M183" s="31">
        <f t="shared" si="12"/>
        <v>11.271290812569486</v>
      </c>
      <c r="N183" s="31">
        <f t="shared" si="12"/>
        <v>13.923661644173331</v>
      </c>
      <c r="O183" s="31">
        <f t="shared" si="12"/>
        <v>15.326344531887319</v>
      </c>
    </row>
    <row r="184" spans="3:15" x14ac:dyDescent="0.25">
      <c r="C184" s="32" t="s">
        <v>43</v>
      </c>
      <c r="G184" s="31">
        <f>G179*-1</f>
        <v>-1</v>
      </c>
      <c r="H184" s="31">
        <f t="shared" ref="H184:O184" si="13">H179*-1</f>
        <v>-0.70059595071582648</v>
      </c>
      <c r="I184" s="31">
        <f t="shared" si="13"/>
        <v>-0.10368125037976667</v>
      </c>
      <c r="J184" s="31">
        <f t="shared" si="13"/>
        <v>2.9501959828797379</v>
      </c>
      <c r="K184" s="31">
        <f t="shared" si="13"/>
        <v>6.4838313247898656</v>
      </c>
      <c r="L184" s="31">
        <f t="shared" si="13"/>
        <v>7.0938617557362509</v>
      </c>
      <c r="M184" s="31">
        <f t="shared" si="13"/>
        <v>7.3806266761926613</v>
      </c>
      <c r="N184" s="31">
        <f t="shared" si="13"/>
        <v>8.3259775362294768</v>
      </c>
      <c r="O184" s="31">
        <f t="shared" si="13"/>
        <v>9.9911704716829721</v>
      </c>
    </row>
    <row r="185" spans="3:15" x14ac:dyDescent="0.25">
      <c r="C185" s="32" t="s">
        <v>44</v>
      </c>
      <c r="G185" s="31">
        <f>G180*-1</f>
        <v>-1</v>
      </c>
      <c r="H185" s="31">
        <f t="shared" ref="H185:O185" si="14">H180*-1</f>
        <v>-0.70059595071582648</v>
      </c>
      <c r="I185" s="31">
        <f t="shared" si="14"/>
        <v>-5.5304858525110835E-2</v>
      </c>
      <c r="J185" s="31">
        <f t="shared" si="14"/>
        <v>3.7173694945231741</v>
      </c>
      <c r="K185" s="31">
        <f t="shared" si="14"/>
        <v>8.8010532658960461</v>
      </c>
      <c r="L185" s="31">
        <f t="shared" si="14"/>
        <v>13.304406341635275</v>
      </c>
      <c r="M185" s="31">
        <f t="shared" si="14"/>
        <v>16.211041854653018</v>
      </c>
      <c r="N185" s="31">
        <f t="shared" si="14"/>
        <v>16.676863351485366</v>
      </c>
      <c r="O185" s="31">
        <f t="shared" si="14"/>
        <v>18.130279272040028</v>
      </c>
    </row>
    <row r="186" spans="3:15" x14ac:dyDescent="0.25">
      <c r="C186" t="s">
        <v>71</v>
      </c>
    </row>
  </sheetData>
  <sortState ref="A59:S92">
    <sortCondition ref="S59"/>
  </sortState>
  <mergeCells count="16">
    <mergeCell ref="A167:F167"/>
    <mergeCell ref="B168:F168"/>
    <mergeCell ref="B169:F169"/>
    <mergeCell ref="B170:F170"/>
    <mergeCell ref="A53:F53"/>
    <mergeCell ref="B54:F54"/>
    <mergeCell ref="A91:F91"/>
    <mergeCell ref="B92:F92"/>
    <mergeCell ref="A129:F129"/>
    <mergeCell ref="B130:F130"/>
    <mergeCell ref="A2:F2"/>
    <mergeCell ref="B3:F3"/>
    <mergeCell ref="A19:F19"/>
    <mergeCell ref="B20:F20"/>
    <mergeCell ref="A36:F36"/>
    <mergeCell ref="B37:F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topLeftCell="A163" workbookViewId="0">
      <selection activeCell="D176" sqref="D176"/>
    </sheetView>
  </sheetViews>
  <sheetFormatPr defaultRowHeight="15" x14ac:dyDescent="0.25"/>
  <cols>
    <col min="1" max="1" width="13.7109375" customWidth="1"/>
    <col min="3" max="3" width="13.42578125" customWidth="1"/>
    <col min="4" max="4" width="23.5703125" bestFit="1" customWidth="1"/>
  </cols>
  <sheetData>
    <row r="1" spans="1:16" s="2" customFormat="1" x14ac:dyDescent="0.25">
      <c r="A1" s="12" t="s">
        <v>64</v>
      </c>
      <c r="B1" s="13"/>
      <c r="C1" s="14"/>
      <c r="D1" s="15"/>
      <c r="E1" s="16"/>
      <c r="F1" s="15"/>
      <c r="G1" s="1"/>
    </row>
    <row r="2" spans="1:16" s="8" customFormat="1" x14ac:dyDescent="0.25">
      <c r="A2" s="19" t="s">
        <v>14</v>
      </c>
      <c r="B2" s="19"/>
      <c r="C2" s="19"/>
      <c r="D2" s="19"/>
      <c r="E2" s="19"/>
      <c r="F2" s="19"/>
      <c r="G2" s="1"/>
    </row>
    <row r="3" spans="1:16" s="2" customFormat="1" x14ac:dyDescent="0.25">
      <c r="A3" s="18" t="s">
        <v>7</v>
      </c>
      <c r="B3" s="20" t="s">
        <v>10</v>
      </c>
      <c r="C3" s="20"/>
      <c r="D3" s="20"/>
      <c r="E3" s="20"/>
      <c r="F3" s="20"/>
      <c r="G3" s="1"/>
    </row>
    <row r="4" spans="1:16" s="2" customFormat="1" x14ac:dyDescent="0.25">
      <c r="A4" s="18"/>
      <c r="B4" s="17"/>
      <c r="C4" s="17"/>
      <c r="D4" s="17"/>
      <c r="E4" s="17"/>
      <c r="F4" s="17"/>
      <c r="G4" s="1"/>
    </row>
    <row r="5" spans="1:16" x14ac:dyDescent="0.25">
      <c r="A5" s="22" t="s">
        <v>21</v>
      </c>
      <c r="B5" s="22"/>
      <c r="C5" s="22"/>
    </row>
    <row r="6" spans="1:16" s="22" customFormat="1" x14ac:dyDescent="0.25">
      <c r="A6" s="22" t="s">
        <v>22</v>
      </c>
      <c r="B6" s="22" t="s">
        <v>23</v>
      </c>
      <c r="C6" s="22" t="s">
        <v>24</v>
      </c>
      <c r="D6" s="22" t="s">
        <v>25</v>
      </c>
      <c r="E6" s="22">
        <v>1990</v>
      </c>
      <c r="F6" s="22">
        <v>2005</v>
      </c>
      <c r="G6" s="22">
        <v>2010</v>
      </c>
      <c r="H6" s="22">
        <v>2015</v>
      </c>
      <c r="I6" s="22">
        <v>2020</v>
      </c>
      <c r="J6" s="22">
        <v>2025</v>
      </c>
      <c r="K6" s="22">
        <v>2030</v>
      </c>
      <c r="L6" s="22">
        <v>2035</v>
      </c>
      <c r="M6" s="22">
        <v>2040</v>
      </c>
      <c r="N6" s="22">
        <v>2045</v>
      </c>
      <c r="O6" s="22">
        <v>2050</v>
      </c>
      <c r="P6" s="22" t="s">
        <v>26</v>
      </c>
    </row>
    <row r="7" spans="1:16" x14ac:dyDescent="0.25">
      <c r="A7" t="s">
        <v>27</v>
      </c>
      <c r="B7" t="s">
        <v>67</v>
      </c>
      <c r="C7" t="s">
        <v>28</v>
      </c>
      <c r="D7" t="s">
        <v>28</v>
      </c>
      <c r="E7" s="27">
        <v>13.6529276</v>
      </c>
      <c r="F7" s="27">
        <v>22.0140843</v>
      </c>
      <c r="G7" s="27">
        <v>21.977560799999999</v>
      </c>
      <c r="H7" s="27">
        <v>25.497566500000001</v>
      </c>
      <c r="I7" s="27">
        <v>29.778148999999999</v>
      </c>
      <c r="J7" s="27">
        <v>34.331985999999901</v>
      </c>
      <c r="K7" s="27">
        <v>38.972335999999999</v>
      </c>
      <c r="L7" s="27">
        <v>40.187010999999998</v>
      </c>
      <c r="M7" s="27">
        <v>41.601517000000001</v>
      </c>
      <c r="N7" s="27">
        <v>42.170732999999998</v>
      </c>
      <c r="O7" s="27">
        <v>41.707337000000003</v>
      </c>
      <c r="P7" t="s">
        <v>29</v>
      </c>
    </row>
    <row r="8" spans="1:16" x14ac:dyDescent="0.25">
      <c r="A8" t="s">
        <v>27</v>
      </c>
      <c r="B8" t="s">
        <v>67</v>
      </c>
      <c r="C8" t="s">
        <v>30</v>
      </c>
      <c r="D8" t="s">
        <v>30</v>
      </c>
      <c r="E8" s="27">
        <v>0.54410890000000001</v>
      </c>
      <c r="F8" s="27">
        <v>0.38856569999999901</v>
      </c>
      <c r="G8" s="27">
        <v>0.48134439999999901</v>
      </c>
      <c r="H8" s="27">
        <v>0.49430128010000002</v>
      </c>
      <c r="I8" s="27">
        <v>0.52253294911000003</v>
      </c>
      <c r="J8" s="27">
        <v>0.5483190215</v>
      </c>
      <c r="K8" s="27">
        <v>0.57151745621000005</v>
      </c>
      <c r="L8" s="27">
        <v>0.60498916071999997</v>
      </c>
      <c r="M8" s="27">
        <v>0.63941605362999998</v>
      </c>
      <c r="N8" s="27">
        <v>0.67552775509999996</v>
      </c>
      <c r="O8" s="27">
        <v>0.70761693347999999</v>
      </c>
      <c r="P8" t="s">
        <v>29</v>
      </c>
    </row>
    <row r="9" spans="1:16" x14ac:dyDescent="0.25">
      <c r="A9" t="s">
        <v>27</v>
      </c>
      <c r="B9" t="s">
        <v>67</v>
      </c>
      <c r="C9" t="s">
        <v>31</v>
      </c>
      <c r="D9" t="s">
        <v>31</v>
      </c>
      <c r="E9" s="27">
        <v>17.667024099999999</v>
      </c>
      <c r="F9" s="27">
        <v>28.151003199999899</v>
      </c>
      <c r="G9" s="27">
        <v>29.0761267</v>
      </c>
      <c r="H9" s="27">
        <v>31.716876199999898</v>
      </c>
      <c r="I9" s="27">
        <v>34.118211500000001</v>
      </c>
      <c r="J9" s="27">
        <v>36.523344399999999</v>
      </c>
      <c r="K9" s="27">
        <v>38.653323899999997</v>
      </c>
      <c r="L9" s="27">
        <v>40.7570853</v>
      </c>
      <c r="M9" s="27">
        <v>42.662552900000001</v>
      </c>
      <c r="N9" s="27">
        <v>44.473981299999998</v>
      </c>
      <c r="O9" s="27">
        <v>46.155370399999903</v>
      </c>
      <c r="P9" t="s">
        <v>29</v>
      </c>
    </row>
    <row r="10" spans="1:16" x14ac:dyDescent="0.25">
      <c r="A10" t="s">
        <v>27</v>
      </c>
      <c r="B10" t="s">
        <v>67</v>
      </c>
      <c r="C10" t="s">
        <v>32</v>
      </c>
      <c r="D10" t="s">
        <v>32</v>
      </c>
      <c r="E10" s="27">
        <v>0.92661700000000002</v>
      </c>
      <c r="F10" s="27">
        <v>0.39586389999999999</v>
      </c>
      <c r="G10" s="27">
        <v>0.40008349999999998</v>
      </c>
      <c r="H10" s="27">
        <v>0.43941469820000001</v>
      </c>
      <c r="I10" s="27">
        <v>0.49182517199999998</v>
      </c>
      <c r="J10" s="27">
        <v>0.55340889319999897</v>
      </c>
      <c r="K10" s="27">
        <v>0.61136170540000001</v>
      </c>
      <c r="L10" s="27">
        <v>0.66235654219999995</v>
      </c>
      <c r="M10" s="27">
        <v>0.71509727079999996</v>
      </c>
      <c r="N10" s="27">
        <v>0.76240243069999902</v>
      </c>
      <c r="O10" s="27">
        <v>0.80537348549999899</v>
      </c>
      <c r="P10" t="s">
        <v>29</v>
      </c>
    </row>
    <row r="11" spans="1:16" x14ac:dyDescent="0.25">
      <c r="A11" t="s">
        <v>27</v>
      </c>
      <c r="B11" t="s">
        <v>67</v>
      </c>
      <c r="C11" t="s">
        <v>33</v>
      </c>
      <c r="D11" t="s">
        <v>33</v>
      </c>
      <c r="E11" s="27">
        <v>5.9051441000000002</v>
      </c>
      <c r="F11" s="27">
        <v>7.1269175999999996</v>
      </c>
      <c r="G11" s="27">
        <v>7.2498849999999999</v>
      </c>
      <c r="H11" s="27">
        <v>7.0187624499999997</v>
      </c>
      <c r="I11" s="27">
        <v>7.4097146900000004</v>
      </c>
      <c r="J11" s="27">
        <v>7.7769316399999999</v>
      </c>
      <c r="K11" s="27">
        <v>8.0943217999999995</v>
      </c>
      <c r="L11" s="27">
        <v>8.6275596700000001</v>
      </c>
      <c r="M11" s="27">
        <v>9.1835000299999994</v>
      </c>
      <c r="N11" s="27">
        <v>9.7504148999999902</v>
      </c>
      <c r="O11" s="27">
        <v>10.2859385999999</v>
      </c>
      <c r="P11" t="s">
        <v>29</v>
      </c>
    </row>
    <row r="12" spans="1:16" x14ac:dyDescent="0.25">
      <c r="A12" t="s">
        <v>27</v>
      </c>
      <c r="B12" t="s">
        <v>67</v>
      </c>
      <c r="C12" t="s">
        <v>58</v>
      </c>
      <c r="D12" t="s">
        <v>58</v>
      </c>
      <c r="E12" s="27">
        <v>1.1038091999999999</v>
      </c>
      <c r="F12" s="27">
        <v>1.4058842</v>
      </c>
      <c r="G12" s="27">
        <v>1.5578076999999999</v>
      </c>
      <c r="H12" s="27">
        <v>1.8341463338999999</v>
      </c>
      <c r="I12" s="27">
        <v>1.9799555853999899</v>
      </c>
      <c r="J12" s="27">
        <v>2.1500728601999999</v>
      </c>
      <c r="K12" s="27">
        <v>2.29229569759999</v>
      </c>
      <c r="L12" s="27">
        <v>2.2919264797999999</v>
      </c>
      <c r="M12" s="27">
        <v>2.3204866609999999</v>
      </c>
      <c r="N12" s="27">
        <v>2.3418878016</v>
      </c>
      <c r="O12" s="27">
        <v>2.3570140389000001</v>
      </c>
      <c r="P12" t="s">
        <v>29</v>
      </c>
    </row>
    <row r="13" spans="1:16" x14ac:dyDescent="0.25">
      <c r="A13" t="s">
        <v>27</v>
      </c>
      <c r="B13" t="s">
        <v>67</v>
      </c>
      <c r="C13" t="s">
        <v>34</v>
      </c>
      <c r="D13" t="s">
        <v>34</v>
      </c>
      <c r="E13" s="27">
        <v>0.42386459999999998</v>
      </c>
      <c r="F13" s="27">
        <v>0.29497909999999999</v>
      </c>
      <c r="G13" s="27">
        <v>0.21938379999999999</v>
      </c>
      <c r="H13" s="27">
        <v>0.217955703999999</v>
      </c>
      <c r="I13" s="27">
        <v>0.219198012999999</v>
      </c>
      <c r="J13" s="27">
        <v>0.220108154</v>
      </c>
      <c r="K13" s="27">
        <v>0.21775603199999999</v>
      </c>
      <c r="L13" s="27">
        <v>0.23193267300000001</v>
      </c>
      <c r="M13" s="27">
        <v>0.249089475</v>
      </c>
      <c r="N13" s="27">
        <v>0.26588924899999999</v>
      </c>
      <c r="O13" s="27">
        <v>0.28184289200000001</v>
      </c>
      <c r="P13" t="s">
        <v>29</v>
      </c>
    </row>
    <row r="14" spans="1:16" x14ac:dyDescent="0.25">
      <c r="A14" t="s">
        <v>27</v>
      </c>
      <c r="B14" t="s">
        <v>67</v>
      </c>
      <c r="C14" t="s">
        <v>35</v>
      </c>
      <c r="D14" t="s">
        <v>35</v>
      </c>
      <c r="E14" s="27">
        <v>1.2622717000000001</v>
      </c>
      <c r="F14" s="27">
        <v>1.8677676000000001</v>
      </c>
      <c r="G14" s="27">
        <v>1.7786165</v>
      </c>
      <c r="H14" s="27">
        <v>1.8351879600000001</v>
      </c>
      <c r="I14" s="27">
        <v>1.8902493389999999</v>
      </c>
      <c r="J14" s="27">
        <v>1.9528550950000001</v>
      </c>
      <c r="K14" s="27">
        <v>2.0091338799999998</v>
      </c>
      <c r="L14" s="27">
        <v>2.077578479</v>
      </c>
      <c r="M14" s="27">
        <v>2.1404241480000001</v>
      </c>
      <c r="N14" s="27">
        <v>2.1997167799999899</v>
      </c>
      <c r="O14" s="27">
        <v>2.2602804019999998</v>
      </c>
      <c r="P14" t="s">
        <v>29</v>
      </c>
    </row>
    <row r="15" spans="1:16" x14ac:dyDescent="0.25">
      <c r="A15" t="s">
        <v>27</v>
      </c>
      <c r="B15" t="s">
        <v>67</v>
      </c>
      <c r="C15" t="s">
        <v>36</v>
      </c>
      <c r="D15" t="s">
        <v>36</v>
      </c>
      <c r="E15" s="27">
        <v>41.339419399999997</v>
      </c>
      <c r="F15" s="27">
        <v>50.111388299999902</v>
      </c>
      <c r="G15" s="27">
        <v>50.185080999999997</v>
      </c>
      <c r="H15" s="27">
        <v>55.844526699999903</v>
      </c>
      <c r="I15" s="27">
        <v>55.460558599999999</v>
      </c>
      <c r="J15" s="27">
        <v>62.385025399999897</v>
      </c>
      <c r="K15" s="27">
        <v>67.624433499999995</v>
      </c>
      <c r="L15" s="27">
        <v>69.753119799999993</v>
      </c>
      <c r="M15" s="27">
        <v>71.812223299999999</v>
      </c>
      <c r="N15" s="27">
        <v>72.462323699999999</v>
      </c>
      <c r="O15" s="27">
        <v>72.335004599999905</v>
      </c>
      <c r="P15" t="s">
        <v>29</v>
      </c>
    </row>
    <row r="16" spans="1:16" x14ac:dyDescent="0.25">
      <c r="A16" t="s">
        <v>27</v>
      </c>
      <c r="B16" t="s">
        <v>67</v>
      </c>
      <c r="C16" t="s">
        <v>37</v>
      </c>
      <c r="D16" t="s">
        <v>37</v>
      </c>
      <c r="E16" s="27">
        <v>3.9304034999999899</v>
      </c>
      <c r="F16" s="27">
        <v>2.9891432</v>
      </c>
      <c r="G16" s="27">
        <v>3.8599494000000001</v>
      </c>
      <c r="H16" s="27">
        <v>3.7233636899999998</v>
      </c>
      <c r="I16" s="27">
        <v>3.7476045600000001</v>
      </c>
      <c r="J16" s="27">
        <v>3.7561953499999898</v>
      </c>
      <c r="K16" s="27">
        <v>3.75085428</v>
      </c>
      <c r="L16" s="27">
        <v>3.9633881899999999</v>
      </c>
      <c r="M16" s="27">
        <v>4.1788138299999904</v>
      </c>
      <c r="N16" s="27">
        <v>4.3793483699999998</v>
      </c>
      <c r="O16" s="27">
        <v>4.5421591999999897</v>
      </c>
      <c r="P16" t="s">
        <v>29</v>
      </c>
    </row>
    <row r="17" spans="1:16" x14ac:dyDescent="0.25">
      <c r="A17" s="28" t="s">
        <v>48</v>
      </c>
      <c r="B17" s="30"/>
      <c r="C17" s="30"/>
      <c r="D17" s="30"/>
      <c r="E17" s="29">
        <f>SUM(E7:E16)</f>
        <v>86.755590099999978</v>
      </c>
      <c r="F17" s="29">
        <f t="shared" ref="F17:O17" si="0">SUM(F7:F16)</f>
        <v>114.7455970999998</v>
      </c>
      <c r="G17" s="29">
        <f t="shared" si="0"/>
        <v>116.78583879999999</v>
      </c>
      <c r="H17" s="29">
        <f t="shared" si="0"/>
        <v>128.62210151619979</v>
      </c>
      <c r="I17" s="29">
        <f t="shared" si="0"/>
        <v>135.61799940851</v>
      </c>
      <c r="J17" s="29">
        <f t="shared" si="0"/>
        <v>150.19824681389977</v>
      </c>
      <c r="K17" s="29">
        <f t="shared" si="0"/>
        <v>162.79733425120997</v>
      </c>
      <c r="L17" s="29">
        <f t="shared" si="0"/>
        <v>169.15694729471997</v>
      </c>
      <c r="M17" s="29">
        <f t="shared" si="0"/>
        <v>175.50312066843</v>
      </c>
      <c r="N17" s="29">
        <f t="shared" si="0"/>
        <v>179.48222528639997</v>
      </c>
      <c r="O17" s="29">
        <f t="shared" si="0"/>
        <v>181.43793755187968</v>
      </c>
    </row>
    <row r="19" spans="1:16" x14ac:dyDescent="0.25">
      <c r="A19" s="19" t="s">
        <v>14</v>
      </c>
      <c r="B19" s="19"/>
      <c r="C19" s="19"/>
      <c r="D19" s="19"/>
      <c r="E19" s="19"/>
      <c r="F19" s="19"/>
    </row>
    <row r="20" spans="1:16" x14ac:dyDescent="0.25">
      <c r="A20" s="18" t="s">
        <v>8</v>
      </c>
      <c r="B20" s="20" t="s">
        <v>12</v>
      </c>
      <c r="C20" s="20"/>
      <c r="D20" s="20"/>
      <c r="E20" s="20"/>
      <c r="F20" s="20"/>
    </row>
    <row r="22" spans="1:16" s="22" customFormat="1" x14ac:dyDescent="0.25">
      <c r="A22" s="22" t="s">
        <v>21</v>
      </c>
    </row>
    <row r="23" spans="1:16" s="22" customFormat="1" x14ac:dyDescent="0.25">
      <c r="A23" s="22" t="s">
        <v>22</v>
      </c>
      <c r="B23" s="22" t="s">
        <v>23</v>
      </c>
      <c r="C23" s="22" t="s">
        <v>24</v>
      </c>
      <c r="D23" s="22" t="s">
        <v>25</v>
      </c>
      <c r="E23" s="22">
        <v>1990</v>
      </c>
      <c r="F23" s="22">
        <v>2005</v>
      </c>
      <c r="G23" s="22">
        <v>2010</v>
      </c>
      <c r="H23" s="22">
        <v>2015</v>
      </c>
      <c r="I23" s="22">
        <v>2020</v>
      </c>
      <c r="J23" s="22">
        <v>2025</v>
      </c>
      <c r="K23" s="22">
        <v>2030</v>
      </c>
      <c r="L23" s="22">
        <v>2035</v>
      </c>
      <c r="M23" s="22">
        <v>2040</v>
      </c>
      <c r="N23" s="22">
        <v>2045</v>
      </c>
      <c r="O23" s="22">
        <v>2050</v>
      </c>
      <c r="P23" s="22" t="s">
        <v>26</v>
      </c>
    </row>
    <row r="24" spans="1:16" x14ac:dyDescent="0.25">
      <c r="A24" t="s">
        <v>49</v>
      </c>
      <c r="B24" t="s">
        <v>67</v>
      </c>
      <c r="C24" t="s">
        <v>28</v>
      </c>
      <c r="D24" t="s">
        <v>28</v>
      </c>
      <c r="E24" s="27">
        <v>13.6529276</v>
      </c>
      <c r="F24" s="27">
        <v>22.0140843</v>
      </c>
      <c r="G24" s="27">
        <v>21.977560799999999</v>
      </c>
      <c r="H24" s="27">
        <v>25.497566500000001</v>
      </c>
      <c r="I24" s="27">
        <v>29.278926999999999</v>
      </c>
      <c r="J24" s="27">
        <v>35.283486000000003</v>
      </c>
      <c r="K24" s="27">
        <v>39.7114159999999</v>
      </c>
      <c r="L24" s="27">
        <v>44.742427999999897</v>
      </c>
      <c r="M24" s="27">
        <v>47.479208</v>
      </c>
      <c r="N24" s="27">
        <v>46.915413000000001</v>
      </c>
      <c r="O24" s="27">
        <v>43.979048999999897</v>
      </c>
      <c r="P24" t="s">
        <v>29</v>
      </c>
    </row>
    <row r="25" spans="1:16" x14ac:dyDescent="0.25">
      <c r="A25" t="s">
        <v>49</v>
      </c>
      <c r="B25" t="s">
        <v>67</v>
      </c>
      <c r="C25" t="s">
        <v>30</v>
      </c>
      <c r="D25" t="s">
        <v>30</v>
      </c>
      <c r="E25" s="27">
        <v>0.54410890000000001</v>
      </c>
      <c r="F25" s="27">
        <v>0.38856569999999901</v>
      </c>
      <c r="G25" s="27">
        <v>0.48134439999999901</v>
      </c>
      <c r="H25" s="27">
        <v>0.49430128010000002</v>
      </c>
      <c r="I25" s="27">
        <v>0.52494949954999903</v>
      </c>
      <c r="J25" s="27">
        <v>0.56106630984999994</v>
      </c>
      <c r="K25" s="27">
        <v>0.60215665441999999</v>
      </c>
      <c r="L25" s="27">
        <v>0.67619518597999995</v>
      </c>
      <c r="M25" s="27">
        <v>0.75158290713999998</v>
      </c>
      <c r="N25" s="27">
        <v>0.83217623466999902</v>
      </c>
      <c r="O25" s="27">
        <v>0.92832297429999999</v>
      </c>
      <c r="P25" t="s">
        <v>29</v>
      </c>
    </row>
    <row r="26" spans="1:16" x14ac:dyDescent="0.25">
      <c r="A26" t="s">
        <v>49</v>
      </c>
      <c r="B26" t="s">
        <v>67</v>
      </c>
      <c r="C26" t="s">
        <v>31</v>
      </c>
      <c r="D26" t="s">
        <v>31</v>
      </c>
      <c r="E26" s="27">
        <v>17.667024099999999</v>
      </c>
      <c r="F26" s="27">
        <v>28.151003199999899</v>
      </c>
      <c r="G26" s="27">
        <v>29.0761267</v>
      </c>
      <c r="H26" s="27">
        <v>31.716876199999898</v>
      </c>
      <c r="I26" s="27">
        <v>34.186349899999897</v>
      </c>
      <c r="J26" s="27">
        <v>36.278285199999999</v>
      </c>
      <c r="K26" s="27">
        <v>39.600913899999902</v>
      </c>
      <c r="L26" s="27">
        <v>42.392547799999903</v>
      </c>
      <c r="M26" s="27">
        <v>46.440046500000001</v>
      </c>
      <c r="N26" s="27">
        <v>50.191067500000003</v>
      </c>
      <c r="O26" s="27">
        <v>56.217953899999998</v>
      </c>
      <c r="P26" t="s">
        <v>29</v>
      </c>
    </row>
    <row r="27" spans="1:16" x14ac:dyDescent="0.25">
      <c r="A27" t="s">
        <v>49</v>
      </c>
      <c r="B27" t="s">
        <v>67</v>
      </c>
      <c r="C27" t="s">
        <v>32</v>
      </c>
      <c r="D27" t="s">
        <v>32</v>
      </c>
      <c r="E27" s="27">
        <v>0.92661700000000002</v>
      </c>
      <c r="F27" s="27">
        <v>0.39586389999999999</v>
      </c>
      <c r="G27" s="27">
        <v>0.40008349999999998</v>
      </c>
      <c r="H27" s="27">
        <v>0.43941469820000001</v>
      </c>
      <c r="I27" s="27">
        <v>0.49874125259999902</v>
      </c>
      <c r="J27" s="27">
        <v>0.58208068239999999</v>
      </c>
      <c r="K27" s="27">
        <v>0.66591503779999905</v>
      </c>
      <c r="L27" s="27">
        <v>0.78142657589999998</v>
      </c>
      <c r="M27" s="27">
        <v>0.86531427909999903</v>
      </c>
      <c r="N27" s="27">
        <v>0.92977913279999902</v>
      </c>
      <c r="O27" s="27">
        <v>0.99437352489999997</v>
      </c>
      <c r="P27" t="s">
        <v>29</v>
      </c>
    </row>
    <row r="28" spans="1:16" x14ac:dyDescent="0.25">
      <c r="A28" t="s">
        <v>49</v>
      </c>
      <c r="B28" t="s">
        <v>67</v>
      </c>
      <c r="C28" t="s">
        <v>33</v>
      </c>
      <c r="D28" t="s">
        <v>33</v>
      </c>
      <c r="E28" s="27">
        <v>5.9051441000000002</v>
      </c>
      <c r="F28" s="27">
        <v>7.1269175999999996</v>
      </c>
      <c r="G28" s="27">
        <v>7.2498849999999999</v>
      </c>
      <c r="H28" s="27">
        <v>7.0187624499999997</v>
      </c>
      <c r="I28" s="27">
        <v>7.5649533599999996</v>
      </c>
      <c r="J28" s="27">
        <v>8.4657154099999996</v>
      </c>
      <c r="K28" s="27">
        <v>9.1913414999999894</v>
      </c>
      <c r="L28" s="27">
        <v>11.746891</v>
      </c>
      <c r="M28" s="27">
        <v>13.4975478</v>
      </c>
      <c r="N28" s="27">
        <v>15.1413005</v>
      </c>
      <c r="O28" s="27">
        <v>16.432684800000001</v>
      </c>
      <c r="P28" t="s">
        <v>29</v>
      </c>
    </row>
    <row r="29" spans="1:16" x14ac:dyDescent="0.25">
      <c r="A29" t="s">
        <v>49</v>
      </c>
      <c r="B29" t="s">
        <v>67</v>
      </c>
      <c r="C29" t="s">
        <v>58</v>
      </c>
      <c r="D29" t="s">
        <v>58</v>
      </c>
      <c r="E29" s="27">
        <v>1.1038091999999999</v>
      </c>
      <c r="F29" s="27">
        <v>1.4058842</v>
      </c>
      <c r="G29" s="27">
        <v>1.5578076999999999</v>
      </c>
      <c r="H29" s="27">
        <v>1.8341463338999999</v>
      </c>
      <c r="I29" s="27">
        <v>1.9422407318999999</v>
      </c>
      <c r="J29" s="27">
        <v>2.0779361735999999</v>
      </c>
      <c r="K29" s="27">
        <v>2.1796755242999999</v>
      </c>
      <c r="L29" s="27">
        <v>2.1325222323999999</v>
      </c>
      <c r="M29" s="27">
        <v>2.1633143932999999</v>
      </c>
      <c r="N29" s="27">
        <v>1.7483304072999899</v>
      </c>
      <c r="O29" s="27">
        <v>1.6855511999999999</v>
      </c>
      <c r="P29" t="s">
        <v>29</v>
      </c>
    </row>
    <row r="30" spans="1:16" x14ac:dyDescent="0.25">
      <c r="A30" t="s">
        <v>49</v>
      </c>
      <c r="B30" t="s">
        <v>67</v>
      </c>
      <c r="C30" t="s">
        <v>34</v>
      </c>
      <c r="D30" t="s">
        <v>34</v>
      </c>
      <c r="E30" s="27">
        <v>0.42386459999999998</v>
      </c>
      <c r="F30" s="27">
        <v>0.29497909999999999</v>
      </c>
      <c r="G30" s="27">
        <v>0.21938379999999999</v>
      </c>
      <c r="H30" s="27">
        <v>0.217955703999999</v>
      </c>
      <c r="I30" s="27">
        <v>0.21712008199999999</v>
      </c>
      <c r="J30" s="27">
        <v>0.232162920999999</v>
      </c>
      <c r="K30" s="27">
        <v>0.226711211</v>
      </c>
      <c r="L30" s="27">
        <v>0.278693525</v>
      </c>
      <c r="M30" s="27">
        <v>0.316640158</v>
      </c>
      <c r="N30" s="27">
        <v>0.34388091300000001</v>
      </c>
      <c r="O30" s="27">
        <v>0.36635127699999998</v>
      </c>
      <c r="P30" t="s">
        <v>29</v>
      </c>
    </row>
    <row r="31" spans="1:16" x14ac:dyDescent="0.25">
      <c r="A31" t="s">
        <v>49</v>
      </c>
      <c r="B31" t="s">
        <v>67</v>
      </c>
      <c r="C31" t="s">
        <v>35</v>
      </c>
      <c r="D31" t="s">
        <v>35</v>
      </c>
      <c r="E31" s="27">
        <v>1.2622717000000001</v>
      </c>
      <c r="F31" s="27">
        <v>1.8677676000000001</v>
      </c>
      <c r="G31" s="27">
        <v>1.7786165</v>
      </c>
      <c r="H31" s="27">
        <v>1.8351879600000001</v>
      </c>
      <c r="I31" s="27">
        <v>1.8996988429999999</v>
      </c>
      <c r="J31" s="27">
        <v>1.9773357439999999</v>
      </c>
      <c r="K31" s="27">
        <v>2.1205709530000001</v>
      </c>
      <c r="L31" s="27">
        <v>2.3719439769999999</v>
      </c>
      <c r="M31" s="27">
        <v>2.6602269099999898</v>
      </c>
      <c r="N31" s="27">
        <v>2.9130100950000002</v>
      </c>
      <c r="O31" s="27">
        <v>3.2862291789999998</v>
      </c>
      <c r="P31" t="s">
        <v>29</v>
      </c>
    </row>
    <row r="32" spans="1:16" x14ac:dyDescent="0.25">
      <c r="A32" t="s">
        <v>49</v>
      </c>
      <c r="B32" t="s">
        <v>67</v>
      </c>
      <c r="C32" t="s">
        <v>36</v>
      </c>
      <c r="D32" t="s">
        <v>36</v>
      </c>
      <c r="E32" s="27">
        <v>41.339419399999997</v>
      </c>
      <c r="F32" s="27">
        <v>50.111388299999902</v>
      </c>
      <c r="G32" s="27">
        <v>50.185080999999997</v>
      </c>
      <c r="H32" s="27">
        <v>55.844526699999903</v>
      </c>
      <c r="I32" s="27">
        <v>55.521427199999899</v>
      </c>
      <c r="J32" s="27">
        <v>63.090993099999999</v>
      </c>
      <c r="K32" s="27">
        <v>72.992588799999993</v>
      </c>
      <c r="L32" s="27">
        <v>61.244234799999901</v>
      </c>
      <c r="M32" s="27">
        <v>56.150015499999903</v>
      </c>
      <c r="N32" s="27">
        <v>53.784461699999902</v>
      </c>
      <c r="O32" s="27">
        <v>54.470963400000002</v>
      </c>
      <c r="P32" t="s">
        <v>29</v>
      </c>
    </row>
    <row r="33" spans="1:16" x14ac:dyDescent="0.25">
      <c r="A33" t="s">
        <v>49</v>
      </c>
      <c r="B33" t="s">
        <v>67</v>
      </c>
      <c r="C33" t="s">
        <v>37</v>
      </c>
      <c r="D33" t="s">
        <v>37</v>
      </c>
      <c r="E33" s="27">
        <v>3.9304034999999899</v>
      </c>
      <c r="F33" s="27">
        <v>2.9891432</v>
      </c>
      <c r="G33" s="27">
        <v>3.8599494000000001</v>
      </c>
      <c r="H33" s="27">
        <v>3.7233636899999998</v>
      </c>
      <c r="I33" s="27">
        <v>3.7529504599999899</v>
      </c>
      <c r="J33" s="27">
        <v>3.9054120299999999</v>
      </c>
      <c r="K33" s="27">
        <v>3.9863214899999999</v>
      </c>
      <c r="L33" s="27">
        <v>4.7104336799999897</v>
      </c>
      <c r="M33" s="27">
        <v>5.2594090299999996</v>
      </c>
      <c r="N33" s="27">
        <v>5.7995491499999998</v>
      </c>
      <c r="O33" s="27">
        <v>6.31237636</v>
      </c>
      <c r="P33" t="s">
        <v>29</v>
      </c>
    </row>
    <row r="34" spans="1:16" x14ac:dyDescent="0.25">
      <c r="A34" s="28" t="s">
        <v>48</v>
      </c>
      <c r="B34" s="28"/>
      <c r="C34" s="28"/>
      <c r="D34" s="28"/>
      <c r="E34" s="29">
        <f>SUM(E24:E33)</f>
        <v>86.755590099999978</v>
      </c>
      <c r="F34" s="29">
        <f t="shared" ref="F34:O34" si="1">SUM(F24:F33)</f>
        <v>114.7455970999998</v>
      </c>
      <c r="G34" s="29">
        <f t="shared" si="1"/>
        <v>116.78583879999999</v>
      </c>
      <c r="H34" s="29">
        <f t="shared" si="1"/>
        <v>128.62210151619979</v>
      </c>
      <c r="I34" s="29">
        <f t="shared" si="1"/>
        <v>135.38735832904979</v>
      </c>
      <c r="J34" s="29">
        <f t="shared" si="1"/>
        <v>152.45447357085001</v>
      </c>
      <c r="K34" s="29">
        <f t="shared" si="1"/>
        <v>171.27761107051978</v>
      </c>
      <c r="L34" s="29">
        <f t="shared" si="1"/>
        <v>171.0773167762797</v>
      </c>
      <c r="M34" s="29">
        <f t="shared" si="1"/>
        <v>175.58330547753991</v>
      </c>
      <c r="N34" s="29">
        <f t="shared" si="1"/>
        <v>178.5989686327699</v>
      </c>
      <c r="O34" s="29">
        <f t="shared" si="1"/>
        <v>184.67385561519993</v>
      </c>
    </row>
    <row r="36" spans="1:16" x14ac:dyDescent="0.25">
      <c r="A36" s="19" t="s">
        <v>14</v>
      </c>
      <c r="B36" s="19"/>
      <c r="C36" s="19"/>
      <c r="D36" s="19"/>
      <c r="E36" s="19"/>
      <c r="F36" s="19"/>
    </row>
    <row r="37" spans="1:16" x14ac:dyDescent="0.25">
      <c r="A37" s="18" t="s">
        <v>11</v>
      </c>
      <c r="B37" s="20" t="s">
        <v>13</v>
      </c>
      <c r="C37" s="20"/>
      <c r="D37" s="20"/>
      <c r="E37" s="20"/>
      <c r="F37" s="20"/>
    </row>
    <row r="39" spans="1:16" s="22" customFormat="1" x14ac:dyDescent="0.25">
      <c r="A39" s="22" t="s">
        <v>21</v>
      </c>
    </row>
    <row r="40" spans="1:16" s="22" customFormat="1" x14ac:dyDescent="0.25">
      <c r="A40" s="22" t="s">
        <v>22</v>
      </c>
      <c r="B40" s="22" t="s">
        <v>23</v>
      </c>
      <c r="C40" s="22" t="s">
        <v>24</v>
      </c>
      <c r="D40" s="22" t="s">
        <v>25</v>
      </c>
      <c r="E40" s="22">
        <v>1990</v>
      </c>
      <c r="F40" s="22">
        <v>2005</v>
      </c>
      <c r="G40" s="22">
        <v>2010</v>
      </c>
      <c r="H40" s="22">
        <v>2015</v>
      </c>
      <c r="I40" s="22">
        <v>2020</v>
      </c>
      <c r="J40" s="22">
        <v>2025</v>
      </c>
      <c r="K40" s="22">
        <v>2030</v>
      </c>
      <c r="L40" s="22">
        <v>2035</v>
      </c>
      <c r="M40" s="22">
        <v>2040</v>
      </c>
      <c r="N40" s="22">
        <v>2045</v>
      </c>
      <c r="O40" s="22">
        <v>2050</v>
      </c>
      <c r="P40" s="22" t="s">
        <v>26</v>
      </c>
    </row>
    <row r="41" spans="1:16" x14ac:dyDescent="0.25">
      <c r="A41" t="s">
        <v>50</v>
      </c>
      <c r="B41" t="s">
        <v>67</v>
      </c>
      <c r="C41" t="s">
        <v>28</v>
      </c>
      <c r="D41" t="s">
        <v>28</v>
      </c>
      <c r="E41" s="27">
        <v>13.6529276</v>
      </c>
      <c r="F41" s="27">
        <v>22.0140843</v>
      </c>
      <c r="G41" s="27">
        <v>21.977560799999999</v>
      </c>
      <c r="H41" s="27">
        <v>25.497566500000001</v>
      </c>
      <c r="I41" s="27">
        <v>29.426186999999999</v>
      </c>
      <c r="J41" s="27">
        <v>35.685381</v>
      </c>
      <c r="K41" s="27">
        <v>39.227930000000001</v>
      </c>
      <c r="L41" s="27">
        <v>44.337162999999997</v>
      </c>
      <c r="M41" s="27">
        <v>47.936685999999902</v>
      </c>
      <c r="N41" s="27">
        <v>47.869739999999901</v>
      </c>
      <c r="O41" s="27">
        <v>44.017825999999999</v>
      </c>
      <c r="P41" t="s">
        <v>29</v>
      </c>
    </row>
    <row r="42" spans="1:16" x14ac:dyDescent="0.25">
      <c r="A42" t="s">
        <v>50</v>
      </c>
      <c r="B42" t="s">
        <v>67</v>
      </c>
      <c r="C42" t="s">
        <v>30</v>
      </c>
      <c r="D42" t="s">
        <v>30</v>
      </c>
      <c r="E42" s="27">
        <v>0.54410890000000001</v>
      </c>
      <c r="F42" s="27">
        <v>0.38856569999999901</v>
      </c>
      <c r="G42" s="27">
        <v>0.48134439999999901</v>
      </c>
      <c r="H42" s="27">
        <v>0.49430128010000002</v>
      </c>
      <c r="I42" s="27">
        <v>0.52462702388000004</v>
      </c>
      <c r="J42" s="27">
        <v>0.56352679395999905</v>
      </c>
      <c r="K42" s="27">
        <v>0.60988241027000001</v>
      </c>
      <c r="L42" s="27">
        <v>0.70182211290999996</v>
      </c>
      <c r="M42" s="27">
        <v>0.80185167205999996</v>
      </c>
      <c r="N42" s="27">
        <v>0.90604525390000001</v>
      </c>
      <c r="O42" s="27">
        <v>1.02154677751</v>
      </c>
      <c r="P42" t="s">
        <v>29</v>
      </c>
    </row>
    <row r="43" spans="1:16" x14ac:dyDescent="0.25">
      <c r="A43" t="s">
        <v>50</v>
      </c>
      <c r="B43" t="s">
        <v>67</v>
      </c>
      <c r="C43" t="s">
        <v>31</v>
      </c>
      <c r="D43" t="s">
        <v>31</v>
      </c>
      <c r="E43" s="27">
        <v>17.667024099999999</v>
      </c>
      <c r="F43" s="27">
        <v>28.151003199999899</v>
      </c>
      <c r="G43" s="27">
        <v>29.0761267</v>
      </c>
      <c r="H43" s="27">
        <v>31.716876199999898</v>
      </c>
      <c r="I43" s="27">
        <v>34.229255099999897</v>
      </c>
      <c r="J43" s="27">
        <v>36.534962</v>
      </c>
      <c r="K43" s="27">
        <v>40.719415900000001</v>
      </c>
      <c r="L43" s="27">
        <v>45.0452394</v>
      </c>
      <c r="M43" s="27">
        <v>51.420151399999902</v>
      </c>
      <c r="N43" s="27">
        <v>57.610111500000002</v>
      </c>
      <c r="O43" s="27">
        <v>66.249401399999996</v>
      </c>
      <c r="P43" t="s">
        <v>29</v>
      </c>
    </row>
    <row r="44" spans="1:16" x14ac:dyDescent="0.25">
      <c r="A44" t="s">
        <v>50</v>
      </c>
      <c r="B44" t="s">
        <v>67</v>
      </c>
      <c r="C44" t="s">
        <v>32</v>
      </c>
      <c r="D44" t="s">
        <v>32</v>
      </c>
      <c r="E44" s="27">
        <v>0.92661700000000002</v>
      </c>
      <c r="F44" s="27">
        <v>0.39586389999999999</v>
      </c>
      <c r="G44" s="27">
        <v>0.40008349999999998</v>
      </c>
      <c r="H44" s="27">
        <v>0.43941469820000001</v>
      </c>
      <c r="I44" s="27">
        <v>0.49895590809999901</v>
      </c>
      <c r="J44" s="27">
        <v>0.585524840799999</v>
      </c>
      <c r="K44" s="27">
        <v>0.67926174689999996</v>
      </c>
      <c r="L44" s="27">
        <v>0.81498359819999999</v>
      </c>
      <c r="M44" s="27">
        <v>0.91170805709999903</v>
      </c>
      <c r="N44" s="27">
        <v>0.969327049</v>
      </c>
      <c r="O44" s="27">
        <v>1.0304480319</v>
      </c>
      <c r="P44" t="s">
        <v>29</v>
      </c>
    </row>
    <row r="45" spans="1:16" x14ac:dyDescent="0.25">
      <c r="A45" t="s">
        <v>50</v>
      </c>
      <c r="B45" t="s">
        <v>67</v>
      </c>
      <c r="C45" t="s">
        <v>33</v>
      </c>
      <c r="D45" t="s">
        <v>33</v>
      </c>
      <c r="E45" s="27">
        <v>5.9051441000000002</v>
      </c>
      <c r="F45" s="27">
        <v>7.1269175999999996</v>
      </c>
      <c r="G45" s="27">
        <v>7.2498849999999999</v>
      </c>
      <c r="H45" s="27">
        <v>7.0187624499999997</v>
      </c>
      <c r="I45" s="27">
        <v>7.5303069799999998</v>
      </c>
      <c r="J45" s="27">
        <v>8.4639529899999904</v>
      </c>
      <c r="K45" s="27">
        <v>9.2900863000000005</v>
      </c>
      <c r="L45" s="27">
        <v>12.129632300000001</v>
      </c>
      <c r="M45" s="27">
        <v>14.003289499999999</v>
      </c>
      <c r="N45" s="27">
        <v>15.650183999999999</v>
      </c>
      <c r="O45" s="27">
        <v>16.971920799999999</v>
      </c>
      <c r="P45" t="s">
        <v>29</v>
      </c>
    </row>
    <row r="46" spans="1:16" x14ac:dyDescent="0.25">
      <c r="A46" t="s">
        <v>50</v>
      </c>
      <c r="B46" t="s">
        <v>67</v>
      </c>
      <c r="C46" t="s">
        <v>58</v>
      </c>
      <c r="D46" t="s">
        <v>58</v>
      </c>
      <c r="E46" s="27">
        <v>1.1038091999999999</v>
      </c>
      <c r="F46" s="27">
        <v>1.4058842</v>
      </c>
      <c r="G46" s="27">
        <v>1.5578076999999999</v>
      </c>
      <c r="H46" s="27">
        <v>1.8341463338999999</v>
      </c>
      <c r="I46" s="27">
        <v>1.9592919033</v>
      </c>
      <c r="J46" s="27">
        <v>2.1232237002000001</v>
      </c>
      <c r="K46" s="27">
        <v>2.2365488038999999</v>
      </c>
      <c r="L46" s="27">
        <v>2.2697911500000001</v>
      </c>
      <c r="M46" s="27">
        <v>2.4284503838</v>
      </c>
      <c r="N46" s="27">
        <v>2.21144539569999</v>
      </c>
      <c r="O46" s="27">
        <v>1.8936841152999999</v>
      </c>
      <c r="P46" t="s">
        <v>29</v>
      </c>
    </row>
    <row r="47" spans="1:16" x14ac:dyDescent="0.25">
      <c r="A47" t="s">
        <v>50</v>
      </c>
      <c r="B47" t="s">
        <v>67</v>
      </c>
      <c r="C47" t="s">
        <v>34</v>
      </c>
      <c r="D47" t="s">
        <v>34</v>
      </c>
      <c r="E47" s="27">
        <v>0.42386459999999998</v>
      </c>
      <c r="F47" s="27">
        <v>0.29497909999999999</v>
      </c>
      <c r="G47" s="27">
        <v>0.21938379999999999</v>
      </c>
      <c r="H47" s="27">
        <v>0.217955703999999</v>
      </c>
      <c r="I47" s="27">
        <v>0.216246099999999</v>
      </c>
      <c r="J47" s="27">
        <v>0.23182831999999901</v>
      </c>
      <c r="K47" s="27">
        <v>0.21513369899999901</v>
      </c>
      <c r="L47" s="27">
        <v>0.26329272100000001</v>
      </c>
      <c r="M47" s="27">
        <v>0.29809277699999998</v>
      </c>
      <c r="N47" s="27">
        <v>0.325333968999999</v>
      </c>
      <c r="O47" s="27">
        <v>0.33374723299999998</v>
      </c>
      <c r="P47" t="s">
        <v>29</v>
      </c>
    </row>
    <row r="48" spans="1:16" x14ac:dyDescent="0.25">
      <c r="A48" t="s">
        <v>50</v>
      </c>
      <c r="B48" t="s">
        <v>67</v>
      </c>
      <c r="C48" t="s">
        <v>35</v>
      </c>
      <c r="D48" t="s">
        <v>35</v>
      </c>
      <c r="E48" s="27">
        <v>1.2622717000000001</v>
      </c>
      <c r="F48" s="27">
        <v>1.8677676000000001</v>
      </c>
      <c r="G48" s="27">
        <v>1.7786165</v>
      </c>
      <c r="H48" s="27">
        <v>1.8351879600000001</v>
      </c>
      <c r="I48" s="27">
        <v>1.9009163039999999</v>
      </c>
      <c r="J48" s="27">
        <v>1.9931638889999901</v>
      </c>
      <c r="K48" s="27">
        <v>2.184868459</v>
      </c>
      <c r="L48" s="27">
        <v>2.5430159899999998</v>
      </c>
      <c r="M48" s="27">
        <v>2.97306409999999</v>
      </c>
      <c r="N48" s="27">
        <v>3.3712214180000002</v>
      </c>
      <c r="O48" s="27">
        <v>3.8954981789999898</v>
      </c>
      <c r="P48" t="s">
        <v>29</v>
      </c>
    </row>
    <row r="49" spans="1:16" x14ac:dyDescent="0.25">
      <c r="A49" t="s">
        <v>50</v>
      </c>
      <c r="B49" t="s">
        <v>67</v>
      </c>
      <c r="C49" t="s">
        <v>36</v>
      </c>
      <c r="D49" t="s">
        <v>36</v>
      </c>
      <c r="E49" s="27">
        <v>41.339419399999997</v>
      </c>
      <c r="F49" s="27">
        <v>50.111388299999902</v>
      </c>
      <c r="G49" s="27">
        <v>50.185080999999997</v>
      </c>
      <c r="H49" s="27">
        <v>55.844526699999903</v>
      </c>
      <c r="I49" s="27">
        <v>55.551702499999998</v>
      </c>
      <c r="J49" s="27">
        <v>64.703195199999996</v>
      </c>
      <c r="K49" s="27">
        <v>79.2989307</v>
      </c>
      <c r="L49" s="27">
        <v>78.879655900000003</v>
      </c>
      <c r="M49" s="27">
        <v>75.582770300000007</v>
      </c>
      <c r="N49" s="27">
        <v>62.1707488999999</v>
      </c>
      <c r="O49" s="27">
        <v>56.513255699999903</v>
      </c>
      <c r="P49" t="s">
        <v>29</v>
      </c>
    </row>
    <row r="50" spans="1:16" x14ac:dyDescent="0.25">
      <c r="A50" t="s">
        <v>50</v>
      </c>
      <c r="B50" t="s">
        <v>67</v>
      </c>
      <c r="C50" t="s">
        <v>37</v>
      </c>
      <c r="D50" t="s">
        <v>37</v>
      </c>
      <c r="E50" s="27">
        <v>3.9304034999999899</v>
      </c>
      <c r="F50" s="27">
        <v>2.9891432</v>
      </c>
      <c r="G50" s="27">
        <v>3.8599494000000001</v>
      </c>
      <c r="H50" s="27">
        <v>3.7233636899999998</v>
      </c>
      <c r="I50" s="27">
        <v>3.7469112899999999</v>
      </c>
      <c r="J50" s="27">
        <v>3.9194292599999998</v>
      </c>
      <c r="K50" s="27">
        <v>3.9656554599999998</v>
      </c>
      <c r="L50" s="27">
        <v>4.7298660799999999</v>
      </c>
      <c r="M50" s="27">
        <v>5.3668778499999998</v>
      </c>
      <c r="N50" s="27">
        <v>6.0089336299999996</v>
      </c>
      <c r="O50" s="27">
        <v>6.5333505499999998</v>
      </c>
      <c r="P50" t="s">
        <v>29</v>
      </c>
    </row>
    <row r="51" spans="1:16" x14ac:dyDescent="0.25">
      <c r="A51" s="28" t="s">
        <v>48</v>
      </c>
      <c r="B51" s="28"/>
      <c r="C51" s="28"/>
      <c r="D51" s="28"/>
      <c r="E51" s="29">
        <f>SUM(E41:E50)</f>
        <v>86.755590099999978</v>
      </c>
      <c r="F51" s="29">
        <f t="shared" ref="F51:O51" si="2">SUM(F41:F50)</f>
        <v>114.7455970999998</v>
      </c>
      <c r="G51" s="29">
        <f t="shared" si="2"/>
        <v>116.78583879999999</v>
      </c>
      <c r="H51" s="29">
        <f t="shared" si="2"/>
        <v>128.62210151619979</v>
      </c>
      <c r="I51" s="29">
        <f t="shared" si="2"/>
        <v>135.5844001092799</v>
      </c>
      <c r="J51" s="29">
        <f t="shared" si="2"/>
        <v>154.80418799395997</v>
      </c>
      <c r="K51" s="29">
        <f t="shared" si="2"/>
        <v>178.42771347907001</v>
      </c>
      <c r="L51" s="29">
        <f t="shared" si="2"/>
        <v>191.71446225211</v>
      </c>
      <c r="M51" s="29">
        <f t="shared" si="2"/>
        <v>201.7229420399598</v>
      </c>
      <c r="N51" s="29">
        <f t="shared" si="2"/>
        <v>197.09309111559978</v>
      </c>
      <c r="O51" s="29">
        <f t="shared" si="2"/>
        <v>198.46067878670985</v>
      </c>
    </row>
    <row r="53" spans="1:16" x14ac:dyDescent="0.25">
      <c r="A53" s="19" t="s">
        <v>15</v>
      </c>
      <c r="B53" s="19"/>
      <c r="C53" s="19"/>
      <c r="D53" s="19"/>
      <c r="E53" s="19"/>
      <c r="F53" s="19"/>
    </row>
    <row r="54" spans="1:16" x14ac:dyDescent="0.25">
      <c r="A54" s="18" t="s">
        <v>40</v>
      </c>
      <c r="B54" s="20" t="s">
        <v>16</v>
      </c>
      <c r="C54" s="20"/>
      <c r="D54" s="20"/>
      <c r="E54" s="20"/>
      <c r="F54" s="20"/>
    </row>
    <row r="56" spans="1:16" s="22" customFormat="1" x14ac:dyDescent="0.25">
      <c r="A56" s="22" t="s">
        <v>51</v>
      </c>
    </row>
    <row r="57" spans="1:16" s="22" customFormat="1" x14ac:dyDescent="0.25">
      <c r="A57" s="22" t="s">
        <v>22</v>
      </c>
      <c r="B57" s="22" t="s">
        <v>23</v>
      </c>
      <c r="C57" s="22" t="s">
        <v>52</v>
      </c>
      <c r="D57" s="22" t="s">
        <v>25</v>
      </c>
      <c r="E57" s="22">
        <v>1990</v>
      </c>
      <c r="F57" s="22">
        <v>2005</v>
      </c>
      <c r="G57" s="22">
        <v>2010</v>
      </c>
      <c r="H57" s="22">
        <v>2015</v>
      </c>
      <c r="I57" s="22">
        <v>2020</v>
      </c>
      <c r="J57" s="22">
        <v>2025</v>
      </c>
      <c r="K57" s="22">
        <v>2030</v>
      </c>
      <c r="L57" s="22">
        <v>2035</v>
      </c>
      <c r="M57" s="22">
        <v>2040</v>
      </c>
      <c r="N57" s="22">
        <v>2045</v>
      </c>
      <c r="O57" s="22">
        <v>2050</v>
      </c>
      <c r="P57" s="22" t="s">
        <v>26</v>
      </c>
    </row>
    <row r="58" spans="1:16" x14ac:dyDescent="0.25">
      <c r="A58" t="s">
        <v>27</v>
      </c>
      <c r="B58" t="s">
        <v>67</v>
      </c>
      <c r="C58" t="s">
        <v>28</v>
      </c>
      <c r="D58" t="s">
        <v>53</v>
      </c>
      <c r="E58" s="27">
        <v>2.5171600000000001</v>
      </c>
      <c r="F58" s="27">
        <v>8.8270999999999997</v>
      </c>
      <c r="G58" s="27">
        <v>9.6827400000000008</v>
      </c>
      <c r="H58" s="27">
        <v>9.32653</v>
      </c>
      <c r="I58" s="27">
        <v>10.2302</v>
      </c>
      <c r="J58" s="27">
        <v>11.191800000000001</v>
      </c>
      <c r="K58" s="27">
        <v>12.076000000000001</v>
      </c>
      <c r="L58" s="27">
        <v>12.621499999999999</v>
      </c>
      <c r="M58" s="27">
        <v>13.0535</v>
      </c>
      <c r="N58" s="27">
        <v>13.5267</v>
      </c>
      <c r="O58" s="27">
        <v>14.101699999999999</v>
      </c>
      <c r="P58" t="s">
        <v>29</v>
      </c>
    </row>
    <row r="59" spans="1:16" x14ac:dyDescent="0.25">
      <c r="A59" t="s">
        <v>27</v>
      </c>
      <c r="B59" t="s">
        <v>67</v>
      </c>
      <c r="C59" t="s">
        <v>28</v>
      </c>
      <c r="D59" t="s">
        <v>54</v>
      </c>
      <c r="E59" s="27">
        <v>10.9397</v>
      </c>
      <c r="F59" s="27">
        <v>13.095000000000001</v>
      </c>
      <c r="G59" s="27">
        <v>13.5794</v>
      </c>
      <c r="H59" s="27">
        <v>14.4718</v>
      </c>
      <c r="I59" s="27">
        <v>15.3401</v>
      </c>
      <c r="J59" s="27">
        <v>16.188700000000001</v>
      </c>
      <c r="K59" s="27">
        <v>16.965299999999999</v>
      </c>
      <c r="L59" s="27">
        <v>17.5016</v>
      </c>
      <c r="M59" s="27">
        <v>17.943200000000001</v>
      </c>
      <c r="N59" s="27">
        <v>18.287400000000002</v>
      </c>
      <c r="O59" s="27">
        <v>18.535299999999999</v>
      </c>
      <c r="P59" t="s">
        <v>29</v>
      </c>
    </row>
    <row r="60" spans="1:16" x14ac:dyDescent="0.25">
      <c r="A60" t="s">
        <v>27</v>
      </c>
      <c r="B60" t="s">
        <v>67</v>
      </c>
      <c r="C60" t="s">
        <v>28</v>
      </c>
      <c r="D60" t="s">
        <v>55</v>
      </c>
      <c r="E60" s="27">
        <v>2.9457200000000001</v>
      </c>
      <c r="F60" s="27">
        <v>6.4971800000000002</v>
      </c>
      <c r="G60" s="27">
        <v>6.1233300000000002</v>
      </c>
      <c r="H60" s="27">
        <v>6.4769399999999999</v>
      </c>
      <c r="I60" s="27">
        <v>6.8121999999999998</v>
      </c>
      <c r="J60" s="27">
        <v>7.1160899999999998</v>
      </c>
      <c r="K60" s="27">
        <v>7.3825200000000004</v>
      </c>
      <c r="L60" s="27">
        <v>7.6071600000000004</v>
      </c>
      <c r="M60" s="27">
        <v>7.7901699999999998</v>
      </c>
      <c r="N60" s="27">
        <v>7.9305399999999997</v>
      </c>
      <c r="O60" s="27">
        <v>8.0288500000000003</v>
      </c>
      <c r="P60" t="s">
        <v>29</v>
      </c>
    </row>
    <row r="61" spans="1:16" x14ac:dyDescent="0.25">
      <c r="A61" t="s">
        <v>27</v>
      </c>
      <c r="B61" t="s">
        <v>67</v>
      </c>
      <c r="C61" t="s">
        <v>30</v>
      </c>
      <c r="D61" t="s">
        <v>53</v>
      </c>
      <c r="E61" s="27">
        <v>0.190554</v>
      </c>
      <c r="F61" s="27">
        <v>0.25871499999999997</v>
      </c>
      <c r="G61" s="27">
        <v>0.19536700000000001</v>
      </c>
      <c r="H61" s="27">
        <v>0.18593299999999999</v>
      </c>
      <c r="I61" s="27">
        <v>0.20865300000000001</v>
      </c>
      <c r="J61" s="27">
        <v>0.233705</v>
      </c>
      <c r="K61" s="27">
        <v>0.259079</v>
      </c>
      <c r="L61" s="27">
        <v>0.285217</v>
      </c>
      <c r="M61" s="27">
        <v>0.31164599999999998</v>
      </c>
      <c r="N61" s="27">
        <v>0.33586100000000002</v>
      </c>
      <c r="O61" s="27">
        <v>0.35576999999999998</v>
      </c>
      <c r="P61" t="s">
        <v>29</v>
      </c>
    </row>
    <row r="62" spans="1:16" x14ac:dyDescent="0.25">
      <c r="A62" t="s">
        <v>27</v>
      </c>
      <c r="B62" t="s">
        <v>67</v>
      </c>
      <c r="C62" t="s">
        <v>30</v>
      </c>
      <c r="D62" t="s">
        <v>54</v>
      </c>
      <c r="E62" s="27">
        <v>4.6609600000000001E-2</v>
      </c>
      <c r="F62" s="27">
        <v>4.836E-2</v>
      </c>
      <c r="G62" s="27">
        <v>3.0118499999999999E-2</v>
      </c>
      <c r="H62" s="27">
        <v>3.20977E-2</v>
      </c>
      <c r="I62" s="27">
        <v>3.4023699999999997E-2</v>
      </c>
      <c r="J62" s="27">
        <v>3.5905800000000002E-2</v>
      </c>
      <c r="K62" s="27">
        <v>3.7628300000000003E-2</v>
      </c>
      <c r="L62" s="27">
        <v>3.8817699999999997E-2</v>
      </c>
      <c r="M62" s="27">
        <v>3.9797199999999998E-2</v>
      </c>
      <c r="N62" s="27">
        <v>4.0560600000000002E-2</v>
      </c>
      <c r="O62" s="27">
        <v>4.1110399999999998E-2</v>
      </c>
      <c r="P62" t="s">
        <v>29</v>
      </c>
    </row>
    <row r="63" spans="1:16" x14ac:dyDescent="0.25">
      <c r="A63" t="s">
        <v>27</v>
      </c>
      <c r="B63" t="s">
        <v>67</v>
      </c>
      <c r="C63" t="s">
        <v>30</v>
      </c>
      <c r="D63" t="s">
        <v>55</v>
      </c>
      <c r="E63" s="27">
        <v>0.443077</v>
      </c>
      <c r="F63" s="27">
        <v>0.89438399999999996</v>
      </c>
      <c r="G63" s="27">
        <v>0.77114899999999997</v>
      </c>
      <c r="H63" s="27">
        <v>0.81568200000000002</v>
      </c>
      <c r="I63" s="27">
        <v>0.85790299999999997</v>
      </c>
      <c r="J63" s="27">
        <v>0.89617400000000003</v>
      </c>
      <c r="K63" s="27">
        <v>0.92972600000000005</v>
      </c>
      <c r="L63" s="27">
        <v>0.95801599999999998</v>
      </c>
      <c r="M63" s="27">
        <v>0.98106400000000005</v>
      </c>
      <c r="N63" s="27">
        <v>0.99874099999999999</v>
      </c>
      <c r="O63" s="27">
        <v>1.01112</v>
      </c>
      <c r="P63" t="s">
        <v>29</v>
      </c>
    </row>
    <row r="64" spans="1:16" x14ac:dyDescent="0.25">
      <c r="A64" t="s">
        <v>27</v>
      </c>
      <c r="B64" t="s">
        <v>67</v>
      </c>
      <c r="C64" t="s">
        <v>31</v>
      </c>
      <c r="D64" t="s">
        <v>53</v>
      </c>
      <c r="E64" s="27">
        <v>2.3254500000000001E-2</v>
      </c>
      <c r="F64" s="27">
        <v>1.60422E-2</v>
      </c>
      <c r="G64" s="27">
        <v>1.6190400000000001E-2</v>
      </c>
      <c r="H64" s="27">
        <v>1.56244E-2</v>
      </c>
      <c r="I64" s="27">
        <v>1.7791999999999999E-2</v>
      </c>
      <c r="J64" s="27">
        <v>2.0174299999999999E-2</v>
      </c>
      <c r="K64" s="27">
        <v>2.2585600000000001E-2</v>
      </c>
      <c r="L64" s="27">
        <v>2.4445100000000001E-2</v>
      </c>
      <c r="M64" s="27">
        <v>2.6348799999999999E-2</v>
      </c>
      <c r="N64" s="27">
        <v>2.8162099999999999E-2</v>
      </c>
      <c r="O64" s="27">
        <v>2.9784499999999998E-2</v>
      </c>
      <c r="P64" t="s">
        <v>29</v>
      </c>
    </row>
    <row r="65" spans="1:16" x14ac:dyDescent="0.25">
      <c r="A65" t="s">
        <v>27</v>
      </c>
      <c r="B65" t="s">
        <v>67</v>
      </c>
      <c r="C65" t="s">
        <v>31</v>
      </c>
      <c r="D65" t="s">
        <v>54</v>
      </c>
      <c r="E65" s="27">
        <v>13.7164</v>
      </c>
      <c r="F65" s="27">
        <v>21.394500000000001</v>
      </c>
      <c r="G65" s="27">
        <v>20.7727</v>
      </c>
      <c r="H65" s="27">
        <v>22.137799999999999</v>
      </c>
      <c r="I65" s="27">
        <v>23.466200000000001</v>
      </c>
      <c r="J65" s="27">
        <v>24.764199999999999</v>
      </c>
      <c r="K65" s="27">
        <v>25.952300000000001</v>
      </c>
      <c r="L65" s="27">
        <v>26.772600000000001</v>
      </c>
      <c r="M65" s="27">
        <v>27.4481</v>
      </c>
      <c r="N65" s="27">
        <v>27.974599999999999</v>
      </c>
      <c r="O65" s="27">
        <v>28.353899999999999</v>
      </c>
      <c r="P65" t="s">
        <v>29</v>
      </c>
    </row>
    <row r="66" spans="1:16" x14ac:dyDescent="0.25">
      <c r="A66" t="s">
        <v>27</v>
      </c>
      <c r="B66" t="s">
        <v>67</v>
      </c>
      <c r="C66" t="s">
        <v>31</v>
      </c>
      <c r="D66" t="s">
        <v>55</v>
      </c>
      <c r="E66" s="27">
        <v>1.6221399999999999</v>
      </c>
      <c r="F66" s="27">
        <v>1.79328</v>
      </c>
      <c r="G66" s="27">
        <v>1.7409300000000001</v>
      </c>
      <c r="H66" s="27">
        <v>1.8414600000000001</v>
      </c>
      <c r="I66" s="27">
        <v>1.9367799999999999</v>
      </c>
      <c r="J66" s="27">
        <v>2.02318</v>
      </c>
      <c r="K66" s="27">
        <v>2.0989300000000002</v>
      </c>
      <c r="L66" s="27">
        <v>2.1627900000000002</v>
      </c>
      <c r="M66" s="27">
        <v>2.2148300000000001</v>
      </c>
      <c r="N66" s="27">
        <v>2.2547299999999999</v>
      </c>
      <c r="O66" s="27">
        <v>2.2826900000000001</v>
      </c>
      <c r="P66" t="s">
        <v>29</v>
      </c>
    </row>
    <row r="67" spans="1:16" x14ac:dyDescent="0.25">
      <c r="A67" t="s">
        <v>27</v>
      </c>
      <c r="B67" t="s">
        <v>67</v>
      </c>
      <c r="C67" t="s">
        <v>32</v>
      </c>
      <c r="D67" t="s">
        <v>53</v>
      </c>
      <c r="E67" s="27">
        <v>2.0330300000000001</v>
      </c>
      <c r="F67" s="27">
        <v>4.4121899999999998</v>
      </c>
      <c r="G67" s="27">
        <v>4.97234</v>
      </c>
      <c r="H67" s="27">
        <v>4.9348000000000001</v>
      </c>
      <c r="I67" s="27">
        <v>5.6460600000000003</v>
      </c>
      <c r="J67" s="27">
        <v>6.36395</v>
      </c>
      <c r="K67" s="27">
        <v>7.0910700000000002</v>
      </c>
      <c r="L67" s="27">
        <v>7.7668299999999997</v>
      </c>
      <c r="M67" s="27">
        <v>8.4436599999999995</v>
      </c>
      <c r="N67" s="27">
        <v>9.1377799999999993</v>
      </c>
      <c r="O67" s="27">
        <v>9.8093199999999996</v>
      </c>
      <c r="P67" t="s">
        <v>29</v>
      </c>
    </row>
    <row r="68" spans="1:16" x14ac:dyDescent="0.25">
      <c r="A68" t="s">
        <v>27</v>
      </c>
      <c r="B68" t="s">
        <v>67</v>
      </c>
      <c r="C68" t="s">
        <v>32</v>
      </c>
      <c r="D68" t="s">
        <v>54</v>
      </c>
      <c r="E68" s="27">
        <v>0.84027200000000002</v>
      </c>
      <c r="F68" s="27">
        <v>0.96231599999999995</v>
      </c>
      <c r="G68" s="27">
        <v>0.97817399999999999</v>
      </c>
      <c r="H68" s="27">
        <v>1.0424500000000001</v>
      </c>
      <c r="I68" s="27">
        <v>1.10501</v>
      </c>
      <c r="J68" s="27">
        <v>1.1661300000000001</v>
      </c>
      <c r="K68" s="27">
        <v>1.2220800000000001</v>
      </c>
      <c r="L68" s="27">
        <v>1.2606999999999999</v>
      </c>
      <c r="M68" s="27">
        <v>1.29251</v>
      </c>
      <c r="N68" s="27">
        <v>1.31731</v>
      </c>
      <c r="O68" s="27">
        <v>1.33517</v>
      </c>
      <c r="P68" t="s">
        <v>29</v>
      </c>
    </row>
    <row r="69" spans="1:16" x14ac:dyDescent="0.25">
      <c r="A69" t="s">
        <v>27</v>
      </c>
      <c r="B69" t="s">
        <v>67</v>
      </c>
      <c r="C69" t="s">
        <v>32</v>
      </c>
      <c r="D69" t="s">
        <v>55</v>
      </c>
      <c r="E69" s="27">
        <v>0.54969900000000005</v>
      </c>
      <c r="F69" s="27">
        <v>1.97746</v>
      </c>
      <c r="G69" s="27">
        <v>0.91583700000000001</v>
      </c>
      <c r="H69" s="27">
        <v>0.96872499999999995</v>
      </c>
      <c r="I69" s="27">
        <v>1.0188699999999999</v>
      </c>
      <c r="J69" s="27">
        <v>1.0643199999999999</v>
      </c>
      <c r="K69" s="27">
        <v>1.1041700000000001</v>
      </c>
      <c r="L69" s="27">
        <v>1.1377600000000001</v>
      </c>
      <c r="M69" s="27">
        <v>1.1651400000000001</v>
      </c>
      <c r="N69" s="27">
        <v>1.1861299999999999</v>
      </c>
      <c r="O69" s="27">
        <v>1.2008399999999999</v>
      </c>
      <c r="P69" t="s">
        <v>29</v>
      </c>
    </row>
    <row r="70" spans="1:16" x14ac:dyDescent="0.25">
      <c r="A70" t="s">
        <v>27</v>
      </c>
      <c r="B70" t="s">
        <v>67</v>
      </c>
      <c r="C70" t="s">
        <v>32</v>
      </c>
      <c r="D70" t="s">
        <v>57</v>
      </c>
      <c r="E70" s="27">
        <v>0</v>
      </c>
      <c r="F70" s="27">
        <v>0</v>
      </c>
      <c r="G70" s="27">
        <v>0</v>
      </c>
      <c r="H70" s="27">
        <v>4.9094100000000003</v>
      </c>
      <c r="I70" s="27">
        <v>5.2401400000000002</v>
      </c>
      <c r="J70" s="27">
        <v>6.0816800000000004</v>
      </c>
      <c r="K70" s="27">
        <v>7.0637100000000004</v>
      </c>
      <c r="L70" s="27">
        <v>7.9907599999999999</v>
      </c>
      <c r="M70" s="27">
        <v>8.8102199999999993</v>
      </c>
      <c r="N70" s="27">
        <v>9.5928699999999996</v>
      </c>
      <c r="O70" s="27">
        <v>10.4361</v>
      </c>
      <c r="P70" t="s">
        <v>29</v>
      </c>
    </row>
    <row r="71" spans="1:16" x14ac:dyDescent="0.25">
      <c r="A71" t="s">
        <v>27</v>
      </c>
      <c r="B71" t="s">
        <v>67</v>
      </c>
      <c r="C71" t="s">
        <v>33</v>
      </c>
      <c r="D71" t="s">
        <v>53</v>
      </c>
      <c r="E71" s="27">
        <v>7.2261300000000004</v>
      </c>
      <c r="F71" s="27">
        <v>8.4763099999999998</v>
      </c>
      <c r="G71" s="27">
        <v>8.4479799999999994</v>
      </c>
      <c r="H71" s="27">
        <v>8.24681</v>
      </c>
      <c r="I71" s="27">
        <v>9.2923399999999994</v>
      </c>
      <c r="J71" s="27">
        <v>10.439</v>
      </c>
      <c r="K71" s="27">
        <v>11.592499999999999</v>
      </c>
      <c r="L71" s="27">
        <v>12.605700000000001</v>
      </c>
      <c r="M71" s="27">
        <v>13.607799999999999</v>
      </c>
      <c r="N71" s="27">
        <v>14.523099999999999</v>
      </c>
      <c r="O71" s="27">
        <v>15.2555</v>
      </c>
      <c r="P71" t="s">
        <v>29</v>
      </c>
    </row>
    <row r="72" spans="1:16" x14ac:dyDescent="0.25">
      <c r="A72" t="s">
        <v>27</v>
      </c>
      <c r="B72" t="s">
        <v>67</v>
      </c>
      <c r="C72" t="s">
        <v>33</v>
      </c>
      <c r="D72" t="s">
        <v>54</v>
      </c>
      <c r="E72" s="27">
        <v>0.14857799999999999</v>
      </c>
      <c r="F72" s="27">
        <v>0.722468</v>
      </c>
      <c r="G72" s="27">
        <v>0.35766300000000001</v>
      </c>
      <c r="H72" s="27">
        <v>0.38116699999999998</v>
      </c>
      <c r="I72" s="27">
        <v>0.40403800000000001</v>
      </c>
      <c r="J72" s="27">
        <v>0.42638900000000002</v>
      </c>
      <c r="K72" s="27">
        <v>0.44684400000000002</v>
      </c>
      <c r="L72" s="27">
        <v>0.46096799999999999</v>
      </c>
      <c r="M72" s="27">
        <v>0.47260000000000002</v>
      </c>
      <c r="N72" s="27">
        <v>0.48166500000000001</v>
      </c>
      <c r="O72" s="27">
        <v>0.48819499999999999</v>
      </c>
      <c r="P72" t="s">
        <v>29</v>
      </c>
    </row>
    <row r="73" spans="1:16" x14ac:dyDescent="0.25">
      <c r="A73" t="s">
        <v>27</v>
      </c>
      <c r="B73" t="s">
        <v>67</v>
      </c>
      <c r="C73" t="s">
        <v>33</v>
      </c>
      <c r="D73" t="s">
        <v>55</v>
      </c>
      <c r="E73" s="27">
        <v>1.7724599999999999</v>
      </c>
      <c r="F73" s="27">
        <v>5.86029</v>
      </c>
      <c r="G73" s="27">
        <v>1.7176100000000001</v>
      </c>
      <c r="H73" s="27">
        <v>1.8168</v>
      </c>
      <c r="I73" s="27">
        <v>1.9108400000000001</v>
      </c>
      <c r="J73" s="27">
        <v>1.9960800000000001</v>
      </c>
      <c r="K73" s="27">
        <v>2.0708199999999999</v>
      </c>
      <c r="L73" s="27">
        <v>2.1338300000000001</v>
      </c>
      <c r="M73" s="27">
        <v>2.1851699999999998</v>
      </c>
      <c r="N73" s="27">
        <v>2.2245400000000002</v>
      </c>
      <c r="O73" s="27">
        <v>2.2521100000000001</v>
      </c>
      <c r="P73" t="s">
        <v>29</v>
      </c>
    </row>
    <row r="74" spans="1:16" x14ac:dyDescent="0.25">
      <c r="A74" t="s">
        <v>27</v>
      </c>
      <c r="B74" t="s">
        <v>67</v>
      </c>
      <c r="C74" t="s">
        <v>58</v>
      </c>
      <c r="D74" t="s">
        <v>53</v>
      </c>
      <c r="E74" s="27">
        <v>6.2630599999999995E-2</v>
      </c>
      <c r="F74" s="27">
        <v>6.6473900000000002E-2</v>
      </c>
      <c r="G74" s="27">
        <v>7.7304899999999996E-2</v>
      </c>
      <c r="H74" s="27">
        <v>7.2687500000000002E-2</v>
      </c>
      <c r="I74" s="27">
        <v>8.1572900000000004E-2</v>
      </c>
      <c r="J74" s="27">
        <v>9.0993299999999999E-2</v>
      </c>
      <c r="K74" s="27">
        <v>0.100338</v>
      </c>
      <c r="L74" s="27">
        <v>0.111135</v>
      </c>
      <c r="M74" s="27">
        <v>0.121695</v>
      </c>
      <c r="N74" s="27">
        <v>0.132212</v>
      </c>
      <c r="O74" s="27">
        <v>0.14222499999999999</v>
      </c>
      <c r="P74" t="s">
        <v>29</v>
      </c>
    </row>
    <row r="75" spans="1:16" x14ac:dyDescent="0.25">
      <c r="A75" t="s">
        <v>27</v>
      </c>
      <c r="B75" t="s">
        <v>67</v>
      </c>
      <c r="C75" t="s">
        <v>58</v>
      </c>
      <c r="D75" t="s">
        <v>54</v>
      </c>
      <c r="E75" s="27">
        <v>0.18925700000000001</v>
      </c>
      <c r="F75" s="27">
        <v>0.39802500000000002</v>
      </c>
      <c r="G75" s="27">
        <v>0.47407700000000003</v>
      </c>
      <c r="H75" s="27">
        <v>0.50523099999999999</v>
      </c>
      <c r="I75" s="27">
        <v>0.53554599999999997</v>
      </c>
      <c r="J75" s="27">
        <v>0.56517099999999998</v>
      </c>
      <c r="K75" s="27">
        <v>0.59228499999999995</v>
      </c>
      <c r="L75" s="27">
        <v>0.61100500000000002</v>
      </c>
      <c r="M75" s="27">
        <v>0.62642299999999995</v>
      </c>
      <c r="N75" s="27">
        <v>0.63843899999999998</v>
      </c>
      <c r="O75" s="27">
        <v>0.64709399999999995</v>
      </c>
      <c r="P75" t="s">
        <v>29</v>
      </c>
    </row>
    <row r="76" spans="1:16" x14ac:dyDescent="0.25">
      <c r="A76" t="s">
        <v>27</v>
      </c>
      <c r="B76" t="s">
        <v>67</v>
      </c>
      <c r="C76" t="s">
        <v>58</v>
      </c>
      <c r="D76" t="s">
        <v>55</v>
      </c>
      <c r="E76" s="27">
        <v>0.97755599999999998</v>
      </c>
      <c r="F76" s="27">
        <v>1.3116000000000001</v>
      </c>
      <c r="G76" s="27">
        <v>1.4385300000000001</v>
      </c>
      <c r="H76" s="27">
        <v>1.5216000000000001</v>
      </c>
      <c r="I76" s="27">
        <v>1.60036</v>
      </c>
      <c r="J76" s="27">
        <v>1.6717599999999999</v>
      </c>
      <c r="K76" s="27">
        <v>1.7343500000000001</v>
      </c>
      <c r="L76" s="27">
        <v>1.78712</v>
      </c>
      <c r="M76" s="27">
        <v>1.8301099999999999</v>
      </c>
      <c r="N76" s="27">
        <v>1.8630899999999999</v>
      </c>
      <c r="O76" s="27">
        <v>1.88618</v>
      </c>
      <c r="P76" t="s">
        <v>29</v>
      </c>
    </row>
    <row r="77" spans="1:16" x14ac:dyDescent="0.25">
      <c r="A77" t="s">
        <v>27</v>
      </c>
      <c r="B77" t="s">
        <v>67</v>
      </c>
      <c r="C77" t="s">
        <v>34</v>
      </c>
      <c r="D77" t="s">
        <v>54</v>
      </c>
      <c r="E77" s="27">
        <v>0.54116299999999995</v>
      </c>
      <c r="F77" s="27">
        <v>0.92491999999999996</v>
      </c>
      <c r="G77" s="27">
        <v>0.95252300000000001</v>
      </c>
      <c r="H77" s="27">
        <v>1.01512</v>
      </c>
      <c r="I77" s="27">
        <v>1.07603</v>
      </c>
      <c r="J77" s="27">
        <v>1.1355500000000001</v>
      </c>
      <c r="K77" s="27">
        <v>1.1900299999999999</v>
      </c>
      <c r="L77" s="27">
        <v>1.2276400000000001</v>
      </c>
      <c r="M77" s="27">
        <v>1.2586200000000001</v>
      </c>
      <c r="N77" s="27">
        <v>1.2827599999999999</v>
      </c>
      <c r="O77" s="27">
        <v>1.3001499999999999</v>
      </c>
      <c r="P77" t="s">
        <v>29</v>
      </c>
    </row>
    <row r="78" spans="1:16" x14ac:dyDescent="0.25">
      <c r="A78" t="s">
        <v>27</v>
      </c>
      <c r="B78" t="s">
        <v>67</v>
      </c>
      <c r="C78" t="s">
        <v>34</v>
      </c>
      <c r="D78" t="s">
        <v>55</v>
      </c>
      <c r="E78" s="27">
        <v>8.3641499999999994E-2</v>
      </c>
      <c r="F78" s="27">
        <v>0.149453</v>
      </c>
      <c r="G78" s="27">
        <v>8.0893599999999996E-2</v>
      </c>
      <c r="H78" s="27">
        <v>8.5565100000000005E-2</v>
      </c>
      <c r="I78" s="27">
        <v>8.9994099999999994E-2</v>
      </c>
      <c r="J78" s="27">
        <v>9.4008700000000001E-2</v>
      </c>
      <c r="K78" s="27">
        <v>9.7528299999999998E-2</v>
      </c>
      <c r="L78" s="27">
        <v>0.100496</v>
      </c>
      <c r="M78" s="27">
        <v>0.10291400000000001</v>
      </c>
      <c r="N78" s="27">
        <v>0.104768</v>
      </c>
      <c r="O78" s="27">
        <v>0.10606699999999999</v>
      </c>
      <c r="P78" t="s">
        <v>29</v>
      </c>
    </row>
    <row r="79" spans="1:16" x14ac:dyDescent="0.25">
      <c r="A79" t="s">
        <v>27</v>
      </c>
      <c r="B79" t="s">
        <v>67</v>
      </c>
      <c r="C79" t="s">
        <v>35</v>
      </c>
      <c r="D79" t="s">
        <v>54</v>
      </c>
      <c r="E79" s="27">
        <v>1.0989800000000001</v>
      </c>
      <c r="F79" s="27">
        <v>1.9280999999999999</v>
      </c>
      <c r="G79" s="27">
        <v>1.8669199999999999</v>
      </c>
      <c r="H79" s="27">
        <v>1.9896</v>
      </c>
      <c r="I79" s="27">
        <v>2.1089899999999999</v>
      </c>
      <c r="J79" s="27">
        <v>2.2256499999999999</v>
      </c>
      <c r="K79" s="27">
        <v>2.3324199999999999</v>
      </c>
      <c r="L79" s="27">
        <v>2.4061400000000002</v>
      </c>
      <c r="M79" s="27">
        <v>2.4668600000000001</v>
      </c>
      <c r="N79" s="27">
        <v>2.5141800000000001</v>
      </c>
      <c r="O79" s="27">
        <v>2.54826</v>
      </c>
      <c r="P79" t="s">
        <v>29</v>
      </c>
    </row>
    <row r="80" spans="1:16" x14ac:dyDescent="0.25">
      <c r="A80" t="s">
        <v>27</v>
      </c>
      <c r="B80" t="s">
        <v>67</v>
      </c>
      <c r="C80" t="s">
        <v>35</v>
      </c>
      <c r="D80" t="s">
        <v>55</v>
      </c>
      <c r="E80" s="27">
        <v>0.24615500000000001</v>
      </c>
      <c r="F80" s="27">
        <v>0.3871</v>
      </c>
      <c r="G80" s="27">
        <v>0.34242400000000001</v>
      </c>
      <c r="H80" s="27">
        <v>0.36219800000000002</v>
      </c>
      <c r="I80" s="27">
        <v>0.38094600000000001</v>
      </c>
      <c r="J80" s="27">
        <v>0.39794000000000002</v>
      </c>
      <c r="K80" s="27">
        <v>0.41283900000000001</v>
      </c>
      <c r="L80" s="27">
        <v>0.42540099999999997</v>
      </c>
      <c r="M80" s="27">
        <v>0.43563600000000002</v>
      </c>
      <c r="N80" s="27">
        <v>0.44348500000000002</v>
      </c>
      <c r="O80" s="27">
        <v>0.44898300000000002</v>
      </c>
      <c r="P80" t="s">
        <v>29</v>
      </c>
    </row>
    <row r="81" spans="1:16" x14ac:dyDescent="0.25">
      <c r="A81" t="s">
        <v>27</v>
      </c>
      <c r="B81" t="s">
        <v>67</v>
      </c>
      <c r="C81" t="s">
        <v>36</v>
      </c>
      <c r="D81" t="s">
        <v>53</v>
      </c>
      <c r="E81" s="27">
        <v>0.55661300000000002</v>
      </c>
      <c r="F81" s="27">
        <v>0.58723800000000004</v>
      </c>
      <c r="G81" s="27">
        <v>0.62138300000000002</v>
      </c>
      <c r="H81" s="27">
        <v>0.60151500000000002</v>
      </c>
      <c r="I81" s="27">
        <v>0.71553299999999997</v>
      </c>
      <c r="J81" s="27">
        <v>0.79276400000000002</v>
      </c>
      <c r="K81" s="27">
        <v>0.876753</v>
      </c>
      <c r="L81" s="27">
        <v>0.95782</v>
      </c>
      <c r="M81" s="27">
        <v>1.0395399999999999</v>
      </c>
      <c r="N81" s="27">
        <v>1.12998</v>
      </c>
      <c r="O81" s="27">
        <v>1.2245999999999999</v>
      </c>
      <c r="P81" t="s">
        <v>29</v>
      </c>
    </row>
    <row r="82" spans="1:16" x14ac:dyDescent="0.25">
      <c r="A82" t="s">
        <v>27</v>
      </c>
      <c r="B82" t="s">
        <v>67</v>
      </c>
      <c r="C82" t="s">
        <v>36</v>
      </c>
      <c r="D82" t="s">
        <v>54</v>
      </c>
      <c r="E82" s="27">
        <v>4.0789</v>
      </c>
      <c r="F82" s="27">
        <v>5.1373100000000003</v>
      </c>
      <c r="G82" s="27">
        <v>5.17455</v>
      </c>
      <c r="H82" s="27">
        <v>5.5145900000000001</v>
      </c>
      <c r="I82" s="27">
        <v>5.8454899999999999</v>
      </c>
      <c r="J82" s="27">
        <v>6.1688400000000003</v>
      </c>
      <c r="K82" s="27">
        <v>6.4647899999999998</v>
      </c>
      <c r="L82" s="27">
        <v>6.6691200000000004</v>
      </c>
      <c r="M82" s="27">
        <v>6.8374100000000002</v>
      </c>
      <c r="N82" s="27">
        <v>6.9685600000000001</v>
      </c>
      <c r="O82" s="27">
        <v>7.0630300000000004</v>
      </c>
      <c r="P82" t="s">
        <v>29</v>
      </c>
    </row>
    <row r="83" spans="1:16" x14ac:dyDescent="0.25">
      <c r="A83" t="s">
        <v>27</v>
      </c>
      <c r="B83" t="s">
        <v>67</v>
      </c>
      <c r="C83" t="s">
        <v>36</v>
      </c>
      <c r="D83" t="s">
        <v>55</v>
      </c>
      <c r="E83" s="27">
        <v>36.992899999999999</v>
      </c>
      <c r="F83" s="27">
        <v>43.926600000000001</v>
      </c>
      <c r="G83" s="27">
        <v>43.535200000000003</v>
      </c>
      <c r="H83" s="27">
        <v>46.049300000000002</v>
      </c>
      <c r="I83" s="27">
        <v>48.4328</v>
      </c>
      <c r="J83" s="27">
        <v>50.593400000000003</v>
      </c>
      <c r="K83" s="27">
        <v>52.4876</v>
      </c>
      <c r="L83" s="27">
        <v>54.084699999999998</v>
      </c>
      <c r="M83" s="27">
        <v>55.385899999999999</v>
      </c>
      <c r="N83" s="27">
        <v>56.383899999999997</v>
      </c>
      <c r="O83" s="27">
        <v>57.082799999999999</v>
      </c>
      <c r="P83" t="s">
        <v>29</v>
      </c>
    </row>
    <row r="84" spans="1:16" x14ac:dyDescent="0.25">
      <c r="A84" t="s">
        <v>27</v>
      </c>
      <c r="B84" t="s">
        <v>67</v>
      </c>
      <c r="C84" t="s">
        <v>37</v>
      </c>
      <c r="D84" t="s">
        <v>53</v>
      </c>
      <c r="E84" s="27">
        <v>0.57137899999999997</v>
      </c>
      <c r="F84" s="27">
        <v>6.5842499999999998E-2</v>
      </c>
      <c r="G84" s="27">
        <v>7.6477000000000003E-2</v>
      </c>
      <c r="H84" s="27">
        <v>7.5151700000000002E-2</v>
      </c>
      <c r="I84" s="27">
        <v>8.5315299999999997E-2</v>
      </c>
      <c r="J84" s="27">
        <v>9.6670199999999998E-2</v>
      </c>
      <c r="K84" s="27">
        <v>0.108307</v>
      </c>
      <c r="L84" s="27">
        <v>0.11708200000000001</v>
      </c>
      <c r="M84" s="27">
        <v>0.12568299999999999</v>
      </c>
      <c r="N84" s="27">
        <v>0.13364599999999999</v>
      </c>
      <c r="O84" s="27">
        <v>0.14036999999999999</v>
      </c>
      <c r="P84" t="s">
        <v>29</v>
      </c>
    </row>
    <row r="85" spans="1:16" x14ac:dyDescent="0.25">
      <c r="A85" t="s">
        <v>27</v>
      </c>
      <c r="B85" t="s">
        <v>67</v>
      </c>
      <c r="C85" t="s">
        <v>37</v>
      </c>
      <c r="D85" t="s">
        <v>54</v>
      </c>
      <c r="E85" s="27">
        <v>3.5463399999999998</v>
      </c>
      <c r="F85" s="27">
        <v>3.8031299999999999</v>
      </c>
      <c r="G85" s="27">
        <v>3.6160899999999998</v>
      </c>
      <c r="H85" s="27">
        <v>3.85372</v>
      </c>
      <c r="I85" s="27">
        <v>4.0849599999999997</v>
      </c>
      <c r="J85" s="27">
        <v>4.3109200000000003</v>
      </c>
      <c r="K85" s="27">
        <v>4.5177399999999999</v>
      </c>
      <c r="L85" s="27">
        <v>4.6605299999999996</v>
      </c>
      <c r="M85" s="27">
        <v>4.77813</v>
      </c>
      <c r="N85" s="27">
        <v>4.8697800000000004</v>
      </c>
      <c r="O85" s="27">
        <v>4.9358000000000004</v>
      </c>
      <c r="P85" t="s">
        <v>29</v>
      </c>
    </row>
    <row r="86" spans="1:16" x14ac:dyDescent="0.25">
      <c r="A86" t="s">
        <v>27</v>
      </c>
      <c r="B86" t="s">
        <v>67</v>
      </c>
      <c r="C86" t="s">
        <v>37</v>
      </c>
      <c r="D86" t="s">
        <v>55</v>
      </c>
      <c r="E86" s="27">
        <v>0.482547</v>
      </c>
      <c r="F86" s="27">
        <v>2.0216799999999999</v>
      </c>
      <c r="G86" s="27">
        <v>1.6050599999999999</v>
      </c>
      <c r="H86" s="27">
        <v>1.6977500000000001</v>
      </c>
      <c r="I86" s="27">
        <v>1.7856300000000001</v>
      </c>
      <c r="J86" s="27">
        <v>1.86528</v>
      </c>
      <c r="K86" s="27">
        <v>1.93512</v>
      </c>
      <c r="L86" s="27">
        <v>1.994</v>
      </c>
      <c r="M86" s="27">
        <v>2.0419700000000001</v>
      </c>
      <c r="N86" s="27">
        <v>2.0787599999999999</v>
      </c>
      <c r="O86" s="27">
        <v>2.10453</v>
      </c>
      <c r="P86" t="s">
        <v>29</v>
      </c>
    </row>
    <row r="87" spans="1:16" x14ac:dyDescent="0.25">
      <c r="A87" s="28" t="s">
        <v>48</v>
      </c>
      <c r="B87" s="28"/>
      <c r="C87" s="28"/>
      <c r="D87" s="28"/>
      <c r="E87" s="29">
        <f>SUM(E58:E86)</f>
        <v>94.442846199999977</v>
      </c>
      <c r="F87" s="29">
        <f t="shared" ref="F87:O87" si="3">SUM(F58:F86)</f>
        <v>135.94306760000003</v>
      </c>
      <c r="G87" s="29">
        <f t="shared" si="3"/>
        <v>130.1629614</v>
      </c>
      <c r="H87" s="29">
        <f t="shared" si="3"/>
        <v>140.94805740000001</v>
      </c>
      <c r="I87" s="29">
        <f t="shared" si="3"/>
        <v>150.34431699999993</v>
      </c>
      <c r="J87" s="29">
        <f t="shared" si="3"/>
        <v>160.01642530000007</v>
      </c>
      <c r="K87" s="29">
        <f t="shared" si="3"/>
        <v>169.1653632</v>
      </c>
      <c r="L87" s="29">
        <f t="shared" si="3"/>
        <v>176.48088280000002</v>
      </c>
      <c r="M87" s="29">
        <f t="shared" si="3"/>
        <v>182.836647</v>
      </c>
      <c r="N87" s="29">
        <f t="shared" si="3"/>
        <v>188.3842497</v>
      </c>
      <c r="O87" s="29">
        <f t="shared" si="3"/>
        <v>193.14754889999998</v>
      </c>
    </row>
    <row r="89" spans="1:16" x14ac:dyDescent="0.25">
      <c r="A89" s="19" t="s">
        <v>15</v>
      </c>
      <c r="B89" s="19"/>
      <c r="C89" s="19"/>
      <c r="D89" s="19"/>
      <c r="E89" s="19"/>
      <c r="F89" s="19"/>
    </row>
    <row r="90" spans="1:16" x14ac:dyDescent="0.25">
      <c r="A90" s="18" t="s">
        <v>41</v>
      </c>
      <c r="B90" s="20" t="s">
        <v>17</v>
      </c>
      <c r="C90" s="20"/>
      <c r="D90" s="20"/>
      <c r="E90" s="20"/>
      <c r="F90" s="20"/>
    </row>
    <row r="92" spans="1:16" s="22" customFormat="1" x14ac:dyDescent="0.25">
      <c r="A92" s="22" t="s">
        <v>51</v>
      </c>
    </row>
    <row r="93" spans="1:16" s="22" customFormat="1" x14ac:dyDescent="0.25">
      <c r="A93" s="22" t="s">
        <v>22</v>
      </c>
      <c r="B93" s="22" t="s">
        <v>23</v>
      </c>
      <c r="C93" s="22" t="s">
        <v>52</v>
      </c>
      <c r="D93" s="22" t="s">
        <v>25</v>
      </c>
      <c r="E93" s="22">
        <v>1990</v>
      </c>
      <c r="F93" s="22">
        <v>2005</v>
      </c>
      <c r="G93" s="22">
        <v>2010</v>
      </c>
      <c r="H93" s="22">
        <v>2015</v>
      </c>
      <c r="I93" s="22">
        <v>2020</v>
      </c>
      <c r="J93" s="22">
        <v>2025</v>
      </c>
      <c r="K93" s="22">
        <v>2030</v>
      </c>
      <c r="L93" s="22">
        <v>2035</v>
      </c>
      <c r="M93" s="22">
        <v>2040</v>
      </c>
      <c r="N93" s="22">
        <v>2045</v>
      </c>
      <c r="O93" s="22">
        <v>2050</v>
      </c>
      <c r="P93" s="22" t="s">
        <v>26</v>
      </c>
    </row>
    <row r="94" spans="1:16" x14ac:dyDescent="0.25">
      <c r="A94" t="s">
        <v>49</v>
      </c>
      <c r="B94" t="s">
        <v>67</v>
      </c>
      <c r="C94" t="s">
        <v>28</v>
      </c>
      <c r="D94" t="s">
        <v>53</v>
      </c>
      <c r="E94" s="27">
        <v>2.5171600000000001</v>
      </c>
      <c r="F94" s="27">
        <v>8.8270999999999997</v>
      </c>
      <c r="G94" s="27">
        <v>9.6827400000000008</v>
      </c>
      <c r="H94" s="27">
        <v>9.32653</v>
      </c>
      <c r="I94" s="27">
        <v>10.192600000000001</v>
      </c>
      <c r="J94" s="27">
        <v>11.0997</v>
      </c>
      <c r="K94" s="27">
        <v>11.848000000000001</v>
      </c>
      <c r="L94" s="27">
        <v>12.007999999999999</v>
      </c>
      <c r="M94" s="27">
        <v>12.231400000000001</v>
      </c>
      <c r="N94" s="27">
        <v>12.357900000000001</v>
      </c>
      <c r="O94" s="27">
        <v>12.6831</v>
      </c>
      <c r="P94" t="s">
        <v>29</v>
      </c>
    </row>
    <row r="95" spans="1:16" x14ac:dyDescent="0.25">
      <c r="A95" t="s">
        <v>49</v>
      </c>
      <c r="B95" t="s">
        <v>67</v>
      </c>
      <c r="C95" t="s">
        <v>28</v>
      </c>
      <c r="D95" t="s">
        <v>54</v>
      </c>
      <c r="E95" s="27">
        <v>10.9397</v>
      </c>
      <c r="F95" s="27">
        <v>13.095000000000001</v>
      </c>
      <c r="G95" s="27">
        <v>13.5794</v>
      </c>
      <c r="H95" s="27">
        <v>14.4718</v>
      </c>
      <c r="I95" s="27">
        <v>15.3401</v>
      </c>
      <c r="J95" s="27">
        <v>16.188700000000001</v>
      </c>
      <c r="K95" s="27">
        <v>16.965299999999999</v>
      </c>
      <c r="L95" s="27">
        <v>17.5016</v>
      </c>
      <c r="M95" s="27">
        <v>17.943200000000001</v>
      </c>
      <c r="N95" s="27">
        <v>18.287400000000002</v>
      </c>
      <c r="O95" s="27">
        <v>18.535299999999999</v>
      </c>
      <c r="P95" t="s">
        <v>29</v>
      </c>
    </row>
    <row r="96" spans="1:16" x14ac:dyDescent="0.25">
      <c r="A96" t="s">
        <v>49</v>
      </c>
      <c r="B96" t="s">
        <v>67</v>
      </c>
      <c r="C96" t="s">
        <v>28</v>
      </c>
      <c r="D96" t="s">
        <v>55</v>
      </c>
      <c r="E96" s="27">
        <v>2.9457200000000001</v>
      </c>
      <c r="F96" s="27">
        <v>6.4971800000000002</v>
      </c>
      <c r="G96" s="27">
        <v>6.1233300000000002</v>
      </c>
      <c r="H96" s="27">
        <v>6.4769399999999999</v>
      </c>
      <c r="I96" s="27">
        <v>6.8121999999999998</v>
      </c>
      <c r="J96" s="27">
        <v>7.1160899999999998</v>
      </c>
      <c r="K96" s="27">
        <v>7.3825200000000004</v>
      </c>
      <c r="L96" s="27">
        <v>7.6071600000000004</v>
      </c>
      <c r="M96" s="27">
        <v>7.7901699999999998</v>
      </c>
      <c r="N96" s="27">
        <v>7.9305399999999997</v>
      </c>
      <c r="O96" s="27">
        <v>8.0288500000000003</v>
      </c>
      <c r="P96" t="s">
        <v>29</v>
      </c>
    </row>
    <row r="97" spans="1:16" x14ac:dyDescent="0.25">
      <c r="A97" t="s">
        <v>49</v>
      </c>
      <c r="B97" t="s">
        <v>67</v>
      </c>
      <c r="C97" t="s">
        <v>30</v>
      </c>
      <c r="D97" t="s">
        <v>53</v>
      </c>
      <c r="E97" s="27">
        <v>0.190554</v>
      </c>
      <c r="F97" s="27">
        <v>0.25871499999999997</v>
      </c>
      <c r="G97" s="27">
        <v>0.19536700000000001</v>
      </c>
      <c r="H97" s="27">
        <v>0.18593299999999999</v>
      </c>
      <c r="I97" s="27">
        <v>0.208729</v>
      </c>
      <c r="J97" s="27">
        <v>0.236202</v>
      </c>
      <c r="K97" s="27">
        <v>0.26377899999999999</v>
      </c>
      <c r="L97" s="27">
        <v>0.30198399999999997</v>
      </c>
      <c r="M97" s="27">
        <v>0.34157799999999999</v>
      </c>
      <c r="N97" s="27">
        <v>0.37591999999999998</v>
      </c>
      <c r="O97" s="27">
        <v>0.39770299999999997</v>
      </c>
      <c r="P97" t="s">
        <v>29</v>
      </c>
    </row>
    <row r="98" spans="1:16" x14ac:dyDescent="0.25">
      <c r="A98" t="s">
        <v>49</v>
      </c>
      <c r="B98" t="s">
        <v>67</v>
      </c>
      <c r="C98" t="s">
        <v>30</v>
      </c>
      <c r="D98" t="s">
        <v>54</v>
      </c>
      <c r="E98" s="27">
        <v>4.6609600000000001E-2</v>
      </c>
      <c r="F98" s="27">
        <v>4.836E-2</v>
      </c>
      <c r="G98" s="27">
        <v>3.0118499999999999E-2</v>
      </c>
      <c r="H98" s="27">
        <v>3.20977E-2</v>
      </c>
      <c r="I98" s="27">
        <v>3.4023699999999997E-2</v>
      </c>
      <c r="J98" s="27">
        <v>3.5905800000000002E-2</v>
      </c>
      <c r="K98" s="27">
        <v>3.7628300000000003E-2</v>
      </c>
      <c r="L98" s="27">
        <v>3.8817699999999997E-2</v>
      </c>
      <c r="M98" s="27">
        <v>3.9797199999999998E-2</v>
      </c>
      <c r="N98" s="27">
        <v>4.0560600000000002E-2</v>
      </c>
      <c r="O98" s="27">
        <v>4.1110399999999998E-2</v>
      </c>
      <c r="P98" t="s">
        <v>29</v>
      </c>
    </row>
    <row r="99" spans="1:16" x14ac:dyDescent="0.25">
      <c r="A99" t="s">
        <v>49</v>
      </c>
      <c r="B99" t="s">
        <v>67</v>
      </c>
      <c r="C99" t="s">
        <v>30</v>
      </c>
      <c r="D99" t="s">
        <v>55</v>
      </c>
      <c r="E99" s="27">
        <v>0.443077</v>
      </c>
      <c r="F99" s="27">
        <v>0.89438399999999996</v>
      </c>
      <c r="G99" s="27">
        <v>0.77114899999999997</v>
      </c>
      <c r="H99" s="27">
        <v>0.81568200000000002</v>
      </c>
      <c r="I99" s="27">
        <v>0.85790299999999997</v>
      </c>
      <c r="J99" s="27">
        <v>0.89617400000000003</v>
      </c>
      <c r="K99" s="27">
        <v>0.92972600000000005</v>
      </c>
      <c r="L99" s="27">
        <v>0.95801599999999998</v>
      </c>
      <c r="M99" s="27">
        <v>0.98106400000000005</v>
      </c>
      <c r="N99" s="27">
        <v>0.99874099999999999</v>
      </c>
      <c r="O99" s="27">
        <v>1.01112</v>
      </c>
      <c r="P99" t="s">
        <v>29</v>
      </c>
    </row>
    <row r="100" spans="1:16" x14ac:dyDescent="0.25">
      <c r="A100" t="s">
        <v>49</v>
      </c>
      <c r="B100" t="s">
        <v>67</v>
      </c>
      <c r="C100" t="s">
        <v>31</v>
      </c>
      <c r="D100" t="s">
        <v>53</v>
      </c>
      <c r="E100" s="27">
        <v>2.3254500000000001E-2</v>
      </c>
      <c r="F100" s="27">
        <v>1.60422E-2</v>
      </c>
      <c r="G100" s="27">
        <v>1.6190400000000001E-2</v>
      </c>
      <c r="H100" s="27">
        <v>1.56244E-2</v>
      </c>
      <c r="I100" s="27">
        <v>1.7803599999999999E-2</v>
      </c>
      <c r="J100" s="27">
        <v>2.0181999999999999E-2</v>
      </c>
      <c r="K100" s="27">
        <v>2.23917E-2</v>
      </c>
      <c r="L100" s="27">
        <v>2.29153E-2</v>
      </c>
      <c r="M100" s="27">
        <v>2.3538199999999999E-2</v>
      </c>
      <c r="N100" s="27">
        <v>2.3415999999999999E-2</v>
      </c>
      <c r="O100" s="27">
        <v>2.2671699999999999E-2</v>
      </c>
      <c r="P100" t="s">
        <v>29</v>
      </c>
    </row>
    <row r="101" spans="1:16" x14ac:dyDescent="0.25">
      <c r="A101" t="s">
        <v>49</v>
      </c>
      <c r="B101" t="s">
        <v>67</v>
      </c>
      <c r="C101" t="s">
        <v>31</v>
      </c>
      <c r="D101" t="s">
        <v>54</v>
      </c>
      <c r="E101" s="27">
        <v>13.7164</v>
      </c>
      <c r="F101" s="27">
        <v>21.394500000000001</v>
      </c>
      <c r="G101" s="27">
        <v>20.7727</v>
      </c>
      <c r="H101" s="27">
        <v>22.137799999999999</v>
      </c>
      <c r="I101" s="27">
        <v>23.466200000000001</v>
      </c>
      <c r="J101" s="27">
        <v>24.764199999999999</v>
      </c>
      <c r="K101" s="27">
        <v>25.952300000000001</v>
      </c>
      <c r="L101" s="27">
        <v>26.772600000000001</v>
      </c>
      <c r="M101" s="27">
        <v>27.4481</v>
      </c>
      <c r="N101" s="27">
        <v>27.974599999999999</v>
      </c>
      <c r="O101" s="27">
        <v>28.353899999999999</v>
      </c>
      <c r="P101" t="s">
        <v>29</v>
      </c>
    </row>
    <row r="102" spans="1:16" x14ac:dyDescent="0.25">
      <c r="A102" t="s">
        <v>49</v>
      </c>
      <c r="B102" t="s">
        <v>67</v>
      </c>
      <c r="C102" t="s">
        <v>31</v>
      </c>
      <c r="D102" t="s">
        <v>55</v>
      </c>
      <c r="E102" s="27">
        <v>1.6221399999999999</v>
      </c>
      <c r="F102" s="27">
        <v>1.79328</v>
      </c>
      <c r="G102" s="27">
        <v>1.7409300000000001</v>
      </c>
      <c r="H102" s="27">
        <v>1.8414600000000001</v>
      </c>
      <c r="I102" s="27">
        <v>1.9367799999999999</v>
      </c>
      <c r="J102" s="27">
        <v>2.02318</v>
      </c>
      <c r="K102" s="27">
        <v>2.0989300000000002</v>
      </c>
      <c r="L102" s="27">
        <v>2.1627900000000002</v>
      </c>
      <c r="M102" s="27">
        <v>2.2148300000000001</v>
      </c>
      <c r="N102" s="27">
        <v>2.2547299999999999</v>
      </c>
      <c r="O102" s="27">
        <v>2.2826900000000001</v>
      </c>
      <c r="P102" t="s">
        <v>29</v>
      </c>
    </row>
    <row r="103" spans="1:16" x14ac:dyDescent="0.25">
      <c r="A103" t="s">
        <v>49</v>
      </c>
      <c r="B103" t="s">
        <v>67</v>
      </c>
      <c r="C103" t="s">
        <v>32</v>
      </c>
      <c r="D103" t="s">
        <v>53</v>
      </c>
      <c r="E103" s="27">
        <v>2.0330300000000001</v>
      </c>
      <c r="F103" s="27">
        <v>4.4121899999999998</v>
      </c>
      <c r="G103" s="27">
        <v>4.97234</v>
      </c>
      <c r="H103" s="27">
        <v>4.9348000000000001</v>
      </c>
      <c r="I103" s="27">
        <v>5.6270600000000002</v>
      </c>
      <c r="J103" s="27">
        <v>6.2893699999999999</v>
      </c>
      <c r="K103" s="27">
        <v>6.9115099999999998</v>
      </c>
      <c r="L103" s="27">
        <v>7.2929300000000001</v>
      </c>
      <c r="M103" s="27">
        <v>7.8417399999999997</v>
      </c>
      <c r="N103" s="27">
        <v>8.2214399999999994</v>
      </c>
      <c r="O103" s="27">
        <v>8.38659</v>
      </c>
      <c r="P103" t="s">
        <v>29</v>
      </c>
    </row>
    <row r="104" spans="1:16" x14ac:dyDescent="0.25">
      <c r="A104" t="s">
        <v>49</v>
      </c>
      <c r="B104" t="s">
        <v>67</v>
      </c>
      <c r="C104" t="s">
        <v>32</v>
      </c>
      <c r="D104" t="s">
        <v>54</v>
      </c>
      <c r="E104" s="27">
        <v>0.84027200000000002</v>
      </c>
      <c r="F104" s="27">
        <v>0.96231599999999995</v>
      </c>
      <c r="G104" s="27">
        <v>0.97817399999999999</v>
      </c>
      <c r="H104" s="27">
        <v>1.0424500000000001</v>
      </c>
      <c r="I104" s="27">
        <v>1.10501</v>
      </c>
      <c r="J104" s="27">
        <v>1.1661300000000001</v>
      </c>
      <c r="K104" s="27">
        <v>1.2220800000000001</v>
      </c>
      <c r="L104" s="27">
        <v>1.2606999999999999</v>
      </c>
      <c r="M104" s="27">
        <v>1.29251</v>
      </c>
      <c r="N104" s="27">
        <v>1.31731</v>
      </c>
      <c r="O104" s="27">
        <v>1.33517</v>
      </c>
      <c r="P104" t="s">
        <v>29</v>
      </c>
    </row>
    <row r="105" spans="1:16" x14ac:dyDescent="0.25">
      <c r="A105" t="s">
        <v>49</v>
      </c>
      <c r="B105" t="s">
        <v>67</v>
      </c>
      <c r="C105" t="s">
        <v>32</v>
      </c>
      <c r="D105" t="s">
        <v>55</v>
      </c>
      <c r="E105" s="27">
        <v>0.54969900000000005</v>
      </c>
      <c r="F105" s="27">
        <v>1.97746</v>
      </c>
      <c r="G105" s="27">
        <v>0.91583700000000001</v>
      </c>
      <c r="H105" s="27">
        <v>0.96872499999999995</v>
      </c>
      <c r="I105" s="27">
        <v>1.0188699999999999</v>
      </c>
      <c r="J105" s="27">
        <v>1.0643199999999999</v>
      </c>
      <c r="K105" s="27">
        <v>1.1041700000000001</v>
      </c>
      <c r="L105" s="27">
        <v>1.1377600000000001</v>
      </c>
      <c r="M105" s="27">
        <v>1.1651400000000001</v>
      </c>
      <c r="N105" s="27">
        <v>1.1861299999999999</v>
      </c>
      <c r="O105" s="27">
        <v>1.2008399999999999</v>
      </c>
      <c r="P105" t="s">
        <v>29</v>
      </c>
    </row>
    <row r="106" spans="1:16" x14ac:dyDescent="0.25">
      <c r="A106" t="s">
        <v>49</v>
      </c>
      <c r="B106" t="s">
        <v>67</v>
      </c>
      <c r="C106" t="s">
        <v>32</v>
      </c>
      <c r="D106" t="s">
        <v>57</v>
      </c>
      <c r="E106" s="27">
        <v>0</v>
      </c>
      <c r="F106" s="27">
        <v>0</v>
      </c>
      <c r="G106" s="27">
        <v>0</v>
      </c>
      <c r="H106" s="27">
        <v>4.9094100000000003</v>
      </c>
      <c r="I106" s="27">
        <v>5.2866299999999997</v>
      </c>
      <c r="J106" s="27">
        <v>5.9838199999999997</v>
      </c>
      <c r="K106" s="27">
        <v>6.9474799999999997</v>
      </c>
      <c r="L106" s="27">
        <v>7.4048800000000004</v>
      </c>
      <c r="M106" s="27">
        <v>6.4602899999999996</v>
      </c>
      <c r="N106" s="27">
        <v>5.6336500000000003</v>
      </c>
      <c r="O106" s="27">
        <v>4.7469700000000001</v>
      </c>
      <c r="P106" t="s">
        <v>29</v>
      </c>
    </row>
    <row r="107" spans="1:16" x14ac:dyDescent="0.25">
      <c r="A107" t="s">
        <v>49</v>
      </c>
      <c r="B107" t="s">
        <v>67</v>
      </c>
      <c r="C107" t="s">
        <v>33</v>
      </c>
      <c r="D107" t="s">
        <v>53</v>
      </c>
      <c r="E107" s="27">
        <v>7.2261300000000004</v>
      </c>
      <c r="F107" s="27">
        <v>8.4763099999999998</v>
      </c>
      <c r="G107" s="27">
        <v>8.4479799999999994</v>
      </c>
      <c r="H107" s="27">
        <v>8.24681</v>
      </c>
      <c r="I107" s="27">
        <v>9.2871400000000008</v>
      </c>
      <c r="J107" s="27">
        <v>10.564500000000001</v>
      </c>
      <c r="K107" s="27">
        <v>11.871700000000001</v>
      </c>
      <c r="L107" s="27">
        <v>13.6881</v>
      </c>
      <c r="M107" s="27">
        <v>15.605600000000001</v>
      </c>
      <c r="N107" s="27">
        <v>17.097200000000001</v>
      </c>
      <c r="O107" s="27">
        <v>17.8887</v>
      </c>
      <c r="P107" t="s">
        <v>29</v>
      </c>
    </row>
    <row r="108" spans="1:16" x14ac:dyDescent="0.25">
      <c r="A108" t="s">
        <v>49</v>
      </c>
      <c r="B108" t="s">
        <v>67</v>
      </c>
      <c r="C108" t="s">
        <v>33</v>
      </c>
      <c r="D108" t="s">
        <v>54</v>
      </c>
      <c r="E108" s="27">
        <v>0.14857799999999999</v>
      </c>
      <c r="F108" s="27">
        <v>0.722468</v>
      </c>
      <c r="G108" s="27">
        <v>0.35766300000000001</v>
      </c>
      <c r="H108" s="27">
        <v>0.38116699999999998</v>
      </c>
      <c r="I108" s="27">
        <v>0.40403800000000001</v>
      </c>
      <c r="J108" s="27">
        <v>0.42638900000000002</v>
      </c>
      <c r="K108" s="27">
        <v>0.44684400000000002</v>
      </c>
      <c r="L108" s="27">
        <v>0.46096799999999999</v>
      </c>
      <c r="M108" s="27">
        <v>0.47260000000000002</v>
      </c>
      <c r="N108" s="27">
        <v>0.48166500000000001</v>
      </c>
      <c r="O108" s="27">
        <v>0.48819499999999999</v>
      </c>
      <c r="P108" t="s">
        <v>29</v>
      </c>
    </row>
    <row r="109" spans="1:16" x14ac:dyDescent="0.25">
      <c r="A109" t="s">
        <v>49</v>
      </c>
      <c r="B109" t="s">
        <v>67</v>
      </c>
      <c r="C109" t="s">
        <v>33</v>
      </c>
      <c r="D109" t="s">
        <v>55</v>
      </c>
      <c r="E109" s="27">
        <v>1.7724599999999999</v>
      </c>
      <c r="F109" s="27">
        <v>5.86029</v>
      </c>
      <c r="G109" s="27">
        <v>1.7176100000000001</v>
      </c>
      <c r="H109" s="27">
        <v>1.8168</v>
      </c>
      <c r="I109" s="27">
        <v>1.9108400000000001</v>
      </c>
      <c r="J109" s="27">
        <v>1.9960800000000001</v>
      </c>
      <c r="K109" s="27">
        <v>2.0708199999999999</v>
      </c>
      <c r="L109" s="27">
        <v>2.1338300000000001</v>
      </c>
      <c r="M109" s="27">
        <v>2.1851699999999998</v>
      </c>
      <c r="N109" s="27">
        <v>2.2245400000000002</v>
      </c>
      <c r="O109" s="27">
        <v>2.2521100000000001</v>
      </c>
      <c r="P109" t="s">
        <v>29</v>
      </c>
    </row>
    <row r="110" spans="1:16" x14ac:dyDescent="0.25">
      <c r="A110" t="s">
        <v>49</v>
      </c>
      <c r="B110" t="s">
        <v>67</v>
      </c>
      <c r="C110" t="s">
        <v>58</v>
      </c>
      <c r="D110" t="s">
        <v>53</v>
      </c>
      <c r="E110" s="27">
        <v>6.2630599999999995E-2</v>
      </c>
      <c r="F110" s="27">
        <v>6.6473900000000002E-2</v>
      </c>
      <c r="G110" s="27">
        <v>7.7304899999999996E-2</v>
      </c>
      <c r="H110" s="27">
        <v>7.2687500000000002E-2</v>
      </c>
      <c r="I110" s="27">
        <v>8.1674499999999997E-2</v>
      </c>
      <c r="J110" s="27">
        <v>9.1547400000000001E-2</v>
      </c>
      <c r="K110" s="27">
        <v>0.10086000000000001</v>
      </c>
      <c r="L110" s="27">
        <v>0.110405</v>
      </c>
      <c r="M110" s="27">
        <v>0.121711</v>
      </c>
      <c r="N110" s="27">
        <v>0.15016699999999999</v>
      </c>
      <c r="O110" s="27">
        <v>0.165022</v>
      </c>
      <c r="P110" t="s">
        <v>29</v>
      </c>
    </row>
    <row r="111" spans="1:16" x14ac:dyDescent="0.25">
      <c r="A111" t="s">
        <v>49</v>
      </c>
      <c r="B111" t="s">
        <v>67</v>
      </c>
      <c r="C111" t="s">
        <v>58</v>
      </c>
      <c r="D111" t="s">
        <v>54</v>
      </c>
      <c r="E111" s="27">
        <v>0.18925700000000001</v>
      </c>
      <c r="F111" s="27">
        <v>0.39802500000000002</v>
      </c>
      <c r="G111" s="27">
        <v>0.47407700000000003</v>
      </c>
      <c r="H111" s="27">
        <v>0.50523099999999999</v>
      </c>
      <c r="I111" s="27">
        <v>0.53554599999999997</v>
      </c>
      <c r="J111" s="27">
        <v>0.56517099999999998</v>
      </c>
      <c r="K111" s="27">
        <v>0.59228499999999995</v>
      </c>
      <c r="L111" s="27">
        <v>0.61100500000000002</v>
      </c>
      <c r="M111" s="27">
        <v>0.62642299999999995</v>
      </c>
      <c r="N111" s="27">
        <v>0.63843899999999998</v>
      </c>
      <c r="O111" s="27">
        <v>0.64709399999999995</v>
      </c>
      <c r="P111" t="s">
        <v>29</v>
      </c>
    </row>
    <row r="112" spans="1:16" x14ac:dyDescent="0.25">
      <c r="A112" t="s">
        <v>49</v>
      </c>
      <c r="B112" t="s">
        <v>67</v>
      </c>
      <c r="C112" t="s">
        <v>58</v>
      </c>
      <c r="D112" t="s">
        <v>55</v>
      </c>
      <c r="E112" s="27">
        <v>0.97755599999999998</v>
      </c>
      <c r="F112" s="27">
        <v>1.3116000000000001</v>
      </c>
      <c r="G112" s="27">
        <v>1.4385300000000001</v>
      </c>
      <c r="H112" s="27">
        <v>1.5216000000000001</v>
      </c>
      <c r="I112" s="27">
        <v>1.60036</v>
      </c>
      <c r="J112" s="27">
        <v>1.6717599999999999</v>
      </c>
      <c r="K112" s="27">
        <v>1.7343500000000001</v>
      </c>
      <c r="L112" s="27">
        <v>1.78712</v>
      </c>
      <c r="M112" s="27">
        <v>1.8301099999999999</v>
      </c>
      <c r="N112" s="27">
        <v>1.8630899999999999</v>
      </c>
      <c r="O112" s="27">
        <v>1.88618</v>
      </c>
      <c r="P112" t="s">
        <v>29</v>
      </c>
    </row>
    <row r="113" spans="1:16" x14ac:dyDescent="0.25">
      <c r="A113" t="s">
        <v>49</v>
      </c>
      <c r="B113" t="s">
        <v>67</v>
      </c>
      <c r="C113" t="s">
        <v>34</v>
      </c>
      <c r="D113" t="s">
        <v>54</v>
      </c>
      <c r="E113" s="27">
        <v>0.54116299999999995</v>
      </c>
      <c r="F113" s="27">
        <v>0.92491999999999996</v>
      </c>
      <c r="G113" s="27">
        <v>0.95252300000000001</v>
      </c>
      <c r="H113" s="27">
        <v>1.01512</v>
      </c>
      <c r="I113" s="27">
        <v>1.07603</v>
      </c>
      <c r="J113" s="27">
        <v>1.1355500000000001</v>
      </c>
      <c r="K113" s="27">
        <v>1.1900299999999999</v>
      </c>
      <c r="L113" s="27">
        <v>1.2276400000000001</v>
      </c>
      <c r="M113" s="27">
        <v>1.2586200000000001</v>
      </c>
      <c r="N113" s="27">
        <v>1.2827599999999999</v>
      </c>
      <c r="O113" s="27">
        <v>1.3001499999999999</v>
      </c>
      <c r="P113" t="s">
        <v>29</v>
      </c>
    </row>
    <row r="114" spans="1:16" x14ac:dyDescent="0.25">
      <c r="A114" t="s">
        <v>49</v>
      </c>
      <c r="B114" t="s">
        <v>67</v>
      </c>
      <c r="C114" t="s">
        <v>34</v>
      </c>
      <c r="D114" t="s">
        <v>55</v>
      </c>
      <c r="E114" s="27">
        <v>8.3641499999999994E-2</v>
      </c>
      <c r="F114" s="27">
        <v>0.149453</v>
      </c>
      <c r="G114" s="27">
        <v>8.0893599999999996E-2</v>
      </c>
      <c r="H114" s="27">
        <v>8.5565100000000005E-2</v>
      </c>
      <c r="I114" s="27">
        <v>8.9994099999999994E-2</v>
      </c>
      <c r="J114" s="27">
        <v>9.4008700000000001E-2</v>
      </c>
      <c r="K114" s="27">
        <v>9.7528299999999998E-2</v>
      </c>
      <c r="L114" s="27">
        <v>0.100496</v>
      </c>
      <c r="M114" s="27">
        <v>0.10291400000000001</v>
      </c>
      <c r="N114" s="27">
        <v>0.104768</v>
      </c>
      <c r="O114" s="27">
        <v>0.10606699999999999</v>
      </c>
      <c r="P114" t="s">
        <v>29</v>
      </c>
    </row>
    <row r="115" spans="1:16" x14ac:dyDescent="0.25">
      <c r="A115" t="s">
        <v>49</v>
      </c>
      <c r="B115" t="s">
        <v>67</v>
      </c>
      <c r="C115" t="s">
        <v>35</v>
      </c>
      <c r="D115" t="s">
        <v>54</v>
      </c>
      <c r="E115" s="27">
        <v>1.0989800000000001</v>
      </c>
      <c r="F115" s="27">
        <v>1.9280999999999999</v>
      </c>
      <c r="G115" s="27">
        <v>1.8669199999999999</v>
      </c>
      <c r="H115" s="27">
        <v>1.9896</v>
      </c>
      <c r="I115" s="27">
        <v>2.1089899999999999</v>
      </c>
      <c r="J115" s="27">
        <v>2.2256499999999999</v>
      </c>
      <c r="K115" s="27">
        <v>2.3324199999999999</v>
      </c>
      <c r="L115" s="27">
        <v>2.4061400000000002</v>
      </c>
      <c r="M115" s="27">
        <v>2.4668600000000001</v>
      </c>
      <c r="N115" s="27">
        <v>2.5141800000000001</v>
      </c>
      <c r="O115" s="27">
        <v>2.54826</v>
      </c>
      <c r="P115" t="s">
        <v>29</v>
      </c>
    </row>
    <row r="116" spans="1:16" x14ac:dyDescent="0.25">
      <c r="A116" t="s">
        <v>49</v>
      </c>
      <c r="B116" t="s">
        <v>67</v>
      </c>
      <c r="C116" t="s">
        <v>35</v>
      </c>
      <c r="D116" t="s">
        <v>55</v>
      </c>
      <c r="E116" s="27">
        <v>0.24615500000000001</v>
      </c>
      <c r="F116" s="27">
        <v>0.3871</v>
      </c>
      <c r="G116" s="27">
        <v>0.34242400000000001</v>
      </c>
      <c r="H116" s="27">
        <v>0.36219800000000002</v>
      </c>
      <c r="I116" s="27">
        <v>0.38094600000000001</v>
      </c>
      <c r="J116" s="27">
        <v>0.39794000000000002</v>
      </c>
      <c r="K116" s="27">
        <v>0.41283900000000001</v>
      </c>
      <c r="L116" s="27">
        <v>0.42540099999999997</v>
      </c>
      <c r="M116" s="27">
        <v>0.43563600000000002</v>
      </c>
      <c r="N116" s="27">
        <v>0.44348500000000002</v>
      </c>
      <c r="O116" s="27">
        <v>0.44898300000000002</v>
      </c>
      <c r="P116" t="s">
        <v>29</v>
      </c>
    </row>
    <row r="117" spans="1:16" x14ac:dyDescent="0.25">
      <c r="A117" t="s">
        <v>49</v>
      </c>
      <c r="B117" t="s">
        <v>67</v>
      </c>
      <c r="C117" t="s">
        <v>36</v>
      </c>
      <c r="D117" t="s">
        <v>53</v>
      </c>
      <c r="E117" s="27">
        <v>0.55661300000000002</v>
      </c>
      <c r="F117" s="27">
        <v>0.58723800000000004</v>
      </c>
      <c r="G117" s="27">
        <v>0.62138300000000002</v>
      </c>
      <c r="H117" s="27">
        <v>0.60151500000000002</v>
      </c>
      <c r="I117" s="27">
        <v>0.71462400000000004</v>
      </c>
      <c r="J117" s="27">
        <v>0.77488299999999999</v>
      </c>
      <c r="K117" s="27">
        <v>0.82145199999999996</v>
      </c>
      <c r="L117" s="27">
        <v>0.92068499999999998</v>
      </c>
      <c r="M117" s="27">
        <v>1.04091</v>
      </c>
      <c r="N117" s="27">
        <v>1.11687</v>
      </c>
      <c r="O117" s="27">
        <v>1.1694599999999999</v>
      </c>
      <c r="P117" t="s">
        <v>29</v>
      </c>
    </row>
    <row r="118" spans="1:16" x14ac:dyDescent="0.25">
      <c r="A118" t="s">
        <v>49</v>
      </c>
      <c r="B118" t="s">
        <v>67</v>
      </c>
      <c r="C118" t="s">
        <v>36</v>
      </c>
      <c r="D118" t="s">
        <v>54</v>
      </c>
      <c r="E118" s="27">
        <v>4.0789</v>
      </c>
      <c r="F118" s="27">
        <v>5.1373100000000003</v>
      </c>
      <c r="G118" s="27">
        <v>5.17455</v>
      </c>
      <c r="H118" s="27">
        <v>5.5145900000000001</v>
      </c>
      <c r="I118" s="27">
        <v>5.8454899999999999</v>
      </c>
      <c r="J118" s="27">
        <v>6.1688400000000003</v>
      </c>
      <c r="K118" s="27">
        <v>6.4647899999999998</v>
      </c>
      <c r="L118" s="27">
        <v>6.6691200000000004</v>
      </c>
      <c r="M118" s="27">
        <v>6.8374100000000002</v>
      </c>
      <c r="N118" s="27">
        <v>6.9685600000000001</v>
      </c>
      <c r="O118" s="27">
        <v>7.0630300000000004</v>
      </c>
      <c r="P118" t="s">
        <v>29</v>
      </c>
    </row>
    <row r="119" spans="1:16" x14ac:dyDescent="0.25">
      <c r="A119" t="s">
        <v>49</v>
      </c>
      <c r="B119" t="s">
        <v>67</v>
      </c>
      <c r="C119" t="s">
        <v>36</v>
      </c>
      <c r="D119" t="s">
        <v>55</v>
      </c>
      <c r="E119" s="27">
        <v>36.992899999999999</v>
      </c>
      <c r="F119" s="27">
        <v>43.926600000000001</v>
      </c>
      <c r="G119" s="27">
        <v>43.535200000000003</v>
      </c>
      <c r="H119" s="27">
        <v>46.049300000000002</v>
      </c>
      <c r="I119" s="27">
        <v>48.4328</v>
      </c>
      <c r="J119" s="27">
        <v>50.593400000000003</v>
      </c>
      <c r="K119" s="27">
        <v>52.4876</v>
      </c>
      <c r="L119" s="27">
        <v>54.084699999999998</v>
      </c>
      <c r="M119" s="27">
        <v>55.385899999999999</v>
      </c>
      <c r="N119" s="27">
        <v>56.383899999999997</v>
      </c>
      <c r="O119" s="27">
        <v>57.082799999999999</v>
      </c>
      <c r="P119" t="s">
        <v>29</v>
      </c>
    </row>
    <row r="120" spans="1:16" x14ac:dyDescent="0.25">
      <c r="A120" t="s">
        <v>49</v>
      </c>
      <c r="B120" t="s">
        <v>67</v>
      </c>
      <c r="C120" t="s">
        <v>37</v>
      </c>
      <c r="D120" t="s">
        <v>53</v>
      </c>
      <c r="E120" s="27">
        <v>0.57137899999999997</v>
      </c>
      <c r="F120" s="27">
        <v>6.5842499999999998E-2</v>
      </c>
      <c r="G120" s="27">
        <v>7.6477000000000003E-2</v>
      </c>
      <c r="H120" s="27">
        <v>7.5151700000000002E-2</v>
      </c>
      <c r="I120" s="27">
        <v>8.4996699999999994E-2</v>
      </c>
      <c r="J120" s="27">
        <v>9.6518699999999999E-2</v>
      </c>
      <c r="K120" s="27">
        <v>0.10826</v>
      </c>
      <c r="L120" s="27">
        <v>0.11801399999999999</v>
      </c>
      <c r="M120" s="27">
        <v>0.12878500000000001</v>
      </c>
      <c r="N120" s="27">
        <v>0.13528699999999999</v>
      </c>
      <c r="O120" s="27">
        <v>0.136654</v>
      </c>
      <c r="P120" t="s">
        <v>29</v>
      </c>
    </row>
    <row r="121" spans="1:16" x14ac:dyDescent="0.25">
      <c r="A121" t="s">
        <v>49</v>
      </c>
      <c r="B121" t="s">
        <v>67</v>
      </c>
      <c r="C121" t="s">
        <v>37</v>
      </c>
      <c r="D121" t="s">
        <v>54</v>
      </c>
      <c r="E121" s="27">
        <v>3.5463399999999998</v>
      </c>
      <c r="F121" s="27">
        <v>3.8031299999999999</v>
      </c>
      <c r="G121" s="27">
        <v>3.6160899999999998</v>
      </c>
      <c r="H121" s="27">
        <v>3.85372</v>
      </c>
      <c r="I121" s="27">
        <v>4.0849599999999997</v>
      </c>
      <c r="J121" s="27">
        <v>4.3109200000000003</v>
      </c>
      <c r="K121" s="27">
        <v>4.5177399999999999</v>
      </c>
      <c r="L121" s="27">
        <v>4.6605299999999996</v>
      </c>
      <c r="M121" s="27">
        <v>4.77813</v>
      </c>
      <c r="N121" s="27">
        <v>4.8697800000000004</v>
      </c>
      <c r="O121" s="27">
        <v>4.9358000000000004</v>
      </c>
      <c r="P121" t="s">
        <v>29</v>
      </c>
    </row>
    <row r="122" spans="1:16" x14ac:dyDescent="0.25">
      <c r="A122" t="s">
        <v>49</v>
      </c>
      <c r="B122" t="s">
        <v>67</v>
      </c>
      <c r="C122" t="s">
        <v>37</v>
      </c>
      <c r="D122" t="s">
        <v>55</v>
      </c>
      <c r="E122" s="27">
        <v>0.482547</v>
      </c>
      <c r="F122" s="27">
        <v>2.0216799999999999</v>
      </c>
      <c r="G122" s="27">
        <v>1.6050599999999999</v>
      </c>
      <c r="H122" s="27">
        <v>1.6977500000000001</v>
      </c>
      <c r="I122" s="27">
        <v>1.7856300000000001</v>
      </c>
      <c r="J122" s="27">
        <v>1.86528</v>
      </c>
      <c r="K122" s="27">
        <v>1.93512</v>
      </c>
      <c r="L122" s="27">
        <v>1.994</v>
      </c>
      <c r="M122" s="27">
        <v>2.0419700000000001</v>
      </c>
      <c r="N122" s="27">
        <v>2.0787599999999999</v>
      </c>
      <c r="O122" s="27">
        <v>2.10453</v>
      </c>
      <c r="P122" t="s">
        <v>29</v>
      </c>
    </row>
    <row r="123" spans="1:16" x14ac:dyDescent="0.25">
      <c r="A123" s="28" t="s">
        <v>48</v>
      </c>
      <c r="B123" s="28"/>
      <c r="C123" s="28"/>
      <c r="D123" s="28"/>
      <c r="E123" s="29">
        <f>SUM(E94:E122)</f>
        <v>94.442846199999977</v>
      </c>
      <c r="F123" s="29">
        <f t="shared" ref="F123:O123" si="4">SUM(F94:F122)</f>
        <v>135.94306760000003</v>
      </c>
      <c r="G123" s="29">
        <f t="shared" si="4"/>
        <v>130.1629614</v>
      </c>
      <c r="H123" s="29">
        <f t="shared" si="4"/>
        <v>140.94805740000001</v>
      </c>
      <c r="I123" s="29">
        <f t="shared" si="4"/>
        <v>150.32796859999999</v>
      </c>
      <c r="J123" s="29">
        <f t="shared" si="4"/>
        <v>159.86241160000003</v>
      </c>
      <c r="K123" s="29">
        <f t="shared" si="4"/>
        <v>168.87045330000001</v>
      </c>
      <c r="L123" s="29">
        <f t="shared" si="4"/>
        <v>175.86830700000002</v>
      </c>
      <c r="M123" s="29">
        <f t="shared" si="4"/>
        <v>181.09210640000001</v>
      </c>
      <c r="N123" s="29">
        <f t="shared" si="4"/>
        <v>184.95578860000001</v>
      </c>
      <c r="O123" s="29">
        <f t="shared" si="4"/>
        <v>187.24905010000001</v>
      </c>
    </row>
    <row r="125" spans="1:16" x14ac:dyDescent="0.25">
      <c r="A125" s="19" t="s">
        <v>15</v>
      </c>
      <c r="B125" s="19"/>
      <c r="C125" s="19"/>
      <c r="D125" s="19"/>
      <c r="E125" s="19"/>
      <c r="F125" s="19"/>
    </row>
    <row r="126" spans="1:16" x14ac:dyDescent="0.25">
      <c r="A126" s="18" t="s">
        <v>42</v>
      </c>
      <c r="B126" s="20" t="s">
        <v>18</v>
      </c>
      <c r="C126" s="20"/>
      <c r="D126" s="20"/>
      <c r="E126" s="20"/>
      <c r="F126" s="20"/>
    </row>
    <row r="128" spans="1:16" s="22" customFormat="1" x14ac:dyDescent="0.25">
      <c r="A128" s="22" t="s">
        <v>51</v>
      </c>
    </row>
    <row r="129" spans="1:16" s="22" customFormat="1" x14ac:dyDescent="0.25">
      <c r="A129" s="22" t="s">
        <v>22</v>
      </c>
      <c r="B129" s="22" t="s">
        <v>23</v>
      </c>
      <c r="C129" s="22" t="s">
        <v>52</v>
      </c>
      <c r="D129" s="22" t="s">
        <v>25</v>
      </c>
      <c r="E129" s="22">
        <v>1990</v>
      </c>
      <c r="F129" s="22">
        <v>2005</v>
      </c>
      <c r="G129" s="22">
        <v>2010</v>
      </c>
      <c r="H129" s="22">
        <v>2015</v>
      </c>
      <c r="I129" s="22">
        <v>2020</v>
      </c>
      <c r="J129" s="22">
        <v>2025</v>
      </c>
      <c r="K129" s="22">
        <v>2030</v>
      </c>
      <c r="L129" s="22">
        <v>2035</v>
      </c>
      <c r="M129" s="22">
        <v>2040</v>
      </c>
      <c r="N129" s="22">
        <v>2045</v>
      </c>
      <c r="O129" s="22">
        <v>2050</v>
      </c>
      <c r="P129" s="22" t="s">
        <v>26</v>
      </c>
    </row>
    <row r="130" spans="1:16" x14ac:dyDescent="0.25">
      <c r="A130" t="s">
        <v>50</v>
      </c>
      <c r="B130" t="s">
        <v>67</v>
      </c>
      <c r="C130" t="s">
        <v>28</v>
      </c>
      <c r="D130" t="s">
        <v>53</v>
      </c>
      <c r="E130" s="27">
        <v>2.5171600000000001</v>
      </c>
      <c r="F130" s="27">
        <v>8.8270999999999997</v>
      </c>
      <c r="G130" s="27">
        <v>9.6827400000000008</v>
      </c>
      <c r="H130" s="27">
        <v>9.32653</v>
      </c>
      <c r="I130" s="27">
        <v>10.164199999999999</v>
      </c>
      <c r="J130" s="27">
        <v>10.984500000000001</v>
      </c>
      <c r="K130" s="27">
        <v>11.5326</v>
      </c>
      <c r="L130" s="27">
        <v>11.038399999999999</v>
      </c>
      <c r="M130" s="27">
        <v>10.6845</v>
      </c>
      <c r="N130" s="27">
        <v>10.279500000000001</v>
      </c>
      <c r="O130" s="27">
        <v>9.9236000000000004</v>
      </c>
      <c r="P130" t="s">
        <v>29</v>
      </c>
    </row>
    <row r="131" spans="1:16" x14ac:dyDescent="0.25">
      <c r="A131" t="s">
        <v>50</v>
      </c>
      <c r="B131" t="s">
        <v>67</v>
      </c>
      <c r="C131" t="s">
        <v>28</v>
      </c>
      <c r="D131" t="s">
        <v>54</v>
      </c>
      <c r="E131" s="27">
        <v>10.9397</v>
      </c>
      <c r="F131" s="27">
        <v>13.095000000000001</v>
      </c>
      <c r="G131" s="27">
        <v>13.5794</v>
      </c>
      <c r="H131" s="27">
        <v>14.4718</v>
      </c>
      <c r="I131" s="27">
        <v>15.3401</v>
      </c>
      <c r="J131" s="27">
        <v>16.188700000000001</v>
      </c>
      <c r="K131" s="27">
        <v>16.965299999999999</v>
      </c>
      <c r="L131" s="27">
        <v>17.5016</v>
      </c>
      <c r="M131" s="27">
        <v>17.943200000000001</v>
      </c>
      <c r="N131" s="27">
        <v>18.287400000000002</v>
      </c>
      <c r="O131" s="27">
        <v>18.535299999999999</v>
      </c>
      <c r="P131" t="s">
        <v>29</v>
      </c>
    </row>
    <row r="132" spans="1:16" x14ac:dyDescent="0.25">
      <c r="A132" t="s">
        <v>50</v>
      </c>
      <c r="B132" t="s">
        <v>67</v>
      </c>
      <c r="C132" t="s">
        <v>28</v>
      </c>
      <c r="D132" t="s">
        <v>55</v>
      </c>
      <c r="E132" s="27">
        <v>2.9457200000000001</v>
      </c>
      <c r="F132" s="27">
        <v>6.4971800000000002</v>
      </c>
      <c r="G132" s="27">
        <v>6.1233300000000002</v>
      </c>
      <c r="H132" s="27">
        <v>6.4769399999999999</v>
      </c>
      <c r="I132" s="27">
        <v>6.8121999999999998</v>
      </c>
      <c r="J132" s="27">
        <v>7.1160899999999998</v>
      </c>
      <c r="K132" s="27">
        <v>7.3825200000000004</v>
      </c>
      <c r="L132" s="27">
        <v>7.6071600000000004</v>
      </c>
      <c r="M132" s="27">
        <v>7.7901699999999998</v>
      </c>
      <c r="N132" s="27">
        <v>7.9305399999999997</v>
      </c>
      <c r="O132" s="27">
        <v>8.0288500000000003</v>
      </c>
      <c r="P132" t="s">
        <v>29</v>
      </c>
    </row>
    <row r="133" spans="1:16" x14ac:dyDescent="0.25">
      <c r="A133" t="s">
        <v>50</v>
      </c>
      <c r="B133" t="s">
        <v>67</v>
      </c>
      <c r="C133" t="s">
        <v>30</v>
      </c>
      <c r="D133" t="s">
        <v>53</v>
      </c>
      <c r="E133" s="27">
        <v>0.190554</v>
      </c>
      <c r="F133" s="27">
        <v>0.25871499999999997</v>
      </c>
      <c r="G133" s="27">
        <v>0.19536700000000001</v>
      </c>
      <c r="H133" s="27">
        <v>0.18593299999999999</v>
      </c>
      <c r="I133" s="27">
        <v>0.20832899999999999</v>
      </c>
      <c r="J133" s="27">
        <v>0.235508</v>
      </c>
      <c r="K133" s="27">
        <v>0.26246599999999998</v>
      </c>
      <c r="L133" s="27">
        <v>0.29317799999999999</v>
      </c>
      <c r="M133" s="27">
        <v>0.32852999999999999</v>
      </c>
      <c r="N133" s="27">
        <v>0.35571399999999997</v>
      </c>
      <c r="O133" s="27">
        <v>0.36066100000000001</v>
      </c>
      <c r="P133" t="s">
        <v>29</v>
      </c>
    </row>
    <row r="134" spans="1:16" x14ac:dyDescent="0.25">
      <c r="A134" t="s">
        <v>50</v>
      </c>
      <c r="B134" t="s">
        <v>67</v>
      </c>
      <c r="C134" t="s">
        <v>30</v>
      </c>
      <c r="D134" t="s">
        <v>54</v>
      </c>
      <c r="E134" s="27">
        <v>4.6609600000000001E-2</v>
      </c>
      <c r="F134" s="27">
        <v>4.836E-2</v>
      </c>
      <c r="G134" s="27">
        <v>3.0118499999999999E-2</v>
      </c>
      <c r="H134" s="27">
        <v>3.20977E-2</v>
      </c>
      <c r="I134" s="27">
        <v>3.4023699999999997E-2</v>
      </c>
      <c r="J134" s="27">
        <v>3.5905800000000002E-2</v>
      </c>
      <c r="K134" s="27">
        <v>3.7628300000000003E-2</v>
      </c>
      <c r="L134" s="27">
        <v>3.8817699999999997E-2</v>
      </c>
      <c r="M134" s="27">
        <v>3.9797199999999998E-2</v>
      </c>
      <c r="N134" s="27">
        <v>4.0560600000000002E-2</v>
      </c>
      <c r="O134" s="27">
        <v>4.1110399999999998E-2</v>
      </c>
      <c r="P134" t="s">
        <v>29</v>
      </c>
    </row>
    <row r="135" spans="1:16" x14ac:dyDescent="0.25">
      <c r="A135" t="s">
        <v>50</v>
      </c>
      <c r="B135" t="s">
        <v>67</v>
      </c>
      <c r="C135" t="s">
        <v>30</v>
      </c>
      <c r="D135" t="s">
        <v>55</v>
      </c>
      <c r="E135" s="27">
        <v>0.443077</v>
      </c>
      <c r="F135" s="27">
        <v>0.89438399999999996</v>
      </c>
      <c r="G135" s="27">
        <v>0.77114899999999997</v>
      </c>
      <c r="H135" s="27">
        <v>0.81568200000000002</v>
      </c>
      <c r="I135" s="27">
        <v>0.85790299999999997</v>
      </c>
      <c r="J135" s="27">
        <v>0.89617400000000003</v>
      </c>
      <c r="K135" s="27">
        <v>0.92972600000000005</v>
      </c>
      <c r="L135" s="27">
        <v>0.95801599999999998</v>
      </c>
      <c r="M135" s="27">
        <v>0.98106400000000005</v>
      </c>
      <c r="N135" s="27">
        <v>0.99874099999999999</v>
      </c>
      <c r="O135" s="27">
        <v>1.01112</v>
      </c>
      <c r="P135" t="s">
        <v>29</v>
      </c>
    </row>
    <row r="136" spans="1:16" x14ac:dyDescent="0.25">
      <c r="A136" t="s">
        <v>50</v>
      </c>
      <c r="B136" t="s">
        <v>67</v>
      </c>
      <c r="C136" t="s">
        <v>31</v>
      </c>
      <c r="D136" t="s">
        <v>53</v>
      </c>
      <c r="E136" s="27">
        <v>2.3254500000000001E-2</v>
      </c>
      <c r="F136" s="27">
        <v>1.60422E-2</v>
      </c>
      <c r="G136" s="27">
        <v>1.6190400000000001E-2</v>
      </c>
      <c r="H136" s="27">
        <v>1.56244E-2</v>
      </c>
      <c r="I136" s="27">
        <v>1.77392E-2</v>
      </c>
      <c r="J136" s="27">
        <v>2.0042299999999999E-2</v>
      </c>
      <c r="K136" s="27">
        <v>2.2088300000000002E-2</v>
      </c>
      <c r="L136" s="27">
        <v>2.2039E-2</v>
      </c>
      <c r="M136" s="27">
        <v>2.1980800000000002E-2</v>
      </c>
      <c r="N136" s="27">
        <v>2.10002E-2</v>
      </c>
      <c r="O136" s="27">
        <v>1.9201599999999999E-2</v>
      </c>
      <c r="P136" t="s">
        <v>29</v>
      </c>
    </row>
    <row r="137" spans="1:16" x14ac:dyDescent="0.25">
      <c r="A137" t="s">
        <v>50</v>
      </c>
      <c r="B137" t="s">
        <v>67</v>
      </c>
      <c r="C137" t="s">
        <v>31</v>
      </c>
      <c r="D137" t="s">
        <v>54</v>
      </c>
      <c r="E137" s="27">
        <v>13.7164</v>
      </c>
      <c r="F137" s="27">
        <v>21.394500000000001</v>
      </c>
      <c r="G137" s="27">
        <v>20.7727</v>
      </c>
      <c r="H137" s="27">
        <v>22.137799999999999</v>
      </c>
      <c r="I137" s="27">
        <v>23.466200000000001</v>
      </c>
      <c r="J137" s="27">
        <v>24.764199999999999</v>
      </c>
      <c r="K137" s="27">
        <v>25.952300000000001</v>
      </c>
      <c r="L137" s="27">
        <v>26.772600000000001</v>
      </c>
      <c r="M137" s="27">
        <v>27.4481</v>
      </c>
      <c r="N137" s="27">
        <v>27.974599999999999</v>
      </c>
      <c r="O137" s="27">
        <v>28.353899999999999</v>
      </c>
      <c r="P137" t="s">
        <v>29</v>
      </c>
    </row>
    <row r="138" spans="1:16" x14ac:dyDescent="0.25">
      <c r="A138" t="s">
        <v>50</v>
      </c>
      <c r="B138" t="s">
        <v>67</v>
      </c>
      <c r="C138" t="s">
        <v>31</v>
      </c>
      <c r="D138" t="s">
        <v>55</v>
      </c>
      <c r="E138" s="27">
        <v>1.6221399999999999</v>
      </c>
      <c r="F138" s="27">
        <v>1.79328</v>
      </c>
      <c r="G138" s="27">
        <v>1.7409300000000001</v>
      </c>
      <c r="H138" s="27">
        <v>1.8414600000000001</v>
      </c>
      <c r="I138" s="27">
        <v>1.9367799999999999</v>
      </c>
      <c r="J138" s="27">
        <v>2.02318</v>
      </c>
      <c r="K138" s="27">
        <v>2.0989300000000002</v>
      </c>
      <c r="L138" s="27">
        <v>2.1627900000000002</v>
      </c>
      <c r="M138" s="27">
        <v>2.2148300000000001</v>
      </c>
      <c r="N138" s="27">
        <v>2.2547299999999999</v>
      </c>
      <c r="O138" s="27">
        <v>2.2826900000000001</v>
      </c>
      <c r="P138" t="s">
        <v>29</v>
      </c>
    </row>
    <row r="139" spans="1:16" x14ac:dyDescent="0.25">
      <c r="A139" t="s">
        <v>50</v>
      </c>
      <c r="B139" t="s">
        <v>67</v>
      </c>
      <c r="C139" t="s">
        <v>32</v>
      </c>
      <c r="D139" t="s">
        <v>53</v>
      </c>
      <c r="E139" s="27">
        <v>2.0330300000000001</v>
      </c>
      <c r="F139" s="27">
        <v>4.4121899999999998</v>
      </c>
      <c r="G139" s="27">
        <v>4.97234</v>
      </c>
      <c r="H139" s="27">
        <v>4.9348000000000001</v>
      </c>
      <c r="I139" s="27">
        <v>5.6086600000000004</v>
      </c>
      <c r="J139" s="27">
        <v>6.23881</v>
      </c>
      <c r="K139" s="27">
        <v>6.8045299999999997</v>
      </c>
      <c r="L139" s="27">
        <v>6.9603299999999999</v>
      </c>
      <c r="M139" s="27">
        <v>7.2942999999999998</v>
      </c>
      <c r="N139" s="27">
        <v>7.50021</v>
      </c>
      <c r="O139" s="27">
        <v>7.3713499999999996</v>
      </c>
      <c r="P139" t="s">
        <v>29</v>
      </c>
    </row>
    <row r="140" spans="1:16" x14ac:dyDescent="0.25">
      <c r="A140" t="s">
        <v>50</v>
      </c>
      <c r="B140" t="s">
        <v>67</v>
      </c>
      <c r="C140" t="s">
        <v>32</v>
      </c>
      <c r="D140" t="s">
        <v>54</v>
      </c>
      <c r="E140" s="27">
        <v>0.84027200000000002</v>
      </c>
      <c r="F140" s="27">
        <v>0.96231599999999995</v>
      </c>
      <c r="G140" s="27">
        <v>0.97817399999999999</v>
      </c>
      <c r="H140" s="27">
        <v>1.0424500000000001</v>
      </c>
      <c r="I140" s="27">
        <v>1.10501</v>
      </c>
      <c r="J140" s="27">
        <v>1.1661300000000001</v>
      </c>
      <c r="K140" s="27">
        <v>1.2220800000000001</v>
      </c>
      <c r="L140" s="27">
        <v>1.2606999999999999</v>
      </c>
      <c r="M140" s="27">
        <v>1.29251</v>
      </c>
      <c r="N140" s="27">
        <v>1.31731</v>
      </c>
      <c r="O140" s="27">
        <v>1.33517</v>
      </c>
      <c r="P140" t="s">
        <v>29</v>
      </c>
    </row>
    <row r="141" spans="1:16" x14ac:dyDescent="0.25">
      <c r="A141" t="s">
        <v>50</v>
      </c>
      <c r="B141" t="s">
        <v>67</v>
      </c>
      <c r="C141" t="s">
        <v>32</v>
      </c>
      <c r="D141" t="s">
        <v>55</v>
      </c>
      <c r="E141" s="27">
        <v>0.54969900000000005</v>
      </c>
      <c r="F141" s="27">
        <v>1.97746</v>
      </c>
      <c r="G141" s="27">
        <v>0.91583700000000001</v>
      </c>
      <c r="H141" s="27">
        <v>0.96872499999999995</v>
      </c>
      <c r="I141" s="27">
        <v>1.0188699999999999</v>
      </c>
      <c r="J141" s="27">
        <v>1.0643199999999999</v>
      </c>
      <c r="K141" s="27">
        <v>1.1041700000000001</v>
      </c>
      <c r="L141" s="27">
        <v>1.1377600000000001</v>
      </c>
      <c r="M141" s="27">
        <v>1.1651400000000001</v>
      </c>
      <c r="N141" s="27">
        <v>1.1861299999999999</v>
      </c>
      <c r="O141" s="27">
        <v>1.2008399999999999</v>
      </c>
      <c r="P141" t="s">
        <v>29</v>
      </c>
    </row>
    <row r="142" spans="1:16" x14ac:dyDescent="0.25">
      <c r="A142" t="s">
        <v>50</v>
      </c>
      <c r="B142" t="s">
        <v>67</v>
      </c>
      <c r="C142" t="s">
        <v>32</v>
      </c>
      <c r="D142" t="s">
        <v>57</v>
      </c>
      <c r="E142" s="27">
        <v>0</v>
      </c>
      <c r="F142" s="27">
        <v>0</v>
      </c>
      <c r="G142" s="27">
        <v>0</v>
      </c>
      <c r="H142" s="27">
        <v>4.9094100000000003</v>
      </c>
      <c r="I142" s="27">
        <v>5.4241700000000002</v>
      </c>
      <c r="J142" s="27">
        <v>6.3432000000000004</v>
      </c>
      <c r="K142" s="27">
        <v>7.7204499999999996</v>
      </c>
      <c r="L142" s="27">
        <v>10.4031</v>
      </c>
      <c r="M142" s="27">
        <v>10.4543</v>
      </c>
      <c r="N142" s="27">
        <v>9.9571299999999994</v>
      </c>
      <c r="O142" s="27">
        <v>10.827</v>
      </c>
      <c r="P142" t="s">
        <v>29</v>
      </c>
    </row>
    <row r="143" spans="1:16" x14ac:dyDescent="0.25">
      <c r="A143" t="s">
        <v>50</v>
      </c>
      <c r="B143" t="s">
        <v>67</v>
      </c>
      <c r="C143" t="s">
        <v>33</v>
      </c>
      <c r="D143" t="s">
        <v>53</v>
      </c>
      <c r="E143" s="27">
        <v>7.2261300000000004</v>
      </c>
      <c r="F143" s="27">
        <v>8.4763099999999998</v>
      </c>
      <c r="G143" s="27">
        <v>8.4479799999999994</v>
      </c>
      <c r="H143" s="27">
        <v>8.24681</v>
      </c>
      <c r="I143" s="27">
        <v>9.2786899999999992</v>
      </c>
      <c r="J143" s="27">
        <v>10.5464</v>
      </c>
      <c r="K143" s="27">
        <v>11.834899999999999</v>
      </c>
      <c r="L143" s="27">
        <v>13.3438</v>
      </c>
      <c r="M143" s="27">
        <v>15.1021</v>
      </c>
      <c r="N143" s="27">
        <v>16.2393</v>
      </c>
      <c r="O143" s="27">
        <v>16.261600000000001</v>
      </c>
      <c r="P143" t="s">
        <v>29</v>
      </c>
    </row>
    <row r="144" spans="1:16" x14ac:dyDescent="0.25">
      <c r="A144" t="s">
        <v>50</v>
      </c>
      <c r="B144" t="s">
        <v>67</v>
      </c>
      <c r="C144" t="s">
        <v>33</v>
      </c>
      <c r="D144" t="s">
        <v>54</v>
      </c>
      <c r="E144" s="27">
        <v>0.14857799999999999</v>
      </c>
      <c r="F144" s="27">
        <v>0.722468</v>
      </c>
      <c r="G144" s="27">
        <v>0.35766300000000001</v>
      </c>
      <c r="H144" s="27">
        <v>0.38116699999999998</v>
      </c>
      <c r="I144" s="27">
        <v>0.40403800000000001</v>
      </c>
      <c r="J144" s="27">
        <v>0.42638900000000002</v>
      </c>
      <c r="K144" s="27">
        <v>0.44684400000000002</v>
      </c>
      <c r="L144" s="27">
        <v>0.46096799999999999</v>
      </c>
      <c r="M144" s="27">
        <v>0.47260000000000002</v>
      </c>
      <c r="N144" s="27">
        <v>0.48166500000000001</v>
      </c>
      <c r="O144" s="27">
        <v>0.48819499999999999</v>
      </c>
      <c r="P144" t="s">
        <v>29</v>
      </c>
    </row>
    <row r="145" spans="1:16" x14ac:dyDescent="0.25">
      <c r="A145" t="s">
        <v>50</v>
      </c>
      <c r="B145" t="s">
        <v>67</v>
      </c>
      <c r="C145" t="s">
        <v>33</v>
      </c>
      <c r="D145" t="s">
        <v>55</v>
      </c>
      <c r="E145" s="27">
        <v>1.7724599999999999</v>
      </c>
      <c r="F145" s="27">
        <v>5.86029</v>
      </c>
      <c r="G145" s="27">
        <v>1.7176100000000001</v>
      </c>
      <c r="H145" s="27">
        <v>1.8168</v>
      </c>
      <c r="I145" s="27">
        <v>1.9108400000000001</v>
      </c>
      <c r="J145" s="27">
        <v>1.9960800000000001</v>
      </c>
      <c r="K145" s="27">
        <v>2.0708199999999999</v>
      </c>
      <c r="L145" s="27">
        <v>2.1338300000000001</v>
      </c>
      <c r="M145" s="27">
        <v>2.1851699999999998</v>
      </c>
      <c r="N145" s="27">
        <v>2.2245400000000002</v>
      </c>
      <c r="O145" s="27">
        <v>2.2521100000000001</v>
      </c>
      <c r="P145" t="s">
        <v>29</v>
      </c>
    </row>
    <row r="146" spans="1:16" x14ac:dyDescent="0.25">
      <c r="A146" t="s">
        <v>50</v>
      </c>
      <c r="B146" t="s">
        <v>67</v>
      </c>
      <c r="C146" t="s">
        <v>58</v>
      </c>
      <c r="D146" t="s">
        <v>53</v>
      </c>
      <c r="E146" s="27">
        <v>6.2630599999999995E-2</v>
      </c>
      <c r="F146" s="27">
        <v>6.6473900000000002E-2</v>
      </c>
      <c r="G146" s="27">
        <v>7.7304899999999996E-2</v>
      </c>
      <c r="H146" s="27">
        <v>7.2687500000000002E-2</v>
      </c>
      <c r="I146" s="27">
        <v>8.1249000000000002E-2</v>
      </c>
      <c r="J146" s="27">
        <v>9.0347800000000006E-2</v>
      </c>
      <c r="K146" s="27">
        <v>9.8085000000000006E-2</v>
      </c>
      <c r="L146" s="27">
        <v>0.10206899999999999</v>
      </c>
      <c r="M146" s="27">
        <v>0.10674</v>
      </c>
      <c r="N146" s="27">
        <v>0.118004</v>
      </c>
      <c r="O146" s="27">
        <v>0.13170499999999999</v>
      </c>
      <c r="P146" t="s">
        <v>29</v>
      </c>
    </row>
    <row r="147" spans="1:16" x14ac:dyDescent="0.25">
      <c r="A147" t="s">
        <v>50</v>
      </c>
      <c r="B147" t="s">
        <v>67</v>
      </c>
      <c r="C147" t="s">
        <v>58</v>
      </c>
      <c r="D147" t="s">
        <v>54</v>
      </c>
      <c r="E147" s="27">
        <v>0.18925700000000001</v>
      </c>
      <c r="F147" s="27">
        <v>0.39802500000000002</v>
      </c>
      <c r="G147" s="27">
        <v>0.47407700000000003</v>
      </c>
      <c r="H147" s="27">
        <v>0.50523099999999999</v>
      </c>
      <c r="I147" s="27">
        <v>0.53554599999999997</v>
      </c>
      <c r="J147" s="27">
        <v>0.56517099999999998</v>
      </c>
      <c r="K147" s="27">
        <v>0.59228499999999995</v>
      </c>
      <c r="L147" s="27">
        <v>0.61100500000000002</v>
      </c>
      <c r="M147" s="27">
        <v>0.62642299999999995</v>
      </c>
      <c r="N147" s="27">
        <v>0.63843899999999998</v>
      </c>
      <c r="O147" s="27">
        <v>0.64709399999999995</v>
      </c>
      <c r="P147" t="s">
        <v>29</v>
      </c>
    </row>
    <row r="148" spans="1:16" x14ac:dyDescent="0.25">
      <c r="A148" t="s">
        <v>50</v>
      </c>
      <c r="B148" t="s">
        <v>67</v>
      </c>
      <c r="C148" t="s">
        <v>58</v>
      </c>
      <c r="D148" t="s">
        <v>55</v>
      </c>
      <c r="E148" s="27">
        <v>0.97755599999999998</v>
      </c>
      <c r="F148" s="27">
        <v>1.3116000000000001</v>
      </c>
      <c r="G148" s="27">
        <v>1.4385300000000001</v>
      </c>
      <c r="H148" s="27">
        <v>1.5216000000000001</v>
      </c>
      <c r="I148" s="27">
        <v>1.60036</v>
      </c>
      <c r="J148" s="27">
        <v>1.6717599999999999</v>
      </c>
      <c r="K148" s="27">
        <v>1.7343500000000001</v>
      </c>
      <c r="L148" s="27">
        <v>1.78712</v>
      </c>
      <c r="M148" s="27">
        <v>1.8301099999999999</v>
      </c>
      <c r="N148" s="27">
        <v>1.8630899999999999</v>
      </c>
      <c r="O148" s="27">
        <v>1.88618</v>
      </c>
      <c r="P148" t="s">
        <v>29</v>
      </c>
    </row>
    <row r="149" spans="1:16" x14ac:dyDescent="0.25">
      <c r="A149" t="s">
        <v>50</v>
      </c>
      <c r="B149" t="s">
        <v>67</v>
      </c>
      <c r="C149" t="s">
        <v>34</v>
      </c>
      <c r="D149" t="s">
        <v>54</v>
      </c>
      <c r="E149" s="27">
        <v>0.54116299999999995</v>
      </c>
      <c r="F149" s="27">
        <v>0.92491999999999996</v>
      </c>
      <c r="G149" s="27">
        <v>0.95252300000000001</v>
      </c>
      <c r="H149" s="27">
        <v>1.01512</v>
      </c>
      <c r="I149" s="27">
        <v>1.07603</v>
      </c>
      <c r="J149" s="27">
        <v>1.1355500000000001</v>
      </c>
      <c r="K149" s="27">
        <v>1.1900299999999999</v>
      </c>
      <c r="L149" s="27">
        <v>1.2276400000000001</v>
      </c>
      <c r="M149" s="27">
        <v>1.2586200000000001</v>
      </c>
      <c r="N149" s="27">
        <v>1.2827599999999999</v>
      </c>
      <c r="O149" s="27">
        <v>1.3001499999999999</v>
      </c>
      <c r="P149" t="s">
        <v>29</v>
      </c>
    </row>
    <row r="150" spans="1:16" x14ac:dyDescent="0.25">
      <c r="A150" t="s">
        <v>50</v>
      </c>
      <c r="B150" t="s">
        <v>67</v>
      </c>
      <c r="C150" t="s">
        <v>34</v>
      </c>
      <c r="D150" t="s">
        <v>55</v>
      </c>
      <c r="E150" s="27">
        <v>8.3641499999999994E-2</v>
      </c>
      <c r="F150" s="27">
        <v>0.149453</v>
      </c>
      <c r="G150" s="27">
        <v>8.0893599999999996E-2</v>
      </c>
      <c r="H150" s="27">
        <v>8.5565100000000005E-2</v>
      </c>
      <c r="I150" s="27">
        <v>8.9994099999999994E-2</v>
      </c>
      <c r="J150" s="27">
        <v>9.4008700000000001E-2</v>
      </c>
      <c r="K150" s="27">
        <v>9.7528299999999998E-2</v>
      </c>
      <c r="L150" s="27">
        <v>0.100496</v>
      </c>
      <c r="M150" s="27">
        <v>0.10291400000000001</v>
      </c>
      <c r="N150" s="27">
        <v>0.104768</v>
      </c>
      <c r="O150" s="27">
        <v>0.10606699999999999</v>
      </c>
      <c r="P150" t="s">
        <v>29</v>
      </c>
    </row>
    <row r="151" spans="1:16" x14ac:dyDescent="0.25">
      <c r="A151" t="s">
        <v>50</v>
      </c>
      <c r="B151" t="s">
        <v>67</v>
      </c>
      <c r="C151" t="s">
        <v>35</v>
      </c>
      <c r="D151" t="s">
        <v>54</v>
      </c>
      <c r="E151" s="27">
        <v>1.0989800000000001</v>
      </c>
      <c r="F151" s="27">
        <v>1.9280999999999999</v>
      </c>
      <c r="G151" s="27">
        <v>1.8669199999999999</v>
      </c>
      <c r="H151" s="27">
        <v>1.9896</v>
      </c>
      <c r="I151" s="27">
        <v>2.1089899999999999</v>
      </c>
      <c r="J151" s="27">
        <v>2.2256499999999999</v>
      </c>
      <c r="K151" s="27">
        <v>2.3324199999999999</v>
      </c>
      <c r="L151" s="27">
        <v>2.4061400000000002</v>
      </c>
      <c r="M151" s="27">
        <v>2.4668600000000001</v>
      </c>
      <c r="N151" s="27">
        <v>2.5141800000000001</v>
      </c>
      <c r="O151" s="27">
        <v>2.54826</v>
      </c>
      <c r="P151" t="s">
        <v>29</v>
      </c>
    </row>
    <row r="152" spans="1:16" x14ac:dyDescent="0.25">
      <c r="A152" t="s">
        <v>50</v>
      </c>
      <c r="B152" t="s">
        <v>67</v>
      </c>
      <c r="C152" t="s">
        <v>35</v>
      </c>
      <c r="D152" t="s">
        <v>55</v>
      </c>
      <c r="E152" s="27">
        <v>0.24615500000000001</v>
      </c>
      <c r="F152" s="27">
        <v>0.3871</v>
      </c>
      <c r="G152" s="27">
        <v>0.34242400000000001</v>
      </c>
      <c r="H152" s="27">
        <v>0.36219800000000002</v>
      </c>
      <c r="I152" s="27">
        <v>0.38094600000000001</v>
      </c>
      <c r="J152" s="27">
        <v>0.39794000000000002</v>
      </c>
      <c r="K152" s="27">
        <v>0.41283900000000001</v>
      </c>
      <c r="L152" s="27">
        <v>0.42540099999999997</v>
      </c>
      <c r="M152" s="27">
        <v>0.43563600000000002</v>
      </c>
      <c r="N152" s="27">
        <v>0.44348500000000002</v>
      </c>
      <c r="O152" s="27">
        <v>0.44898300000000002</v>
      </c>
      <c r="P152" t="s">
        <v>29</v>
      </c>
    </row>
    <row r="153" spans="1:16" x14ac:dyDescent="0.25">
      <c r="A153" t="s">
        <v>50</v>
      </c>
      <c r="B153" t="s">
        <v>67</v>
      </c>
      <c r="C153" t="s">
        <v>36</v>
      </c>
      <c r="D153" t="s">
        <v>53</v>
      </c>
      <c r="E153" s="27">
        <v>0.55661300000000002</v>
      </c>
      <c r="F153" s="27">
        <v>0.58723800000000004</v>
      </c>
      <c r="G153" s="27">
        <v>0.62138300000000002</v>
      </c>
      <c r="H153" s="27">
        <v>0.60151500000000002</v>
      </c>
      <c r="I153" s="27">
        <v>0.71216000000000002</v>
      </c>
      <c r="J153" s="27">
        <v>0.76059500000000002</v>
      </c>
      <c r="K153" s="27">
        <v>0.78079500000000002</v>
      </c>
      <c r="L153" s="27">
        <v>0.77683599999999997</v>
      </c>
      <c r="M153" s="27">
        <v>0.83915200000000001</v>
      </c>
      <c r="N153" s="27">
        <v>0.98692000000000002</v>
      </c>
      <c r="O153" s="27">
        <v>1.08683</v>
      </c>
      <c r="P153" t="s">
        <v>29</v>
      </c>
    </row>
    <row r="154" spans="1:16" x14ac:dyDescent="0.25">
      <c r="A154" t="s">
        <v>50</v>
      </c>
      <c r="B154" t="s">
        <v>67</v>
      </c>
      <c r="C154" t="s">
        <v>36</v>
      </c>
      <c r="D154" t="s">
        <v>54</v>
      </c>
      <c r="E154" s="27">
        <v>4.0789</v>
      </c>
      <c r="F154" s="27">
        <v>5.1373100000000003</v>
      </c>
      <c r="G154" s="27">
        <v>5.17455</v>
      </c>
      <c r="H154" s="27">
        <v>5.5145900000000001</v>
      </c>
      <c r="I154" s="27">
        <v>5.8454899999999999</v>
      </c>
      <c r="J154" s="27">
        <v>6.1688400000000003</v>
      </c>
      <c r="K154" s="27">
        <v>6.4647899999999998</v>
      </c>
      <c r="L154" s="27">
        <v>6.6691200000000004</v>
      </c>
      <c r="M154" s="27">
        <v>6.8374100000000002</v>
      </c>
      <c r="N154" s="27">
        <v>6.9685600000000001</v>
      </c>
      <c r="O154" s="27">
        <v>7.0630300000000004</v>
      </c>
      <c r="P154" t="s">
        <v>29</v>
      </c>
    </row>
    <row r="155" spans="1:16" x14ac:dyDescent="0.25">
      <c r="A155" t="s">
        <v>50</v>
      </c>
      <c r="B155" t="s">
        <v>67</v>
      </c>
      <c r="C155" t="s">
        <v>36</v>
      </c>
      <c r="D155" t="s">
        <v>55</v>
      </c>
      <c r="E155" s="27">
        <v>36.992899999999999</v>
      </c>
      <c r="F155" s="27">
        <v>43.926600000000001</v>
      </c>
      <c r="G155" s="27">
        <v>43.535200000000003</v>
      </c>
      <c r="H155" s="27">
        <v>46.049300000000002</v>
      </c>
      <c r="I155" s="27">
        <v>48.4328</v>
      </c>
      <c r="J155" s="27">
        <v>50.593400000000003</v>
      </c>
      <c r="K155" s="27">
        <v>52.4876</v>
      </c>
      <c r="L155" s="27">
        <v>54.084699999999998</v>
      </c>
      <c r="M155" s="27">
        <v>55.385899999999999</v>
      </c>
      <c r="N155" s="27">
        <v>56.383899999999997</v>
      </c>
      <c r="O155" s="27">
        <v>57.082799999999999</v>
      </c>
      <c r="P155" t="s">
        <v>29</v>
      </c>
    </row>
    <row r="156" spans="1:16" x14ac:dyDescent="0.25">
      <c r="A156" t="s">
        <v>50</v>
      </c>
      <c r="B156" t="s">
        <v>67</v>
      </c>
      <c r="C156" t="s">
        <v>37</v>
      </c>
      <c r="D156" t="s">
        <v>53</v>
      </c>
      <c r="E156" s="27">
        <v>0.57137899999999997</v>
      </c>
      <c r="F156" s="27">
        <v>6.5842499999999998E-2</v>
      </c>
      <c r="G156" s="27">
        <v>7.6477000000000003E-2</v>
      </c>
      <c r="H156" s="27">
        <v>7.5151700000000002E-2</v>
      </c>
      <c r="I156" s="27">
        <v>8.4948399999999993E-2</v>
      </c>
      <c r="J156" s="27">
        <v>9.6163799999999994E-2</v>
      </c>
      <c r="K156" s="27">
        <v>0.10727100000000001</v>
      </c>
      <c r="L156" s="27">
        <v>0.11268300000000001</v>
      </c>
      <c r="M156" s="27">
        <v>0.120241</v>
      </c>
      <c r="N156" s="27">
        <v>0.122255</v>
      </c>
      <c r="O156" s="27">
        <v>0.116905</v>
      </c>
      <c r="P156" t="s">
        <v>29</v>
      </c>
    </row>
    <row r="157" spans="1:16" x14ac:dyDescent="0.25">
      <c r="A157" t="s">
        <v>50</v>
      </c>
      <c r="B157" t="s">
        <v>67</v>
      </c>
      <c r="C157" t="s">
        <v>37</v>
      </c>
      <c r="D157" t="s">
        <v>54</v>
      </c>
      <c r="E157" s="27">
        <v>3.5463399999999998</v>
      </c>
      <c r="F157" s="27">
        <v>3.8031299999999999</v>
      </c>
      <c r="G157" s="27">
        <v>3.6160899999999998</v>
      </c>
      <c r="H157" s="27">
        <v>3.85372</v>
      </c>
      <c r="I157" s="27">
        <v>4.0849599999999997</v>
      </c>
      <c r="J157" s="27">
        <v>4.3109200000000003</v>
      </c>
      <c r="K157" s="27">
        <v>4.5177399999999999</v>
      </c>
      <c r="L157" s="27">
        <v>4.6605299999999996</v>
      </c>
      <c r="M157" s="27">
        <v>4.77813</v>
      </c>
      <c r="N157" s="27">
        <v>4.8697800000000004</v>
      </c>
      <c r="O157" s="27">
        <v>4.9358000000000004</v>
      </c>
      <c r="P157" t="s">
        <v>29</v>
      </c>
    </row>
    <row r="158" spans="1:16" x14ac:dyDescent="0.25">
      <c r="A158" t="s">
        <v>50</v>
      </c>
      <c r="B158" t="s">
        <v>67</v>
      </c>
      <c r="C158" t="s">
        <v>37</v>
      </c>
      <c r="D158" t="s">
        <v>55</v>
      </c>
      <c r="E158" s="27">
        <v>0.482547</v>
      </c>
      <c r="F158" s="27">
        <v>2.0216799999999999</v>
      </c>
      <c r="G158" s="27">
        <v>1.6050599999999999</v>
      </c>
      <c r="H158" s="27">
        <v>1.6977500000000001</v>
      </c>
      <c r="I158" s="27">
        <v>1.7856300000000001</v>
      </c>
      <c r="J158" s="27">
        <v>1.86528</v>
      </c>
      <c r="K158" s="27">
        <v>1.93512</v>
      </c>
      <c r="L158" s="27">
        <v>1.994</v>
      </c>
      <c r="M158" s="27">
        <v>2.0419700000000001</v>
      </c>
      <c r="N158" s="27">
        <v>2.0787599999999999</v>
      </c>
      <c r="O158" s="27">
        <v>2.10453</v>
      </c>
      <c r="P158" t="s">
        <v>29</v>
      </c>
    </row>
    <row r="159" spans="1:16" x14ac:dyDescent="0.25">
      <c r="A159" s="28" t="s">
        <v>48</v>
      </c>
      <c r="B159" s="30"/>
      <c r="C159" s="30"/>
      <c r="D159" s="30"/>
      <c r="E159" s="29">
        <f>SUM(E130:E158)</f>
        <v>94.442846199999977</v>
      </c>
      <c r="F159" s="29">
        <f t="shared" ref="F159:O159" si="5">SUM(F130:F158)</f>
        <v>135.94306760000003</v>
      </c>
      <c r="G159" s="29">
        <f t="shared" si="5"/>
        <v>130.1629614</v>
      </c>
      <c r="H159" s="29">
        <f t="shared" si="5"/>
        <v>140.94805740000001</v>
      </c>
      <c r="I159" s="29">
        <f t="shared" si="5"/>
        <v>150.40685639999998</v>
      </c>
      <c r="J159" s="29">
        <f t="shared" si="5"/>
        <v>160.02125540000006</v>
      </c>
      <c r="K159" s="29">
        <f t="shared" si="5"/>
        <v>169.1382059</v>
      </c>
      <c r="L159" s="29">
        <f t="shared" si="5"/>
        <v>177.05282869999999</v>
      </c>
      <c r="M159" s="29">
        <f t="shared" si="5"/>
        <v>182.24839800000001</v>
      </c>
      <c r="N159" s="29">
        <f t="shared" si="5"/>
        <v>185.4239718</v>
      </c>
      <c r="O159" s="29">
        <f t="shared" si="5"/>
        <v>187.75103200000001</v>
      </c>
    </row>
    <row r="161" spans="1:16" x14ac:dyDescent="0.25">
      <c r="A161" s="25" t="s">
        <v>61</v>
      </c>
      <c r="B161" s="25"/>
      <c r="C161" s="25"/>
      <c r="D161" s="25"/>
      <c r="E161" s="25"/>
      <c r="F161" s="25"/>
    </row>
    <row r="162" spans="1:16" x14ac:dyDescent="0.25">
      <c r="A162" s="18" t="s">
        <v>38</v>
      </c>
      <c r="B162" s="24" t="s">
        <v>39</v>
      </c>
      <c r="C162" s="24"/>
      <c r="D162" s="24"/>
      <c r="E162" s="24"/>
      <c r="F162" s="24"/>
    </row>
    <row r="163" spans="1:16" x14ac:dyDescent="0.25">
      <c r="A163" s="18" t="s">
        <v>43</v>
      </c>
      <c r="B163" s="24" t="s">
        <v>45</v>
      </c>
      <c r="C163" s="24"/>
      <c r="D163" s="24"/>
      <c r="E163" s="24"/>
      <c r="F163" s="24"/>
    </row>
    <row r="164" spans="1:16" x14ac:dyDescent="0.25">
      <c r="A164" s="18" t="s">
        <v>44</v>
      </c>
      <c r="B164" s="24" t="s">
        <v>46</v>
      </c>
      <c r="C164" s="24"/>
      <c r="D164" s="24"/>
      <c r="E164" s="24"/>
      <c r="F164" s="24"/>
    </row>
    <row r="166" spans="1:16" x14ac:dyDescent="0.25">
      <c r="C166" s="33" t="s">
        <v>22</v>
      </c>
      <c r="D166" s="33" t="s">
        <v>60</v>
      </c>
      <c r="E166" s="22">
        <v>1990</v>
      </c>
      <c r="F166" s="22">
        <v>2005</v>
      </c>
      <c r="G166" s="22">
        <v>2010</v>
      </c>
      <c r="H166" s="22">
        <v>2015</v>
      </c>
      <c r="I166" s="22">
        <v>2020</v>
      </c>
      <c r="J166" s="22">
        <v>2025</v>
      </c>
      <c r="K166" s="22">
        <v>2030</v>
      </c>
      <c r="L166" s="22">
        <v>2035</v>
      </c>
      <c r="M166" s="22">
        <v>2040</v>
      </c>
      <c r="N166" s="22">
        <v>2045</v>
      </c>
      <c r="O166" s="22">
        <v>2050</v>
      </c>
      <c r="P166" s="22" t="s">
        <v>26</v>
      </c>
    </row>
    <row r="167" spans="1:16" x14ac:dyDescent="0.25">
      <c r="C167" s="32" t="s">
        <v>38</v>
      </c>
      <c r="D167" s="23" t="s">
        <v>39</v>
      </c>
      <c r="E167" s="27">
        <f>E17-E87</f>
        <v>-7.687256099999999</v>
      </c>
      <c r="F167" s="27">
        <f t="shared" ref="F167:O167" si="6">F17-F87</f>
        <v>-21.197470500000236</v>
      </c>
      <c r="G167" s="27">
        <f t="shared" si="6"/>
        <v>-13.377122600000007</v>
      </c>
      <c r="H167" s="27">
        <f t="shared" si="6"/>
        <v>-12.325955883800219</v>
      </c>
      <c r="I167" s="27">
        <f t="shared" si="6"/>
        <v>-14.726317591489931</v>
      </c>
      <c r="J167" s="27">
        <f t="shared" si="6"/>
        <v>-9.8181784861002939</v>
      </c>
      <c r="K167" s="27">
        <f t="shared" si="6"/>
        <v>-6.3680289487900268</v>
      </c>
      <c r="L167" s="27">
        <f t="shared" si="6"/>
        <v>-7.3239355052800477</v>
      </c>
      <c r="M167" s="27">
        <f t="shared" si="6"/>
        <v>-7.333526331569999</v>
      </c>
      <c r="N167" s="27">
        <f t="shared" si="6"/>
        <v>-8.9020244136000315</v>
      </c>
      <c r="O167" s="27">
        <f t="shared" si="6"/>
        <v>-11.709611348120291</v>
      </c>
      <c r="P167" t="s">
        <v>29</v>
      </c>
    </row>
    <row r="168" spans="1:16" x14ac:dyDescent="0.25">
      <c r="C168" s="32" t="s">
        <v>43</v>
      </c>
      <c r="D168" s="23" t="s">
        <v>45</v>
      </c>
      <c r="E168" s="27">
        <f>E34-E123</f>
        <v>-7.687256099999999</v>
      </c>
      <c r="F168" s="27">
        <f t="shared" ref="F168:O168" si="7">F34-F123</f>
        <v>-21.197470500000236</v>
      </c>
      <c r="G168" s="27">
        <f t="shared" si="7"/>
        <v>-13.377122600000007</v>
      </c>
      <c r="H168" s="27">
        <f t="shared" si="7"/>
        <v>-12.325955883800219</v>
      </c>
      <c r="I168" s="27">
        <f t="shared" si="7"/>
        <v>-14.940610270950202</v>
      </c>
      <c r="J168" s="27">
        <f t="shared" si="7"/>
        <v>-7.4079380291500172</v>
      </c>
      <c r="K168" s="27">
        <f t="shared" si="7"/>
        <v>2.407157770519774</v>
      </c>
      <c r="L168" s="27">
        <f t="shared" si="7"/>
        <v>-4.7909902237203141</v>
      </c>
      <c r="M168" s="27">
        <f t="shared" si="7"/>
        <v>-5.5088009224600967</v>
      </c>
      <c r="N168" s="27">
        <f t="shared" si="7"/>
        <v>-6.3568199672301091</v>
      </c>
      <c r="O168" s="27">
        <f t="shared" si="7"/>
        <v>-2.575194484800079</v>
      </c>
      <c r="P168" t="s">
        <v>29</v>
      </c>
    </row>
    <row r="169" spans="1:16" x14ac:dyDescent="0.25">
      <c r="C169" s="32" t="s">
        <v>44</v>
      </c>
      <c r="D169" s="23" t="s">
        <v>46</v>
      </c>
      <c r="E169" s="27">
        <f>E51-E159</f>
        <v>-7.687256099999999</v>
      </c>
      <c r="F169" s="27">
        <f t="shared" ref="F169:O169" si="8">F51-F159</f>
        <v>-21.197470500000236</v>
      </c>
      <c r="G169" s="27">
        <f t="shared" si="8"/>
        <v>-13.377122600000007</v>
      </c>
      <c r="H169" s="27">
        <f t="shared" si="8"/>
        <v>-12.325955883800219</v>
      </c>
      <c r="I169" s="27">
        <f t="shared" si="8"/>
        <v>-14.822456290720083</v>
      </c>
      <c r="J169" s="27">
        <f t="shared" si="8"/>
        <v>-5.217067406040087</v>
      </c>
      <c r="K169" s="27">
        <f t="shared" si="8"/>
        <v>9.2895075790700048</v>
      </c>
      <c r="L169" s="27">
        <f t="shared" si="8"/>
        <v>14.661633552110004</v>
      </c>
      <c r="M169" s="27">
        <f t="shared" si="8"/>
        <v>19.474544039959795</v>
      </c>
      <c r="N169" s="27">
        <f t="shared" si="8"/>
        <v>11.669119315599772</v>
      </c>
      <c r="O169" s="27">
        <f t="shared" si="8"/>
        <v>10.70964678670984</v>
      </c>
      <c r="P169" t="s">
        <v>29</v>
      </c>
    </row>
    <row r="171" spans="1:16" x14ac:dyDescent="0.25">
      <c r="C171" s="33" t="s">
        <v>22</v>
      </c>
      <c r="D171" s="33" t="s">
        <v>59</v>
      </c>
      <c r="E171" s="22">
        <v>1990</v>
      </c>
      <c r="F171" s="22">
        <v>2005</v>
      </c>
      <c r="G171" s="22">
        <v>2010</v>
      </c>
      <c r="H171" s="22">
        <v>2015</v>
      </c>
      <c r="I171" s="22">
        <v>2020</v>
      </c>
      <c r="J171" s="22">
        <v>2025</v>
      </c>
      <c r="K171" s="22">
        <v>2030</v>
      </c>
      <c r="L171" s="22">
        <v>2035</v>
      </c>
      <c r="M171" s="22">
        <v>2040</v>
      </c>
      <c r="N171" s="22">
        <v>2045</v>
      </c>
      <c r="O171" s="22">
        <v>2050</v>
      </c>
    </row>
    <row r="172" spans="1:16" x14ac:dyDescent="0.25">
      <c r="C172" s="32" t="s">
        <v>38</v>
      </c>
      <c r="G172" s="26">
        <f>G167/$G$167</f>
        <v>1</v>
      </c>
      <c r="H172" s="26">
        <f t="shared" ref="H172:O172" si="9">H167/$G$167</f>
        <v>0.92142056646772552</v>
      </c>
      <c r="I172" s="26">
        <f t="shared" si="9"/>
        <v>1.1008583857555378</v>
      </c>
      <c r="J172" s="26">
        <f t="shared" si="9"/>
        <v>0.73395294187557858</v>
      </c>
      <c r="K172" s="26">
        <f t="shared" si="9"/>
        <v>0.47603876702079589</v>
      </c>
      <c r="L172" s="26">
        <f t="shared" si="9"/>
        <v>0.54749707573735207</v>
      </c>
      <c r="M172" s="26">
        <f t="shared" si="9"/>
        <v>0.54821403308137395</v>
      </c>
      <c r="N172" s="26">
        <f t="shared" si="9"/>
        <v>0.66546630989238498</v>
      </c>
      <c r="O172" s="26">
        <f t="shared" si="9"/>
        <v>0.87534604400802041</v>
      </c>
    </row>
    <row r="173" spans="1:16" x14ac:dyDescent="0.25">
      <c r="C173" s="32" t="s">
        <v>43</v>
      </c>
      <c r="G173" s="26">
        <f>G168/$G$168</f>
        <v>1</v>
      </c>
      <c r="H173" s="26">
        <f t="shared" ref="H173:O173" si="10">H168/$G$168</f>
        <v>0.92142056646772552</v>
      </c>
      <c r="I173" s="26">
        <f t="shared" si="10"/>
        <v>1.116877726077669</v>
      </c>
      <c r="J173" s="26">
        <f t="shared" si="10"/>
        <v>0.55377664170843532</v>
      </c>
      <c r="K173" s="26">
        <f t="shared" si="10"/>
        <v>-0.17994585551004613</v>
      </c>
      <c r="L173" s="26">
        <f t="shared" si="10"/>
        <v>0.35814803878079965</v>
      </c>
      <c r="M173" s="26">
        <f t="shared" si="10"/>
        <v>0.41180761268197497</v>
      </c>
      <c r="N173" s="26">
        <f t="shared" si="10"/>
        <v>0.47520084530212092</v>
      </c>
      <c r="O173" s="26">
        <f t="shared" si="10"/>
        <v>0.19250735466834082</v>
      </c>
    </row>
    <row r="174" spans="1:16" x14ac:dyDescent="0.25">
      <c r="C174" s="32" t="s">
        <v>44</v>
      </c>
      <c r="G174" s="26">
        <f>G169/$G$169</f>
        <v>1</v>
      </c>
      <c r="H174" s="26">
        <f t="shared" ref="H174:O174" si="11">H169/$G$169</f>
        <v>0.92142056646772552</v>
      </c>
      <c r="I174" s="26">
        <f t="shared" si="11"/>
        <v>1.1080451853465165</v>
      </c>
      <c r="J174" s="26">
        <f t="shared" si="11"/>
        <v>0.38999922195824716</v>
      </c>
      <c r="K174" s="26">
        <f t="shared" si="11"/>
        <v>-0.69443241695863656</v>
      </c>
      <c r="L174" s="26">
        <f t="shared" si="11"/>
        <v>-1.0960229632723855</v>
      </c>
      <c r="M174" s="26">
        <f t="shared" si="11"/>
        <v>-1.455809640255505</v>
      </c>
      <c r="N174" s="26">
        <f t="shared" si="11"/>
        <v>-0.872319082700174</v>
      </c>
      <c r="O174" s="26">
        <f t="shared" si="11"/>
        <v>-0.80059420152954519</v>
      </c>
    </row>
    <row r="175" spans="1:16" x14ac:dyDescent="0.25">
      <c r="C175" s="34"/>
    </row>
    <row r="176" spans="1:16" ht="17.25" x14ac:dyDescent="0.25">
      <c r="C176" s="33" t="s">
        <v>22</v>
      </c>
      <c r="D176" s="33" t="s">
        <v>70</v>
      </c>
      <c r="E176" s="22">
        <v>1990</v>
      </c>
      <c r="F176" s="22">
        <v>2005</v>
      </c>
      <c r="G176" s="22">
        <v>2010</v>
      </c>
      <c r="H176" s="22">
        <v>2015</v>
      </c>
      <c r="I176" s="22">
        <v>2020</v>
      </c>
      <c r="J176" s="22">
        <v>2025</v>
      </c>
      <c r="K176" s="22">
        <v>2030</v>
      </c>
      <c r="L176" s="22">
        <v>2035</v>
      </c>
      <c r="M176" s="22">
        <v>2040</v>
      </c>
      <c r="N176" s="22">
        <v>2045</v>
      </c>
      <c r="O176" s="22">
        <v>2050</v>
      </c>
    </row>
    <row r="177" spans="3:15" x14ac:dyDescent="0.25">
      <c r="C177" s="32" t="s">
        <v>38</v>
      </c>
      <c r="G177" s="31">
        <f>G172*(-1)</f>
        <v>-1</v>
      </c>
      <c r="H177" s="31">
        <f t="shared" ref="H177:O177" si="12">H172*(-1)</f>
        <v>-0.92142056646772552</v>
      </c>
      <c r="I177" s="31">
        <f t="shared" si="12"/>
        <v>-1.1008583857555378</v>
      </c>
      <c r="J177" s="31">
        <f t="shared" si="12"/>
        <v>-0.73395294187557858</v>
      </c>
      <c r="K177" s="31">
        <f t="shared" si="12"/>
        <v>-0.47603876702079589</v>
      </c>
      <c r="L177" s="31">
        <f t="shared" si="12"/>
        <v>-0.54749707573735207</v>
      </c>
      <c r="M177" s="31">
        <f t="shared" si="12"/>
        <v>-0.54821403308137395</v>
      </c>
      <c r="N177" s="31">
        <f t="shared" si="12"/>
        <v>-0.66546630989238498</v>
      </c>
      <c r="O177" s="31">
        <f t="shared" si="12"/>
        <v>-0.87534604400802041</v>
      </c>
    </row>
    <row r="178" spans="3:15" x14ac:dyDescent="0.25">
      <c r="C178" s="32" t="s">
        <v>43</v>
      </c>
      <c r="G178" s="31">
        <f t="shared" ref="G178:O179" si="13">G173*(-1)</f>
        <v>-1</v>
      </c>
      <c r="H178" s="31">
        <f t="shared" si="13"/>
        <v>-0.92142056646772552</v>
      </c>
      <c r="I178" s="31">
        <f t="shared" si="13"/>
        <v>-1.116877726077669</v>
      </c>
      <c r="J178" s="31">
        <f t="shared" si="13"/>
        <v>-0.55377664170843532</v>
      </c>
      <c r="K178" s="31">
        <f t="shared" si="13"/>
        <v>0.17994585551004613</v>
      </c>
      <c r="L178" s="31">
        <f t="shared" si="13"/>
        <v>-0.35814803878079965</v>
      </c>
      <c r="M178" s="31">
        <f t="shared" si="13"/>
        <v>-0.41180761268197497</v>
      </c>
      <c r="N178" s="31">
        <f t="shared" si="13"/>
        <v>-0.47520084530212092</v>
      </c>
      <c r="O178" s="31">
        <f t="shared" si="13"/>
        <v>-0.19250735466834082</v>
      </c>
    </row>
    <row r="179" spans="3:15" x14ac:dyDescent="0.25">
      <c r="C179" s="32" t="s">
        <v>44</v>
      </c>
      <c r="G179" s="31">
        <f t="shared" si="13"/>
        <v>-1</v>
      </c>
      <c r="H179" s="31">
        <f t="shared" si="13"/>
        <v>-0.92142056646772552</v>
      </c>
      <c r="I179" s="31">
        <f t="shared" si="13"/>
        <v>-1.1080451853465165</v>
      </c>
      <c r="J179" s="31">
        <f t="shared" si="13"/>
        <v>-0.38999922195824716</v>
      </c>
      <c r="K179" s="31">
        <f t="shared" si="13"/>
        <v>0.69443241695863656</v>
      </c>
      <c r="L179" s="31">
        <f t="shared" si="13"/>
        <v>1.0960229632723855</v>
      </c>
      <c r="M179" s="31">
        <f t="shared" si="13"/>
        <v>1.455809640255505</v>
      </c>
      <c r="N179" s="31">
        <f t="shared" si="13"/>
        <v>0.872319082700174</v>
      </c>
      <c r="O179" s="31">
        <f t="shared" si="13"/>
        <v>0.80059420152954519</v>
      </c>
    </row>
    <row r="180" spans="3:15" x14ac:dyDescent="0.25">
      <c r="C180" t="s">
        <v>71</v>
      </c>
    </row>
  </sheetData>
  <sortState ref="A59:P92">
    <sortCondition ref="P59"/>
  </sortState>
  <mergeCells count="16">
    <mergeCell ref="A161:F161"/>
    <mergeCell ref="B162:F162"/>
    <mergeCell ref="B163:F163"/>
    <mergeCell ref="B164:F164"/>
    <mergeCell ref="A53:F53"/>
    <mergeCell ref="B54:F54"/>
    <mergeCell ref="A89:F89"/>
    <mergeCell ref="B90:F90"/>
    <mergeCell ref="A125:F125"/>
    <mergeCell ref="B126:F126"/>
    <mergeCell ref="A2:F2"/>
    <mergeCell ref="B3:F3"/>
    <mergeCell ref="A19:F19"/>
    <mergeCell ref="B20:F20"/>
    <mergeCell ref="A36:F36"/>
    <mergeCell ref="B37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Argentina</vt:lpstr>
      <vt:lpstr>Brazil</vt:lpstr>
      <vt:lpstr>Colombia</vt:lpstr>
      <vt:lpstr>Mexico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dcterms:created xsi:type="dcterms:W3CDTF">2018-08-09T00:35:00Z</dcterms:created>
  <dcterms:modified xsi:type="dcterms:W3CDTF">2018-08-09T21:49:59Z</dcterms:modified>
</cp:coreProperties>
</file>